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wda\Google Drive\01-ejw-data-github\Public\Sim\sim-financials\dev\"/>
    </mc:Choice>
  </mc:AlternateContent>
  <xr:revisionPtr revIDLastSave="0" documentId="13_ncr:1_{C98FAEEA-2B7A-44CB-ADB1-2D9ED346DB78}" xr6:coauthVersionLast="47" xr6:coauthVersionMax="47" xr10:uidLastSave="{00000000-0000-0000-0000-000000000000}"/>
  <bookViews>
    <workbookView xWindow="28680" yWindow="-120" windowWidth="29040" windowHeight="15720" activeTab="3" xr2:uid="{CF5539ED-CB69-4B4C-A3DC-900C31F33A78}"/>
  </bookViews>
  <sheets>
    <sheet name="Calcs" sheetId="1" r:id="rId1"/>
    <sheet name="Long Term Expenses" sheetId="3" r:id="rId2"/>
    <sheet name="Links" sheetId="2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" i="4" l="1"/>
  <c r="F10" i="4"/>
  <c r="J23" i="4"/>
  <c r="K21" i="4"/>
  <c r="H10" i="4"/>
  <c r="B33" i="1"/>
  <c r="B31" i="1"/>
  <c r="H21" i="4"/>
  <c r="B32" i="1"/>
  <c r="B30" i="1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10" i="4"/>
  <c r="B5" i="4" s="1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10" i="4"/>
  <c r="G10" i="4"/>
  <c r="B10" i="4"/>
  <c r="B11" i="4" s="1"/>
  <c r="B39" i="1"/>
  <c r="B22" i="1"/>
  <c r="B16" i="1"/>
  <c r="B11" i="1"/>
  <c r="B4" i="4" l="1"/>
  <c r="B38" i="1"/>
  <c r="B41" i="1" s="1"/>
  <c r="B35" i="1"/>
  <c r="F11" i="4" l="1"/>
  <c r="G11" i="4" s="1"/>
  <c r="B12" i="4"/>
  <c r="H11" i="4" l="1"/>
  <c r="F12" i="4" s="1"/>
  <c r="G12" i="4" s="1"/>
  <c r="B13" i="4"/>
  <c r="H12" i="4" l="1"/>
  <c r="F13" i="4" s="1"/>
  <c r="G13" i="4" s="1"/>
  <c r="B14" i="4"/>
  <c r="H13" i="4" l="1"/>
  <c r="F14" i="4" s="1"/>
  <c r="B15" i="4"/>
  <c r="G14" i="4" l="1"/>
  <c r="H14" i="4" s="1"/>
  <c r="F15" i="4" s="1"/>
  <c r="B16" i="4"/>
  <c r="G15" i="4" l="1"/>
  <c r="H15" i="4" s="1"/>
  <c r="F16" i="4" s="1"/>
  <c r="B17" i="4"/>
  <c r="G16" i="4" l="1"/>
  <c r="H16" i="4" s="1"/>
  <c r="F17" i="4" s="1"/>
  <c r="B18" i="4"/>
  <c r="G17" i="4" l="1"/>
  <c r="H17" i="4" s="1"/>
  <c r="F18" i="4" s="1"/>
  <c r="B19" i="4"/>
  <c r="G18" i="4" l="1"/>
  <c r="H18" i="4" s="1"/>
  <c r="F19" i="4" s="1"/>
  <c r="B20" i="4"/>
  <c r="G19" i="4" l="1"/>
  <c r="H19" i="4" s="1"/>
  <c r="B21" i="4"/>
  <c r="F20" i="4" l="1"/>
  <c r="B22" i="4"/>
  <c r="G20" i="4" l="1"/>
  <c r="H20" i="4" s="1"/>
  <c r="F21" i="4" s="1"/>
  <c r="B23" i="4"/>
  <c r="G21" i="4" l="1"/>
  <c r="F22" i="4" s="1"/>
  <c r="B24" i="4"/>
  <c r="G22" i="4" l="1"/>
  <c r="B25" i="4"/>
  <c r="H22" i="4" l="1"/>
  <c r="B26" i="4"/>
  <c r="F23" i="4" l="1"/>
  <c r="B27" i="4"/>
  <c r="G23" i="4" l="1"/>
  <c r="H23" i="4" s="1"/>
  <c r="B28" i="4"/>
  <c r="F24" i="4" l="1"/>
  <c r="B29" i="4"/>
  <c r="G24" i="4" l="1"/>
  <c r="H24" i="4" s="1"/>
  <c r="B30" i="4"/>
  <c r="F25" i="4" l="1"/>
  <c r="B31" i="4"/>
  <c r="G25" i="4" l="1"/>
  <c r="H25" i="4" s="1"/>
  <c r="B32" i="4"/>
  <c r="F26" i="4" l="1"/>
  <c r="B33" i="4"/>
  <c r="G26" i="4" l="1"/>
  <c r="H26" i="4" s="1"/>
  <c r="B34" i="4"/>
  <c r="F27" i="4" l="1"/>
  <c r="B35" i="4"/>
  <c r="G27" i="4" l="1"/>
  <c r="H27" i="4" s="1"/>
  <c r="B36" i="4"/>
  <c r="F28" i="4" l="1"/>
  <c r="B37" i="4"/>
  <c r="G28" i="4" l="1"/>
  <c r="H28" i="4" s="1"/>
  <c r="B38" i="4"/>
  <c r="F29" i="4" l="1"/>
  <c r="B39" i="4"/>
  <c r="G29" i="4" l="1"/>
  <c r="H29" i="4" s="1"/>
  <c r="B40" i="4"/>
  <c r="F30" i="4" l="1"/>
  <c r="B41" i="4"/>
  <c r="G30" i="4" l="1"/>
  <c r="H30" i="4" s="1"/>
  <c r="B42" i="4"/>
  <c r="F31" i="4" l="1"/>
  <c r="B43" i="4"/>
  <c r="G31" i="4" l="1"/>
  <c r="H31" i="4" s="1"/>
  <c r="B44" i="4"/>
  <c r="F32" i="4" l="1"/>
  <c r="B45" i="4"/>
  <c r="G32" i="4" l="1"/>
  <c r="H32" i="4" s="1"/>
  <c r="B46" i="4"/>
  <c r="F33" i="4" l="1"/>
  <c r="B47" i="4"/>
  <c r="G33" i="4" l="1"/>
  <c r="H33" i="4" s="1"/>
  <c r="B48" i="4"/>
  <c r="F34" i="4" l="1"/>
  <c r="B49" i="4"/>
  <c r="G34" i="4" l="1"/>
  <c r="H34" i="4" s="1"/>
  <c r="B50" i="4"/>
  <c r="F35" i="4" l="1"/>
  <c r="B51" i="4"/>
  <c r="G35" i="4" l="1"/>
  <c r="H35" i="4" s="1"/>
  <c r="B52" i="4"/>
  <c r="F36" i="4" l="1"/>
  <c r="B53" i="4"/>
  <c r="G36" i="4" l="1"/>
  <c r="H36" i="4" s="1"/>
  <c r="B54" i="4"/>
  <c r="F37" i="4" l="1"/>
  <c r="B55" i="4"/>
  <c r="G37" i="4" l="1"/>
  <c r="H37" i="4" s="1"/>
  <c r="B56" i="4"/>
  <c r="F38" i="4" l="1"/>
  <c r="B57" i="4"/>
  <c r="G38" i="4" l="1"/>
  <c r="H38" i="4" s="1"/>
  <c r="B58" i="4"/>
  <c r="F39" i="4" l="1"/>
  <c r="B59" i="4"/>
  <c r="G39" i="4" l="1"/>
  <c r="H39" i="4" s="1"/>
  <c r="B60" i="4"/>
  <c r="F40" i="4" l="1"/>
  <c r="B61" i="4"/>
  <c r="G40" i="4" l="1"/>
  <c r="H40" i="4" s="1"/>
  <c r="B62" i="4"/>
  <c r="F41" i="4" l="1"/>
  <c r="B63" i="4"/>
  <c r="G41" i="4" l="1"/>
  <c r="H41" i="4" s="1"/>
  <c r="B64" i="4"/>
  <c r="F42" i="4" l="1"/>
  <c r="B65" i="4"/>
  <c r="G42" i="4" l="1"/>
  <c r="H42" i="4" s="1"/>
  <c r="B66" i="4"/>
  <c r="F43" i="4" l="1"/>
  <c r="B67" i="4"/>
  <c r="G43" i="4" l="1"/>
  <c r="H43" i="4" s="1"/>
  <c r="B68" i="4"/>
  <c r="F44" i="4" l="1"/>
  <c r="B69" i="4"/>
  <c r="G44" i="4" l="1"/>
  <c r="H44" i="4" s="1"/>
  <c r="B70" i="4"/>
  <c r="F45" i="4" l="1"/>
  <c r="B71" i="4"/>
  <c r="G45" i="4" l="1"/>
  <c r="H45" i="4" s="1"/>
  <c r="B72" i="4"/>
  <c r="F46" i="4" l="1"/>
  <c r="B73" i="4"/>
  <c r="G46" i="4" l="1"/>
  <c r="H46" i="4" s="1"/>
  <c r="B74" i="4"/>
  <c r="F47" i="4" l="1"/>
  <c r="B75" i="4"/>
  <c r="G47" i="4" l="1"/>
  <c r="H47" i="4" s="1"/>
  <c r="B76" i="4"/>
  <c r="F48" i="4" l="1"/>
  <c r="B77" i="4"/>
  <c r="G48" i="4" l="1"/>
  <c r="H48" i="4" s="1"/>
  <c r="B78" i="4"/>
  <c r="F49" i="4" l="1"/>
  <c r="B79" i="4"/>
  <c r="G49" i="4" l="1"/>
  <c r="H49" i="4" s="1"/>
  <c r="B80" i="4"/>
  <c r="F50" i="4" l="1"/>
  <c r="B81" i="4"/>
  <c r="G50" i="4" l="1"/>
  <c r="H50" i="4" s="1"/>
  <c r="B82" i="4"/>
  <c r="F51" i="4" l="1"/>
  <c r="B83" i="4"/>
  <c r="G51" i="4" l="1"/>
  <c r="H51" i="4" s="1"/>
  <c r="B84" i="4"/>
  <c r="F52" i="4" l="1"/>
  <c r="B85" i="4"/>
  <c r="G52" i="4" l="1"/>
  <c r="H52" i="4" s="1"/>
  <c r="B86" i="4"/>
  <c r="F53" i="4" l="1"/>
  <c r="B87" i="4"/>
  <c r="G53" i="4" l="1"/>
  <c r="H53" i="4" s="1"/>
  <c r="B88" i="4"/>
  <c r="F54" i="4" l="1"/>
  <c r="B89" i="4"/>
  <c r="G54" i="4" l="1"/>
  <c r="H54" i="4" s="1"/>
  <c r="B90" i="4"/>
  <c r="F55" i="4" l="1"/>
  <c r="B91" i="4"/>
  <c r="G55" i="4" l="1"/>
  <c r="H55" i="4" s="1"/>
  <c r="B92" i="4"/>
  <c r="F56" i="4" l="1"/>
  <c r="B93" i="4"/>
  <c r="G56" i="4" l="1"/>
  <c r="H56" i="4" s="1"/>
  <c r="B94" i="4"/>
  <c r="F57" i="4" l="1"/>
  <c r="B95" i="4"/>
  <c r="G57" i="4" l="1"/>
  <c r="H57" i="4" s="1"/>
  <c r="B96" i="4"/>
  <c r="F58" i="4" l="1"/>
  <c r="B97" i="4"/>
  <c r="G58" i="4" l="1"/>
  <c r="H58" i="4" s="1"/>
  <c r="B98" i="4"/>
  <c r="F59" i="4" l="1"/>
  <c r="B99" i="4"/>
  <c r="G59" i="4" l="1"/>
  <c r="H59" i="4" s="1"/>
  <c r="B100" i="4"/>
  <c r="F60" i="4" l="1"/>
  <c r="B101" i="4"/>
  <c r="G60" i="4" l="1"/>
  <c r="H60" i="4" s="1"/>
  <c r="B102" i="4"/>
  <c r="F61" i="4" l="1"/>
  <c r="B103" i="4"/>
  <c r="G61" i="4" l="1"/>
  <c r="H61" i="4" s="1"/>
  <c r="B104" i="4"/>
  <c r="F62" i="4" l="1"/>
  <c r="B105" i="4"/>
  <c r="G62" i="4" l="1"/>
  <c r="H62" i="4" s="1"/>
  <c r="B106" i="4"/>
  <c r="F63" i="4" l="1"/>
  <c r="B107" i="4"/>
  <c r="G63" i="4" l="1"/>
  <c r="H63" i="4" s="1"/>
  <c r="B108" i="4"/>
  <c r="F64" i="4" l="1"/>
  <c r="B109" i="4"/>
  <c r="G64" i="4" l="1"/>
  <c r="H64" i="4" s="1"/>
  <c r="B110" i="4"/>
  <c r="F65" i="4" l="1"/>
  <c r="B111" i="4"/>
  <c r="G65" i="4" l="1"/>
  <c r="H65" i="4" s="1"/>
  <c r="B112" i="4"/>
  <c r="F66" i="4" l="1"/>
  <c r="B113" i="4"/>
  <c r="G66" i="4" l="1"/>
  <c r="H66" i="4" s="1"/>
  <c r="B114" i="4"/>
  <c r="F67" i="4" l="1"/>
  <c r="B115" i="4"/>
  <c r="G67" i="4" l="1"/>
  <c r="H67" i="4" s="1"/>
  <c r="B116" i="4"/>
  <c r="F68" i="4" l="1"/>
  <c r="B117" i="4"/>
  <c r="G68" i="4" l="1"/>
  <c r="H68" i="4" s="1"/>
  <c r="B118" i="4"/>
  <c r="F69" i="4" l="1"/>
  <c r="B119" i="4"/>
  <c r="G69" i="4" l="1"/>
  <c r="H69" i="4" s="1"/>
  <c r="B120" i="4"/>
  <c r="F70" i="4" l="1"/>
  <c r="B121" i="4"/>
  <c r="G70" i="4" l="1"/>
  <c r="H70" i="4" s="1"/>
  <c r="B122" i="4"/>
  <c r="F71" i="4" l="1"/>
  <c r="B123" i="4"/>
  <c r="G71" i="4" l="1"/>
  <c r="H71" i="4" s="1"/>
  <c r="B124" i="4"/>
  <c r="F72" i="4" l="1"/>
  <c r="B125" i="4"/>
  <c r="G72" i="4" l="1"/>
  <c r="H72" i="4" s="1"/>
  <c r="B126" i="4"/>
  <c r="F73" i="4" l="1"/>
  <c r="B127" i="4"/>
  <c r="G73" i="4" l="1"/>
  <c r="H73" i="4" s="1"/>
  <c r="B128" i="4"/>
  <c r="F74" i="4" l="1"/>
  <c r="B129" i="4"/>
  <c r="G74" i="4" l="1"/>
  <c r="H74" i="4" s="1"/>
  <c r="B130" i="4"/>
  <c r="F75" i="4" l="1"/>
  <c r="B131" i="4"/>
  <c r="G75" i="4" l="1"/>
  <c r="H75" i="4" s="1"/>
  <c r="B132" i="4"/>
  <c r="F76" i="4" l="1"/>
  <c r="B133" i="4"/>
  <c r="G76" i="4" l="1"/>
  <c r="H76" i="4" s="1"/>
  <c r="B134" i="4"/>
  <c r="F77" i="4" l="1"/>
  <c r="B135" i="4"/>
  <c r="G77" i="4" l="1"/>
  <c r="H77" i="4" s="1"/>
  <c r="B136" i="4"/>
  <c r="F78" i="4" l="1"/>
  <c r="B137" i="4"/>
  <c r="G78" i="4" l="1"/>
  <c r="H78" i="4" s="1"/>
  <c r="B138" i="4"/>
  <c r="F79" i="4" l="1"/>
  <c r="B139" i="4"/>
  <c r="G79" i="4" l="1"/>
  <c r="H79" i="4" s="1"/>
  <c r="B140" i="4"/>
  <c r="F80" i="4" l="1"/>
  <c r="B141" i="4"/>
  <c r="G80" i="4" l="1"/>
  <c r="H80" i="4" s="1"/>
  <c r="B142" i="4"/>
  <c r="F81" i="4" l="1"/>
  <c r="B143" i="4"/>
  <c r="G81" i="4" l="1"/>
  <c r="H81" i="4" s="1"/>
  <c r="B144" i="4"/>
  <c r="F82" i="4" l="1"/>
  <c r="B145" i="4"/>
  <c r="G82" i="4" l="1"/>
  <c r="H82" i="4" s="1"/>
  <c r="B146" i="4"/>
  <c r="F83" i="4" l="1"/>
  <c r="B147" i="4"/>
  <c r="G83" i="4" l="1"/>
  <c r="H83" i="4" s="1"/>
  <c r="B148" i="4"/>
  <c r="F84" i="4" l="1"/>
  <c r="B149" i="4"/>
  <c r="G84" i="4" l="1"/>
  <c r="H84" i="4" s="1"/>
  <c r="B150" i="4"/>
  <c r="F85" i="4" l="1"/>
  <c r="B151" i="4"/>
  <c r="G85" i="4" l="1"/>
  <c r="H85" i="4" s="1"/>
  <c r="B152" i="4"/>
  <c r="F86" i="4" l="1"/>
  <c r="B153" i="4"/>
  <c r="G86" i="4" l="1"/>
  <c r="H86" i="4" s="1"/>
  <c r="B154" i="4"/>
  <c r="F87" i="4" l="1"/>
  <c r="B155" i="4"/>
  <c r="G87" i="4" l="1"/>
  <c r="H87" i="4" s="1"/>
  <c r="B156" i="4"/>
  <c r="F88" i="4" l="1"/>
  <c r="B157" i="4"/>
  <c r="G88" i="4" l="1"/>
  <c r="H88" i="4" s="1"/>
  <c r="B158" i="4"/>
  <c r="F89" i="4" l="1"/>
  <c r="B159" i="4"/>
  <c r="G89" i="4" l="1"/>
  <c r="H89" i="4" s="1"/>
  <c r="B160" i="4"/>
  <c r="F90" i="4" l="1"/>
  <c r="B161" i="4"/>
  <c r="G90" i="4" l="1"/>
  <c r="H90" i="4" s="1"/>
  <c r="B162" i="4"/>
  <c r="F91" i="4" l="1"/>
  <c r="B163" i="4"/>
  <c r="G91" i="4" l="1"/>
  <c r="H91" i="4" s="1"/>
  <c r="B164" i="4"/>
  <c r="F92" i="4" l="1"/>
  <c r="B165" i="4"/>
  <c r="G92" i="4" l="1"/>
  <c r="H92" i="4" s="1"/>
  <c r="B166" i="4"/>
  <c r="F93" i="4" l="1"/>
  <c r="B167" i="4"/>
  <c r="G93" i="4" l="1"/>
  <c r="H93" i="4" s="1"/>
  <c r="B168" i="4"/>
  <c r="F94" i="4" l="1"/>
  <c r="B169" i="4"/>
  <c r="G94" i="4" l="1"/>
  <c r="H94" i="4" s="1"/>
  <c r="B170" i="4"/>
  <c r="F95" i="4" l="1"/>
  <c r="B171" i="4"/>
  <c r="G95" i="4" l="1"/>
  <c r="H95" i="4" s="1"/>
  <c r="B172" i="4"/>
  <c r="F96" i="4" l="1"/>
  <c r="B173" i="4"/>
  <c r="G96" i="4" l="1"/>
  <c r="H96" i="4" s="1"/>
  <c r="B174" i="4"/>
  <c r="F97" i="4" l="1"/>
  <c r="B175" i="4"/>
  <c r="G97" i="4" l="1"/>
  <c r="H97" i="4" s="1"/>
  <c r="B176" i="4"/>
  <c r="F98" i="4" l="1"/>
  <c r="B177" i="4"/>
  <c r="G98" i="4" l="1"/>
  <c r="H98" i="4" s="1"/>
  <c r="B178" i="4"/>
  <c r="F99" i="4" l="1"/>
  <c r="B179" i="4"/>
  <c r="G99" i="4" l="1"/>
  <c r="H99" i="4" s="1"/>
  <c r="B180" i="4"/>
  <c r="F100" i="4" l="1"/>
  <c r="B181" i="4"/>
  <c r="G100" i="4" l="1"/>
  <c r="H100" i="4" s="1"/>
  <c r="B182" i="4"/>
  <c r="F101" i="4" l="1"/>
  <c r="B183" i="4"/>
  <c r="G101" i="4" l="1"/>
  <c r="H101" i="4" s="1"/>
  <c r="B184" i="4"/>
  <c r="F102" i="4" l="1"/>
  <c r="B185" i="4"/>
  <c r="G102" i="4" l="1"/>
  <c r="H102" i="4" s="1"/>
  <c r="B186" i="4"/>
  <c r="F103" i="4" l="1"/>
  <c r="B187" i="4"/>
  <c r="G103" i="4" l="1"/>
  <c r="H103" i="4" s="1"/>
  <c r="B188" i="4"/>
  <c r="F104" i="4" l="1"/>
  <c r="B189" i="4"/>
  <c r="G104" i="4" l="1"/>
  <c r="H104" i="4" s="1"/>
  <c r="B190" i="4"/>
  <c r="F105" i="4" l="1"/>
  <c r="B191" i="4"/>
  <c r="G105" i="4" l="1"/>
  <c r="H105" i="4" s="1"/>
  <c r="B192" i="4"/>
  <c r="F106" i="4" l="1"/>
  <c r="B193" i="4"/>
  <c r="G106" i="4" l="1"/>
  <c r="H106" i="4" s="1"/>
  <c r="B194" i="4"/>
  <c r="F107" i="4" l="1"/>
  <c r="B195" i="4"/>
  <c r="G107" i="4" l="1"/>
  <c r="H107" i="4" s="1"/>
  <c r="B196" i="4"/>
  <c r="F108" i="4" l="1"/>
  <c r="B197" i="4"/>
  <c r="G108" i="4" l="1"/>
  <c r="H108" i="4" s="1"/>
  <c r="B198" i="4"/>
  <c r="F109" i="4" l="1"/>
  <c r="B199" i="4"/>
  <c r="G109" i="4" l="1"/>
  <c r="H109" i="4" s="1"/>
  <c r="B200" i="4"/>
  <c r="F110" i="4" l="1"/>
  <c r="B201" i="4"/>
  <c r="G110" i="4" l="1"/>
  <c r="H110" i="4" s="1"/>
  <c r="B202" i="4"/>
  <c r="F111" i="4" l="1"/>
  <c r="B203" i="4"/>
  <c r="G111" i="4" l="1"/>
  <c r="H111" i="4" s="1"/>
  <c r="B204" i="4"/>
  <c r="F112" i="4" l="1"/>
  <c r="B205" i="4"/>
  <c r="G112" i="4" l="1"/>
  <c r="H112" i="4" s="1"/>
  <c r="B206" i="4"/>
  <c r="F113" i="4" l="1"/>
  <c r="B207" i="4"/>
  <c r="G113" i="4" l="1"/>
  <c r="H113" i="4" s="1"/>
  <c r="B208" i="4"/>
  <c r="F114" i="4" l="1"/>
  <c r="B209" i="4"/>
  <c r="G114" i="4" l="1"/>
  <c r="H114" i="4" s="1"/>
  <c r="B210" i="4"/>
  <c r="F115" i="4" l="1"/>
  <c r="B211" i="4"/>
  <c r="G115" i="4" l="1"/>
  <c r="H115" i="4" s="1"/>
  <c r="B212" i="4"/>
  <c r="F116" i="4" l="1"/>
  <c r="B213" i="4"/>
  <c r="G116" i="4" l="1"/>
  <c r="H116" i="4" s="1"/>
  <c r="B214" i="4"/>
  <c r="F117" i="4" l="1"/>
  <c r="B215" i="4"/>
  <c r="G117" i="4" l="1"/>
  <c r="H117" i="4" s="1"/>
  <c r="B216" i="4"/>
  <c r="F118" i="4" l="1"/>
  <c r="B217" i="4"/>
  <c r="G118" i="4" l="1"/>
  <c r="H118" i="4" s="1"/>
  <c r="B218" i="4"/>
  <c r="F119" i="4" l="1"/>
  <c r="B219" i="4"/>
  <c r="G119" i="4" l="1"/>
  <c r="H119" i="4" s="1"/>
  <c r="B220" i="4"/>
  <c r="F120" i="4" l="1"/>
  <c r="B221" i="4"/>
  <c r="G120" i="4" l="1"/>
  <c r="H120" i="4" s="1"/>
  <c r="B222" i="4"/>
  <c r="F121" i="4" l="1"/>
  <c r="B223" i="4"/>
  <c r="G121" i="4" l="1"/>
  <c r="H121" i="4" s="1"/>
  <c r="B224" i="4"/>
  <c r="F122" i="4" l="1"/>
  <c r="B225" i="4"/>
  <c r="G122" i="4" l="1"/>
  <c r="H122" i="4" s="1"/>
  <c r="B226" i="4"/>
  <c r="F123" i="4" l="1"/>
  <c r="B227" i="4"/>
  <c r="G123" i="4" l="1"/>
  <c r="H123" i="4" s="1"/>
  <c r="B228" i="4"/>
  <c r="F124" i="4" l="1"/>
  <c r="B229" i="4"/>
  <c r="G124" i="4" l="1"/>
  <c r="H124" i="4" s="1"/>
  <c r="B230" i="4"/>
  <c r="F125" i="4" l="1"/>
  <c r="B231" i="4"/>
  <c r="G125" i="4" l="1"/>
  <c r="H125" i="4" s="1"/>
  <c r="B232" i="4"/>
  <c r="F126" i="4" l="1"/>
  <c r="B233" i="4"/>
  <c r="G126" i="4" l="1"/>
  <c r="H126" i="4" s="1"/>
  <c r="B234" i="4"/>
  <c r="F127" i="4" l="1"/>
  <c r="B235" i="4"/>
  <c r="G127" i="4" l="1"/>
  <c r="H127" i="4" s="1"/>
  <c r="B236" i="4"/>
  <c r="F128" i="4" l="1"/>
  <c r="B237" i="4"/>
  <c r="G128" i="4" l="1"/>
  <c r="H128" i="4" s="1"/>
  <c r="B238" i="4"/>
  <c r="F129" i="4" l="1"/>
  <c r="B239" i="4"/>
  <c r="G129" i="4" l="1"/>
  <c r="H129" i="4" s="1"/>
  <c r="B240" i="4"/>
  <c r="F130" i="4" l="1"/>
  <c r="B241" i="4"/>
  <c r="G130" i="4" l="1"/>
  <c r="H130" i="4" s="1"/>
  <c r="B242" i="4"/>
  <c r="F131" i="4" l="1"/>
  <c r="B243" i="4"/>
  <c r="G131" i="4" l="1"/>
  <c r="H131" i="4" s="1"/>
  <c r="B244" i="4"/>
  <c r="F132" i="4" l="1"/>
  <c r="B245" i="4"/>
  <c r="G132" i="4" l="1"/>
  <c r="H132" i="4" s="1"/>
  <c r="B246" i="4"/>
  <c r="F133" i="4" l="1"/>
  <c r="B247" i="4"/>
  <c r="G133" i="4" l="1"/>
  <c r="H133" i="4" s="1"/>
  <c r="B248" i="4"/>
  <c r="F134" i="4" l="1"/>
  <c r="B249" i="4"/>
  <c r="G134" i="4" l="1"/>
  <c r="H134" i="4" s="1"/>
  <c r="B250" i="4"/>
  <c r="F135" i="4" l="1"/>
  <c r="B251" i="4"/>
  <c r="G135" i="4" l="1"/>
  <c r="H135" i="4" s="1"/>
  <c r="B252" i="4"/>
  <c r="F136" i="4" l="1"/>
  <c r="B253" i="4"/>
  <c r="G136" i="4" l="1"/>
  <c r="H136" i="4" s="1"/>
  <c r="B254" i="4"/>
  <c r="F137" i="4" l="1"/>
  <c r="B255" i="4"/>
  <c r="G137" i="4" l="1"/>
  <c r="H137" i="4" s="1"/>
  <c r="B256" i="4"/>
  <c r="F138" i="4" l="1"/>
  <c r="B257" i="4"/>
  <c r="G138" i="4" l="1"/>
  <c r="H138" i="4" s="1"/>
  <c r="B258" i="4"/>
  <c r="F139" i="4" l="1"/>
  <c r="B259" i="4"/>
  <c r="G139" i="4" l="1"/>
  <c r="H139" i="4" s="1"/>
  <c r="B260" i="4"/>
  <c r="F140" i="4" l="1"/>
  <c r="B261" i="4"/>
  <c r="G140" i="4" l="1"/>
  <c r="H140" i="4" s="1"/>
  <c r="B262" i="4"/>
  <c r="F141" i="4" l="1"/>
  <c r="B263" i="4"/>
  <c r="G141" i="4" l="1"/>
  <c r="H141" i="4" s="1"/>
  <c r="B264" i="4"/>
  <c r="F142" i="4" l="1"/>
  <c r="B265" i="4"/>
  <c r="G142" i="4" l="1"/>
  <c r="H142" i="4" s="1"/>
  <c r="B266" i="4"/>
  <c r="F143" i="4" l="1"/>
  <c r="B267" i="4"/>
  <c r="G143" i="4" l="1"/>
  <c r="H143" i="4" s="1"/>
  <c r="B268" i="4"/>
  <c r="F144" i="4" l="1"/>
  <c r="B269" i="4"/>
  <c r="G144" i="4" l="1"/>
  <c r="H144" i="4" s="1"/>
  <c r="B270" i="4"/>
  <c r="F145" i="4" l="1"/>
  <c r="B271" i="4"/>
  <c r="G145" i="4" l="1"/>
  <c r="H145" i="4" s="1"/>
  <c r="B272" i="4"/>
  <c r="F146" i="4" l="1"/>
  <c r="B273" i="4"/>
  <c r="G146" i="4" l="1"/>
  <c r="H146" i="4" s="1"/>
  <c r="B274" i="4"/>
  <c r="F147" i="4" l="1"/>
  <c r="B275" i="4"/>
  <c r="G147" i="4" l="1"/>
  <c r="H147" i="4" s="1"/>
  <c r="B276" i="4"/>
  <c r="F148" i="4" l="1"/>
  <c r="B277" i="4"/>
  <c r="G148" i="4" l="1"/>
  <c r="H148" i="4" s="1"/>
  <c r="B278" i="4"/>
  <c r="F149" i="4" l="1"/>
  <c r="B279" i="4"/>
  <c r="G149" i="4" l="1"/>
  <c r="H149" i="4" s="1"/>
  <c r="B280" i="4"/>
  <c r="F150" i="4" l="1"/>
  <c r="B281" i="4"/>
  <c r="G150" i="4" l="1"/>
  <c r="H150" i="4" s="1"/>
  <c r="B282" i="4"/>
  <c r="F151" i="4" l="1"/>
  <c r="B283" i="4"/>
  <c r="G151" i="4" l="1"/>
  <c r="H151" i="4" s="1"/>
  <c r="B284" i="4"/>
  <c r="F152" i="4" l="1"/>
  <c r="B285" i="4"/>
  <c r="G152" i="4" l="1"/>
  <c r="H152" i="4" s="1"/>
  <c r="B286" i="4"/>
  <c r="F153" i="4" l="1"/>
  <c r="B287" i="4"/>
  <c r="G153" i="4" l="1"/>
  <c r="H153" i="4" s="1"/>
  <c r="B288" i="4"/>
  <c r="F154" i="4" l="1"/>
  <c r="B289" i="4"/>
  <c r="G154" i="4" l="1"/>
  <c r="H154" i="4" s="1"/>
  <c r="B290" i="4"/>
  <c r="F155" i="4" l="1"/>
  <c r="B291" i="4"/>
  <c r="G155" i="4" l="1"/>
  <c r="H155" i="4" s="1"/>
  <c r="B292" i="4"/>
  <c r="F156" i="4" l="1"/>
  <c r="B293" i="4"/>
  <c r="G156" i="4" l="1"/>
  <c r="H156" i="4" s="1"/>
  <c r="B294" i="4"/>
  <c r="F157" i="4" l="1"/>
  <c r="B295" i="4"/>
  <c r="G157" i="4" l="1"/>
  <c r="H157" i="4" s="1"/>
  <c r="B296" i="4"/>
  <c r="F158" i="4" l="1"/>
  <c r="B297" i="4"/>
  <c r="G158" i="4" l="1"/>
  <c r="H158" i="4" s="1"/>
  <c r="B298" i="4"/>
  <c r="F159" i="4" l="1"/>
  <c r="B299" i="4"/>
  <c r="G159" i="4" l="1"/>
  <c r="H159" i="4" s="1"/>
  <c r="B300" i="4"/>
  <c r="F160" i="4" l="1"/>
  <c r="B301" i="4"/>
  <c r="G160" i="4" l="1"/>
  <c r="H160" i="4" s="1"/>
  <c r="B302" i="4"/>
  <c r="F161" i="4" l="1"/>
  <c r="B303" i="4"/>
  <c r="G161" i="4" l="1"/>
  <c r="H161" i="4" s="1"/>
  <c r="B304" i="4"/>
  <c r="F162" i="4" l="1"/>
  <c r="B305" i="4"/>
  <c r="G162" i="4" l="1"/>
  <c r="H162" i="4" s="1"/>
  <c r="B306" i="4"/>
  <c r="F163" i="4" l="1"/>
  <c r="B307" i="4"/>
  <c r="G163" i="4" l="1"/>
  <c r="H163" i="4" s="1"/>
  <c r="B308" i="4"/>
  <c r="F164" i="4" l="1"/>
  <c r="B309" i="4"/>
  <c r="G164" i="4" l="1"/>
  <c r="H164" i="4" s="1"/>
  <c r="B310" i="4"/>
  <c r="F165" i="4" l="1"/>
  <c r="B311" i="4"/>
  <c r="G165" i="4" l="1"/>
  <c r="H165" i="4" s="1"/>
  <c r="B312" i="4"/>
  <c r="F166" i="4" l="1"/>
  <c r="B313" i="4"/>
  <c r="G166" i="4" l="1"/>
  <c r="H166" i="4" s="1"/>
  <c r="B314" i="4"/>
  <c r="F167" i="4" l="1"/>
  <c r="B315" i="4"/>
  <c r="G167" i="4" l="1"/>
  <c r="H167" i="4" s="1"/>
  <c r="B316" i="4"/>
  <c r="F168" i="4" l="1"/>
  <c r="B317" i="4"/>
  <c r="G168" i="4" l="1"/>
  <c r="H168" i="4" s="1"/>
  <c r="B318" i="4"/>
  <c r="F169" i="4" l="1"/>
  <c r="B319" i="4"/>
  <c r="G169" i="4" l="1"/>
  <c r="H169" i="4" s="1"/>
  <c r="B320" i="4"/>
  <c r="F170" i="4" l="1"/>
  <c r="B321" i="4"/>
  <c r="G170" i="4" l="1"/>
  <c r="H170" i="4" s="1"/>
  <c r="B322" i="4"/>
  <c r="F171" i="4" l="1"/>
  <c r="B323" i="4"/>
  <c r="G171" i="4" l="1"/>
  <c r="H171" i="4" s="1"/>
  <c r="B324" i="4"/>
  <c r="F172" i="4" l="1"/>
  <c r="B325" i="4"/>
  <c r="G172" i="4" l="1"/>
  <c r="H172" i="4" s="1"/>
  <c r="B326" i="4"/>
  <c r="F173" i="4" l="1"/>
  <c r="B327" i="4"/>
  <c r="G173" i="4" l="1"/>
  <c r="H173" i="4" s="1"/>
  <c r="B328" i="4"/>
  <c r="F174" i="4" l="1"/>
  <c r="B329" i="4"/>
  <c r="G174" i="4" l="1"/>
  <c r="H174" i="4" s="1"/>
  <c r="B330" i="4"/>
  <c r="F175" i="4" l="1"/>
  <c r="B331" i="4"/>
  <c r="G175" i="4" l="1"/>
  <c r="H175" i="4" s="1"/>
  <c r="B332" i="4"/>
  <c r="F176" i="4" l="1"/>
  <c r="B333" i="4"/>
  <c r="G176" i="4" l="1"/>
  <c r="H176" i="4" s="1"/>
  <c r="B334" i="4"/>
  <c r="F177" i="4" l="1"/>
  <c r="B335" i="4"/>
  <c r="G177" i="4" l="1"/>
  <c r="H177" i="4" s="1"/>
  <c r="B336" i="4"/>
  <c r="F178" i="4" l="1"/>
  <c r="B337" i="4"/>
  <c r="G178" i="4" l="1"/>
  <c r="H178" i="4" s="1"/>
  <c r="B338" i="4"/>
  <c r="F179" i="4" l="1"/>
  <c r="B339" i="4"/>
  <c r="G179" i="4" l="1"/>
  <c r="H179" i="4" s="1"/>
  <c r="B340" i="4"/>
  <c r="F180" i="4" l="1"/>
  <c r="B341" i="4"/>
  <c r="G180" i="4" l="1"/>
  <c r="H180" i="4" s="1"/>
  <c r="B342" i="4"/>
  <c r="F181" i="4" l="1"/>
  <c r="B343" i="4"/>
  <c r="G181" i="4" l="1"/>
  <c r="H181" i="4" s="1"/>
  <c r="B344" i="4"/>
  <c r="F182" i="4" l="1"/>
  <c r="B345" i="4"/>
  <c r="G182" i="4" l="1"/>
  <c r="H182" i="4" s="1"/>
  <c r="B346" i="4"/>
  <c r="F183" i="4" l="1"/>
  <c r="B347" i="4"/>
  <c r="G183" i="4" l="1"/>
  <c r="H183" i="4" s="1"/>
  <c r="B348" i="4"/>
  <c r="F184" i="4" l="1"/>
  <c r="B349" i="4"/>
  <c r="G184" i="4" l="1"/>
  <c r="H184" i="4" s="1"/>
  <c r="B350" i="4"/>
  <c r="F185" i="4" l="1"/>
  <c r="B351" i="4"/>
  <c r="G185" i="4" l="1"/>
  <c r="H185" i="4" s="1"/>
  <c r="B352" i="4"/>
  <c r="F186" i="4" l="1"/>
  <c r="B353" i="4"/>
  <c r="G186" i="4" l="1"/>
  <c r="H186" i="4" s="1"/>
  <c r="B354" i="4"/>
  <c r="F187" i="4" l="1"/>
  <c r="B355" i="4"/>
  <c r="G187" i="4" l="1"/>
  <c r="H187" i="4" s="1"/>
  <c r="B356" i="4"/>
  <c r="F188" i="4" l="1"/>
  <c r="B357" i="4"/>
  <c r="G188" i="4" l="1"/>
  <c r="H188" i="4" s="1"/>
  <c r="B358" i="4"/>
  <c r="F189" i="4" l="1"/>
  <c r="B359" i="4"/>
  <c r="G189" i="4" l="1"/>
  <c r="H189" i="4" s="1"/>
  <c r="B360" i="4"/>
  <c r="F190" i="4" l="1"/>
  <c r="B361" i="4"/>
  <c r="G190" i="4" l="1"/>
  <c r="H190" i="4" s="1"/>
  <c r="B362" i="4"/>
  <c r="F191" i="4" l="1"/>
  <c r="B363" i="4"/>
  <c r="G191" i="4" l="1"/>
  <c r="H191" i="4" s="1"/>
  <c r="B364" i="4"/>
  <c r="F192" i="4" l="1"/>
  <c r="B365" i="4"/>
  <c r="G192" i="4" l="1"/>
  <c r="H192" i="4" s="1"/>
  <c r="B366" i="4"/>
  <c r="F193" i="4" l="1"/>
  <c r="B367" i="4"/>
  <c r="G193" i="4" l="1"/>
  <c r="H193" i="4" s="1"/>
  <c r="B368" i="4"/>
  <c r="F194" i="4" l="1"/>
  <c r="B369" i="4"/>
  <c r="G194" i="4" l="1"/>
  <c r="H194" i="4" s="1"/>
  <c r="F195" i="4" l="1"/>
  <c r="G195" i="4" l="1"/>
  <c r="H195" i="4" s="1"/>
  <c r="F196" i="4" l="1"/>
  <c r="G196" i="4" l="1"/>
  <c r="H196" i="4" s="1"/>
  <c r="F197" i="4" l="1"/>
  <c r="G197" i="4" l="1"/>
  <c r="H197" i="4" s="1"/>
  <c r="F198" i="4" l="1"/>
  <c r="G198" i="4" l="1"/>
  <c r="H198" i="4" s="1"/>
  <c r="F199" i="4" l="1"/>
  <c r="G199" i="4" l="1"/>
  <c r="H199" i="4" s="1"/>
  <c r="F200" i="4" l="1"/>
  <c r="G200" i="4" l="1"/>
  <c r="H200" i="4" s="1"/>
  <c r="F201" i="4" l="1"/>
  <c r="G201" i="4" l="1"/>
  <c r="H201" i="4" s="1"/>
  <c r="F202" i="4" l="1"/>
  <c r="G202" i="4" l="1"/>
  <c r="H202" i="4" s="1"/>
  <c r="F203" i="4" l="1"/>
  <c r="G203" i="4" l="1"/>
  <c r="H203" i="4" s="1"/>
  <c r="F204" i="4" l="1"/>
  <c r="G204" i="4" l="1"/>
  <c r="H204" i="4" s="1"/>
  <c r="F205" i="4" l="1"/>
  <c r="G205" i="4" l="1"/>
  <c r="H205" i="4" s="1"/>
  <c r="F206" i="4" l="1"/>
  <c r="G206" i="4" l="1"/>
  <c r="H206" i="4" s="1"/>
  <c r="F207" i="4" l="1"/>
  <c r="G207" i="4" l="1"/>
  <c r="H207" i="4" s="1"/>
  <c r="F208" i="4" l="1"/>
  <c r="G208" i="4" l="1"/>
  <c r="H208" i="4" s="1"/>
  <c r="F209" i="4" l="1"/>
  <c r="G209" i="4" l="1"/>
  <c r="H209" i="4" s="1"/>
  <c r="F210" i="4" l="1"/>
  <c r="G210" i="4" l="1"/>
  <c r="H210" i="4" s="1"/>
  <c r="F211" i="4" l="1"/>
  <c r="G211" i="4" l="1"/>
  <c r="H211" i="4" s="1"/>
  <c r="F212" i="4" l="1"/>
  <c r="G212" i="4" l="1"/>
  <c r="H212" i="4" s="1"/>
  <c r="F213" i="4" l="1"/>
  <c r="G213" i="4" l="1"/>
  <c r="H213" i="4" s="1"/>
  <c r="F214" i="4" l="1"/>
  <c r="G214" i="4" l="1"/>
  <c r="H214" i="4" s="1"/>
  <c r="F215" i="4" l="1"/>
  <c r="G215" i="4" l="1"/>
  <c r="H215" i="4" s="1"/>
  <c r="F216" i="4" l="1"/>
  <c r="G216" i="4" l="1"/>
  <c r="H216" i="4" s="1"/>
  <c r="F217" i="4" l="1"/>
  <c r="G217" i="4" l="1"/>
  <c r="H217" i="4" s="1"/>
  <c r="F218" i="4" l="1"/>
  <c r="G218" i="4" l="1"/>
  <c r="H218" i="4" s="1"/>
  <c r="F219" i="4" l="1"/>
  <c r="G219" i="4" l="1"/>
  <c r="H219" i="4" s="1"/>
  <c r="F220" i="4" l="1"/>
  <c r="G220" i="4" l="1"/>
  <c r="H220" i="4" s="1"/>
  <c r="F221" i="4" l="1"/>
  <c r="G221" i="4" l="1"/>
  <c r="H221" i="4" s="1"/>
  <c r="F222" i="4" l="1"/>
  <c r="G222" i="4" l="1"/>
  <c r="H222" i="4" s="1"/>
  <c r="F223" i="4" l="1"/>
  <c r="G223" i="4" l="1"/>
  <c r="H223" i="4" s="1"/>
  <c r="F224" i="4" l="1"/>
  <c r="G224" i="4" l="1"/>
  <c r="H224" i="4" s="1"/>
  <c r="F225" i="4" l="1"/>
  <c r="G225" i="4" l="1"/>
  <c r="H225" i="4" s="1"/>
  <c r="F226" i="4" l="1"/>
  <c r="G226" i="4" l="1"/>
  <c r="H226" i="4" s="1"/>
  <c r="F227" i="4" l="1"/>
  <c r="G227" i="4" l="1"/>
  <c r="H227" i="4" s="1"/>
  <c r="F228" i="4" l="1"/>
  <c r="G228" i="4" l="1"/>
  <c r="H228" i="4" s="1"/>
  <c r="F229" i="4" l="1"/>
  <c r="G229" i="4" l="1"/>
  <c r="H229" i="4" s="1"/>
  <c r="F230" i="4" l="1"/>
  <c r="G230" i="4" l="1"/>
  <c r="H230" i="4" s="1"/>
  <c r="F231" i="4" l="1"/>
  <c r="G231" i="4" l="1"/>
  <c r="H231" i="4" s="1"/>
  <c r="F232" i="4" l="1"/>
  <c r="G232" i="4" l="1"/>
  <c r="H232" i="4" s="1"/>
  <c r="F233" i="4" l="1"/>
  <c r="G233" i="4" l="1"/>
  <c r="H233" i="4" s="1"/>
  <c r="F234" i="4" l="1"/>
  <c r="G234" i="4" l="1"/>
  <c r="H234" i="4" s="1"/>
  <c r="F235" i="4" l="1"/>
  <c r="G235" i="4" l="1"/>
  <c r="H235" i="4" s="1"/>
  <c r="F236" i="4" l="1"/>
  <c r="G236" i="4" l="1"/>
  <c r="H236" i="4" s="1"/>
  <c r="F237" i="4" l="1"/>
  <c r="G237" i="4" l="1"/>
  <c r="H237" i="4" s="1"/>
  <c r="F238" i="4" l="1"/>
  <c r="G238" i="4" l="1"/>
  <c r="H238" i="4" s="1"/>
  <c r="F239" i="4" l="1"/>
  <c r="G239" i="4" l="1"/>
  <c r="H239" i="4" s="1"/>
  <c r="F240" i="4" l="1"/>
  <c r="G240" i="4" l="1"/>
  <c r="H240" i="4" s="1"/>
  <c r="F241" i="4" l="1"/>
  <c r="G241" i="4" l="1"/>
  <c r="H241" i="4" s="1"/>
  <c r="F242" i="4" l="1"/>
  <c r="G242" i="4" l="1"/>
  <c r="H242" i="4" s="1"/>
  <c r="F243" i="4" l="1"/>
  <c r="G243" i="4" l="1"/>
  <c r="H243" i="4" s="1"/>
  <c r="F244" i="4" l="1"/>
  <c r="G244" i="4" l="1"/>
  <c r="H244" i="4" s="1"/>
  <c r="F245" i="4" l="1"/>
  <c r="G245" i="4" l="1"/>
  <c r="H245" i="4" s="1"/>
  <c r="F246" i="4" l="1"/>
  <c r="G246" i="4" l="1"/>
  <c r="H246" i="4" s="1"/>
  <c r="F247" i="4" l="1"/>
  <c r="G247" i="4" l="1"/>
  <c r="H247" i="4" s="1"/>
  <c r="F248" i="4" l="1"/>
  <c r="G248" i="4" l="1"/>
  <c r="H248" i="4" s="1"/>
  <c r="F249" i="4" l="1"/>
  <c r="G249" i="4" l="1"/>
  <c r="H249" i="4" s="1"/>
  <c r="F250" i="4" l="1"/>
  <c r="G250" i="4" l="1"/>
  <c r="H250" i="4" s="1"/>
  <c r="F251" i="4" l="1"/>
  <c r="G251" i="4" l="1"/>
  <c r="H251" i="4" s="1"/>
  <c r="F252" i="4" l="1"/>
  <c r="G252" i="4" l="1"/>
  <c r="H252" i="4" s="1"/>
  <c r="F253" i="4" l="1"/>
  <c r="G253" i="4" l="1"/>
  <c r="H253" i="4" s="1"/>
  <c r="F254" i="4" l="1"/>
  <c r="G254" i="4" l="1"/>
  <c r="H254" i="4" s="1"/>
  <c r="F255" i="4" l="1"/>
  <c r="G255" i="4" l="1"/>
  <c r="H255" i="4" s="1"/>
  <c r="F256" i="4" l="1"/>
  <c r="G256" i="4" l="1"/>
  <c r="H256" i="4" s="1"/>
  <c r="F257" i="4" l="1"/>
  <c r="G257" i="4" l="1"/>
  <c r="H257" i="4" s="1"/>
  <c r="F258" i="4" l="1"/>
  <c r="G258" i="4" l="1"/>
  <c r="H258" i="4" s="1"/>
  <c r="F259" i="4" l="1"/>
  <c r="G259" i="4" l="1"/>
  <c r="H259" i="4" s="1"/>
  <c r="F260" i="4" l="1"/>
  <c r="G260" i="4" l="1"/>
  <c r="H260" i="4" s="1"/>
  <c r="F261" i="4" l="1"/>
  <c r="G261" i="4" l="1"/>
  <c r="H261" i="4" s="1"/>
  <c r="F262" i="4" l="1"/>
  <c r="G262" i="4" l="1"/>
  <c r="H262" i="4" s="1"/>
  <c r="F263" i="4" l="1"/>
  <c r="G263" i="4" l="1"/>
  <c r="H263" i="4" s="1"/>
  <c r="F264" i="4" l="1"/>
  <c r="G264" i="4" l="1"/>
  <c r="H264" i="4" s="1"/>
  <c r="F265" i="4" l="1"/>
  <c r="G265" i="4" l="1"/>
  <c r="H265" i="4" s="1"/>
  <c r="F266" i="4" l="1"/>
  <c r="G266" i="4" l="1"/>
  <c r="H266" i="4" s="1"/>
  <c r="F267" i="4" l="1"/>
  <c r="G267" i="4" l="1"/>
  <c r="H267" i="4" s="1"/>
  <c r="F268" i="4" l="1"/>
  <c r="G268" i="4" l="1"/>
  <c r="H268" i="4" s="1"/>
  <c r="F269" i="4" l="1"/>
  <c r="G269" i="4" l="1"/>
  <c r="H269" i="4" s="1"/>
  <c r="F270" i="4" l="1"/>
  <c r="G270" i="4" l="1"/>
  <c r="H270" i="4" s="1"/>
  <c r="F271" i="4" l="1"/>
  <c r="G271" i="4" l="1"/>
  <c r="H271" i="4" s="1"/>
  <c r="F272" i="4" l="1"/>
  <c r="G272" i="4" l="1"/>
  <c r="H272" i="4" s="1"/>
  <c r="F273" i="4" l="1"/>
  <c r="G273" i="4" l="1"/>
  <c r="H273" i="4" s="1"/>
  <c r="F274" i="4" l="1"/>
  <c r="G274" i="4" l="1"/>
  <c r="H274" i="4" s="1"/>
  <c r="F275" i="4" l="1"/>
  <c r="G275" i="4" l="1"/>
  <c r="H275" i="4" s="1"/>
  <c r="F276" i="4" l="1"/>
  <c r="G276" i="4" l="1"/>
  <c r="H276" i="4" s="1"/>
  <c r="F277" i="4" l="1"/>
  <c r="G277" i="4" l="1"/>
  <c r="H277" i="4" s="1"/>
  <c r="F278" i="4" l="1"/>
  <c r="G278" i="4" l="1"/>
  <c r="H278" i="4" s="1"/>
  <c r="F279" i="4" l="1"/>
  <c r="G279" i="4" l="1"/>
  <c r="H279" i="4" s="1"/>
  <c r="F280" i="4" l="1"/>
  <c r="G280" i="4" l="1"/>
  <c r="H280" i="4" s="1"/>
  <c r="F281" i="4" l="1"/>
  <c r="G281" i="4" l="1"/>
  <c r="H281" i="4" s="1"/>
  <c r="F282" i="4" l="1"/>
  <c r="G282" i="4" l="1"/>
  <c r="H282" i="4" s="1"/>
  <c r="F283" i="4" l="1"/>
  <c r="G283" i="4" l="1"/>
  <c r="H283" i="4" s="1"/>
  <c r="F284" i="4" l="1"/>
  <c r="G284" i="4" l="1"/>
  <c r="H284" i="4" s="1"/>
  <c r="F285" i="4" l="1"/>
  <c r="G285" i="4" l="1"/>
  <c r="H285" i="4" s="1"/>
  <c r="F286" i="4" l="1"/>
  <c r="G286" i="4" l="1"/>
  <c r="H286" i="4" s="1"/>
  <c r="F287" i="4" l="1"/>
  <c r="G287" i="4" l="1"/>
  <c r="H287" i="4" s="1"/>
  <c r="F288" i="4" l="1"/>
  <c r="G288" i="4" l="1"/>
  <c r="H288" i="4" s="1"/>
  <c r="F289" i="4" l="1"/>
  <c r="G289" i="4" l="1"/>
  <c r="H289" i="4" s="1"/>
  <c r="F290" i="4" l="1"/>
  <c r="G290" i="4" l="1"/>
  <c r="H290" i="4" s="1"/>
  <c r="F291" i="4" l="1"/>
  <c r="G291" i="4" l="1"/>
  <c r="H291" i="4" s="1"/>
  <c r="F292" i="4" l="1"/>
  <c r="G292" i="4" l="1"/>
  <c r="H292" i="4" s="1"/>
  <c r="F293" i="4" l="1"/>
  <c r="G293" i="4" l="1"/>
  <c r="H293" i="4" s="1"/>
  <c r="F294" i="4" l="1"/>
  <c r="G294" i="4" l="1"/>
  <c r="H294" i="4" s="1"/>
  <c r="F295" i="4" l="1"/>
  <c r="G295" i="4" l="1"/>
  <c r="H295" i="4" s="1"/>
  <c r="F296" i="4" l="1"/>
  <c r="G296" i="4" l="1"/>
  <c r="H296" i="4" s="1"/>
  <c r="F297" i="4" l="1"/>
  <c r="G297" i="4" l="1"/>
  <c r="H297" i="4" s="1"/>
  <c r="F298" i="4" l="1"/>
  <c r="G298" i="4" l="1"/>
  <c r="H298" i="4" s="1"/>
  <c r="F299" i="4" l="1"/>
  <c r="G299" i="4" l="1"/>
  <c r="H299" i="4" s="1"/>
  <c r="F300" i="4" l="1"/>
  <c r="G300" i="4" l="1"/>
  <c r="H300" i="4" s="1"/>
  <c r="F301" i="4" l="1"/>
  <c r="G301" i="4" l="1"/>
  <c r="H301" i="4" s="1"/>
  <c r="F302" i="4" l="1"/>
  <c r="G302" i="4" l="1"/>
  <c r="H302" i="4" s="1"/>
  <c r="F303" i="4" l="1"/>
  <c r="G303" i="4" l="1"/>
  <c r="H303" i="4" s="1"/>
  <c r="F304" i="4" l="1"/>
  <c r="G304" i="4" l="1"/>
  <c r="H304" i="4" s="1"/>
  <c r="F305" i="4" l="1"/>
  <c r="G305" i="4" l="1"/>
  <c r="H305" i="4" s="1"/>
  <c r="F306" i="4" l="1"/>
  <c r="G306" i="4" l="1"/>
  <c r="H306" i="4" s="1"/>
  <c r="F307" i="4" l="1"/>
  <c r="G307" i="4" l="1"/>
  <c r="H307" i="4" s="1"/>
  <c r="F308" i="4" l="1"/>
  <c r="G308" i="4" l="1"/>
  <c r="H308" i="4" s="1"/>
  <c r="F309" i="4" l="1"/>
  <c r="G309" i="4" l="1"/>
  <c r="H309" i="4" s="1"/>
  <c r="F310" i="4" l="1"/>
  <c r="G310" i="4" l="1"/>
  <c r="H310" i="4" s="1"/>
  <c r="F311" i="4" l="1"/>
  <c r="G311" i="4" l="1"/>
  <c r="H311" i="4" s="1"/>
  <c r="F312" i="4" l="1"/>
  <c r="G312" i="4" l="1"/>
  <c r="H312" i="4" s="1"/>
  <c r="F313" i="4" l="1"/>
  <c r="G313" i="4" l="1"/>
  <c r="H313" i="4" s="1"/>
  <c r="F314" i="4" l="1"/>
  <c r="G314" i="4" l="1"/>
  <c r="H314" i="4" s="1"/>
  <c r="F315" i="4" l="1"/>
  <c r="G315" i="4" l="1"/>
  <c r="H315" i="4" s="1"/>
  <c r="F316" i="4" l="1"/>
  <c r="G316" i="4" l="1"/>
  <c r="H316" i="4" s="1"/>
  <c r="F317" i="4" l="1"/>
  <c r="G317" i="4" l="1"/>
  <c r="H317" i="4" s="1"/>
  <c r="F318" i="4" l="1"/>
  <c r="G318" i="4" l="1"/>
  <c r="H318" i="4" s="1"/>
  <c r="F319" i="4" l="1"/>
  <c r="G319" i="4" l="1"/>
  <c r="H319" i="4" s="1"/>
  <c r="F320" i="4" l="1"/>
  <c r="G320" i="4" l="1"/>
  <c r="H320" i="4" s="1"/>
  <c r="F321" i="4" l="1"/>
  <c r="G321" i="4" l="1"/>
  <c r="H321" i="4" s="1"/>
  <c r="F322" i="4" l="1"/>
  <c r="G322" i="4" l="1"/>
  <c r="H322" i="4" s="1"/>
  <c r="F323" i="4" l="1"/>
  <c r="G323" i="4" l="1"/>
  <c r="H323" i="4" s="1"/>
  <c r="F324" i="4" l="1"/>
  <c r="G324" i="4" l="1"/>
  <c r="H324" i="4" s="1"/>
  <c r="F325" i="4" l="1"/>
  <c r="G325" i="4" l="1"/>
  <c r="H325" i="4" s="1"/>
  <c r="F326" i="4" l="1"/>
  <c r="G326" i="4" l="1"/>
  <c r="H326" i="4" s="1"/>
  <c r="F327" i="4" l="1"/>
  <c r="G327" i="4" l="1"/>
  <c r="H327" i="4" s="1"/>
  <c r="F328" i="4" l="1"/>
  <c r="G328" i="4" l="1"/>
  <c r="H328" i="4" s="1"/>
  <c r="F329" i="4" l="1"/>
  <c r="G329" i="4" l="1"/>
  <c r="H329" i="4" s="1"/>
  <c r="F330" i="4" l="1"/>
  <c r="G330" i="4" l="1"/>
  <c r="H330" i="4" s="1"/>
  <c r="F331" i="4" l="1"/>
  <c r="G331" i="4" l="1"/>
  <c r="H331" i="4" s="1"/>
  <c r="F332" i="4" l="1"/>
  <c r="G332" i="4" l="1"/>
  <c r="H332" i="4" s="1"/>
  <c r="F333" i="4" l="1"/>
  <c r="G333" i="4" l="1"/>
  <c r="H333" i="4" s="1"/>
  <c r="F334" i="4" l="1"/>
  <c r="G334" i="4" l="1"/>
  <c r="H334" i="4" s="1"/>
  <c r="F335" i="4" l="1"/>
  <c r="G335" i="4" l="1"/>
  <c r="H335" i="4" s="1"/>
  <c r="F336" i="4" l="1"/>
  <c r="G336" i="4" l="1"/>
  <c r="H336" i="4" s="1"/>
  <c r="F337" i="4" l="1"/>
  <c r="G337" i="4" l="1"/>
  <c r="H337" i="4" s="1"/>
  <c r="F338" i="4" l="1"/>
  <c r="G338" i="4" l="1"/>
  <c r="H338" i="4" s="1"/>
  <c r="F339" i="4" l="1"/>
  <c r="G339" i="4" l="1"/>
  <c r="H339" i="4" s="1"/>
  <c r="F340" i="4" l="1"/>
  <c r="G340" i="4" l="1"/>
  <c r="H340" i="4" s="1"/>
  <c r="F341" i="4" l="1"/>
  <c r="G341" i="4" l="1"/>
  <c r="H341" i="4" s="1"/>
  <c r="F342" i="4" l="1"/>
  <c r="G342" i="4" l="1"/>
  <c r="H342" i="4" s="1"/>
  <c r="F343" i="4" l="1"/>
  <c r="G343" i="4" l="1"/>
  <c r="H343" i="4" s="1"/>
  <c r="F344" i="4" l="1"/>
  <c r="G344" i="4" l="1"/>
  <c r="H344" i="4" s="1"/>
  <c r="F345" i="4" l="1"/>
  <c r="G345" i="4" l="1"/>
  <c r="H345" i="4" s="1"/>
  <c r="F346" i="4" l="1"/>
  <c r="G346" i="4" l="1"/>
  <c r="H346" i="4" s="1"/>
  <c r="F347" i="4" l="1"/>
  <c r="G347" i="4" l="1"/>
  <c r="H347" i="4" s="1"/>
  <c r="F348" i="4" l="1"/>
  <c r="G348" i="4" l="1"/>
  <c r="H348" i="4" s="1"/>
  <c r="F349" i="4" l="1"/>
  <c r="G349" i="4" l="1"/>
  <c r="H349" i="4" s="1"/>
  <c r="F350" i="4" l="1"/>
  <c r="G350" i="4" l="1"/>
  <c r="H350" i="4" s="1"/>
  <c r="F351" i="4" l="1"/>
  <c r="G351" i="4" l="1"/>
  <c r="H351" i="4" s="1"/>
  <c r="F352" i="4" l="1"/>
  <c r="G352" i="4" l="1"/>
  <c r="H352" i="4" s="1"/>
  <c r="F353" i="4" l="1"/>
  <c r="G353" i="4" l="1"/>
  <c r="H353" i="4" s="1"/>
  <c r="F354" i="4" l="1"/>
  <c r="G354" i="4" l="1"/>
  <c r="H354" i="4" s="1"/>
  <c r="F355" i="4" l="1"/>
  <c r="G355" i="4" l="1"/>
  <c r="H355" i="4" s="1"/>
  <c r="F356" i="4" l="1"/>
  <c r="G356" i="4" l="1"/>
  <c r="H356" i="4" s="1"/>
  <c r="F357" i="4" l="1"/>
  <c r="G357" i="4" l="1"/>
  <c r="H357" i="4" s="1"/>
  <c r="F358" i="4" l="1"/>
  <c r="G358" i="4" l="1"/>
  <c r="H358" i="4" s="1"/>
  <c r="F359" i="4" l="1"/>
  <c r="G359" i="4" l="1"/>
  <c r="H359" i="4" s="1"/>
  <c r="F360" i="4" l="1"/>
  <c r="G360" i="4" l="1"/>
  <c r="H360" i="4" s="1"/>
  <c r="F361" i="4" l="1"/>
  <c r="G361" i="4" l="1"/>
  <c r="H361" i="4" s="1"/>
  <c r="F362" i="4" l="1"/>
  <c r="G362" i="4" l="1"/>
  <c r="H362" i="4" s="1"/>
  <c r="F363" i="4" l="1"/>
  <c r="G363" i="4" l="1"/>
  <c r="H363" i="4" s="1"/>
  <c r="F364" i="4" l="1"/>
  <c r="G364" i="4" l="1"/>
  <c r="H364" i="4" s="1"/>
  <c r="F365" i="4" l="1"/>
  <c r="G365" i="4" l="1"/>
  <c r="H365" i="4" s="1"/>
  <c r="F366" i="4" l="1"/>
  <c r="G366" i="4" l="1"/>
  <c r="H366" i="4" s="1"/>
  <c r="F367" i="4" l="1"/>
  <c r="G367" i="4" l="1"/>
  <c r="H367" i="4" s="1"/>
  <c r="F368" i="4" l="1"/>
  <c r="G368" i="4" l="1"/>
  <c r="H368" i="4" s="1"/>
  <c r="F369" i="4" l="1"/>
  <c r="G369" i="4" l="1"/>
  <c r="H369" i="4" s="1"/>
</calcChain>
</file>

<file path=xl/sharedStrings.xml><?xml version="1.0" encoding="utf-8"?>
<sst xmlns="http://schemas.openxmlformats.org/spreadsheetml/2006/main" count="109" uniqueCount="95">
  <si>
    <t>Utilities (27%)</t>
  </si>
  <si>
    <t>Electricity</t>
  </si>
  <si>
    <t>Water</t>
  </si>
  <si>
    <t>Natural Gas</t>
  </si>
  <si>
    <t>Oil</t>
  </si>
  <si>
    <t>Internaet</t>
  </si>
  <si>
    <t>Cable</t>
  </si>
  <si>
    <t>Home security</t>
  </si>
  <si>
    <t>Trash</t>
  </si>
  <si>
    <t>Insurance</t>
  </si>
  <si>
    <t>Homeowners Insurance</t>
  </si>
  <si>
    <t>Other Insurance</t>
  </si>
  <si>
    <t>Homeowners Association Fees</t>
  </si>
  <si>
    <t>Property Taxes</t>
  </si>
  <si>
    <t>Maintenance</t>
  </si>
  <si>
    <t>Mortgage</t>
  </si>
  <si>
    <t>Home Price</t>
  </si>
  <si>
    <t>Down Payment</t>
  </si>
  <si>
    <t>Interest Rate</t>
  </si>
  <si>
    <t>Loan Term</t>
  </si>
  <si>
    <t>https://smartasset.com/mortgage/mortgage-calculator#HcukcpfpsE</t>
  </si>
  <si>
    <t>principle</t>
  </si>
  <si>
    <t>Annuity (monthly)</t>
  </si>
  <si>
    <t>Total</t>
  </si>
  <si>
    <t>All Expenses</t>
  </si>
  <si>
    <t>- Interest Expense</t>
  </si>
  <si>
    <t>- Principle Payment</t>
  </si>
  <si>
    <t>Other</t>
  </si>
  <si>
    <t>Apartment Expenses</t>
  </si>
  <si>
    <t>Home Ownership Expenses</t>
  </si>
  <si>
    <t xml:space="preserve"> - All expenses excluding principle payment:</t>
  </si>
  <si>
    <t xml:space="preserve"> - Less increase in asset value (local rate increase %)</t>
  </si>
  <si>
    <t>Net Expense</t>
  </si>
  <si>
    <t xml:space="preserve"> - Other Expenses - electricity</t>
  </si>
  <si>
    <t xml:space="preserve"> - Inclusive to Rent: Cable/Internet, Gym, Water</t>
  </si>
  <si>
    <t xml:space="preserve"> - Long term expenses</t>
  </si>
  <si>
    <t>ReRoofing Labor Min</t>
  </si>
  <si>
    <t>ReRoofing Labor Max</t>
  </si>
  <si>
    <t>per 100 sq ft</t>
  </si>
  <si>
    <t>ReRoofing Materials Min</t>
  </si>
  <si>
    <t>ReRoofing Materials Max</t>
  </si>
  <si>
    <t>Replacement Years</t>
  </si>
  <si>
    <t>years</t>
  </si>
  <si>
    <t>Insulation Replacement</t>
  </si>
  <si>
    <t xml:space="preserve">Inspections </t>
  </si>
  <si>
    <t>ReRoofing (defaults $8800)</t>
  </si>
  <si>
    <t>Insulation (default $6500)</t>
  </si>
  <si>
    <t>Inspection Cost</t>
  </si>
  <si>
    <t>HVAC</t>
  </si>
  <si>
    <t>HVAC Total Min</t>
  </si>
  <si>
    <t>HVAC Total Max</t>
  </si>
  <si>
    <t>Ductwork (optional)</t>
  </si>
  <si>
    <t>Siding</t>
  </si>
  <si>
    <t>Siding Total Min</t>
  </si>
  <si>
    <t>Siding Total Max</t>
  </si>
  <si>
    <t>Siding removal</t>
  </si>
  <si>
    <t>Siding Years</t>
  </si>
  <si>
    <t>Windows</t>
  </si>
  <si>
    <t>Windows Years</t>
  </si>
  <si>
    <t>Window Min</t>
  </si>
  <si>
    <t>Window Max</t>
  </si>
  <si>
    <t>per window</t>
  </si>
  <si>
    <t>Water Heater</t>
  </si>
  <si>
    <t>Water heater Min</t>
  </si>
  <si>
    <t>Water heater Max</t>
  </si>
  <si>
    <t>Water Heater Years</t>
  </si>
  <si>
    <t>PV</t>
  </si>
  <si>
    <t>AN</t>
  </si>
  <si>
    <t>Paid Principle</t>
  </si>
  <si>
    <t>Paid Interest</t>
  </si>
  <si>
    <t>Current Principle</t>
  </si>
  <si>
    <t>Accrued Interest</t>
  </si>
  <si>
    <t>FV</t>
  </si>
  <si>
    <t>PV Summed</t>
  </si>
  <si>
    <t>Principle (0)</t>
  </si>
  <si>
    <t>annual interest rate</t>
  </si>
  <si>
    <t>Compounding i</t>
  </si>
  <si>
    <t>FV Summed</t>
  </si>
  <si>
    <t xml:space="preserve">Single Deduction: </t>
  </si>
  <si>
    <t>Married Deduction</t>
  </si>
  <si>
    <t>HoH Deduction</t>
  </si>
  <si>
    <t>Deductions</t>
  </si>
  <si>
    <t>Standard Deduction</t>
  </si>
  <si>
    <t>Mortgage Interest</t>
  </si>
  <si>
    <t>Home Equity Loan Interest</t>
  </si>
  <si>
    <t>Necessary Home Improvements</t>
  </si>
  <si>
    <t>Home Office Expenses</t>
  </si>
  <si>
    <t>Mortgage Insurance</t>
  </si>
  <si>
    <t>Capital Gains</t>
  </si>
  <si>
    <t>https://www.rocketmortgage.com/learn/tax-deductions-for-homeowners</t>
  </si>
  <si>
    <t>Second Mortgage</t>
  </si>
  <si>
    <t>Discount Points</t>
  </si>
  <si>
    <t>$10,000 for married; $5,000 for single</t>
  </si>
  <si>
    <t>Keep up to $500,000 if lived in 2 of the past 5 years</t>
  </si>
  <si>
    <t>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</si>
</sst>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0" borderId="0" xfId="0" quotePrefix="1"/>
    <xf numFmtId="2" fontId="1" fillId="0" borderId="0" xfId="0" applyNumberFormat="1" applyFont="1"/>
    <xf numFmtId="2" fontId="0" fillId="0" borderId="0" xfId="0" applyNumberFormat="1"/>
    <xf numFmtId="0" fontId="2" fillId="0" borderId="0" xfId="0" applyFont="1"/>
    <xf numFmtId="0" fontId="1" fillId="0" borderId="0" xfId="0" quotePrefix="1" applyFont="1"/>
    <xf numFmtId="6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4" fontId="0" fillId="2" borderId="0" xfId="0" applyNumberForma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5B73C99-574A-4189-8E8E-5D11E84DD4B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6AC9F-978D-4ABB-A9E1-2C7FE8E14DCC}">
  <dimension ref="A2:H45"/>
  <sheetViews>
    <sheetView topLeftCell="A22" workbookViewId="0">
      <selection activeCell="B34" sqref="B34"/>
    </sheetView>
  </sheetViews>
  <sheetFormatPr defaultRowHeight="15" x14ac:dyDescent="0.25"/>
  <cols>
    <col min="1" max="1" width="43.7109375" bestFit="1" customWidth="1"/>
    <col min="2" max="2" width="12" bestFit="1" customWidth="1"/>
    <col min="7" max="7" width="27.28515625" bestFit="1" customWidth="1"/>
  </cols>
  <sheetData>
    <row r="2" spans="1:2" ht="18.75" x14ac:dyDescent="0.3">
      <c r="A2" s="6" t="s">
        <v>0</v>
      </c>
    </row>
    <row r="3" spans="1:2" x14ac:dyDescent="0.25">
      <c r="A3" t="s">
        <v>1</v>
      </c>
      <c r="B3">
        <v>104</v>
      </c>
    </row>
    <row r="4" spans="1:2" x14ac:dyDescent="0.25">
      <c r="A4" t="s">
        <v>2</v>
      </c>
      <c r="B4">
        <v>46</v>
      </c>
    </row>
    <row r="5" spans="1:2" x14ac:dyDescent="0.25">
      <c r="A5" t="s">
        <v>3</v>
      </c>
      <c r="B5">
        <v>53</v>
      </c>
    </row>
    <row r="6" spans="1:2" x14ac:dyDescent="0.25">
      <c r="A6" t="s">
        <v>4</v>
      </c>
      <c r="B6">
        <v>133</v>
      </c>
    </row>
    <row r="7" spans="1:2" x14ac:dyDescent="0.25">
      <c r="A7" t="s">
        <v>5</v>
      </c>
      <c r="B7">
        <v>45</v>
      </c>
    </row>
    <row r="8" spans="1:2" x14ac:dyDescent="0.25">
      <c r="A8" t="s">
        <v>6</v>
      </c>
      <c r="B8">
        <v>60</v>
      </c>
    </row>
    <row r="9" spans="1:2" x14ac:dyDescent="0.25">
      <c r="A9" t="s">
        <v>7</v>
      </c>
      <c r="B9">
        <v>40</v>
      </c>
    </row>
    <row r="10" spans="1:2" x14ac:dyDescent="0.25">
      <c r="A10" t="s">
        <v>8</v>
      </c>
      <c r="B10">
        <v>25</v>
      </c>
    </row>
    <row r="11" spans="1:2" x14ac:dyDescent="0.25">
      <c r="A11" s="2" t="s">
        <v>23</v>
      </c>
      <c r="B11" s="2">
        <f>SUM(B3:B10)</f>
        <v>506</v>
      </c>
    </row>
    <row r="13" spans="1:2" ht="18.75" x14ac:dyDescent="0.3">
      <c r="A13" s="6" t="s">
        <v>9</v>
      </c>
    </row>
    <row r="14" spans="1:2" x14ac:dyDescent="0.25">
      <c r="A14" t="s">
        <v>10</v>
      </c>
      <c r="B14">
        <v>105</v>
      </c>
    </row>
    <row r="15" spans="1:2" x14ac:dyDescent="0.25">
      <c r="A15" t="s">
        <v>11</v>
      </c>
      <c r="B15">
        <v>100</v>
      </c>
    </row>
    <row r="16" spans="1:2" x14ac:dyDescent="0.25">
      <c r="A16" s="2" t="s">
        <v>23</v>
      </c>
      <c r="B16" s="2">
        <f>SUM(B14:B15)</f>
        <v>205</v>
      </c>
    </row>
    <row r="18" spans="1:8" ht="18.75" x14ac:dyDescent="0.3">
      <c r="A18" s="6" t="s">
        <v>27</v>
      </c>
    </row>
    <row r="19" spans="1:8" x14ac:dyDescent="0.25">
      <c r="A19" t="s">
        <v>12</v>
      </c>
      <c r="B19">
        <v>58</v>
      </c>
    </row>
    <row r="20" spans="1:8" x14ac:dyDescent="0.25">
      <c r="A20" t="s">
        <v>13</v>
      </c>
      <c r="B20">
        <v>150</v>
      </c>
      <c r="C20" s="1">
        <v>2.1899999999999999E-2</v>
      </c>
    </row>
    <row r="21" spans="1:8" x14ac:dyDescent="0.25">
      <c r="A21" t="s">
        <v>14</v>
      </c>
      <c r="B21">
        <v>100</v>
      </c>
    </row>
    <row r="22" spans="1:8" x14ac:dyDescent="0.25">
      <c r="A22" s="2" t="s">
        <v>23</v>
      </c>
      <c r="B22" s="2">
        <f>SUM(B19:B21)</f>
        <v>308</v>
      </c>
    </row>
    <row r="24" spans="1:8" x14ac:dyDescent="0.25">
      <c r="G24" t="s">
        <v>82</v>
      </c>
    </row>
    <row r="25" spans="1:8" ht="18.75" x14ac:dyDescent="0.3">
      <c r="A25" s="6" t="s">
        <v>15</v>
      </c>
      <c r="G25" t="s">
        <v>78</v>
      </c>
      <c r="H25">
        <v>13850</v>
      </c>
    </row>
    <row r="26" spans="1:8" x14ac:dyDescent="0.25">
      <c r="A26" t="s">
        <v>16</v>
      </c>
      <c r="B26">
        <v>300000</v>
      </c>
      <c r="G26" t="s">
        <v>79</v>
      </c>
      <c r="H26">
        <v>27700</v>
      </c>
    </row>
    <row r="27" spans="1:8" x14ac:dyDescent="0.25">
      <c r="A27" t="s">
        <v>17</v>
      </c>
      <c r="B27">
        <v>50000</v>
      </c>
      <c r="G27" t="s">
        <v>80</v>
      </c>
      <c r="H27">
        <v>20800</v>
      </c>
    </row>
    <row r="28" spans="1:8" x14ac:dyDescent="0.25">
      <c r="A28" t="s">
        <v>18</v>
      </c>
      <c r="B28">
        <v>4.2500000000000003E-2</v>
      </c>
    </row>
    <row r="29" spans="1:8" x14ac:dyDescent="0.25">
      <c r="A29" t="s">
        <v>19</v>
      </c>
      <c r="B29">
        <v>30</v>
      </c>
      <c r="G29" t="s">
        <v>81</v>
      </c>
    </row>
    <row r="30" spans="1:8" x14ac:dyDescent="0.25">
      <c r="A30" t="s">
        <v>21</v>
      </c>
      <c r="B30">
        <f>B26-B27</f>
        <v>250000</v>
      </c>
      <c r="G30" t="s">
        <v>83</v>
      </c>
    </row>
    <row r="31" spans="1:8" x14ac:dyDescent="0.25">
      <c r="A31" s="3" t="s">
        <v>25</v>
      </c>
      <c r="B31" s="5">
        <f>B33-B30/(B29*12)</f>
        <v>535.40528325424395</v>
      </c>
      <c r="G31" t="s">
        <v>84</v>
      </c>
      <c r="H31" t="s">
        <v>90</v>
      </c>
    </row>
    <row r="32" spans="1:8" x14ac:dyDescent="0.25">
      <c r="A32" s="3" t="s">
        <v>26</v>
      </c>
      <c r="B32" s="5">
        <f>B30/(B29*12)</f>
        <v>694.44444444444446</v>
      </c>
      <c r="G32" t="s">
        <v>13</v>
      </c>
      <c r="H32" t="s">
        <v>92</v>
      </c>
    </row>
    <row r="33" spans="1:8" x14ac:dyDescent="0.25">
      <c r="A33" s="2" t="s">
        <v>22</v>
      </c>
      <c r="B33" s="4">
        <f>(B30*B28/12)/(1-(1/(1+B28/12)^(B29*12)))</f>
        <v>1229.8497276986884</v>
      </c>
      <c r="G33" t="s">
        <v>85</v>
      </c>
    </row>
    <row r="34" spans="1:8" x14ac:dyDescent="0.25">
      <c r="G34" t="s">
        <v>86</v>
      </c>
    </row>
    <row r="35" spans="1:8" ht="18.75" x14ac:dyDescent="0.3">
      <c r="A35" s="6" t="s">
        <v>24</v>
      </c>
      <c r="B35" s="4">
        <f>B11+B16+B22+B33</f>
        <v>2248.8497276986882</v>
      </c>
      <c r="G35" t="s">
        <v>87</v>
      </c>
    </row>
    <row r="36" spans="1:8" x14ac:dyDescent="0.25">
      <c r="G36" t="s">
        <v>88</v>
      </c>
      <c r="H36" t="s">
        <v>93</v>
      </c>
    </row>
    <row r="37" spans="1:8" x14ac:dyDescent="0.25">
      <c r="A37" t="s">
        <v>29</v>
      </c>
      <c r="G37" t="s">
        <v>91</v>
      </c>
    </row>
    <row r="38" spans="1:8" x14ac:dyDescent="0.25">
      <c r="A38" s="3" t="s">
        <v>30</v>
      </c>
      <c r="B38" s="5">
        <f>B31+B22+B16+B11</f>
        <v>1554.4052832542438</v>
      </c>
    </row>
    <row r="39" spans="1:8" x14ac:dyDescent="0.25">
      <c r="A39" s="3" t="s">
        <v>31</v>
      </c>
      <c r="B39">
        <f>B26*0.02/12</f>
        <v>500</v>
      </c>
    </row>
    <row r="40" spans="1:8" x14ac:dyDescent="0.25">
      <c r="A40" s="3" t="s">
        <v>35</v>
      </c>
    </row>
    <row r="41" spans="1:8" x14ac:dyDescent="0.25">
      <c r="A41" s="7" t="s">
        <v>32</v>
      </c>
      <c r="B41" s="5">
        <f>B38-B39</f>
        <v>1054.4052832542438</v>
      </c>
    </row>
    <row r="42" spans="1:8" x14ac:dyDescent="0.25">
      <c r="A42" s="7"/>
      <c r="B42" s="5"/>
    </row>
    <row r="43" spans="1:8" x14ac:dyDescent="0.25">
      <c r="A43" t="s">
        <v>28</v>
      </c>
    </row>
    <row r="44" spans="1:8" x14ac:dyDescent="0.25">
      <c r="A44" s="3" t="s">
        <v>34</v>
      </c>
      <c r="B44">
        <v>1700</v>
      </c>
    </row>
    <row r="45" spans="1:8" x14ac:dyDescent="0.25">
      <c r="A45" s="3" t="s">
        <v>33</v>
      </c>
      <c r="B45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88112-EDE3-4CD2-A151-E8AD0A0C2F8D}">
  <dimension ref="A1:D33"/>
  <sheetViews>
    <sheetView topLeftCell="A10" workbookViewId="0">
      <selection activeCell="A34" sqref="A34"/>
    </sheetView>
  </sheetViews>
  <sheetFormatPr defaultRowHeight="15" x14ac:dyDescent="0.25"/>
  <cols>
    <col min="1" max="1" width="21.85546875" bestFit="1" customWidth="1"/>
    <col min="3" max="3" width="11.140625" bestFit="1" customWidth="1"/>
  </cols>
  <sheetData>
    <row r="1" spans="1:3" x14ac:dyDescent="0.25">
      <c r="A1" t="s">
        <v>45</v>
      </c>
    </row>
    <row r="2" spans="1:3" x14ac:dyDescent="0.25">
      <c r="A2" t="s">
        <v>36</v>
      </c>
      <c r="B2">
        <v>150</v>
      </c>
      <c r="C2" t="s">
        <v>38</v>
      </c>
    </row>
    <row r="3" spans="1:3" x14ac:dyDescent="0.25">
      <c r="A3" t="s">
        <v>37</v>
      </c>
      <c r="B3">
        <v>300</v>
      </c>
      <c r="C3" t="s">
        <v>38</v>
      </c>
    </row>
    <row r="4" spans="1:3" x14ac:dyDescent="0.25">
      <c r="A4" t="s">
        <v>39</v>
      </c>
      <c r="B4">
        <v>100</v>
      </c>
      <c r="C4" t="s">
        <v>38</v>
      </c>
    </row>
    <row r="5" spans="1:3" x14ac:dyDescent="0.25">
      <c r="A5" t="s">
        <v>40</v>
      </c>
      <c r="B5">
        <v>1000</v>
      </c>
      <c r="C5" t="s">
        <v>38</v>
      </c>
    </row>
    <row r="6" spans="1:3" x14ac:dyDescent="0.25">
      <c r="A6" t="s">
        <v>41</v>
      </c>
      <c r="B6">
        <v>22.5</v>
      </c>
      <c r="C6" t="s">
        <v>42</v>
      </c>
    </row>
    <row r="8" spans="1:3" x14ac:dyDescent="0.25">
      <c r="A8" t="s">
        <v>46</v>
      </c>
    </row>
    <row r="9" spans="1:3" x14ac:dyDescent="0.25">
      <c r="A9" t="s">
        <v>43</v>
      </c>
      <c r="B9">
        <v>80</v>
      </c>
      <c r="C9" t="s">
        <v>42</v>
      </c>
    </row>
    <row r="10" spans="1:3" x14ac:dyDescent="0.25">
      <c r="A10" t="s">
        <v>44</v>
      </c>
      <c r="B10">
        <v>20</v>
      </c>
      <c r="C10" t="s">
        <v>42</v>
      </c>
    </row>
    <row r="11" spans="1:3" x14ac:dyDescent="0.25">
      <c r="A11" t="s">
        <v>47</v>
      </c>
      <c r="B11" s="8">
        <v>350</v>
      </c>
    </row>
    <row r="13" spans="1:3" x14ac:dyDescent="0.25">
      <c r="A13" t="s">
        <v>48</v>
      </c>
    </row>
    <row r="14" spans="1:3" x14ac:dyDescent="0.25">
      <c r="A14" t="s">
        <v>49</v>
      </c>
      <c r="B14">
        <v>3200</v>
      </c>
    </row>
    <row r="15" spans="1:3" x14ac:dyDescent="0.25">
      <c r="A15" t="s">
        <v>50</v>
      </c>
      <c r="B15">
        <v>12500</v>
      </c>
    </row>
    <row r="16" spans="1:3" x14ac:dyDescent="0.25">
      <c r="A16" t="s">
        <v>51</v>
      </c>
      <c r="B16">
        <v>2100</v>
      </c>
    </row>
    <row r="18" spans="1:4" x14ac:dyDescent="0.25">
      <c r="A18" t="s">
        <v>52</v>
      </c>
    </row>
    <row r="19" spans="1:4" x14ac:dyDescent="0.25">
      <c r="A19" t="s">
        <v>53</v>
      </c>
      <c r="B19">
        <v>6150</v>
      </c>
      <c r="C19">
        <v>25</v>
      </c>
      <c r="D19" t="s">
        <v>38</v>
      </c>
    </row>
    <row r="20" spans="1:4" x14ac:dyDescent="0.25">
      <c r="A20" t="s">
        <v>54</v>
      </c>
      <c r="B20">
        <v>15900</v>
      </c>
      <c r="C20">
        <v>100</v>
      </c>
      <c r="D20" t="s">
        <v>38</v>
      </c>
    </row>
    <row r="21" spans="1:4" x14ac:dyDescent="0.25">
      <c r="A21" t="s">
        <v>55</v>
      </c>
      <c r="B21">
        <v>2000</v>
      </c>
    </row>
    <row r="22" spans="1:4" x14ac:dyDescent="0.25">
      <c r="A22" t="s">
        <v>56</v>
      </c>
      <c r="B22">
        <v>30</v>
      </c>
      <c r="C22" t="s">
        <v>42</v>
      </c>
    </row>
    <row r="25" spans="1:4" x14ac:dyDescent="0.25">
      <c r="A25" t="s">
        <v>57</v>
      </c>
    </row>
    <row r="26" spans="1:4" x14ac:dyDescent="0.25">
      <c r="A26" t="s">
        <v>59</v>
      </c>
      <c r="B26">
        <v>180</v>
      </c>
      <c r="C26" t="s">
        <v>61</v>
      </c>
    </row>
    <row r="27" spans="1:4" x14ac:dyDescent="0.25">
      <c r="A27" t="s">
        <v>60</v>
      </c>
      <c r="B27">
        <v>2100</v>
      </c>
      <c r="C27" t="s">
        <v>61</v>
      </c>
    </row>
    <row r="28" spans="1:4" x14ac:dyDescent="0.25">
      <c r="A28" t="s">
        <v>58</v>
      </c>
      <c r="B28">
        <v>17.5</v>
      </c>
      <c r="C28" t="s">
        <v>42</v>
      </c>
    </row>
    <row r="30" spans="1:4" x14ac:dyDescent="0.25">
      <c r="A30" t="s">
        <v>62</v>
      </c>
    </row>
    <row r="31" spans="1:4" x14ac:dyDescent="0.25">
      <c r="A31" t="s">
        <v>63</v>
      </c>
      <c r="B31">
        <v>900</v>
      </c>
    </row>
    <row r="32" spans="1:4" x14ac:dyDescent="0.25">
      <c r="A32" t="s">
        <v>64</v>
      </c>
      <c r="B32">
        <v>1500</v>
      </c>
    </row>
    <row r="33" spans="1:3" x14ac:dyDescent="0.25">
      <c r="A33" t="s">
        <v>65</v>
      </c>
      <c r="B33">
        <v>10</v>
      </c>
      <c r="C33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4456-4E12-442D-958C-2B2122A34169}">
  <dimension ref="B2:B4"/>
  <sheetViews>
    <sheetView workbookViewId="0">
      <selection activeCell="B6" sqref="B6"/>
    </sheetView>
  </sheetViews>
  <sheetFormatPr defaultRowHeight="15" x14ac:dyDescent="0.25"/>
  <cols>
    <col min="2" max="2" width="57.7109375" bestFit="1" customWidth="1"/>
  </cols>
  <sheetData>
    <row r="2" spans="2:2" x14ac:dyDescent="0.25">
      <c r="B2" t="s">
        <v>20</v>
      </c>
    </row>
    <row r="4" spans="2:2" x14ac:dyDescent="0.25">
      <c r="B4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C0CDA-6B9F-4A1C-A616-D80F03516A77}">
  <dimension ref="A3:N369"/>
  <sheetViews>
    <sheetView tabSelected="1" topLeftCell="A46" workbookViewId="0">
      <selection activeCell="A81" sqref="A81:H81"/>
    </sheetView>
  </sheetViews>
  <sheetFormatPr defaultRowHeight="15" x14ac:dyDescent="0.25"/>
  <cols>
    <col min="1" max="1" width="17" bestFit="1" customWidth="1"/>
    <col min="2" max="2" width="13.28515625" bestFit="1" customWidth="1"/>
    <col min="3" max="3" width="9.28515625" customWidth="1"/>
    <col min="4" max="4" width="11" customWidth="1"/>
    <col min="5" max="5" width="10.42578125" customWidth="1"/>
    <col min="6" max="6" width="14.5703125" bestFit="1" customWidth="1"/>
    <col min="7" max="7" width="11.85546875" bestFit="1" customWidth="1"/>
    <col min="8" max="8" width="14.7109375" bestFit="1" customWidth="1"/>
  </cols>
  <sheetData>
    <row r="3" spans="1:14" x14ac:dyDescent="0.25">
      <c r="A3" t="s">
        <v>75</v>
      </c>
      <c r="B3">
        <v>4.2500000000000003E-2</v>
      </c>
    </row>
    <row r="4" spans="1:14" x14ac:dyDescent="0.25">
      <c r="A4" t="s">
        <v>73</v>
      </c>
      <c r="B4">
        <f>SUM(E10:E369)</f>
        <v>250000.05535254901</v>
      </c>
    </row>
    <row r="5" spans="1:14" x14ac:dyDescent="0.25">
      <c r="A5" t="s">
        <v>77</v>
      </c>
      <c r="B5" s="9">
        <f>SUM(C10:C369)</f>
        <v>892662.56577908678</v>
      </c>
    </row>
    <row r="6" spans="1:14" x14ac:dyDescent="0.25">
      <c r="A6" t="s">
        <v>74</v>
      </c>
      <c r="B6">
        <v>250000</v>
      </c>
    </row>
    <row r="7" spans="1:14" x14ac:dyDescent="0.25">
      <c r="F7" t="s">
        <v>69</v>
      </c>
    </row>
    <row r="8" spans="1:14" x14ac:dyDescent="0.25">
      <c r="B8" t="s">
        <v>76</v>
      </c>
      <c r="C8" s="10" t="s">
        <v>72</v>
      </c>
      <c r="D8" s="10" t="s">
        <v>67</v>
      </c>
      <c r="E8" s="10" t="s">
        <v>66</v>
      </c>
      <c r="F8" t="s">
        <v>71</v>
      </c>
      <c r="G8" t="s">
        <v>68</v>
      </c>
      <c r="H8" t="s">
        <v>70</v>
      </c>
      <c r="N8" t="s">
        <v>94</v>
      </c>
    </row>
    <row r="9" spans="1:14" x14ac:dyDescent="0.25">
      <c r="A9">
        <v>0</v>
      </c>
      <c r="B9">
        <v>250000</v>
      </c>
      <c r="H9">
        <v>250000</v>
      </c>
    </row>
    <row r="10" spans="1:14" x14ac:dyDescent="0.25">
      <c r="A10">
        <v>1</v>
      </c>
      <c r="B10" s="9">
        <f>$B$6*(1+$B$3/12)</f>
        <v>250885.41666666669</v>
      </c>
      <c r="C10" s="9">
        <f>D10*(1+$B$3/12)^(360-A10)</f>
        <v>4375.8653971860085</v>
      </c>
      <c r="D10" s="9">
        <v>1229.8499999999999</v>
      </c>
      <c r="E10" s="9">
        <f>D10/(1+$B$3/12)^A10</f>
        <v>1225.5096533111894</v>
      </c>
      <c r="F10" s="9">
        <f>B6*(B3/12)</f>
        <v>885.41666666666674</v>
      </c>
      <c r="G10" s="9">
        <f t="shared" ref="G10:G41" si="0">D10-F10</f>
        <v>344.43333333333317</v>
      </c>
      <c r="H10" s="9">
        <f>B6-G10</f>
        <v>249655.56666666668</v>
      </c>
    </row>
    <row r="11" spans="1:14" x14ac:dyDescent="0.25">
      <c r="A11">
        <v>2</v>
      </c>
      <c r="B11" s="9">
        <f>B10*(1+$B$3/12)</f>
        <v>251773.96918402784</v>
      </c>
      <c r="C11" s="9">
        <f t="shared" ref="C11:C74" si="1">D11*(1+$B$3/12)^(360-A11)</f>
        <v>4360.4222351033504</v>
      </c>
      <c r="D11" s="9">
        <v>1229.8499999999999</v>
      </c>
      <c r="E11" s="9">
        <f t="shared" ref="E11:E74" si="2">D11/(1+$B$3/12)^A11</f>
        <v>1221.184624432989</v>
      </c>
      <c r="F11" s="9">
        <f>H10*($B$3/12)</f>
        <v>884.19679861111126</v>
      </c>
      <c r="G11" s="9">
        <f t="shared" si="0"/>
        <v>345.65320138888865</v>
      </c>
      <c r="H11" s="9">
        <f>H10-G11</f>
        <v>249309.91346527779</v>
      </c>
    </row>
    <row r="12" spans="1:14" x14ac:dyDescent="0.25">
      <c r="A12">
        <v>3</v>
      </c>
      <c r="B12" s="9">
        <f t="shared" ref="B12:B75" si="3">B11*(1+$B$3/12)</f>
        <v>252665.66865822129</v>
      </c>
      <c r="C12" s="9">
        <f t="shared" si="1"/>
        <v>4345.0335745269003</v>
      </c>
      <c r="D12" s="9">
        <v>1229.8499999999999</v>
      </c>
      <c r="E12" s="9">
        <f t="shared" si="2"/>
        <v>1216.8748593062789</v>
      </c>
      <c r="F12" s="9">
        <f t="shared" ref="F12:F75" si="4">H11*($B$3/12)</f>
        <v>882.97261018952554</v>
      </c>
      <c r="G12" s="9">
        <f t="shared" si="0"/>
        <v>346.87738981047437</v>
      </c>
      <c r="H12" s="9">
        <f>H11-G12</f>
        <v>248963.0360754673</v>
      </c>
    </row>
    <row r="13" spans="1:14" x14ac:dyDescent="0.25">
      <c r="A13">
        <v>4</v>
      </c>
      <c r="B13" s="9">
        <f t="shared" si="3"/>
        <v>253560.52623471917</v>
      </c>
      <c r="C13" s="9">
        <f t="shared" si="1"/>
        <v>4329.6992231117119</v>
      </c>
      <c r="D13" s="9">
        <v>1229.8499999999999</v>
      </c>
      <c r="E13" s="9">
        <f t="shared" si="2"/>
        <v>1212.5803040627234</v>
      </c>
      <c r="F13" s="9">
        <f t="shared" si="4"/>
        <v>881.74408610061346</v>
      </c>
      <c r="G13" s="9">
        <f t="shared" si="0"/>
        <v>348.10591389938645</v>
      </c>
      <c r="H13" s="9">
        <f t="shared" ref="H13:H75" si="5">H12-G13</f>
        <v>248614.93016156793</v>
      </c>
    </row>
    <row r="14" spans="1:14" x14ac:dyDescent="0.25">
      <c r="A14">
        <v>5</v>
      </c>
      <c r="B14" s="9">
        <f t="shared" si="3"/>
        <v>254458.55309846718</v>
      </c>
      <c r="C14" s="9">
        <f t="shared" si="1"/>
        <v>4314.4189891916585</v>
      </c>
      <c r="D14" s="9">
        <v>1229.8499999999999</v>
      </c>
      <c r="E14" s="9">
        <f t="shared" si="2"/>
        <v>1208.3009050240962</v>
      </c>
      <c r="F14" s="9">
        <f t="shared" si="4"/>
        <v>880.51121098888643</v>
      </c>
      <c r="G14" s="9">
        <f t="shared" si="0"/>
        <v>349.33878901111348</v>
      </c>
      <c r="H14" s="9">
        <f>H13-G14</f>
        <v>248265.59137255681</v>
      </c>
    </row>
    <row r="15" spans="1:14" x14ac:dyDescent="0.25">
      <c r="A15">
        <v>6</v>
      </c>
      <c r="B15" s="9">
        <f t="shared" si="3"/>
        <v>255359.76047402428</v>
      </c>
      <c r="C15" s="9">
        <f t="shared" si="1"/>
        <v>4299.19268177703</v>
      </c>
      <c r="D15" s="9">
        <v>1229.8499999999999</v>
      </c>
      <c r="E15" s="9">
        <f t="shared" si="2"/>
        <v>1204.0366087016112</v>
      </c>
      <c r="F15" s="9">
        <f t="shared" si="4"/>
        <v>879.27396944447207</v>
      </c>
      <c r="G15" s="9">
        <f t="shared" si="0"/>
        <v>350.57603055552784</v>
      </c>
      <c r="H15" s="9">
        <f t="shared" si="5"/>
        <v>247915.01534200128</v>
      </c>
    </row>
    <row r="16" spans="1:14" x14ac:dyDescent="0.25">
      <c r="A16">
        <v>7</v>
      </c>
      <c r="B16" s="9">
        <f t="shared" si="3"/>
        <v>256264.15962570315</v>
      </c>
      <c r="C16" s="9">
        <f t="shared" si="1"/>
        <v>4284.0201105521573</v>
      </c>
      <c r="D16" s="9">
        <v>1229.8499999999999</v>
      </c>
      <c r="E16" s="9">
        <f t="shared" si="2"/>
        <v>1199.7873617952528</v>
      </c>
      <c r="F16" s="9">
        <f t="shared" si="4"/>
        <v>878.03234600292126</v>
      </c>
      <c r="G16" s="9">
        <f t="shared" si="0"/>
        <v>351.81765399707865</v>
      </c>
      <c r="H16" s="9">
        <f t="shared" si="5"/>
        <v>247563.19768800421</v>
      </c>
    </row>
    <row r="17" spans="1:11" x14ac:dyDescent="0.25">
      <c r="A17">
        <v>8</v>
      </c>
      <c r="B17" s="9">
        <f t="shared" si="3"/>
        <v>257171.76185771087</v>
      </c>
      <c r="C17" s="9">
        <f t="shared" si="1"/>
        <v>4268.9010858730235</v>
      </c>
      <c r="D17" s="9">
        <v>1229.8499999999999</v>
      </c>
      <c r="E17" s="9">
        <f t="shared" si="2"/>
        <v>1195.5531111931105</v>
      </c>
      <c r="F17" s="9">
        <f t="shared" si="4"/>
        <v>876.78632514501498</v>
      </c>
      <c r="G17" s="9">
        <f t="shared" si="0"/>
        <v>353.06367485498492</v>
      </c>
      <c r="H17" s="9">
        <f t="shared" si="5"/>
        <v>247210.13401314922</v>
      </c>
    </row>
    <row r="18" spans="1:11" x14ac:dyDescent="0.25">
      <c r="A18">
        <v>9</v>
      </c>
      <c r="B18" s="9">
        <f t="shared" si="3"/>
        <v>258082.57851429028</v>
      </c>
      <c r="C18" s="9">
        <f t="shared" si="1"/>
        <v>4253.8354187648974</v>
      </c>
      <c r="D18" s="9">
        <v>1229.8499999999999</v>
      </c>
      <c r="E18" s="9">
        <f t="shared" si="2"/>
        <v>1191.3338039707139</v>
      </c>
      <c r="F18" s="9">
        <f t="shared" si="4"/>
        <v>875.53589129657018</v>
      </c>
      <c r="G18" s="9">
        <f t="shared" si="0"/>
        <v>354.31410870342972</v>
      </c>
      <c r="H18" s="9">
        <f t="shared" si="5"/>
        <v>246855.81990444579</v>
      </c>
    </row>
    <row r="19" spans="1:11" x14ac:dyDescent="0.25">
      <c r="A19">
        <v>10</v>
      </c>
      <c r="B19" s="9">
        <f t="shared" si="3"/>
        <v>258996.62097986173</v>
      </c>
      <c r="C19" s="9">
        <f t="shared" si="1"/>
        <v>4238.8229209199717</v>
      </c>
      <c r="D19" s="9">
        <v>1229.8499999999999</v>
      </c>
      <c r="E19" s="9">
        <f t="shared" si="2"/>
        <v>1187.129387390373</v>
      </c>
      <c r="F19" s="9">
        <f t="shared" si="4"/>
        <v>874.28102882824555</v>
      </c>
      <c r="G19" s="9">
        <f t="shared" si="0"/>
        <v>355.56897117175436</v>
      </c>
      <c r="H19" s="9">
        <f t="shared" si="5"/>
        <v>246500.25093327404</v>
      </c>
    </row>
    <row r="20" spans="1:11" x14ac:dyDescent="0.25">
      <c r="A20">
        <v>11</v>
      </c>
      <c r="B20" s="9">
        <f t="shared" si="3"/>
        <v>259913.90067916544</v>
      </c>
      <c r="C20" s="9">
        <f t="shared" si="1"/>
        <v>4223.8634046950092</v>
      </c>
      <c r="D20" s="9">
        <v>1229.8499999999999</v>
      </c>
      <c r="E20" s="9">
        <f t="shared" si="2"/>
        <v>1182.9398089005167</v>
      </c>
      <c r="F20" s="9">
        <f t="shared" si="4"/>
        <v>873.02172205534566</v>
      </c>
      <c r="G20" s="9">
        <f t="shared" si="0"/>
        <v>356.82827794465425</v>
      </c>
      <c r="H20" s="9">
        <f t="shared" si="5"/>
        <v>246143.4226553294</v>
      </c>
    </row>
    <row r="21" spans="1:11" x14ac:dyDescent="0.25">
      <c r="A21" s="11">
        <v>12</v>
      </c>
      <c r="B21" s="12">
        <f t="shared" si="3"/>
        <v>260834.42907740417</v>
      </c>
      <c r="C21" s="12">
        <f t="shared" si="1"/>
        <v>4208.9566831089978</v>
      </c>
      <c r="D21" s="12">
        <v>1229.8499999999999</v>
      </c>
      <c r="E21" s="12">
        <f t="shared" si="2"/>
        <v>1178.7650161350386</v>
      </c>
      <c r="F21" s="12">
        <f t="shared" si="4"/>
        <v>871.75795523762497</v>
      </c>
      <c r="G21" s="12">
        <f t="shared" si="0"/>
        <v>358.09204476237494</v>
      </c>
      <c r="H21" s="12">
        <f>H20-G21</f>
        <v>245785.33061056703</v>
      </c>
      <c r="J21" s="9">
        <f>SUM(F10:F21)</f>
        <v>10543.530610566999</v>
      </c>
      <c r="K21" s="9">
        <f>SUM(G10:G21)</f>
        <v>4214.669389433001</v>
      </c>
    </row>
    <row r="22" spans="1:11" x14ac:dyDescent="0.25">
      <c r="A22">
        <v>13</v>
      </c>
      <c r="B22" s="9">
        <f t="shared" si="3"/>
        <v>261758.21768038668</v>
      </c>
      <c r="C22" s="9">
        <f t="shared" si="1"/>
        <v>4194.102569840813</v>
      </c>
      <c r="D22" s="9">
        <v>1229.8499999999999</v>
      </c>
      <c r="E22" s="9">
        <f t="shared" si="2"/>
        <v>1174.6049569126394</v>
      </c>
      <c r="F22" s="9">
        <f t="shared" si="4"/>
        <v>870.48971257909159</v>
      </c>
      <c r="G22" s="9">
        <f t="shared" si="0"/>
        <v>359.36028742090832</v>
      </c>
      <c r="H22" s="9">
        <f t="shared" si="5"/>
        <v>245425.97032314612</v>
      </c>
    </row>
    <row r="23" spans="1:11" x14ac:dyDescent="0.25">
      <c r="A23">
        <v>14</v>
      </c>
      <c r="B23" s="9">
        <f t="shared" si="3"/>
        <v>262685.27803467138</v>
      </c>
      <c r="C23" s="9">
        <f t="shared" si="1"/>
        <v>4179.3008792268829</v>
      </c>
      <c r="D23" s="9">
        <v>1229.8499999999999</v>
      </c>
      <c r="E23" s="9">
        <f t="shared" si="2"/>
        <v>1170.4595792361777</v>
      </c>
      <c r="F23" s="9">
        <f t="shared" si="4"/>
        <v>869.21697822780925</v>
      </c>
      <c r="G23" s="9">
        <f t="shared" si="0"/>
        <v>360.63302177219066</v>
      </c>
      <c r="H23" s="9">
        <f t="shared" si="5"/>
        <v>245065.33730137392</v>
      </c>
      <c r="J23" s="9">
        <f>SUM(D10:D21)</f>
        <v>14758.200000000003</v>
      </c>
    </row>
    <row r="24" spans="1:11" x14ac:dyDescent="0.25">
      <c r="A24">
        <v>15</v>
      </c>
      <c r="B24" s="9">
        <f t="shared" si="3"/>
        <v>263615.62172771088</v>
      </c>
      <c r="C24" s="9">
        <f t="shared" si="1"/>
        <v>4164.5514262588822</v>
      </c>
      <c r="D24" s="9">
        <v>1229.8499999999999</v>
      </c>
      <c r="E24" s="9">
        <f t="shared" si="2"/>
        <v>1166.3288312920183</v>
      </c>
      <c r="F24" s="9">
        <f t="shared" si="4"/>
        <v>867.93973627569937</v>
      </c>
      <c r="G24" s="9">
        <f t="shared" si="0"/>
        <v>361.91026372430053</v>
      </c>
      <c r="H24" s="9">
        <f t="shared" si="5"/>
        <v>244703.42703764961</v>
      </c>
    </row>
    <row r="25" spans="1:11" x14ac:dyDescent="0.25">
      <c r="A25">
        <v>16</v>
      </c>
      <c r="B25" s="9">
        <f t="shared" si="3"/>
        <v>264549.26038799656</v>
      </c>
      <c r="C25" s="9">
        <f t="shared" si="1"/>
        <v>4149.8540265814054</v>
      </c>
      <c r="D25" s="9">
        <v>1229.8499999999999</v>
      </c>
      <c r="E25" s="9">
        <f t="shared" si="2"/>
        <v>1162.2126614493852</v>
      </c>
      <c r="F25" s="9">
        <f t="shared" si="4"/>
        <v>866.65797075834246</v>
      </c>
      <c r="G25" s="9">
        <f t="shared" si="0"/>
        <v>363.19202924165745</v>
      </c>
      <c r="H25" s="9">
        <f t="shared" si="5"/>
        <v>244340.23500840797</v>
      </c>
    </row>
    <row r="26" spans="1:11" x14ac:dyDescent="0.25">
      <c r="A26">
        <v>17</v>
      </c>
      <c r="B26" s="9">
        <f t="shared" si="3"/>
        <v>265486.20568520407</v>
      </c>
      <c r="C26" s="9">
        <f t="shared" si="1"/>
        <v>4135.2084964896712</v>
      </c>
      <c r="D26" s="9">
        <v>1229.8499999999999</v>
      </c>
      <c r="E26" s="9">
        <f t="shared" si="2"/>
        <v>1158.1110182597151</v>
      </c>
      <c r="F26" s="9">
        <f t="shared" si="4"/>
        <v>865.37166565477833</v>
      </c>
      <c r="G26" s="9">
        <f t="shared" si="0"/>
        <v>364.47833434522158</v>
      </c>
      <c r="H26" s="9">
        <f t="shared" si="5"/>
        <v>243975.75667406275</v>
      </c>
    </row>
    <row r="27" spans="1:11" x14ac:dyDescent="0.25">
      <c r="A27">
        <v>18</v>
      </c>
      <c r="B27" s="9">
        <f t="shared" si="3"/>
        <v>266426.46933033917</v>
      </c>
      <c r="C27" s="9">
        <f t="shared" si="1"/>
        <v>4120.61465292722</v>
      </c>
      <c r="D27" s="9">
        <v>1229.8499999999999</v>
      </c>
      <c r="E27" s="9">
        <f t="shared" si="2"/>
        <v>1154.0238504560166</v>
      </c>
      <c r="F27" s="9">
        <f t="shared" si="4"/>
        <v>864.08080488730559</v>
      </c>
      <c r="G27" s="9">
        <f t="shared" si="0"/>
        <v>365.76919511269432</v>
      </c>
      <c r="H27" s="9">
        <f t="shared" si="5"/>
        <v>243609.98747895006</v>
      </c>
    </row>
    <row r="28" spans="1:11" x14ac:dyDescent="0.25">
      <c r="A28">
        <v>19</v>
      </c>
      <c r="B28" s="9">
        <f t="shared" si="3"/>
        <v>267370.06307588413</v>
      </c>
      <c r="C28" s="9">
        <f t="shared" si="1"/>
        <v>4106.0723134836317</v>
      </c>
      <c r="D28" s="9">
        <v>1229.8499999999999</v>
      </c>
      <c r="E28" s="9">
        <f t="shared" si="2"/>
        <v>1149.9511069522273</v>
      </c>
      <c r="F28" s="9">
        <f t="shared" si="4"/>
        <v>862.78537232128156</v>
      </c>
      <c r="G28" s="9">
        <f t="shared" si="0"/>
        <v>367.06462767871835</v>
      </c>
      <c r="H28" s="9">
        <f t="shared" si="5"/>
        <v>243242.92285127135</v>
      </c>
    </row>
    <row r="29" spans="1:11" x14ac:dyDescent="0.25">
      <c r="A29">
        <v>20</v>
      </c>
      <c r="B29" s="9">
        <f t="shared" si="3"/>
        <v>268316.99871594459</v>
      </c>
      <c r="C29" s="9">
        <f t="shared" si="1"/>
        <v>4091.5812963922413</v>
      </c>
      <c r="D29" s="9">
        <v>1229.8499999999999</v>
      </c>
      <c r="E29" s="9">
        <f t="shared" si="2"/>
        <v>1145.8927368425766</v>
      </c>
      <c r="F29" s="9">
        <f t="shared" si="4"/>
        <v>861.48535176491941</v>
      </c>
      <c r="G29" s="9">
        <f t="shared" si="0"/>
        <v>368.36464823508049</v>
      </c>
      <c r="H29" s="9">
        <f t="shared" si="5"/>
        <v>242874.55820303626</v>
      </c>
    </row>
    <row r="30" spans="1:11" x14ac:dyDescent="0.25">
      <c r="A30">
        <v>21</v>
      </c>
      <c r="B30" s="9">
        <f t="shared" si="3"/>
        <v>269267.28808639693</v>
      </c>
      <c r="C30" s="9">
        <f t="shared" si="1"/>
        <v>4077.141420527872</v>
      </c>
      <c r="D30" s="9">
        <v>1229.8499999999999</v>
      </c>
      <c r="E30" s="9">
        <f t="shared" si="2"/>
        <v>1141.8486894009477</v>
      </c>
      <c r="F30" s="9">
        <f t="shared" si="4"/>
        <v>860.18072696908678</v>
      </c>
      <c r="G30" s="9">
        <f t="shared" si="0"/>
        <v>369.66927303091313</v>
      </c>
      <c r="H30" s="9">
        <f t="shared" si="5"/>
        <v>242504.88893000534</v>
      </c>
    </row>
    <row r="31" spans="1:11" x14ac:dyDescent="0.25">
      <c r="A31">
        <v>22</v>
      </c>
      <c r="B31" s="9">
        <f t="shared" si="3"/>
        <v>270220.94306503626</v>
      </c>
      <c r="C31" s="9">
        <f t="shared" si="1"/>
        <v>4062.7525054045636</v>
      </c>
      <c r="D31" s="9">
        <v>1229.8499999999999</v>
      </c>
      <c r="E31" s="9">
        <f t="shared" si="2"/>
        <v>1137.8189140802467</v>
      </c>
      <c r="F31" s="9">
        <f t="shared" si="4"/>
        <v>858.8714816271023</v>
      </c>
      <c r="G31" s="9">
        <f t="shared" si="0"/>
        <v>370.97851837289761</v>
      </c>
      <c r="H31" s="9">
        <f t="shared" si="5"/>
        <v>242133.91041163245</v>
      </c>
    </row>
    <row r="32" spans="1:11" x14ac:dyDescent="0.25">
      <c r="A32">
        <v>23</v>
      </c>
      <c r="B32" s="9">
        <f t="shared" si="3"/>
        <v>271177.97557172494</v>
      </c>
      <c r="C32" s="9">
        <f t="shared" si="1"/>
        <v>4048.4143711733236</v>
      </c>
      <c r="D32" s="9">
        <v>1229.8499999999999</v>
      </c>
      <c r="E32" s="9">
        <f t="shared" si="2"/>
        <v>1133.8033605117673</v>
      </c>
      <c r="F32" s="9">
        <f t="shared" si="4"/>
        <v>857.55759937453161</v>
      </c>
      <c r="G32" s="9">
        <f t="shared" si="0"/>
        <v>372.2924006254683</v>
      </c>
      <c r="H32" s="9">
        <f t="shared" si="5"/>
        <v>241761.61801100697</v>
      </c>
    </row>
    <row r="33" spans="1:8" x14ac:dyDescent="0.25">
      <c r="A33" s="11">
        <v>24</v>
      </c>
      <c r="B33" s="12">
        <f t="shared" si="3"/>
        <v>272138.39756854146</v>
      </c>
      <c r="C33" s="12">
        <f t="shared" si="1"/>
        <v>4034.1268386198781</v>
      </c>
      <c r="D33" s="12">
        <v>1229.8499999999999</v>
      </c>
      <c r="E33" s="12">
        <f t="shared" si="2"/>
        <v>1129.8019785045637</v>
      </c>
      <c r="F33" s="12">
        <f t="shared" si="4"/>
        <v>856.23906378898312</v>
      </c>
      <c r="G33" s="12">
        <f t="shared" si="0"/>
        <v>373.61093621101679</v>
      </c>
      <c r="H33" s="12">
        <f t="shared" si="5"/>
        <v>241388.00707479595</v>
      </c>
    </row>
    <row r="34" spans="1:8" x14ac:dyDescent="0.25">
      <c r="A34">
        <v>25</v>
      </c>
      <c r="B34" s="9">
        <f t="shared" si="3"/>
        <v>273102.2210599301</v>
      </c>
      <c r="C34" s="9">
        <f t="shared" si="1"/>
        <v>4019.8897291624285</v>
      </c>
      <c r="D34" s="9">
        <v>1229.8499999999999</v>
      </c>
      <c r="E34" s="9">
        <f t="shared" si="2"/>
        <v>1125.8147180448216</v>
      </c>
      <c r="F34" s="9">
        <f t="shared" si="4"/>
        <v>854.91585838990238</v>
      </c>
      <c r="G34" s="9">
        <f t="shared" si="0"/>
        <v>374.93414161009753</v>
      </c>
      <c r="H34" s="9">
        <f t="shared" si="5"/>
        <v>241013.07293318585</v>
      </c>
    </row>
    <row r="35" spans="1:8" x14ac:dyDescent="0.25">
      <c r="A35">
        <v>26</v>
      </c>
      <c r="B35" s="9">
        <f t="shared" si="3"/>
        <v>274069.45809285069</v>
      </c>
      <c r="C35" s="9">
        <f t="shared" si="1"/>
        <v>4005.7028648494188</v>
      </c>
      <c r="D35" s="9">
        <v>1229.8499999999999</v>
      </c>
      <c r="E35" s="9">
        <f t="shared" si="2"/>
        <v>1121.8415292952341</v>
      </c>
      <c r="F35" s="9">
        <f t="shared" si="4"/>
        <v>853.58796663836665</v>
      </c>
      <c r="G35" s="9">
        <f t="shared" si="0"/>
        <v>376.26203336163326</v>
      </c>
      <c r="H35" s="9">
        <f t="shared" si="5"/>
        <v>240636.81089982422</v>
      </c>
    </row>
    <row r="36" spans="1:8" x14ac:dyDescent="0.25">
      <c r="A36">
        <v>27</v>
      </c>
      <c r="B36" s="9">
        <f t="shared" si="3"/>
        <v>275040.12075692957</v>
      </c>
      <c r="C36" s="9">
        <f t="shared" si="1"/>
        <v>3991.5660683573196</v>
      </c>
      <c r="D36" s="9">
        <v>1229.8499999999999</v>
      </c>
      <c r="E36" s="9">
        <f t="shared" si="2"/>
        <v>1117.8823625943787</v>
      </c>
      <c r="F36" s="9">
        <f t="shared" si="4"/>
        <v>852.25537193687751</v>
      </c>
      <c r="G36" s="9">
        <f t="shared" si="0"/>
        <v>377.5946280631224</v>
      </c>
      <c r="H36" s="9">
        <f t="shared" si="5"/>
        <v>240259.21627176111</v>
      </c>
    </row>
    <row r="37" spans="1:8" x14ac:dyDescent="0.25">
      <c r="A37">
        <v>28</v>
      </c>
      <c r="B37" s="9">
        <f t="shared" si="3"/>
        <v>276014.22118461039</v>
      </c>
      <c r="C37" s="9">
        <f t="shared" si="1"/>
        <v>3977.4791629884012</v>
      </c>
      <c r="D37" s="9">
        <v>1229.8499999999999</v>
      </c>
      <c r="E37" s="9">
        <f t="shared" si="2"/>
        <v>1113.937168456097</v>
      </c>
      <c r="F37" s="9">
        <f t="shared" si="4"/>
        <v>850.91805762915396</v>
      </c>
      <c r="G37" s="9">
        <f t="shared" si="0"/>
        <v>378.93194237084595</v>
      </c>
      <c r="H37" s="9">
        <f t="shared" si="5"/>
        <v>239880.28432939027</v>
      </c>
    </row>
    <row r="38" spans="1:8" x14ac:dyDescent="0.25">
      <c r="A38">
        <v>29</v>
      </c>
      <c r="B38" s="9">
        <f t="shared" si="3"/>
        <v>276991.77155130589</v>
      </c>
      <c r="C38" s="9">
        <f t="shared" si="1"/>
        <v>3963.4419726685337</v>
      </c>
      <c r="D38" s="9">
        <v>1229.8499999999999</v>
      </c>
      <c r="E38" s="9">
        <f t="shared" si="2"/>
        <v>1110.0058975688735</v>
      </c>
      <c r="F38" s="9">
        <f t="shared" si="4"/>
        <v>849.57600699992395</v>
      </c>
      <c r="G38" s="9">
        <f t="shared" si="0"/>
        <v>380.27399300007596</v>
      </c>
      <c r="H38" s="9">
        <f t="shared" si="5"/>
        <v>239500.0103363902</v>
      </c>
    </row>
    <row r="39" spans="1:8" x14ac:dyDescent="0.25">
      <c r="A39">
        <v>30</v>
      </c>
      <c r="B39" s="9">
        <f t="shared" si="3"/>
        <v>277972.78407555015</v>
      </c>
      <c r="C39" s="9">
        <f t="shared" si="1"/>
        <v>3949.4543219449774</v>
      </c>
      <c r="D39" s="9">
        <v>1229.8499999999999</v>
      </c>
      <c r="E39" s="9">
        <f t="shared" si="2"/>
        <v>1106.0885007952236</v>
      </c>
      <c r="F39" s="9">
        <f t="shared" si="4"/>
        <v>848.22920327471536</v>
      </c>
      <c r="G39" s="9">
        <f t="shared" si="0"/>
        <v>381.62079672528455</v>
      </c>
      <c r="H39" s="9">
        <f t="shared" si="5"/>
        <v>239118.38953966493</v>
      </c>
    </row>
    <row r="40" spans="1:8" x14ac:dyDescent="0.25">
      <c r="A40">
        <v>31</v>
      </c>
      <c r="B40" s="9">
        <f t="shared" si="3"/>
        <v>278957.27101915109</v>
      </c>
      <c r="C40" s="9">
        <f t="shared" si="1"/>
        <v>3935.5160359842002</v>
      </c>
      <c r="D40" s="9">
        <v>1229.8499999999999</v>
      </c>
      <c r="E40" s="9">
        <f t="shared" si="2"/>
        <v>1102.1849291710757</v>
      </c>
      <c r="F40" s="9">
        <f t="shared" si="4"/>
        <v>846.87762961964665</v>
      </c>
      <c r="G40" s="9">
        <f t="shared" si="0"/>
        <v>382.97237038035325</v>
      </c>
      <c r="H40" s="9">
        <f t="shared" si="5"/>
        <v>238735.41716928457</v>
      </c>
    </row>
    <row r="41" spans="1:8" x14ac:dyDescent="0.25">
      <c r="A41">
        <v>32</v>
      </c>
      <c r="B41" s="9">
        <f t="shared" si="3"/>
        <v>279945.24468734395</v>
      </c>
      <c r="C41" s="9">
        <f t="shared" si="1"/>
        <v>3921.6269405696821</v>
      </c>
      <c r="D41" s="9">
        <v>1229.8499999999999</v>
      </c>
      <c r="E41" s="9">
        <f t="shared" si="2"/>
        <v>1098.2951339051617</v>
      </c>
      <c r="F41" s="9">
        <f t="shared" si="4"/>
        <v>845.52126914121629</v>
      </c>
      <c r="G41" s="9">
        <f t="shared" si="0"/>
        <v>384.32873085878362</v>
      </c>
      <c r="H41" s="9">
        <f t="shared" si="5"/>
        <v>238351.0884384258</v>
      </c>
    </row>
    <row r="42" spans="1:8" x14ac:dyDescent="0.25">
      <c r="A42">
        <v>33</v>
      </c>
      <c r="B42" s="9">
        <f t="shared" si="3"/>
        <v>280936.717428945</v>
      </c>
      <c r="C42" s="9">
        <f t="shared" si="1"/>
        <v>3907.7868620997456</v>
      </c>
      <c r="D42" s="9">
        <v>1229.8499999999999</v>
      </c>
      <c r="E42" s="9">
        <f t="shared" si="2"/>
        <v>1094.4190663784048</v>
      </c>
      <c r="F42" s="9">
        <f t="shared" si="4"/>
        <v>844.1601048860914</v>
      </c>
      <c r="G42" s="9">
        <f t="shared" ref="G42:G73" si="6">D42-F42</f>
        <v>385.68989511390851</v>
      </c>
      <c r="H42" s="9">
        <f t="shared" si="5"/>
        <v>237965.39854331189</v>
      </c>
    </row>
    <row r="43" spans="1:8" x14ac:dyDescent="0.25">
      <c r="A43">
        <v>34</v>
      </c>
      <c r="B43" s="9">
        <f t="shared" si="3"/>
        <v>281931.7016365059</v>
      </c>
      <c r="C43" s="9">
        <f t="shared" si="1"/>
        <v>3893.9956275853797</v>
      </c>
      <c r="D43" s="9">
        <v>1229.8499999999999</v>
      </c>
      <c r="E43" s="9">
        <f t="shared" si="2"/>
        <v>1090.5566781433135</v>
      </c>
      <c r="F43" s="9">
        <f t="shared" si="4"/>
        <v>842.79411984089631</v>
      </c>
      <c r="G43" s="9">
        <f t="shared" si="6"/>
        <v>387.05588015910359</v>
      </c>
      <c r="H43" s="9">
        <f t="shared" si="5"/>
        <v>237578.34266315278</v>
      </c>
    </row>
    <row r="44" spans="1:8" x14ac:dyDescent="0.25">
      <c r="A44">
        <v>35</v>
      </c>
      <c r="B44" s="9">
        <f t="shared" si="3"/>
        <v>282930.20974646858</v>
      </c>
      <c r="C44" s="9">
        <f t="shared" si="1"/>
        <v>3880.2530646480836</v>
      </c>
      <c r="D44" s="9">
        <v>1229.8499999999999</v>
      </c>
      <c r="E44" s="9">
        <f t="shared" si="2"/>
        <v>1086.7079209233766</v>
      </c>
      <c r="F44" s="9">
        <f t="shared" si="4"/>
        <v>841.42329693199952</v>
      </c>
      <c r="G44" s="9">
        <f t="shared" si="6"/>
        <v>388.42670306800039</v>
      </c>
      <c r="H44" s="9">
        <f t="shared" si="5"/>
        <v>237189.91596008479</v>
      </c>
    </row>
    <row r="45" spans="1:8" x14ac:dyDescent="0.25">
      <c r="A45">
        <v>36</v>
      </c>
      <c r="B45" s="9">
        <f t="shared" si="3"/>
        <v>283932.2542393207</v>
      </c>
      <c r="C45" s="9">
        <f t="shared" si="1"/>
        <v>3866.5590015177077</v>
      </c>
      <c r="D45" s="9">
        <v>1229.8499999999999</v>
      </c>
      <c r="E45" s="9">
        <f t="shared" si="2"/>
        <v>1082.8727466124574</v>
      </c>
      <c r="F45" s="9">
        <f t="shared" si="4"/>
        <v>840.04761902530038</v>
      </c>
      <c r="G45" s="9">
        <f t="shared" si="6"/>
        <v>389.80238097469953</v>
      </c>
      <c r="H45" s="9">
        <f t="shared" si="5"/>
        <v>236800.1135791101</v>
      </c>
    </row>
    <row r="46" spans="1:8" x14ac:dyDescent="0.25">
      <c r="A46">
        <v>37</v>
      </c>
      <c r="B46" s="9">
        <f t="shared" si="3"/>
        <v>284937.84763975168</v>
      </c>
      <c r="C46" s="9">
        <f t="shared" si="1"/>
        <v>3852.9132670303088</v>
      </c>
      <c r="D46" s="9">
        <v>1229.8499999999999</v>
      </c>
      <c r="E46" s="9">
        <f t="shared" si="2"/>
        <v>1079.0511072741945</v>
      </c>
      <c r="F46" s="9">
        <f t="shared" si="4"/>
        <v>838.66706892601496</v>
      </c>
      <c r="G46" s="9">
        <f t="shared" si="6"/>
        <v>391.18293107398495</v>
      </c>
      <c r="H46" s="9">
        <f t="shared" si="5"/>
        <v>236408.93064803613</v>
      </c>
    </row>
    <row r="47" spans="1:8" x14ac:dyDescent="0.25">
      <c r="A47">
        <v>38</v>
      </c>
      <c r="B47" s="9">
        <f t="shared" si="3"/>
        <v>285947.00251680915</v>
      </c>
      <c r="C47" s="9">
        <f t="shared" si="1"/>
        <v>3839.3156906260074</v>
      </c>
      <c r="D47" s="9">
        <v>1229.8499999999999</v>
      </c>
      <c r="E47" s="9">
        <f t="shared" si="2"/>
        <v>1075.2429551414018</v>
      </c>
      <c r="F47" s="9">
        <f t="shared" si="4"/>
        <v>837.28162937846139</v>
      </c>
      <c r="G47" s="9">
        <f t="shared" si="6"/>
        <v>392.56837062153852</v>
      </c>
      <c r="H47" s="9">
        <f t="shared" si="5"/>
        <v>236016.36227741459</v>
      </c>
    </row>
    <row r="48" spans="1:8" x14ac:dyDescent="0.25">
      <c r="A48">
        <v>39</v>
      </c>
      <c r="B48" s="9">
        <f t="shared" si="3"/>
        <v>286959.73148405622</v>
      </c>
      <c r="C48" s="9">
        <f t="shared" si="1"/>
        <v>3825.7661023468618</v>
      </c>
      <c r="D48" s="9">
        <v>1229.8499999999999</v>
      </c>
      <c r="E48" s="9">
        <f t="shared" si="2"/>
        <v>1071.4482426154718</v>
      </c>
      <c r="F48" s="9">
        <f t="shared" si="4"/>
        <v>835.89128306584337</v>
      </c>
      <c r="G48" s="9">
        <f t="shared" si="6"/>
        <v>393.95871693415654</v>
      </c>
      <c r="H48" s="9">
        <f t="shared" si="5"/>
        <v>235622.40356048042</v>
      </c>
    </row>
    <row r="49" spans="1:8" x14ac:dyDescent="0.25">
      <c r="A49">
        <v>40</v>
      </c>
      <c r="B49" s="9">
        <f t="shared" si="3"/>
        <v>287976.04719972896</v>
      </c>
      <c r="C49" s="9">
        <f t="shared" si="1"/>
        <v>3812.2643328347385</v>
      </c>
      <c r="D49" s="9">
        <v>1229.8499999999999</v>
      </c>
      <c r="E49" s="9">
        <f t="shared" si="2"/>
        <v>1067.6669222657804</v>
      </c>
      <c r="F49" s="9">
        <f t="shared" si="4"/>
        <v>834.49601261003488</v>
      </c>
      <c r="G49" s="9">
        <f t="shared" si="6"/>
        <v>395.35398738996503</v>
      </c>
      <c r="H49" s="9">
        <f t="shared" si="5"/>
        <v>235227.04957309045</v>
      </c>
    </row>
    <row r="50" spans="1:8" x14ac:dyDescent="0.25">
      <c r="A50">
        <v>41</v>
      </c>
      <c r="B50" s="9">
        <f t="shared" si="3"/>
        <v>288995.9623668947</v>
      </c>
      <c r="C50" s="9">
        <f t="shared" si="1"/>
        <v>3798.8102133291977</v>
      </c>
      <c r="D50" s="9">
        <v>1229.8499999999999</v>
      </c>
      <c r="E50" s="9">
        <f t="shared" si="2"/>
        <v>1063.8989468290938</v>
      </c>
      <c r="F50" s="9">
        <f t="shared" si="4"/>
        <v>833.09580057136202</v>
      </c>
      <c r="G50" s="9">
        <f t="shared" si="6"/>
        <v>396.75419942863789</v>
      </c>
      <c r="H50" s="9">
        <f t="shared" si="5"/>
        <v>234830.29537366182</v>
      </c>
    </row>
    <row r="51" spans="1:8" x14ac:dyDescent="0.25">
      <c r="A51">
        <v>42</v>
      </c>
      <c r="B51" s="9">
        <f t="shared" si="3"/>
        <v>290019.48973361083</v>
      </c>
      <c r="C51" s="9">
        <f t="shared" si="1"/>
        <v>3785.4035756653816</v>
      </c>
      <c r="D51" s="9">
        <v>1229.8499999999999</v>
      </c>
      <c r="E51" s="9">
        <f t="shared" si="2"/>
        <v>1060.1442692089786</v>
      </c>
      <c r="F51" s="9">
        <f t="shared" si="4"/>
        <v>831.69062944838572</v>
      </c>
      <c r="G51" s="9">
        <f t="shared" si="6"/>
        <v>398.15937055161419</v>
      </c>
      <c r="H51" s="9">
        <f t="shared" si="5"/>
        <v>234432.13600311021</v>
      </c>
    </row>
    <row r="52" spans="1:8" x14ac:dyDescent="0.25">
      <c r="A52">
        <v>43</v>
      </c>
      <c r="B52" s="9">
        <f t="shared" si="3"/>
        <v>291046.64209308405</v>
      </c>
      <c r="C52" s="9">
        <f t="shared" si="1"/>
        <v>3772.0442522719181</v>
      </c>
      <c r="D52" s="9">
        <v>1229.8499999999999</v>
      </c>
      <c r="E52" s="9">
        <f t="shared" si="2"/>
        <v>1056.4028424752121</v>
      </c>
      <c r="F52" s="9">
        <f t="shared" si="4"/>
        <v>830.28048167768202</v>
      </c>
      <c r="G52" s="9">
        <f t="shared" si="6"/>
        <v>399.56951832231789</v>
      </c>
      <c r="H52" s="9">
        <f t="shared" si="5"/>
        <v>234032.56648478788</v>
      </c>
    </row>
    <row r="53" spans="1:8" x14ac:dyDescent="0.25">
      <c r="A53">
        <v>44</v>
      </c>
      <c r="B53" s="9">
        <f t="shared" si="3"/>
        <v>292077.43228383042</v>
      </c>
      <c r="C53" s="9">
        <f t="shared" si="1"/>
        <v>3758.7320761688193</v>
      </c>
      <c r="D53" s="9">
        <v>1229.8499999999999</v>
      </c>
      <c r="E53" s="9">
        <f t="shared" si="2"/>
        <v>1052.6746198631965</v>
      </c>
      <c r="F53" s="9">
        <f t="shared" si="4"/>
        <v>828.86533963362376</v>
      </c>
      <c r="G53" s="9">
        <f t="shared" si="6"/>
        <v>400.98466036637615</v>
      </c>
      <c r="H53" s="9">
        <f t="shared" si="5"/>
        <v>233631.5818244215</v>
      </c>
    </row>
    <row r="54" spans="1:8" x14ac:dyDescent="0.25">
      <c r="A54">
        <v>45</v>
      </c>
      <c r="B54" s="9">
        <f t="shared" si="3"/>
        <v>293111.87318983569</v>
      </c>
      <c r="C54" s="9">
        <f t="shared" si="1"/>
        <v>3745.4668809654008</v>
      </c>
      <c r="D54" s="9">
        <v>1229.8499999999999</v>
      </c>
      <c r="E54" s="9">
        <f t="shared" si="2"/>
        <v>1048.9595547733741</v>
      </c>
      <c r="F54" s="9">
        <f t="shared" si="4"/>
        <v>827.44518562815961</v>
      </c>
      <c r="G54" s="9">
        <f t="shared" si="6"/>
        <v>402.4048143718403</v>
      </c>
      <c r="H54" s="9">
        <f t="shared" si="5"/>
        <v>233229.17701004967</v>
      </c>
    </row>
    <row r="55" spans="1:8" x14ac:dyDescent="0.25">
      <c r="A55">
        <v>46</v>
      </c>
      <c r="B55" s="9">
        <f t="shared" si="3"/>
        <v>294149.97774071642</v>
      </c>
      <c r="C55" s="9">
        <f t="shared" si="1"/>
        <v>3732.2485008581939</v>
      </c>
      <c r="D55" s="9">
        <v>1229.8499999999999</v>
      </c>
      <c r="E55" s="9">
        <f t="shared" si="2"/>
        <v>1045.2576007706446</v>
      </c>
      <c r="F55" s="9">
        <f t="shared" si="4"/>
        <v>826.02000191059267</v>
      </c>
      <c r="G55" s="9">
        <f t="shared" si="6"/>
        <v>403.82999808940724</v>
      </c>
      <c r="H55" s="9">
        <f t="shared" si="5"/>
        <v>232825.34701196026</v>
      </c>
    </row>
    <row r="56" spans="1:8" x14ac:dyDescent="0.25">
      <c r="A56">
        <v>47</v>
      </c>
      <c r="B56" s="9">
        <f t="shared" si="3"/>
        <v>295191.75891188148</v>
      </c>
      <c r="C56" s="9">
        <f t="shared" si="1"/>
        <v>3719.0767706288825</v>
      </c>
      <c r="D56" s="9">
        <v>1229.8499999999999</v>
      </c>
      <c r="E56" s="9">
        <f t="shared" si="2"/>
        <v>1041.568711583785</v>
      </c>
      <c r="F56" s="9">
        <f t="shared" si="4"/>
        <v>824.58977066735929</v>
      </c>
      <c r="G56" s="9">
        <f t="shared" si="6"/>
        <v>405.26022933264062</v>
      </c>
      <c r="H56" s="9">
        <f t="shared" si="5"/>
        <v>232420.08678262762</v>
      </c>
    </row>
    <row r="57" spans="1:8" x14ac:dyDescent="0.25">
      <c r="A57">
        <v>48</v>
      </c>
      <c r="B57" s="9">
        <f t="shared" si="3"/>
        <v>296237.22972469445</v>
      </c>
      <c r="C57" s="9">
        <f t="shared" si="1"/>
        <v>3705.9515256422324</v>
      </c>
      <c r="D57" s="9">
        <v>1229.8499999999999</v>
      </c>
      <c r="E57" s="9">
        <f t="shared" si="2"/>
        <v>1037.8928411048721</v>
      </c>
      <c r="F57" s="9">
        <f t="shared" si="4"/>
        <v>823.15447402180621</v>
      </c>
      <c r="G57" s="9">
        <f t="shared" si="6"/>
        <v>406.6955259781937</v>
      </c>
      <c r="H57" s="9">
        <f t="shared" si="5"/>
        <v>232013.39125664943</v>
      </c>
    </row>
    <row r="58" spans="1:8" x14ac:dyDescent="0.25">
      <c r="A58">
        <v>49</v>
      </c>
      <c r="B58" s="9">
        <f t="shared" si="3"/>
        <v>297286.40324663609</v>
      </c>
      <c r="C58" s="9">
        <f t="shared" si="1"/>
        <v>3692.8726018440352</v>
      </c>
      <c r="D58" s="9">
        <v>1229.8499999999999</v>
      </c>
      <c r="E58" s="9">
        <f t="shared" si="2"/>
        <v>1034.2299433887035</v>
      </c>
      <c r="F58" s="9">
        <f t="shared" si="4"/>
        <v>821.71409403396683</v>
      </c>
      <c r="G58" s="9">
        <f t="shared" si="6"/>
        <v>408.13590596603308</v>
      </c>
      <c r="H58" s="9">
        <f t="shared" si="5"/>
        <v>231605.25535068338</v>
      </c>
    </row>
    <row r="59" spans="1:8" x14ac:dyDescent="0.25">
      <c r="A59">
        <v>50</v>
      </c>
      <c r="B59" s="9">
        <f t="shared" si="3"/>
        <v>298339.29259146797</v>
      </c>
      <c r="C59" s="9">
        <f t="shared" si="1"/>
        <v>3679.8398357590545</v>
      </c>
      <c r="D59" s="9">
        <v>1229.8499999999999</v>
      </c>
      <c r="E59" s="9">
        <f t="shared" si="2"/>
        <v>1030.5799726522268</v>
      </c>
      <c r="F59" s="9">
        <f t="shared" si="4"/>
        <v>820.26861270033703</v>
      </c>
      <c r="G59" s="9">
        <f t="shared" si="6"/>
        <v>409.58138729966288</v>
      </c>
      <c r="H59" s="9">
        <f t="shared" si="5"/>
        <v>231195.67396338371</v>
      </c>
    </row>
    <row r="60" spans="1:8" x14ac:dyDescent="0.25">
      <c r="A60">
        <v>51</v>
      </c>
      <c r="B60" s="9">
        <f t="shared" si="3"/>
        <v>299395.91091939609</v>
      </c>
      <c r="C60" s="9">
        <f t="shared" si="1"/>
        <v>3666.8530644889884</v>
      </c>
      <c r="D60" s="9">
        <v>1229.8499999999999</v>
      </c>
      <c r="E60" s="9">
        <f t="shared" si="2"/>
        <v>1026.9428832739648</v>
      </c>
      <c r="F60" s="9">
        <f t="shared" si="4"/>
        <v>818.81801195365074</v>
      </c>
      <c r="G60" s="9">
        <f t="shared" si="6"/>
        <v>411.03198804634917</v>
      </c>
      <c r="H60" s="9">
        <f t="shared" si="5"/>
        <v>230784.64197533738</v>
      </c>
    </row>
    <row r="61" spans="1:8" x14ac:dyDescent="0.25">
      <c r="A61">
        <v>52</v>
      </c>
      <c r="B61" s="9">
        <f t="shared" si="3"/>
        <v>300456.27143723564</v>
      </c>
      <c r="C61" s="9">
        <f t="shared" si="1"/>
        <v>3653.9121257104298</v>
      </c>
      <c r="D61" s="9">
        <v>1229.8499999999999</v>
      </c>
      <c r="E61" s="9">
        <f t="shared" si="2"/>
        <v>1023.3186297934463</v>
      </c>
      <c r="F61" s="9">
        <f t="shared" si="4"/>
        <v>817.36227366265325</v>
      </c>
      <c r="G61" s="9">
        <f t="shared" si="6"/>
        <v>412.48772633734666</v>
      </c>
      <c r="H61" s="9">
        <f t="shared" si="5"/>
        <v>230372.15424900004</v>
      </c>
    </row>
    <row r="62" spans="1:8" x14ac:dyDescent="0.25">
      <c r="A62">
        <v>53</v>
      </c>
      <c r="B62" s="9">
        <f t="shared" si="3"/>
        <v>301520.3873985759</v>
      </c>
      <c r="C62" s="9">
        <f t="shared" si="1"/>
        <v>3641.0168576728383</v>
      </c>
      <c r="D62" s="9">
        <v>1229.8499999999999</v>
      </c>
      <c r="E62" s="9">
        <f t="shared" si="2"/>
        <v>1019.7071669106374</v>
      </c>
      <c r="F62" s="9">
        <f t="shared" si="4"/>
        <v>815.90137963187522</v>
      </c>
      <c r="G62" s="9">
        <f t="shared" si="6"/>
        <v>413.94862036812469</v>
      </c>
      <c r="H62" s="9">
        <f t="shared" si="5"/>
        <v>229958.20562863193</v>
      </c>
    </row>
    <row r="63" spans="1:8" x14ac:dyDescent="0.25">
      <c r="A63">
        <v>54</v>
      </c>
      <c r="B63" s="9">
        <f t="shared" si="3"/>
        <v>302588.2721039459</v>
      </c>
      <c r="C63" s="9">
        <f t="shared" si="1"/>
        <v>3628.167099196517</v>
      </c>
      <c r="D63" s="9">
        <v>1229.8499999999999</v>
      </c>
      <c r="E63" s="9">
        <f t="shared" si="2"/>
        <v>1016.1084494853766</v>
      </c>
      <c r="F63" s="9">
        <f t="shared" si="4"/>
        <v>814.43531160140481</v>
      </c>
      <c r="G63" s="9">
        <f t="shared" si="6"/>
        <v>415.4146883985951</v>
      </c>
      <c r="H63" s="9">
        <f t="shared" si="5"/>
        <v>229542.79094023333</v>
      </c>
    </row>
    <row r="64" spans="1:8" x14ac:dyDescent="0.25">
      <c r="A64">
        <v>55</v>
      </c>
      <c r="B64" s="9">
        <f t="shared" si="3"/>
        <v>303659.93890098075</v>
      </c>
      <c r="C64" s="9">
        <f t="shared" si="1"/>
        <v>3615.3626896705996</v>
      </c>
      <c r="D64" s="9">
        <v>1229.8499999999999</v>
      </c>
      <c r="E64" s="9">
        <f t="shared" si="2"/>
        <v>1012.5224325368085</v>
      </c>
      <c r="F64" s="9">
        <f t="shared" si="4"/>
        <v>812.96405124665978</v>
      </c>
      <c r="G64" s="9">
        <f t="shared" si="6"/>
        <v>416.88594875334013</v>
      </c>
      <c r="H64" s="9">
        <f t="shared" si="5"/>
        <v>229125.90499148</v>
      </c>
    </row>
    <row r="65" spans="1:8" x14ac:dyDescent="0.25">
      <c r="A65">
        <v>56</v>
      </c>
      <c r="B65" s="9">
        <f t="shared" si="3"/>
        <v>304735.40118458844</v>
      </c>
      <c r="C65" s="9">
        <f t="shared" si="1"/>
        <v>3602.6034690510432</v>
      </c>
      <c r="D65" s="9">
        <v>1229.8499999999999</v>
      </c>
      <c r="E65" s="9">
        <f t="shared" si="2"/>
        <v>1008.9490712428237</v>
      </c>
      <c r="F65" s="9">
        <f t="shared" si="4"/>
        <v>811.4875801781584</v>
      </c>
      <c r="G65" s="9">
        <f t="shared" si="6"/>
        <v>418.36241982184151</v>
      </c>
      <c r="H65" s="9">
        <f t="shared" si="5"/>
        <v>228707.54257165815</v>
      </c>
    </row>
    <row r="66" spans="1:8" x14ac:dyDescent="0.25">
      <c r="A66">
        <v>57</v>
      </c>
      <c r="B66" s="9">
        <f t="shared" si="3"/>
        <v>305814.67239711725</v>
      </c>
      <c r="C66" s="9">
        <f t="shared" si="1"/>
        <v>3589.8892778586282</v>
      </c>
      <c r="D66" s="9">
        <v>1229.8499999999999</v>
      </c>
      <c r="E66" s="9">
        <f t="shared" si="2"/>
        <v>1005.3883209394961</v>
      </c>
      <c r="F66" s="9">
        <f t="shared" si="4"/>
        <v>810.00587994128932</v>
      </c>
      <c r="G66" s="9">
        <f t="shared" si="6"/>
        <v>419.84412005871059</v>
      </c>
      <c r="H66" s="9">
        <f t="shared" si="5"/>
        <v>228287.69845159946</v>
      </c>
    </row>
    <row r="67" spans="1:8" x14ac:dyDescent="0.25">
      <c r="A67">
        <v>58</v>
      </c>
      <c r="B67" s="9">
        <f t="shared" si="3"/>
        <v>306897.76602852374</v>
      </c>
      <c r="C67" s="9">
        <f t="shared" si="1"/>
        <v>3577.2199571769588</v>
      </c>
      <c r="D67" s="9">
        <v>1229.8499999999999</v>
      </c>
      <c r="E67" s="9">
        <f t="shared" si="2"/>
        <v>1001.8401371205273</v>
      </c>
      <c r="F67" s="9">
        <f t="shared" si="4"/>
        <v>808.51893201608141</v>
      </c>
      <c r="G67" s="9">
        <f t="shared" si="6"/>
        <v>421.3310679839185</v>
      </c>
      <c r="H67" s="9">
        <f t="shared" si="5"/>
        <v>227866.36738361555</v>
      </c>
    </row>
    <row r="68" spans="1:8" x14ac:dyDescent="0.25">
      <c r="A68">
        <v>59</v>
      </c>
      <c r="B68" s="9">
        <f t="shared" si="3"/>
        <v>307984.69561654143</v>
      </c>
      <c r="C68" s="9">
        <f t="shared" si="1"/>
        <v>3564.5953486504877</v>
      </c>
      <c r="D68" s="9">
        <v>1229.8499999999999</v>
      </c>
      <c r="E68" s="9">
        <f t="shared" si="2"/>
        <v>998.30447543668879</v>
      </c>
      <c r="F68" s="9">
        <f t="shared" si="4"/>
        <v>807.02671781697177</v>
      </c>
      <c r="G68" s="9">
        <f t="shared" si="6"/>
        <v>422.82328218302814</v>
      </c>
      <c r="H68" s="9">
        <f t="shared" si="5"/>
        <v>227443.54410143252</v>
      </c>
    </row>
    <row r="69" spans="1:8" x14ac:dyDescent="0.25">
      <c r="A69">
        <v>60</v>
      </c>
      <c r="B69" s="12">
        <f t="shared" si="3"/>
        <v>309075.47474685003</v>
      </c>
      <c r="C69" s="12">
        <f t="shared" si="1"/>
        <v>3552.0152944825281</v>
      </c>
      <c r="D69" s="12">
        <v>1229.8499999999999</v>
      </c>
      <c r="E69" s="12">
        <f t="shared" si="2"/>
        <v>994.78129169526824</v>
      </c>
      <c r="F69" s="12">
        <f t="shared" si="4"/>
        <v>805.52921869257352</v>
      </c>
      <c r="G69" s="12">
        <f t="shared" si="6"/>
        <v>424.32078130742639</v>
      </c>
      <c r="H69" s="12">
        <f t="shared" si="5"/>
        <v>227019.22332012508</v>
      </c>
    </row>
    <row r="70" spans="1:8" x14ac:dyDescent="0.25">
      <c r="A70">
        <v>61</v>
      </c>
      <c r="B70" s="9">
        <f t="shared" si="3"/>
        <v>310170.11705324514</v>
      </c>
      <c r="C70" s="9">
        <f t="shared" si="1"/>
        <v>3539.479637433285</v>
      </c>
      <c r="D70" s="9">
        <v>1229.8499999999999</v>
      </c>
      <c r="E70" s="9">
        <f t="shared" si="2"/>
        <v>991.27054185951556</v>
      </c>
      <c r="F70" s="9">
        <f t="shared" si="4"/>
        <v>804.02641592544308</v>
      </c>
      <c r="G70" s="9">
        <f t="shared" si="6"/>
        <v>425.82358407455683</v>
      </c>
      <c r="H70" s="9">
        <f t="shared" si="5"/>
        <v>226593.39973605052</v>
      </c>
    </row>
    <row r="71" spans="1:8" x14ac:dyDescent="0.25">
      <c r="A71">
        <v>62</v>
      </c>
      <c r="B71" s="9">
        <f t="shared" si="3"/>
        <v>311268.63621780876</v>
      </c>
      <c r="C71" s="9">
        <f t="shared" si="1"/>
        <v>3526.9882208178878</v>
      </c>
      <c r="D71" s="9">
        <v>1229.8499999999999</v>
      </c>
      <c r="E71" s="9">
        <f t="shared" si="2"/>
        <v>987.77218204809515</v>
      </c>
      <c r="F71" s="9">
        <f t="shared" si="4"/>
        <v>802.51829073184558</v>
      </c>
      <c r="G71" s="9">
        <f t="shared" si="6"/>
        <v>427.33170926815433</v>
      </c>
      <c r="H71" s="9">
        <f t="shared" si="5"/>
        <v>226166.06802678236</v>
      </c>
    </row>
    <row r="72" spans="1:8" x14ac:dyDescent="0.25">
      <c r="A72">
        <v>63</v>
      </c>
      <c r="B72" s="9">
        <f t="shared" si="3"/>
        <v>312371.0459710802</v>
      </c>
      <c r="C72" s="9">
        <f t="shared" si="1"/>
        <v>3514.5408885044344</v>
      </c>
      <c r="D72" s="9">
        <v>1229.8499999999999</v>
      </c>
      <c r="E72" s="9">
        <f t="shared" si="2"/>
        <v>984.28616853453502</v>
      </c>
      <c r="F72" s="9">
        <f t="shared" si="4"/>
        <v>801.00482426152098</v>
      </c>
      <c r="G72" s="9">
        <f t="shared" si="6"/>
        <v>428.84517573847893</v>
      </c>
      <c r="H72" s="9">
        <f t="shared" si="5"/>
        <v>225737.22285104389</v>
      </c>
    </row>
    <row r="73" spans="1:8" x14ac:dyDescent="0.25">
      <c r="A73">
        <v>64</v>
      </c>
      <c r="B73" s="9">
        <f t="shared" si="3"/>
        <v>313477.36009222781</v>
      </c>
      <c r="C73" s="9">
        <f t="shared" si="1"/>
        <v>3502.1374849120371</v>
      </c>
      <c r="D73" s="9">
        <v>1229.8499999999999</v>
      </c>
      <c r="E73" s="9">
        <f t="shared" si="2"/>
        <v>980.8124577466823</v>
      </c>
      <c r="F73" s="9">
        <f t="shared" si="4"/>
        <v>799.48599759744718</v>
      </c>
      <c r="G73" s="9">
        <f t="shared" si="6"/>
        <v>430.36400240255273</v>
      </c>
      <c r="H73" s="9">
        <f t="shared" si="5"/>
        <v>225306.85884864134</v>
      </c>
    </row>
    <row r="74" spans="1:8" x14ac:dyDescent="0.25">
      <c r="A74">
        <v>65</v>
      </c>
      <c r="B74" s="9">
        <f t="shared" si="3"/>
        <v>314587.59240922116</v>
      </c>
      <c r="C74" s="9">
        <f t="shared" si="1"/>
        <v>3489.7778550088801</v>
      </c>
      <c r="D74" s="9">
        <v>1229.8499999999999</v>
      </c>
      <c r="E74" s="9">
        <f t="shared" si="2"/>
        <v>977.35100626615611</v>
      </c>
      <c r="F74" s="9">
        <f t="shared" si="4"/>
        <v>797.96179175560474</v>
      </c>
      <c r="G74" s="9">
        <f t="shared" ref="G74:G75" si="7">D74-F74</f>
        <v>431.88820824439517</v>
      </c>
      <c r="H74" s="9">
        <f t="shared" si="5"/>
        <v>224874.97064039693</v>
      </c>
    </row>
    <row r="75" spans="1:8" x14ac:dyDescent="0.25">
      <c r="A75">
        <v>66</v>
      </c>
      <c r="B75" s="9">
        <f t="shared" si="3"/>
        <v>315701.75679900387</v>
      </c>
      <c r="C75" s="9">
        <f t="shared" ref="C75:C138" si="8">D75*(1+$B$3/12)^(360-A75)</f>
        <v>3477.4618443102809</v>
      </c>
      <c r="D75" s="9">
        <v>1229.8499999999999</v>
      </c>
      <c r="E75" s="9">
        <f t="shared" ref="E75:E138" si="9">D75/(1+$B$3/12)^A75</f>
        <v>973.90177082780758</v>
      </c>
      <c r="F75" s="9">
        <f t="shared" si="4"/>
        <v>796.43218768473923</v>
      </c>
      <c r="G75" s="9">
        <f t="shared" si="7"/>
        <v>433.41781231526068</v>
      </c>
      <c r="H75" s="9">
        <f t="shared" si="5"/>
        <v>224441.55282808168</v>
      </c>
    </row>
    <row r="76" spans="1:8" x14ac:dyDescent="0.25">
      <c r="A76">
        <v>67</v>
      </c>
      <c r="B76" s="9">
        <f t="shared" ref="B76:B139" si="10">B75*(1+$B$3/12)</f>
        <v>316819.86718766706</v>
      </c>
      <c r="C76" s="9">
        <f t="shared" si="8"/>
        <v>3465.1892988767586</v>
      </c>
      <c r="D76" s="9">
        <v>1229.8499999999999</v>
      </c>
      <c r="E76" s="9">
        <f t="shared" si="9"/>
        <v>970.46470831917691</v>
      </c>
      <c r="F76" s="9">
        <f t="shared" ref="F76:F139" si="11">H75*($B$3/12)</f>
        <v>794.89716626612267</v>
      </c>
      <c r="G76" s="9">
        <f t="shared" ref="G76:G139" si="12">D76-F76</f>
        <v>434.95283373387724</v>
      </c>
      <c r="H76" s="9">
        <f t="shared" ref="H76:H139" si="13">H75-G76</f>
        <v>224006.59999434781</v>
      </c>
    </row>
    <row r="77" spans="1:8" x14ac:dyDescent="0.25">
      <c r="A77">
        <v>68</v>
      </c>
      <c r="B77" s="9">
        <f t="shared" si="10"/>
        <v>317941.93755062344</v>
      </c>
      <c r="C77" s="9">
        <f t="shared" si="8"/>
        <v>3452.9600653121111</v>
      </c>
      <c r="D77" s="9">
        <v>1229.8499999999999</v>
      </c>
      <c r="E77" s="9">
        <f t="shared" si="9"/>
        <v>967.03977577995624</v>
      </c>
      <c r="F77" s="9">
        <f t="shared" si="11"/>
        <v>793.35670831331527</v>
      </c>
      <c r="G77" s="9">
        <f t="shared" si="12"/>
        <v>436.49329168668464</v>
      </c>
      <c r="H77" s="9">
        <f t="shared" si="13"/>
        <v>223570.10670266111</v>
      </c>
    </row>
    <row r="78" spans="1:8" x14ac:dyDescent="0.25">
      <c r="A78">
        <v>69</v>
      </c>
      <c r="B78" s="9">
        <f t="shared" si="10"/>
        <v>319067.98191278195</v>
      </c>
      <c r="C78" s="9">
        <f t="shared" si="8"/>
        <v>3440.7739907614973</v>
      </c>
      <c r="D78" s="9">
        <v>1229.8499999999999</v>
      </c>
      <c r="E78" s="9">
        <f t="shared" si="9"/>
        <v>963.62693040145098</v>
      </c>
      <c r="F78" s="9">
        <f t="shared" si="11"/>
        <v>791.81079457192482</v>
      </c>
      <c r="G78" s="9">
        <f t="shared" si="12"/>
        <v>438.03920542807509</v>
      </c>
      <c r="H78" s="9">
        <f t="shared" si="13"/>
        <v>223132.06749723305</v>
      </c>
    </row>
    <row r="79" spans="1:8" x14ac:dyDescent="0.25">
      <c r="A79">
        <v>70</v>
      </c>
      <c r="B79" s="9">
        <f t="shared" si="10"/>
        <v>320198.01434872311</v>
      </c>
      <c r="C79" s="9">
        <f t="shared" si="8"/>
        <v>3428.6309229095255</v>
      </c>
      <c r="D79" s="9">
        <v>1229.8499999999999</v>
      </c>
      <c r="E79" s="9">
        <f t="shared" si="9"/>
        <v>960.22612952604607</v>
      </c>
      <c r="F79" s="9">
        <f t="shared" si="11"/>
        <v>790.25940571936712</v>
      </c>
      <c r="G79" s="9">
        <f t="shared" si="12"/>
        <v>439.59059428063279</v>
      </c>
      <c r="H79" s="9">
        <f t="shared" si="13"/>
        <v>222692.47690295242</v>
      </c>
    </row>
    <row r="80" spans="1:8" x14ac:dyDescent="0.25">
      <c r="A80">
        <v>71</v>
      </c>
      <c r="B80" s="9">
        <f t="shared" si="10"/>
        <v>321332.0489828749</v>
      </c>
      <c r="C80" s="9">
        <f t="shared" si="8"/>
        <v>3416.5307099783518</v>
      </c>
      <c r="D80" s="9">
        <v>1229.8499999999999</v>
      </c>
      <c r="E80" s="9">
        <f t="shared" si="9"/>
        <v>956.83733064667217</v>
      </c>
      <c r="F80" s="9">
        <f t="shared" si="11"/>
        <v>788.70252236462318</v>
      </c>
      <c r="G80" s="9">
        <f t="shared" si="12"/>
        <v>441.14747763537673</v>
      </c>
      <c r="H80" s="9">
        <f t="shared" si="13"/>
        <v>222251.32942531703</v>
      </c>
    </row>
    <row r="81" spans="1:8" x14ac:dyDescent="0.25">
      <c r="A81">
        <v>72</v>
      </c>
      <c r="B81" s="9">
        <f t="shared" si="10"/>
        <v>322470.0999896893</v>
      </c>
      <c r="C81" s="9">
        <f t="shared" si="8"/>
        <v>3404.4732007257808</v>
      </c>
      <c r="D81" s="9">
        <v>1229.8499999999999</v>
      </c>
      <c r="E81" s="9">
        <f t="shared" si="9"/>
        <v>953.46049140627497</v>
      </c>
      <c r="F81" s="9">
        <f t="shared" si="11"/>
        <v>787.14012504799791</v>
      </c>
      <c r="G81" s="9">
        <f t="shared" si="12"/>
        <v>442.709874952002</v>
      </c>
      <c r="H81" s="9">
        <f t="shared" si="13"/>
        <v>221808.61955036502</v>
      </c>
    </row>
    <row r="82" spans="1:8" x14ac:dyDescent="0.25">
      <c r="A82">
        <v>73</v>
      </c>
      <c r="B82" s="9">
        <f t="shared" si="10"/>
        <v>323612.18159381946</v>
      </c>
      <c r="C82" s="9">
        <f t="shared" si="8"/>
        <v>3392.4582444433772</v>
      </c>
      <c r="D82" s="9">
        <v>1229.8499999999999</v>
      </c>
      <c r="E82" s="9">
        <f t="shared" si="9"/>
        <v>950.09556959728445</v>
      </c>
      <c r="F82" s="9">
        <f t="shared" si="11"/>
        <v>785.57219424087623</v>
      </c>
      <c r="G82" s="9">
        <f t="shared" si="12"/>
        <v>444.27780575912368</v>
      </c>
      <c r="H82" s="9">
        <f t="shared" si="13"/>
        <v>221364.34174460589</v>
      </c>
    </row>
    <row r="83" spans="1:8" x14ac:dyDescent="0.25">
      <c r="A83">
        <v>74</v>
      </c>
      <c r="B83" s="9">
        <f t="shared" si="10"/>
        <v>324758.30807029759</v>
      </c>
      <c r="C83" s="9">
        <f t="shared" si="8"/>
        <v>3380.4856909545788</v>
      </c>
      <c r="D83" s="9">
        <v>1229.8499999999999</v>
      </c>
      <c r="E83" s="9">
        <f t="shared" si="9"/>
        <v>946.74252316108891</v>
      </c>
      <c r="F83" s="9">
        <f t="shared" si="11"/>
        <v>783.99871034547925</v>
      </c>
      <c r="G83" s="9">
        <f t="shared" si="12"/>
        <v>445.85128965452066</v>
      </c>
      <c r="H83" s="9">
        <f t="shared" si="13"/>
        <v>220918.49045495136</v>
      </c>
    </row>
    <row r="84" spans="1:8" x14ac:dyDescent="0.25">
      <c r="A84">
        <v>75</v>
      </c>
      <c r="B84" s="9">
        <f t="shared" si="10"/>
        <v>325908.49374471325</v>
      </c>
      <c r="C84" s="9">
        <f t="shared" si="8"/>
        <v>3368.5553906128243</v>
      </c>
      <c r="D84" s="9">
        <v>1229.8499999999999</v>
      </c>
      <c r="E84" s="9">
        <f t="shared" si="9"/>
        <v>943.40131018750787</v>
      </c>
      <c r="F84" s="9">
        <f t="shared" si="11"/>
        <v>782.41965369461946</v>
      </c>
      <c r="G84" s="9">
        <f t="shared" si="12"/>
        <v>447.43034630538045</v>
      </c>
      <c r="H84" s="9">
        <f t="shared" si="13"/>
        <v>220471.06010864596</v>
      </c>
    </row>
    <row r="85" spans="1:8" x14ac:dyDescent="0.25">
      <c r="A85">
        <v>76</v>
      </c>
      <c r="B85" s="9">
        <f t="shared" si="10"/>
        <v>327062.75299339247</v>
      </c>
      <c r="C85" s="9">
        <f t="shared" si="8"/>
        <v>3356.6671942996791</v>
      </c>
      <c r="D85" s="9">
        <v>1229.8499999999999</v>
      </c>
      <c r="E85" s="9">
        <f t="shared" si="9"/>
        <v>940.07188891426995</v>
      </c>
      <c r="F85" s="9">
        <f t="shared" si="11"/>
        <v>780.83500455145452</v>
      </c>
      <c r="G85" s="9">
        <f t="shared" si="12"/>
        <v>449.01499544854539</v>
      </c>
      <c r="H85" s="9">
        <f t="shared" si="13"/>
        <v>220022.04511319741</v>
      </c>
    </row>
    <row r="86" spans="1:8" x14ac:dyDescent="0.25">
      <c r="A86">
        <v>77</v>
      </c>
      <c r="B86" s="9">
        <f t="shared" si="10"/>
        <v>328221.10024357744</v>
      </c>
      <c r="C86" s="9">
        <f t="shared" si="8"/>
        <v>3344.8209534229727</v>
      </c>
      <c r="D86" s="9">
        <v>1229.8499999999999</v>
      </c>
      <c r="E86" s="9">
        <f t="shared" si="9"/>
        <v>936.75421772648849</v>
      </c>
      <c r="F86" s="9">
        <f t="shared" si="11"/>
        <v>779.24474310924086</v>
      </c>
      <c r="G86" s="9">
        <f t="shared" si="12"/>
        <v>450.60525689075905</v>
      </c>
      <c r="H86" s="9">
        <f t="shared" si="13"/>
        <v>219571.43985630665</v>
      </c>
    </row>
    <row r="87" spans="1:8" x14ac:dyDescent="0.25">
      <c r="A87">
        <v>78</v>
      </c>
      <c r="B87" s="9">
        <f t="shared" si="10"/>
        <v>329383.54997360683</v>
      </c>
      <c r="C87" s="9">
        <f t="shared" si="8"/>
        <v>3333.0165199149401</v>
      </c>
      <c r="D87" s="9">
        <v>1229.8499999999999</v>
      </c>
      <c r="E87" s="9">
        <f t="shared" si="9"/>
        <v>933.44825515614366</v>
      </c>
      <c r="F87" s="9">
        <f t="shared" si="11"/>
        <v>777.64884949108614</v>
      </c>
      <c r="G87" s="9">
        <f t="shared" si="12"/>
        <v>452.20115050891377</v>
      </c>
      <c r="H87" s="9">
        <f t="shared" si="13"/>
        <v>219119.23870579773</v>
      </c>
    </row>
    <row r="88" spans="1:8" x14ac:dyDescent="0.25">
      <c r="A88">
        <v>79</v>
      </c>
      <c r="B88" s="9">
        <f t="shared" si="10"/>
        <v>330550.11671309674</v>
      </c>
      <c r="C88" s="9">
        <f t="shared" si="8"/>
        <v>3321.253746230374</v>
      </c>
      <c r="D88" s="9">
        <v>1229.8499999999999</v>
      </c>
      <c r="E88" s="9">
        <f t="shared" si="9"/>
        <v>930.15395988156286</v>
      </c>
      <c r="F88" s="9">
        <f t="shared" si="11"/>
        <v>776.0473037497004</v>
      </c>
      <c r="G88" s="9">
        <f t="shared" si="12"/>
        <v>453.8026962502995</v>
      </c>
      <c r="H88" s="9">
        <f t="shared" si="13"/>
        <v>218665.43600954744</v>
      </c>
    </row>
    <row r="89" spans="1:8" x14ac:dyDescent="0.25">
      <c r="A89">
        <v>80</v>
      </c>
      <c r="B89" s="9">
        <f t="shared" si="10"/>
        <v>331720.81504312233</v>
      </c>
      <c r="C89" s="9">
        <f t="shared" si="8"/>
        <v>3309.5324853447769</v>
      </c>
      <c r="D89" s="9">
        <v>1229.8499999999999</v>
      </c>
      <c r="E89" s="9">
        <f t="shared" si="9"/>
        <v>926.87129072690516</v>
      </c>
      <c r="F89" s="9">
        <f t="shared" si="11"/>
        <v>774.44008586714722</v>
      </c>
      <c r="G89" s="9">
        <f t="shared" si="12"/>
        <v>455.40991413285269</v>
      </c>
      <c r="H89" s="9">
        <f t="shared" si="13"/>
        <v>218210.02609541459</v>
      </c>
    </row>
    <row r="90" spans="1:8" x14ac:dyDescent="0.25">
      <c r="A90">
        <v>81</v>
      </c>
      <c r="B90" s="9">
        <f t="shared" si="10"/>
        <v>332895.6595964001</v>
      </c>
      <c r="C90" s="9">
        <f t="shared" si="8"/>
        <v>3297.8525907525291</v>
      </c>
      <c r="D90" s="9">
        <v>1229.8499999999999</v>
      </c>
      <c r="E90" s="9">
        <f t="shared" si="9"/>
        <v>923.60020666164519</v>
      </c>
      <c r="F90" s="9">
        <f t="shared" si="11"/>
        <v>772.82717575459344</v>
      </c>
      <c r="G90" s="9">
        <f t="shared" si="12"/>
        <v>457.02282424540647</v>
      </c>
      <c r="H90" s="9">
        <f t="shared" si="13"/>
        <v>217753.00327116917</v>
      </c>
    </row>
    <row r="91" spans="1:8" x14ac:dyDescent="0.25">
      <c r="A91">
        <v>82</v>
      </c>
      <c r="B91" s="9">
        <f t="shared" si="10"/>
        <v>334074.66505747073</v>
      </c>
      <c r="C91" s="9">
        <f t="shared" si="8"/>
        <v>3286.2139164650484</v>
      </c>
      <c r="D91" s="9">
        <v>1229.8499999999999</v>
      </c>
      <c r="E91" s="9">
        <f t="shared" si="9"/>
        <v>920.34066680006129</v>
      </c>
      <c r="F91" s="9">
        <f t="shared" si="11"/>
        <v>771.20855325205753</v>
      </c>
      <c r="G91" s="9">
        <f t="shared" si="12"/>
        <v>458.64144674794238</v>
      </c>
      <c r="H91" s="9">
        <f t="shared" si="13"/>
        <v>217294.36182442124</v>
      </c>
    </row>
    <row r="92" spans="1:8" x14ac:dyDescent="0.25">
      <c r="A92">
        <v>83</v>
      </c>
      <c r="B92" s="9">
        <f t="shared" si="10"/>
        <v>335257.84616288263</v>
      </c>
      <c r="C92" s="9">
        <f t="shared" si="8"/>
        <v>3274.616317008974</v>
      </c>
      <c r="D92" s="9">
        <v>1229.8499999999999</v>
      </c>
      <c r="E92" s="9">
        <f t="shared" si="9"/>
        <v>917.09263040072528</v>
      </c>
      <c r="F92" s="9">
        <f t="shared" si="11"/>
        <v>769.58419812815862</v>
      </c>
      <c r="G92" s="9">
        <f t="shared" si="12"/>
        <v>460.26580187184129</v>
      </c>
      <c r="H92" s="9">
        <f t="shared" si="13"/>
        <v>216834.09602254941</v>
      </c>
    </row>
    <row r="93" spans="1:8" x14ac:dyDescent="0.25">
      <c r="A93">
        <v>84</v>
      </c>
      <c r="B93" s="9">
        <f t="shared" si="10"/>
        <v>336445.21770137624</v>
      </c>
      <c r="C93" s="9">
        <f t="shared" si="8"/>
        <v>3263.0596474243453</v>
      </c>
      <c r="D93" s="9">
        <v>1229.8499999999999</v>
      </c>
      <c r="E93" s="9">
        <f t="shared" si="9"/>
        <v>913.8560568659916</v>
      </c>
      <c r="F93" s="9">
        <f t="shared" si="11"/>
        <v>767.95409007986257</v>
      </c>
      <c r="G93" s="9">
        <f t="shared" si="12"/>
        <v>461.89590992013734</v>
      </c>
      <c r="H93" s="9">
        <f t="shared" si="13"/>
        <v>216372.20011262927</v>
      </c>
    </row>
    <row r="94" spans="1:8" x14ac:dyDescent="0.25">
      <c r="A94">
        <v>85</v>
      </c>
      <c r="B94" s="9">
        <f t="shared" si="10"/>
        <v>337636.79451406864</v>
      </c>
      <c r="C94" s="9">
        <f t="shared" si="8"/>
        <v>3251.5437632627895</v>
      </c>
      <c r="D94" s="9">
        <v>1229.8499999999999</v>
      </c>
      <c r="E94" s="9">
        <f t="shared" si="9"/>
        <v>910.63090574149021</v>
      </c>
      <c r="F94" s="9">
        <f t="shared" si="11"/>
        <v>766.31820873222875</v>
      </c>
      <c r="G94" s="9">
        <f t="shared" si="12"/>
        <v>463.53179126777115</v>
      </c>
      <c r="H94" s="9">
        <f t="shared" si="13"/>
        <v>215908.6683213615</v>
      </c>
    </row>
    <row r="95" spans="1:8" x14ac:dyDescent="0.25">
      <c r="A95">
        <v>86</v>
      </c>
      <c r="B95" s="9">
        <f t="shared" si="10"/>
        <v>338832.59149463935</v>
      </c>
      <c r="C95" s="9">
        <f t="shared" si="8"/>
        <v>3240.0685205857149</v>
      </c>
      <c r="D95" s="9">
        <v>1229.8499999999999</v>
      </c>
      <c r="E95" s="9">
        <f t="shared" si="9"/>
        <v>907.41713671562218</v>
      </c>
      <c r="F95" s="9">
        <f t="shared" si="11"/>
        <v>764.67653363815543</v>
      </c>
      <c r="G95" s="9">
        <f t="shared" si="12"/>
        <v>465.17346636184448</v>
      </c>
      <c r="H95" s="9">
        <f t="shared" si="13"/>
        <v>215443.49485499965</v>
      </c>
    </row>
    <row r="96" spans="1:8" x14ac:dyDescent="0.25">
      <c r="A96">
        <v>87</v>
      </c>
      <c r="B96" s="9">
        <f t="shared" si="10"/>
        <v>340032.62358951621</v>
      </c>
      <c r="C96" s="9">
        <f t="shared" si="8"/>
        <v>3228.633775962513</v>
      </c>
      <c r="D96" s="9">
        <v>1229.8499999999999</v>
      </c>
      <c r="E96" s="9">
        <f t="shared" si="9"/>
        <v>904.21470961905459</v>
      </c>
      <c r="F96" s="9">
        <f t="shared" si="11"/>
        <v>763.02904427812382</v>
      </c>
      <c r="G96" s="9">
        <f t="shared" si="12"/>
        <v>466.82095572187609</v>
      </c>
      <c r="H96" s="9">
        <f t="shared" si="13"/>
        <v>214976.67389927778</v>
      </c>
    </row>
    <row r="97" spans="1:8" x14ac:dyDescent="0.25">
      <c r="A97">
        <v>88</v>
      </c>
      <c r="B97" s="9">
        <f t="shared" si="10"/>
        <v>341236.90579806245</v>
      </c>
      <c r="C97" s="9">
        <f t="shared" si="8"/>
        <v>3217.2393864687697</v>
      </c>
      <c r="D97" s="9">
        <v>1229.8499999999999</v>
      </c>
      <c r="E97" s="9">
        <f t="shared" si="9"/>
        <v>901.02358442421883</v>
      </c>
      <c r="F97" s="9">
        <f t="shared" si="11"/>
        <v>761.37572005994218</v>
      </c>
      <c r="G97" s="9">
        <f t="shared" si="12"/>
        <v>468.47427994005773</v>
      </c>
      <c r="H97" s="9">
        <f t="shared" si="13"/>
        <v>214508.19961933771</v>
      </c>
    </row>
    <row r="98" spans="1:8" x14ac:dyDescent="0.25">
      <c r="A98">
        <v>89</v>
      </c>
      <c r="B98" s="9">
        <f t="shared" si="10"/>
        <v>342445.45317276398</v>
      </c>
      <c r="C98" s="9">
        <f t="shared" si="8"/>
        <v>3205.8852096844703</v>
      </c>
      <c r="D98" s="9">
        <v>1229.8499999999999</v>
      </c>
      <c r="E98" s="9">
        <f t="shared" si="9"/>
        <v>897.84372124481013</v>
      </c>
      <c r="F98" s="9">
        <f t="shared" si="11"/>
        <v>759.71654031848777</v>
      </c>
      <c r="G98" s="9">
        <f t="shared" si="12"/>
        <v>470.13345968151214</v>
      </c>
      <c r="H98" s="9">
        <f t="shared" si="13"/>
        <v>214038.06615965621</v>
      </c>
    </row>
    <row r="99" spans="1:8" x14ac:dyDescent="0.25">
      <c r="A99">
        <v>90</v>
      </c>
      <c r="B99" s="9">
        <f t="shared" si="10"/>
        <v>343658.28081941756</v>
      </c>
      <c r="C99" s="9">
        <f t="shared" si="8"/>
        <v>3194.5711036922266</v>
      </c>
      <c r="D99" s="9">
        <v>1229.8499999999999</v>
      </c>
      <c r="E99" s="9">
        <f t="shared" si="9"/>
        <v>894.67508033528918</v>
      </c>
      <c r="F99" s="9">
        <f t="shared" si="11"/>
        <v>758.0514843154491</v>
      </c>
      <c r="G99" s="9">
        <f t="shared" si="12"/>
        <v>471.79851568455081</v>
      </c>
      <c r="H99" s="9">
        <f t="shared" si="13"/>
        <v>213566.26764397166</v>
      </c>
    </row>
    <row r="100" spans="1:8" x14ac:dyDescent="0.25">
      <c r="A100">
        <v>91</v>
      </c>
      <c r="B100" s="9">
        <f t="shared" si="10"/>
        <v>344875.40389731969</v>
      </c>
      <c r="C100" s="9">
        <f t="shared" si="8"/>
        <v>3183.2969270755002</v>
      </c>
      <c r="D100" s="9">
        <v>1229.8499999999999</v>
      </c>
      <c r="E100" s="9">
        <f t="shared" si="9"/>
        <v>891.51762209038543</v>
      </c>
      <c r="F100" s="9">
        <f t="shared" si="11"/>
        <v>756.38053123906639</v>
      </c>
      <c r="G100" s="9">
        <f t="shared" si="12"/>
        <v>473.46946876093352</v>
      </c>
      <c r="H100" s="9">
        <f t="shared" si="13"/>
        <v>213092.79817521072</v>
      </c>
    </row>
    <row r="101" spans="1:8" x14ac:dyDescent="0.25">
      <c r="A101">
        <v>92</v>
      </c>
      <c r="B101" s="9">
        <f t="shared" si="10"/>
        <v>346096.83761945606</v>
      </c>
      <c r="C101" s="9">
        <f t="shared" si="8"/>
        <v>3172.0625389168358</v>
      </c>
      <c r="D101" s="9">
        <v>1229.8499999999999</v>
      </c>
      <c r="E101" s="9">
        <f t="shared" si="9"/>
        <v>888.37130704460253</v>
      </c>
      <c r="F101" s="9">
        <f t="shared" si="11"/>
        <v>754.70366020387132</v>
      </c>
      <c r="G101" s="9">
        <f t="shared" si="12"/>
        <v>475.14633979612859</v>
      </c>
      <c r="H101" s="9">
        <f t="shared" si="13"/>
        <v>212617.65183541458</v>
      </c>
    </row>
    <row r="102" spans="1:8" x14ac:dyDescent="0.25">
      <c r="A102">
        <v>93</v>
      </c>
      <c r="B102" s="9">
        <f t="shared" si="10"/>
        <v>347322.59725269169</v>
      </c>
      <c r="C102" s="9">
        <f t="shared" si="8"/>
        <v>3160.8677987961</v>
      </c>
      <c r="D102" s="9">
        <v>1229.8499999999999</v>
      </c>
      <c r="E102" s="9">
        <f t="shared" si="9"/>
        <v>885.23609587172336</v>
      </c>
      <c r="F102" s="9">
        <f t="shared" si="11"/>
        <v>753.02085025042675</v>
      </c>
      <c r="G102" s="9">
        <f t="shared" si="12"/>
        <v>476.82914974957316</v>
      </c>
      <c r="H102" s="9">
        <f t="shared" si="13"/>
        <v>212140.82268566501</v>
      </c>
    </row>
    <row r="103" spans="1:8" x14ac:dyDescent="0.25">
      <c r="A103">
        <v>94</v>
      </c>
      <c r="B103" s="9">
        <f t="shared" si="10"/>
        <v>348552.6981179617</v>
      </c>
      <c r="C103" s="9">
        <f t="shared" si="8"/>
        <v>3149.7125667887226</v>
      </c>
      <c r="D103" s="9">
        <v>1229.8499999999999</v>
      </c>
      <c r="E103" s="9">
        <f t="shared" si="9"/>
        <v>882.11194938432038</v>
      </c>
      <c r="F103" s="9">
        <f t="shared" si="11"/>
        <v>751.33208034506367</v>
      </c>
      <c r="G103" s="9">
        <f t="shared" si="12"/>
        <v>478.51791965493624</v>
      </c>
      <c r="H103" s="9">
        <f t="shared" si="13"/>
        <v>211662.30476601009</v>
      </c>
    </row>
    <row r="104" spans="1:8" x14ac:dyDescent="0.25">
      <c r="A104">
        <v>95</v>
      </c>
      <c r="B104" s="9">
        <f t="shared" si="10"/>
        <v>349787.15559046285</v>
      </c>
      <c r="C104" s="9">
        <f t="shared" si="8"/>
        <v>3138.5967034639543</v>
      </c>
      <c r="D104" s="9">
        <v>1229.8499999999999</v>
      </c>
      <c r="E104" s="9">
        <f t="shared" si="9"/>
        <v>878.99882853326494</v>
      </c>
      <c r="F104" s="9">
        <f t="shared" si="11"/>
        <v>749.63732937961913</v>
      </c>
      <c r="G104" s="9">
        <f t="shared" si="12"/>
        <v>480.21267062038078</v>
      </c>
      <c r="H104" s="9">
        <f t="shared" si="13"/>
        <v>211182.0920953897</v>
      </c>
    </row>
    <row r="105" spans="1:8" x14ac:dyDescent="0.25">
      <c r="A105">
        <v>96</v>
      </c>
      <c r="B105" s="9">
        <f t="shared" si="10"/>
        <v>351025.9850998458</v>
      </c>
      <c r="C105" s="9">
        <f t="shared" si="8"/>
        <v>3127.5200698831177</v>
      </c>
      <c r="D105" s="9">
        <v>1229.8499999999999</v>
      </c>
      <c r="E105" s="9">
        <f t="shared" si="9"/>
        <v>875.89669440723924</v>
      </c>
      <c r="F105" s="9">
        <f t="shared" si="11"/>
        <v>747.93657617117196</v>
      </c>
      <c r="G105" s="9">
        <f t="shared" si="12"/>
        <v>481.91342382882794</v>
      </c>
      <c r="H105" s="9">
        <f t="shared" si="13"/>
        <v>210700.17867156086</v>
      </c>
    </row>
    <row r="106" spans="1:8" x14ac:dyDescent="0.25">
      <c r="A106">
        <v>97</v>
      </c>
      <c r="B106" s="9">
        <f t="shared" si="10"/>
        <v>352269.20213040779</v>
      </c>
      <c r="C106" s="9">
        <f t="shared" si="8"/>
        <v>3116.4825275978756</v>
      </c>
      <c r="D106" s="9">
        <v>1229.8499999999999</v>
      </c>
      <c r="E106" s="9">
        <f t="shared" si="9"/>
        <v>872.80550823224996</v>
      </c>
      <c r="F106" s="9">
        <f t="shared" si="11"/>
        <v>746.22979946177816</v>
      </c>
      <c r="G106" s="9">
        <f t="shared" si="12"/>
        <v>483.62020053822175</v>
      </c>
      <c r="H106" s="9">
        <f t="shared" si="13"/>
        <v>210216.55847102264</v>
      </c>
    </row>
    <row r="107" spans="1:8" x14ac:dyDescent="0.25">
      <c r="A107">
        <v>98</v>
      </c>
      <c r="B107" s="9">
        <f t="shared" si="10"/>
        <v>353516.82222128636</v>
      </c>
      <c r="C107" s="9">
        <f t="shared" si="8"/>
        <v>3105.4839386484946</v>
      </c>
      <c r="D107" s="9">
        <v>1229.8499999999999</v>
      </c>
      <c r="E107" s="9">
        <f t="shared" si="9"/>
        <v>869.72523137114376</v>
      </c>
      <c r="F107" s="9">
        <f t="shared" si="11"/>
        <v>744.51697791820527</v>
      </c>
      <c r="G107" s="9">
        <f t="shared" si="12"/>
        <v>485.33302208179464</v>
      </c>
      <c r="H107" s="9">
        <f t="shared" si="13"/>
        <v>209731.22544894085</v>
      </c>
    </row>
    <row r="108" spans="1:8" x14ac:dyDescent="0.25">
      <c r="A108">
        <v>99</v>
      </c>
      <c r="B108" s="9">
        <f t="shared" si="10"/>
        <v>354768.86096665345</v>
      </c>
      <c r="C108" s="9">
        <f t="shared" si="8"/>
        <v>3094.524165562128</v>
      </c>
      <c r="D108" s="9">
        <v>1229.8499999999999</v>
      </c>
      <c r="E108" s="9">
        <f t="shared" si="9"/>
        <v>866.65582532312419</v>
      </c>
      <c r="F108" s="9">
        <f t="shared" si="11"/>
        <v>742.79809013166562</v>
      </c>
      <c r="G108" s="9">
        <f t="shared" si="12"/>
        <v>487.05190986833429</v>
      </c>
      <c r="H108" s="9">
        <f t="shared" si="13"/>
        <v>209244.17353907251</v>
      </c>
    </row>
    <row r="109" spans="1:8" x14ac:dyDescent="0.25">
      <c r="A109">
        <v>100</v>
      </c>
      <c r="B109" s="9">
        <f t="shared" si="10"/>
        <v>356025.3340159104</v>
      </c>
      <c r="C109" s="9">
        <f t="shared" si="8"/>
        <v>3083.6030713510922</v>
      </c>
      <c r="D109" s="9">
        <v>1229.8499999999999</v>
      </c>
      <c r="E109" s="9">
        <f t="shared" si="9"/>
        <v>863.59725172327092</v>
      </c>
      <c r="F109" s="9">
        <f t="shared" si="11"/>
        <v>741.07311461754853</v>
      </c>
      <c r="G109" s="9">
        <f t="shared" si="12"/>
        <v>488.77688538245138</v>
      </c>
      <c r="H109" s="9">
        <f t="shared" si="13"/>
        <v>208755.39665369006</v>
      </c>
    </row>
    <row r="110" spans="1:8" x14ac:dyDescent="0.25">
      <c r="A110">
        <v>101</v>
      </c>
      <c r="B110" s="9">
        <f t="shared" si="10"/>
        <v>357286.25707388343</v>
      </c>
      <c r="C110" s="9">
        <f t="shared" si="8"/>
        <v>3072.7205195111574</v>
      </c>
      <c r="D110" s="9">
        <v>1229.8499999999999</v>
      </c>
      <c r="E110" s="9">
        <f t="shared" si="9"/>
        <v>860.54947234205929</v>
      </c>
      <c r="F110" s="9">
        <f t="shared" si="11"/>
        <v>739.34202981515239</v>
      </c>
      <c r="G110" s="9">
        <f t="shared" si="12"/>
        <v>490.50797018484752</v>
      </c>
      <c r="H110" s="9">
        <f t="shared" si="13"/>
        <v>208264.88868350521</v>
      </c>
    </row>
    <row r="111" spans="1:8" x14ac:dyDescent="0.25">
      <c r="A111">
        <v>102</v>
      </c>
      <c r="B111" s="9">
        <f t="shared" si="10"/>
        <v>358551.64590102015</v>
      </c>
      <c r="C111" s="9">
        <f t="shared" si="8"/>
        <v>3061.876374019836</v>
      </c>
      <c r="D111" s="9">
        <v>1229.8499999999999</v>
      </c>
      <c r="E111" s="9">
        <f t="shared" si="9"/>
        <v>857.51244908488354</v>
      </c>
      <c r="F111" s="9">
        <f t="shared" si="11"/>
        <v>737.6048140874143</v>
      </c>
      <c r="G111" s="9">
        <f t="shared" si="12"/>
        <v>492.24518591258561</v>
      </c>
      <c r="H111" s="9">
        <f t="shared" si="13"/>
        <v>207772.64349759262</v>
      </c>
    </row>
    <row r="112" spans="1:8" x14ac:dyDescent="0.25">
      <c r="A112">
        <v>103</v>
      </c>
      <c r="B112" s="9">
        <f t="shared" si="10"/>
        <v>359821.51631358633</v>
      </c>
      <c r="C112" s="9">
        <f t="shared" si="8"/>
        <v>3051.0704993346917</v>
      </c>
      <c r="D112" s="9">
        <v>1229.8499999999999</v>
      </c>
      <c r="E112" s="9">
        <f t="shared" si="9"/>
        <v>854.48614399157987</v>
      </c>
      <c r="F112" s="9">
        <f t="shared" si="11"/>
        <v>735.86144572064063</v>
      </c>
      <c r="G112" s="9">
        <f t="shared" si="12"/>
        <v>493.98855427935928</v>
      </c>
      <c r="H112" s="9">
        <f t="shared" si="13"/>
        <v>207278.65494331327</v>
      </c>
    </row>
    <row r="113" spans="1:8" x14ac:dyDescent="0.25">
      <c r="A113">
        <v>104</v>
      </c>
      <c r="B113" s="9">
        <f t="shared" si="10"/>
        <v>361095.88418386364</v>
      </c>
      <c r="C113" s="9">
        <f t="shared" si="8"/>
        <v>3040.302760391638</v>
      </c>
      <c r="D113" s="9">
        <v>1229.8499999999999</v>
      </c>
      <c r="E113" s="9">
        <f t="shared" si="9"/>
        <v>851.47051923595257</v>
      </c>
      <c r="F113" s="9">
        <f t="shared" si="11"/>
        <v>734.11190292423453</v>
      </c>
      <c r="G113" s="9">
        <f t="shared" si="12"/>
        <v>495.73809707576538</v>
      </c>
      <c r="H113" s="9">
        <f t="shared" si="13"/>
        <v>206782.91684623752</v>
      </c>
    </row>
    <row r="114" spans="1:8" x14ac:dyDescent="0.25">
      <c r="A114">
        <v>105</v>
      </c>
      <c r="B114" s="9">
        <f t="shared" si="10"/>
        <v>362374.76544034819</v>
      </c>
      <c r="C114" s="9">
        <f t="shared" si="8"/>
        <v>3029.573022603252</v>
      </c>
      <c r="D114" s="9">
        <v>1229.8499999999999</v>
      </c>
      <c r="E114" s="9">
        <f t="shared" si="9"/>
        <v>848.46553712530022</v>
      </c>
      <c r="F114" s="9">
        <f t="shared" si="11"/>
        <v>732.35616383042463</v>
      </c>
      <c r="G114" s="9">
        <f t="shared" si="12"/>
        <v>497.49383616957527</v>
      </c>
      <c r="H114" s="9">
        <f t="shared" si="13"/>
        <v>206285.42301006796</v>
      </c>
    </row>
    <row r="115" spans="1:8" x14ac:dyDescent="0.25">
      <c r="A115">
        <v>106</v>
      </c>
      <c r="B115" s="9">
        <f t="shared" si="10"/>
        <v>363658.17606794945</v>
      </c>
      <c r="C115" s="9">
        <f t="shared" si="8"/>
        <v>3018.8811518570897</v>
      </c>
      <c r="D115" s="9">
        <v>1229.8499999999999</v>
      </c>
      <c r="E115" s="9">
        <f t="shared" si="9"/>
        <v>845.47116009994613</v>
      </c>
      <c r="F115" s="9">
        <f t="shared" si="11"/>
        <v>730.59420649399078</v>
      </c>
      <c r="G115" s="9">
        <f t="shared" si="12"/>
        <v>499.25579350600913</v>
      </c>
      <c r="H115" s="9">
        <f t="shared" si="13"/>
        <v>205786.16721656194</v>
      </c>
    </row>
    <row r="116" spans="1:8" x14ac:dyDescent="0.25">
      <c r="A116">
        <v>107</v>
      </c>
      <c r="B116" s="9">
        <f t="shared" si="10"/>
        <v>364946.13210819016</v>
      </c>
      <c r="C116" s="9">
        <f t="shared" si="8"/>
        <v>3008.2270145140192</v>
      </c>
      <c r="D116" s="9">
        <v>1229.8499999999999</v>
      </c>
      <c r="E116" s="9">
        <f t="shared" si="9"/>
        <v>842.4873507327676</v>
      </c>
      <c r="F116" s="9">
        <f t="shared" si="11"/>
        <v>728.82600889199023</v>
      </c>
      <c r="G116" s="9">
        <f t="shared" si="12"/>
        <v>501.02399110800968</v>
      </c>
      <c r="H116" s="9">
        <f t="shared" si="13"/>
        <v>205285.14322545394</v>
      </c>
    </row>
    <row r="117" spans="1:8" x14ac:dyDescent="0.25">
      <c r="A117">
        <v>108</v>
      </c>
      <c r="B117" s="9">
        <f t="shared" si="10"/>
        <v>366238.64965940668</v>
      </c>
      <c r="C117" s="9">
        <f t="shared" si="8"/>
        <v>2997.610477406537</v>
      </c>
      <c r="D117" s="9">
        <v>1229.8499999999999</v>
      </c>
      <c r="E117" s="9">
        <f t="shared" si="9"/>
        <v>839.51407172872825</v>
      </c>
      <c r="F117" s="9">
        <f t="shared" si="11"/>
        <v>727.05154892348276</v>
      </c>
      <c r="G117" s="9">
        <f t="shared" si="12"/>
        <v>502.79845107651715</v>
      </c>
      <c r="H117" s="9">
        <f t="shared" si="13"/>
        <v>204782.34477437742</v>
      </c>
    </row>
    <row r="118" spans="1:8" x14ac:dyDescent="0.25">
      <c r="A118">
        <v>109</v>
      </c>
      <c r="B118" s="9">
        <f t="shared" si="10"/>
        <v>367535.74487695046</v>
      </c>
      <c r="C118" s="9">
        <f t="shared" si="8"/>
        <v>2987.0314078371143</v>
      </c>
      <c r="D118" s="9">
        <v>1229.8499999999999</v>
      </c>
      <c r="E118" s="9">
        <f t="shared" si="9"/>
        <v>836.55128592441247</v>
      </c>
      <c r="F118" s="9">
        <f t="shared" si="11"/>
        <v>725.2708044092534</v>
      </c>
      <c r="G118" s="9">
        <f t="shared" si="12"/>
        <v>504.57919559074651</v>
      </c>
      <c r="H118" s="9">
        <f t="shared" si="13"/>
        <v>204277.76557878667</v>
      </c>
    </row>
    <row r="119" spans="1:8" x14ac:dyDescent="0.25">
      <c r="A119">
        <v>110</v>
      </c>
      <c r="B119" s="9">
        <f t="shared" si="10"/>
        <v>368837.43397338968</v>
      </c>
      <c r="C119" s="9">
        <f t="shared" si="8"/>
        <v>2976.4896735765301</v>
      </c>
      <c r="D119" s="9">
        <v>1229.8499999999999</v>
      </c>
      <c r="E119" s="9">
        <f t="shared" si="9"/>
        <v>833.59895628756044</v>
      </c>
      <c r="F119" s="9">
        <f t="shared" si="11"/>
        <v>723.48375309153619</v>
      </c>
      <c r="G119" s="9">
        <f t="shared" si="12"/>
        <v>506.36624690846372</v>
      </c>
      <c r="H119" s="9">
        <f t="shared" si="13"/>
        <v>203771.3993318782</v>
      </c>
    </row>
    <row r="120" spans="1:8" x14ac:dyDescent="0.25">
      <c r="A120">
        <v>111</v>
      </c>
      <c r="B120" s="9">
        <f t="shared" si="10"/>
        <v>370143.73321871215</v>
      </c>
      <c r="C120" s="9">
        <f t="shared" si="8"/>
        <v>2965.985142862226</v>
      </c>
      <c r="D120" s="9">
        <v>1229.8499999999999</v>
      </c>
      <c r="E120" s="9">
        <f t="shared" si="9"/>
        <v>830.65704591660563</v>
      </c>
      <c r="F120" s="9">
        <f t="shared" si="11"/>
        <v>721.69037263373536</v>
      </c>
      <c r="G120" s="9">
        <f t="shared" si="12"/>
        <v>508.15962736626454</v>
      </c>
      <c r="H120" s="9">
        <f t="shared" si="13"/>
        <v>203263.23970451194</v>
      </c>
    </row>
    <row r="121" spans="1:8" x14ac:dyDescent="0.25">
      <c r="A121">
        <v>112</v>
      </c>
      <c r="B121" s="9">
        <f t="shared" si="10"/>
        <v>371454.65894052846</v>
      </c>
      <c r="C121" s="9">
        <f t="shared" si="8"/>
        <v>2955.5176843966537</v>
      </c>
      <c r="D121" s="9">
        <v>1229.8499999999999</v>
      </c>
      <c r="E121" s="9">
        <f t="shared" si="9"/>
        <v>827.7255180402135</v>
      </c>
      <c r="F121" s="9">
        <f t="shared" si="11"/>
        <v>719.89064062014654</v>
      </c>
      <c r="G121" s="9">
        <f t="shared" si="12"/>
        <v>509.95935937985337</v>
      </c>
      <c r="H121" s="9">
        <f t="shared" si="13"/>
        <v>202753.28034513208</v>
      </c>
    </row>
    <row r="122" spans="1:8" x14ac:dyDescent="0.25">
      <c r="A122">
        <v>113</v>
      </c>
      <c r="B122" s="9">
        <f t="shared" si="10"/>
        <v>372770.22752427618</v>
      </c>
      <c r="C122" s="9">
        <f t="shared" si="8"/>
        <v>2945.0871673456381</v>
      </c>
      <c r="D122" s="9">
        <v>1229.8499999999999</v>
      </c>
      <c r="E122" s="9">
        <f t="shared" si="9"/>
        <v>824.80433601682046</v>
      </c>
      <c r="F122" s="9">
        <f t="shared" si="11"/>
        <v>718.08453455567621</v>
      </c>
      <c r="G122" s="9">
        <f t="shared" si="12"/>
        <v>511.7654654443237</v>
      </c>
      <c r="H122" s="9">
        <f t="shared" si="13"/>
        <v>202241.51487968775</v>
      </c>
    </row>
    <row r="123" spans="1:8" x14ac:dyDescent="0.25">
      <c r="A123">
        <v>114</v>
      </c>
      <c r="B123" s="9">
        <f t="shared" si="10"/>
        <v>374090.4554134247</v>
      </c>
      <c r="C123" s="9">
        <f t="shared" si="8"/>
        <v>2934.6934613367371</v>
      </c>
      <c r="D123" s="9">
        <v>1229.8499999999999</v>
      </c>
      <c r="E123" s="9">
        <f t="shared" si="9"/>
        <v>821.89346333417848</v>
      </c>
      <c r="F123" s="9">
        <f t="shared" si="11"/>
        <v>716.27203186556085</v>
      </c>
      <c r="G123" s="9">
        <f t="shared" si="12"/>
        <v>513.57796813443906</v>
      </c>
      <c r="H123" s="9">
        <f t="shared" si="13"/>
        <v>201727.93691155332</v>
      </c>
    </row>
    <row r="124" spans="1:8" x14ac:dyDescent="0.25">
      <c r="A124">
        <v>115</v>
      </c>
      <c r="B124" s="9">
        <f t="shared" si="10"/>
        <v>375415.35910968063</v>
      </c>
      <c r="C124" s="9">
        <f t="shared" si="8"/>
        <v>2924.3364364576164</v>
      </c>
      <c r="D124" s="9">
        <v>1229.8499999999999</v>
      </c>
      <c r="E124" s="9">
        <f t="shared" si="9"/>
        <v>818.99286360889676</v>
      </c>
      <c r="F124" s="9">
        <f t="shared" si="11"/>
        <v>714.45310989508471</v>
      </c>
      <c r="G124" s="9">
        <f t="shared" si="12"/>
        <v>515.3968901049152</v>
      </c>
      <c r="H124" s="9">
        <f t="shared" si="13"/>
        <v>201212.5400214484</v>
      </c>
    </row>
    <row r="125" spans="1:8" x14ac:dyDescent="0.25">
      <c r="A125">
        <v>116</v>
      </c>
      <c r="B125" s="9">
        <f t="shared" si="10"/>
        <v>376744.95517319412</v>
      </c>
      <c r="C125" s="9">
        <f t="shared" si="8"/>
        <v>2914.0159632544223</v>
      </c>
      <c r="D125" s="9">
        <v>1229.8499999999999</v>
      </c>
      <c r="E125" s="9">
        <f t="shared" si="9"/>
        <v>816.10250058598808</v>
      </c>
      <c r="F125" s="9">
        <f t="shared" si="11"/>
        <v>712.62774590929644</v>
      </c>
      <c r="G125" s="9">
        <f t="shared" si="12"/>
        <v>517.22225409070347</v>
      </c>
      <c r="H125" s="9">
        <f t="shared" si="13"/>
        <v>200695.31776735769</v>
      </c>
    </row>
    <row r="126" spans="1:8" x14ac:dyDescent="0.25">
      <c r="A126">
        <v>117</v>
      </c>
      <c r="B126" s="9">
        <f t="shared" si="10"/>
        <v>378079.26022276591</v>
      </c>
      <c r="C126" s="9">
        <f t="shared" si="8"/>
        <v>2903.7319127301694</v>
      </c>
      <c r="D126" s="9">
        <v>1229.8499999999999</v>
      </c>
      <c r="E126" s="9">
        <f t="shared" si="9"/>
        <v>813.22233813841422</v>
      </c>
      <c r="F126" s="9">
        <f t="shared" si="11"/>
        <v>710.79591709272518</v>
      </c>
      <c r="G126" s="9">
        <f t="shared" si="12"/>
        <v>519.05408290727473</v>
      </c>
      <c r="H126" s="9">
        <f t="shared" si="13"/>
        <v>200176.26368445042</v>
      </c>
    </row>
    <row r="127" spans="1:8" x14ac:dyDescent="0.25">
      <c r="A127">
        <v>118</v>
      </c>
      <c r="B127" s="9">
        <f t="shared" si="10"/>
        <v>379418.29093605489</v>
      </c>
      <c r="C127" s="9">
        <f t="shared" si="8"/>
        <v>2893.4841563431205</v>
      </c>
      <c r="D127" s="9">
        <v>1229.8499999999999</v>
      </c>
      <c r="E127" s="9">
        <f t="shared" si="9"/>
        <v>810.35234026663647</v>
      </c>
      <c r="F127" s="9">
        <f t="shared" si="11"/>
        <v>708.95760054909522</v>
      </c>
      <c r="G127" s="9">
        <f t="shared" si="12"/>
        <v>520.89239945090469</v>
      </c>
      <c r="H127" s="9">
        <f t="shared" si="13"/>
        <v>199655.37128499951</v>
      </c>
    </row>
    <row r="128" spans="1:8" x14ac:dyDescent="0.25">
      <c r="A128">
        <v>119</v>
      </c>
      <c r="B128" s="9">
        <f t="shared" si="10"/>
        <v>380762.06404978677</v>
      </c>
      <c r="C128" s="9">
        <f t="shared" si="8"/>
        <v>2883.2725660051851</v>
      </c>
      <c r="D128" s="9">
        <v>1229.8499999999999</v>
      </c>
      <c r="E128" s="9">
        <f t="shared" si="9"/>
        <v>807.49247109816372</v>
      </c>
      <c r="F128" s="9">
        <f t="shared" si="11"/>
        <v>707.11277330103997</v>
      </c>
      <c r="G128" s="9">
        <f t="shared" si="12"/>
        <v>522.73722669895994</v>
      </c>
      <c r="H128" s="9">
        <f t="shared" si="13"/>
        <v>199132.63405830055</v>
      </c>
    </row>
    <row r="129" spans="1:8" x14ac:dyDescent="0.25">
      <c r="A129">
        <v>120</v>
      </c>
      <c r="B129" s="9">
        <f t="shared" si="10"/>
        <v>382110.59635996312</v>
      </c>
      <c r="C129" s="9">
        <f t="shared" si="8"/>
        <v>2873.097014080317</v>
      </c>
      <c r="D129" s="9">
        <v>1229.8499999999999</v>
      </c>
      <c r="E129" s="9">
        <f t="shared" si="9"/>
        <v>804.64269488710534</v>
      </c>
      <c r="F129" s="9">
        <f t="shared" si="11"/>
        <v>705.26141228981453</v>
      </c>
      <c r="G129" s="9">
        <f t="shared" si="12"/>
        <v>524.58858771018538</v>
      </c>
      <c r="H129" s="9">
        <f t="shared" si="13"/>
        <v>198608.04547059035</v>
      </c>
    </row>
    <row r="130" spans="1:8" x14ac:dyDescent="0.25">
      <c r="A130">
        <v>121</v>
      </c>
      <c r="B130" s="9">
        <f t="shared" si="10"/>
        <v>383463.90472207137</v>
      </c>
      <c r="C130" s="9">
        <f t="shared" si="8"/>
        <v>2862.9573733829197</v>
      </c>
      <c r="D130" s="9">
        <v>1229.8499999999999</v>
      </c>
      <c r="E130" s="9">
        <f t="shared" si="9"/>
        <v>801.8029760137232</v>
      </c>
      <c r="F130" s="9">
        <f t="shared" si="11"/>
        <v>703.40349437500754</v>
      </c>
      <c r="G130" s="9">
        <f t="shared" si="12"/>
        <v>526.44650562499237</v>
      </c>
      <c r="H130" s="9">
        <f t="shared" si="13"/>
        <v>198081.59896496535</v>
      </c>
    </row>
    <row r="131" spans="1:8" x14ac:dyDescent="0.25">
      <c r="A131">
        <v>122</v>
      </c>
      <c r="B131" s="9">
        <f t="shared" si="10"/>
        <v>384822.00605129544</v>
      </c>
      <c r="C131" s="9">
        <f t="shared" si="8"/>
        <v>2852.8535171762533</v>
      </c>
      <c r="D131" s="9">
        <v>1229.8499999999999</v>
      </c>
      <c r="E131" s="9">
        <f t="shared" si="9"/>
        <v>798.97327898398805</v>
      </c>
      <c r="F131" s="9">
        <f t="shared" si="11"/>
        <v>701.53899633425237</v>
      </c>
      <c r="G131" s="9">
        <f t="shared" si="12"/>
        <v>528.31100366574753</v>
      </c>
      <c r="H131" s="9">
        <f t="shared" si="13"/>
        <v>197553.28796129959</v>
      </c>
    </row>
    <row r="132" spans="1:8" x14ac:dyDescent="0.25">
      <c r="A132">
        <v>123</v>
      </c>
      <c r="B132" s="9">
        <f t="shared" si="10"/>
        <v>386184.91732272715</v>
      </c>
      <c r="C132" s="9">
        <f t="shared" si="8"/>
        <v>2842.7853191708555</v>
      </c>
      <c r="D132" s="9">
        <v>1229.8499999999999</v>
      </c>
      <c r="E132" s="9">
        <f t="shared" si="9"/>
        <v>796.15356842913457</v>
      </c>
      <c r="F132" s="9">
        <f t="shared" si="11"/>
        <v>699.66789486293612</v>
      </c>
      <c r="G132" s="9">
        <f t="shared" si="12"/>
        <v>530.18210513706379</v>
      </c>
      <c r="H132" s="9">
        <f t="shared" si="13"/>
        <v>197023.10585616253</v>
      </c>
    </row>
    <row r="133" spans="1:8" x14ac:dyDescent="0.25">
      <c r="A133">
        <v>124</v>
      </c>
      <c r="B133" s="9">
        <f t="shared" si="10"/>
        <v>387552.65557157854</v>
      </c>
      <c r="C133" s="9">
        <f t="shared" si="8"/>
        <v>2832.7526535229613</v>
      </c>
      <c r="D133" s="9">
        <v>1229.8499999999999</v>
      </c>
      <c r="E133" s="9">
        <f t="shared" si="9"/>
        <v>793.34380910522054</v>
      </c>
      <c r="F133" s="9">
        <f t="shared" si="11"/>
        <v>697.790166573909</v>
      </c>
      <c r="G133" s="9">
        <f t="shared" si="12"/>
        <v>532.0598334260909</v>
      </c>
      <c r="H133" s="9">
        <f t="shared" si="13"/>
        <v>196491.04602273644</v>
      </c>
    </row>
    <row r="134" spans="1:8" x14ac:dyDescent="0.25">
      <c r="A134">
        <v>125</v>
      </c>
      <c r="B134" s="9">
        <f t="shared" si="10"/>
        <v>388925.2378933946</v>
      </c>
      <c r="C134" s="9">
        <f t="shared" si="8"/>
        <v>2822.7553948329278</v>
      </c>
      <c r="D134" s="9">
        <v>1229.8499999999999</v>
      </c>
      <c r="E134" s="9">
        <f t="shared" si="9"/>
        <v>790.54396589268379</v>
      </c>
      <c r="F134" s="9">
        <f t="shared" si="11"/>
        <v>695.90578799719162</v>
      </c>
      <c r="G134" s="9">
        <f t="shared" si="12"/>
        <v>533.94421200280829</v>
      </c>
      <c r="H134" s="9">
        <f t="shared" si="13"/>
        <v>195957.10181073364</v>
      </c>
    </row>
    <row r="135" spans="1:8" x14ac:dyDescent="0.25">
      <c r="A135">
        <v>126</v>
      </c>
      <c r="B135" s="9">
        <f t="shared" si="10"/>
        <v>390302.6814442671</v>
      </c>
      <c r="C135" s="9">
        <f t="shared" si="8"/>
        <v>2812.793418143669</v>
      </c>
      <c r="D135" s="9">
        <v>1229.8499999999999</v>
      </c>
      <c r="E135" s="9">
        <f t="shared" si="9"/>
        <v>787.75400379590644</v>
      </c>
      <c r="F135" s="9">
        <f t="shared" si="11"/>
        <v>694.01473557968166</v>
      </c>
      <c r="G135" s="9">
        <f t="shared" si="12"/>
        <v>535.83526442031825</v>
      </c>
      <c r="H135" s="9">
        <f t="shared" si="13"/>
        <v>195421.26654631333</v>
      </c>
    </row>
    <row r="136" spans="1:8" x14ac:dyDescent="0.25">
      <c r="A136">
        <v>127</v>
      </c>
      <c r="B136" s="9">
        <f t="shared" si="10"/>
        <v>391685.0034410489</v>
      </c>
      <c r="C136" s="9">
        <f t="shared" si="8"/>
        <v>2802.8665989390925</v>
      </c>
      <c r="D136" s="9">
        <v>1229.8499999999999</v>
      </c>
      <c r="E136" s="9">
        <f t="shared" si="9"/>
        <v>784.97388794277549</v>
      </c>
      <c r="F136" s="9">
        <f t="shared" si="11"/>
        <v>692.11698568485974</v>
      </c>
      <c r="G136" s="9">
        <f t="shared" si="12"/>
        <v>537.73301431514017</v>
      </c>
      <c r="H136" s="9">
        <f t="shared" si="13"/>
        <v>194883.5335319982</v>
      </c>
    </row>
    <row r="137" spans="1:8" x14ac:dyDescent="0.25">
      <c r="A137">
        <v>128</v>
      </c>
      <c r="B137" s="9">
        <f t="shared" si="10"/>
        <v>393072.22116156935</v>
      </c>
      <c r="C137" s="9">
        <f t="shared" si="8"/>
        <v>2792.9748131425454</v>
      </c>
      <c r="D137" s="9">
        <v>1229.8499999999999</v>
      </c>
      <c r="E137" s="9">
        <f t="shared" si="9"/>
        <v>782.20358358424812</v>
      </c>
      <c r="F137" s="9">
        <f t="shared" si="11"/>
        <v>690.21251459249368</v>
      </c>
      <c r="G137" s="9">
        <f t="shared" si="12"/>
        <v>539.63748540750623</v>
      </c>
      <c r="H137" s="9">
        <f t="shared" si="13"/>
        <v>194343.8960465907</v>
      </c>
    </row>
    <row r="138" spans="1:8" x14ac:dyDescent="0.25">
      <c r="A138">
        <v>129</v>
      </c>
      <c r="B138" s="9">
        <f t="shared" si="10"/>
        <v>394464.35194484994</v>
      </c>
      <c r="C138" s="9">
        <f t="shared" si="8"/>
        <v>2783.1179371152621</v>
      </c>
      <c r="D138" s="9">
        <v>1229.8499999999999</v>
      </c>
      <c r="E138" s="9">
        <f t="shared" si="9"/>
        <v>779.4430560939154</v>
      </c>
      <c r="F138" s="9">
        <f t="shared" si="11"/>
        <v>688.30129849834213</v>
      </c>
      <c r="G138" s="9">
        <f t="shared" si="12"/>
        <v>541.54870150165777</v>
      </c>
      <c r="H138" s="9">
        <f t="shared" si="13"/>
        <v>193802.34734508905</v>
      </c>
    </row>
    <row r="139" spans="1:8" x14ac:dyDescent="0.25">
      <c r="A139">
        <v>130</v>
      </c>
      <c r="B139" s="9">
        <f t="shared" si="10"/>
        <v>395861.41319132131</v>
      </c>
      <c r="C139" s="9">
        <f t="shared" ref="C139:C202" si="14">D139*(1+$B$3/12)^(360-A139)</f>
        <v>2773.2958476548179</v>
      </c>
      <c r="D139" s="9">
        <v>1229.8499999999999</v>
      </c>
      <c r="E139" s="9">
        <f t="shared" ref="E139:E202" si="15">D139/(1+$B$3/12)^A139</f>
        <v>776.69227096757186</v>
      </c>
      <c r="F139" s="9">
        <f t="shared" si="11"/>
        <v>686.38331351385705</v>
      </c>
      <c r="G139" s="9">
        <f t="shared" si="12"/>
        <v>543.46668648614286</v>
      </c>
      <c r="H139" s="9">
        <f t="shared" si="13"/>
        <v>193258.88065860289</v>
      </c>
    </row>
    <row r="140" spans="1:8" x14ac:dyDescent="0.25">
      <c r="A140">
        <v>131</v>
      </c>
      <c r="B140" s="9">
        <f t="shared" ref="B140:B203" si="16">B139*(1+$B$3/12)</f>
        <v>397263.42236304062</v>
      </c>
      <c r="C140" s="9">
        <f t="shared" si="14"/>
        <v>2763.5084219935902</v>
      </c>
      <c r="D140" s="9">
        <v>1229.8499999999999</v>
      </c>
      <c r="E140" s="9">
        <f t="shared" si="15"/>
        <v>773.95119382278267</v>
      </c>
      <c r="F140" s="9">
        <f t="shared" ref="F140:F203" si="17">H139*($B$3/12)</f>
        <v>684.45853566588528</v>
      </c>
      <c r="G140" s="9">
        <f t="shared" ref="G140:G203" si="18">D140-F140</f>
        <v>545.39146433411463</v>
      </c>
      <c r="H140" s="9">
        <f t="shared" ref="H140:H203" si="19">H139-G140</f>
        <v>192713.48919426877</v>
      </c>
    </row>
    <row r="141" spans="1:8" x14ac:dyDescent="0.25">
      <c r="A141">
        <v>132</v>
      </c>
      <c r="B141" s="9">
        <f t="shared" si="16"/>
        <v>398670.39698390977</v>
      </c>
      <c r="C141" s="9">
        <f t="shared" si="14"/>
        <v>2753.755537797224</v>
      </c>
      <c r="D141" s="9">
        <v>1229.8499999999999</v>
      </c>
      <c r="E141" s="9">
        <f t="shared" si="15"/>
        <v>771.21979039845473</v>
      </c>
      <c r="F141" s="9">
        <f t="shared" si="17"/>
        <v>682.52694089636861</v>
      </c>
      <c r="G141" s="9">
        <f t="shared" si="18"/>
        <v>547.32305910363129</v>
      </c>
      <c r="H141" s="9">
        <f t="shared" si="19"/>
        <v>192166.16613516514</v>
      </c>
    </row>
    <row r="142" spans="1:8" x14ac:dyDescent="0.25">
      <c r="A142">
        <v>133</v>
      </c>
      <c r="B142" s="9">
        <f t="shared" si="16"/>
        <v>400082.3546398945</v>
      </c>
      <c r="C142" s="9">
        <f t="shared" si="14"/>
        <v>2744.0370731631047</v>
      </c>
      <c r="D142" s="9">
        <v>1229.8499999999999</v>
      </c>
      <c r="E142" s="9">
        <f t="shared" si="15"/>
        <v>768.49802655440772</v>
      </c>
      <c r="F142" s="9">
        <f t="shared" si="17"/>
        <v>680.58850506204328</v>
      </c>
      <c r="G142" s="9">
        <f t="shared" si="18"/>
        <v>549.26149493795663</v>
      </c>
      <c r="H142" s="9">
        <f t="shared" si="19"/>
        <v>191616.90464022718</v>
      </c>
    </row>
    <row r="143" spans="1:8" x14ac:dyDescent="0.25">
      <c r="A143">
        <v>134</v>
      </c>
      <c r="B143" s="9">
        <f t="shared" si="16"/>
        <v>401499.31297924416</v>
      </c>
      <c r="C143" s="9">
        <f t="shared" si="14"/>
        <v>2734.3529066188294</v>
      </c>
      <c r="D143" s="9">
        <v>1229.8499999999999</v>
      </c>
      <c r="E143" s="9">
        <f t="shared" si="15"/>
        <v>765.78586827094807</v>
      </c>
      <c r="F143" s="9">
        <f t="shared" si="17"/>
        <v>678.643203934138</v>
      </c>
      <c r="G143" s="9">
        <f t="shared" si="18"/>
        <v>551.20679606586191</v>
      </c>
      <c r="H143" s="9">
        <f t="shared" si="19"/>
        <v>191065.6978441613</v>
      </c>
    </row>
    <row r="144" spans="1:8" x14ac:dyDescent="0.25">
      <c r="A144">
        <v>135</v>
      </c>
      <c r="B144" s="9">
        <f t="shared" si="16"/>
        <v>402921.28971271234</v>
      </c>
      <c r="C144" s="9">
        <f t="shared" si="14"/>
        <v>2724.7029171206927</v>
      </c>
      <c r="D144" s="9">
        <v>1229.8499999999999</v>
      </c>
      <c r="E144" s="9">
        <f t="shared" si="15"/>
        <v>763.08328164844295</v>
      </c>
      <c r="F144" s="9">
        <f t="shared" si="17"/>
        <v>676.69101319807135</v>
      </c>
      <c r="G144" s="9">
        <f t="shared" si="18"/>
        <v>553.15898680192856</v>
      </c>
      <c r="H144" s="9">
        <f t="shared" si="19"/>
        <v>190512.53885735938</v>
      </c>
    </row>
    <row r="145" spans="1:8" x14ac:dyDescent="0.25">
      <c r="A145">
        <v>136</v>
      </c>
      <c r="B145" s="9">
        <f t="shared" si="16"/>
        <v>404348.30261377827</v>
      </c>
      <c r="C145" s="9">
        <f t="shared" si="14"/>
        <v>2715.0869840521746</v>
      </c>
      <c r="D145" s="9">
        <v>1229.8499999999999</v>
      </c>
      <c r="E145" s="9">
        <f t="shared" si="15"/>
        <v>760.39023290689772</v>
      </c>
      <c r="F145" s="9">
        <f t="shared" si="17"/>
        <v>674.73190845314787</v>
      </c>
      <c r="G145" s="9">
        <f t="shared" si="18"/>
        <v>555.11809154685204</v>
      </c>
      <c r="H145" s="9">
        <f t="shared" si="19"/>
        <v>189957.42076581254</v>
      </c>
    </row>
    <row r="146" spans="1:8" x14ac:dyDescent="0.25">
      <c r="A146">
        <v>137</v>
      </c>
      <c r="B146" s="9">
        <f t="shared" si="16"/>
        <v>405780.3695188688</v>
      </c>
      <c r="C146" s="9">
        <f t="shared" si="14"/>
        <v>2705.5049872224286</v>
      </c>
      <c r="D146" s="9">
        <v>1229.8499999999999</v>
      </c>
      <c r="E146" s="9">
        <f t="shared" si="15"/>
        <v>757.70668838553206</v>
      </c>
      <c r="F146" s="9">
        <f t="shared" si="17"/>
        <v>672.76586521225283</v>
      </c>
      <c r="G146" s="9">
        <f t="shared" si="18"/>
        <v>557.08413478774708</v>
      </c>
      <c r="H146" s="9">
        <f t="shared" si="19"/>
        <v>189400.33663102478</v>
      </c>
    </row>
    <row r="147" spans="1:8" x14ac:dyDescent="0.25">
      <c r="A147">
        <v>138</v>
      </c>
      <c r="B147" s="9">
        <f t="shared" si="16"/>
        <v>407217.50832758151</v>
      </c>
      <c r="C147" s="9">
        <f t="shared" si="14"/>
        <v>2695.9568068647823</v>
      </c>
      <c r="D147" s="9">
        <v>1229.8499999999999</v>
      </c>
      <c r="E147" s="9">
        <f t="shared" si="15"/>
        <v>755.0326145423611</v>
      </c>
      <c r="F147" s="9">
        <f t="shared" si="17"/>
        <v>670.7928589015462</v>
      </c>
      <c r="G147" s="9">
        <f t="shared" si="18"/>
        <v>559.05714109845371</v>
      </c>
      <c r="H147" s="9">
        <f t="shared" si="19"/>
        <v>188841.27948992632</v>
      </c>
    </row>
    <row r="148" spans="1:8" x14ac:dyDescent="0.25">
      <c r="A148">
        <v>139</v>
      </c>
      <c r="B148" s="9">
        <f t="shared" si="16"/>
        <v>408659.73700290843</v>
      </c>
      <c r="C148" s="9">
        <f t="shared" si="14"/>
        <v>2686.44232363524</v>
      </c>
      <c r="D148" s="9">
        <v>1229.8499999999999</v>
      </c>
      <c r="E148" s="9">
        <f t="shared" si="15"/>
        <v>752.36797795377481</v>
      </c>
      <c r="F148" s="9">
        <f t="shared" si="17"/>
        <v>668.81286486015574</v>
      </c>
      <c r="G148" s="9">
        <f t="shared" si="18"/>
        <v>561.03713513984417</v>
      </c>
      <c r="H148" s="9">
        <f t="shared" si="19"/>
        <v>188280.24235478649</v>
      </c>
    </row>
    <row r="149" spans="1:8" x14ac:dyDescent="0.25">
      <c r="A149">
        <v>140</v>
      </c>
      <c r="B149" s="9">
        <f t="shared" si="16"/>
        <v>410107.07357146044</v>
      </c>
      <c r="C149" s="9">
        <f t="shared" si="14"/>
        <v>2676.961418610992</v>
      </c>
      <c r="D149" s="9">
        <v>1229.8499999999999</v>
      </c>
      <c r="E149" s="9">
        <f t="shared" si="15"/>
        <v>749.71274531412064</v>
      </c>
      <c r="F149" s="9">
        <f t="shared" si="17"/>
        <v>666.82585833986889</v>
      </c>
      <c r="G149" s="9">
        <f t="shared" si="18"/>
        <v>563.02414166013102</v>
      </c>
      <c r="H149" s="9">
        <f t="shared" si="19"/>
        <v>187717.21821312635</v>
      </c>
    </row>
    <row r="150" spans="1:8" x14ac:dyDescent="0.25">
      <c r="A150">
        <v>141</v>
      </c>
      <c r="B150" s="9">
        <f t="shared" si="16"/>
        <v>411559.53612369276</v>
      </c>
      <c r="C150" s="9">
        <f t="shared" si="14"/>
        <v>2667.5139732889279</v>
      </c>
      <c r="D150" s="9">
        <v>1229.8499999999999</v>
      </c>
      <c r="E150" s="9">
        <f t="shared" si="15"/>
        <v>747.0668834352872</v>
      </c>
      <c r="F150" s="9">
        <f t="shared" si="17"/>
        <v>664.83181450482255</v>
      </c>
      <c r="G150" s="9">
        <f t="shared" si="18"/>
        <v>565.01818549517736</v>
      </c>
      <c r="H150" s="9">
        <f t="shared" si="19"/>
        <v>187152.20002763119</v>
      </c>
    </row>
    <row r="151" spans="1:8" x14ac:dyDescent="0.25">
      <c r="A151">
        <v>142</v>
      </c>
      <c r="B151" s="9">
        <f t="shared" si="16"/>
        <v>413017.14281413087</v>
      </c>
      <c r="C151" s="9">
        <f t="shared" si="14"/>
        <v>2658.0998695841499</v>
      </c>
      <c r="D151" s="9">
        <v>1229.8499999999999</v>
      </c>
      <c r="E151" s="9">
        <f t="shared" si="15"/>
        <v>744.43035924628975</v>
      </c>
      <c r="F151" s="9">
        <f t="shared" si="17"/>
        <v>662.83070843119378</v>
      </c>
      <c r="G151" s="9">
        <f t="shared" si="18"/>
        <v>567.01929156880612</v>
      </c>
      <c r="H151" s="9">
        <f t="shared" si="19"/>
        <v>186585.18073606238</v>
      </c>
    </row>
    <row r="152" spans="1:8" x14ac:dyDescent="0.25">
      <c r="A152">
        <v>143</v>
      </c>
      <c r="B152" s="9">
        <f t="shared" si="16"/>
        <v>414479.91186159762</v>
      </c>
      <c r="C152" s="9">
        <f t="shared" si="14"/>
        <v>2648.7189898285064</v>
      </c>
      <c r="D152" s="9">
        <v>1229.8499999999999</v>
      </c>
      <c r="E152" s="9">
        <f t="shared" si="15"/>
        <v>741.80313979285654</v>
      </c>
      <c r="F152" s="9">
        <f t="shared" si="17"/>
        <v>660.82251510688764</v>
      </c>
      <c r="G152" s="9">
        <f t="shared" si="18"/>
        <v>569.02748489311227</v>
      </c>
      <c r="H152" s="9">
        <f t="shared" si="19"/>
        <v>186016.15325116928</v>
      </c>
    </row>
    <row r="153" spans="1:8" x14ac:dyDescent="0.25">
      <c r="A153">
        <v>144</v>
      </c>
      <c r="B153" s="9">
        <f t="shared" si="16"/>
        <v>415947.86154944083</v>
      </c>
      <c r="C153" s="9">
        <f t="shared" si="14"/>
        <v>2639.3712167691156</v>
      </c>
      <c r="D153" s="9">
        <v>1229.8499999999999</v>
      </c>
      <c r="E153" s="9">
        <f t="shared" si="15"/>
        <v>739.18519223701719</v>
      </c>
      <c r="F153" s="9">
        <f t="shared" si="17"/>
        <v>658.80720943122458</v>
      </c>
      <c r="G153" s="9">
        <f t="shared" si="18"/>
        <v>571.04279056877533</v>
      </c>
      <c r="H153" s="9">
        <f t="shared" si="19"/>
        <v>185445.1104606005</v>
      </c>
    </row>
    <row r="154" spans="1:8" x14ac:dyDescent="0.25">
      <c r="A154">
        <v>145</v>
      </c>
      <c r="B154" s="9">
        <f t="shared" si="16"/>
        <v>417421.0102257618</v>
      </c>
      <c r="C154" s="9">
        <f t="shared" si="14"/>
        <v>2630.0564335669001</v>
      </c>
      <c r="D154" s="9">
        <v>1229.8499999999999</v>
      </c>
      <c r="E154" s="9">
        <f t="shared" si="15"/>
        <v>736.57648385669142</v>
      </c>
      <c r="F154" s="9">
        <f t="shared" si="17"/>
        <v>656.78476621462676</v>
      </c>
      <c r="G154" s="9">
        <f t="shared" si="18"/>
        <v>573.06523378537315</v>
      </c>
      <c r="H154" s="9">
        <f t="shared" si="19"/>
        <v>184872.04522681513</v>
      </c>
    </row>
    <row r="155" spans="1:8" x14ac:dyDescent="0.25">
      <c r="A155">
        <v>146</v>
      </c>
      <c r="B155" s="9">
        <f t="shared" si="16"/>
        <v>418899.37630364473</v>
      </c>
      <c r="C155" s="9">
        <f t="shared" si="14"/>
        <v>2620.7745237951249</v>
      </c>
      <c r="D155" s="9">
        <v>1229.8499999999999</v>
      </c>
      <c r="E155" s="9">
        <f t="shared" si="15"/>
        <v>733.97698204528081</v>
      </c>
      <c r="F155" s="9">
        <f t="shared" si="17"/>
        <v>654.75516017830364</v>
      </c>
      <c r="G155" s="9">
        <f t="shared" si="18"/>
        <v>575.09483982169627</v>
      </c>
      <c r="H155" s="9">
        <f t="shared" si="19"/>
        <v>184296.95038699344</v>
      </c>
    </row>
    <row r="156" spans="1:8" x14ac:dyDescent="0.25">
      <c r="A156">
        <v>147</v>
      </c>
      <c r="B156" s="9">
        <f t="shared" si="16"/>
        <v>420382.97826138686</v>
      </c>
      <c r="C156" s="9">
        <f t="shared" si="14"/>
        <v>2611.5253714379487</v>
      </c>
      <c r="D156" s="9">
        <v>1229.8499999999999</v>
      </c>
      <c r="E156" s="9">
        <f t="shared" si="15"/>
        <v>731.38665431126174</v>
      </c>
      <c r="F156" s="9">
        <f t="shared" si="17"/>
        <v>652.71836595393518</v>
      </c>
      <c r="G156" s="9">
        <f t="shared" si="18"/>
        <v>577.13163404606473</v>
      </c>
      <c r="H156" s="9">
        <f t="shared" si="19"/>
        <v>183719.81875294738</v>
      </c>
    </row>
    <row r="157" spans="1:8" x14ac:dyDescent="0.25">
      <c r="A157">
        <v>148</v>
      </c>
      <c r="B157" s="9">
        <f t="shared" si="16"/>
        <v>421871.83464272931</v>
      </c>
      <c r="C157" s="9">
        <f t="shared" si="14"/>
        <v>2602.3088608889661</v>
      </c>
      <c r="D157" s="9">
        <v>1229.8499999999999</v>
      </c>
      <c r="E157" s="9">
        <f t="shared" si="15"/>
        <v>728.80546827777789</v>
      </c>
      <c r="F157" s="9">
        <f t="shared" si="17"/>
        <v>650.6743580833554</v>
      </c>
      <c r="G157" s="9">
        <f t="shared" si="18"/>
        <v>579.17564191664451</v>
      </c>
      <c r="H157" s="9">
        <f t="shared" si="19"/>
        <v>183140.64311103075</v>
      </c>
    </row>
    <row r="158" spans="1:8" x14ac:dyDescent="0.25">
      <c r="A158">
        <v>149</v>
      </c>
      <c r="B158" s="9">
        <f t="shared" si="16"/>
        <v>423365.964057089</v>
      </c>
      <c r="C158" s="9">
        <f t="shared" si="14"/>
        <v>2593.1248769497688</v>
      </c>
      <c r="D158" s="9">
        <v>1229.8499999999999</v>
      </c>
      <c r="E158" s="9">
        <f t="shared" si="15"/>
        <v>726.2333916822364</v>
      </c>
      <c r="F158" s="9">
        <f t="shared" si="17"/>
        <v>648.62311101823389</v>
      </c>
      <c r="G158" s="9">
        <f t="shared" si="18"/>
        <v>581.22688898176602</v>
      </c>
      <c r="H158" s="9">
        <f t="shared" si="19"/>
        <v>182559.41622204898</v>
      </c>
    </row>
    <row r="159" spans="1:8" x14ac:dyDescent="0.25">
      <c r="A159">
        <v>150</v>
      </c>
      <c r="B159" s="9">
        <f t="shared" si="16"/>
        <v>424865.38517979125</v>
      </c>
      <c r="C159" s="9">
        <f t="shared" si="14"/>
        <v>2583.9733048285011</v>
      </c>
      <c r="D159" s="9">
        <v>1229.8499999999999</v>
      </c>
      <c r="E159" s="9">
        <f t="shared" si="15"/>
        <v>723.67039237590507</v>
      </c>
      <c r="F159" s="9">
        <f t="shared" si="17"/>
        <v>646.56459911975685</v>
      </c>
      <c r="G159" s="9">
        <f t="shared" si="18"/>
        <v>583.28540088024306</v>
      </c>
      <c r="H159" s="9">
        <f t="shared" si="19"/>
        <v>181976.13082116874</v>
      </c>
    </row>
    <row r="160" spans="1:8" x14ac:dyDescent="0.25">
      <c r="A160">
        <v>151</v>
      </c>
      <c r="B160" s="9">
        <f t="shared" si="16"/>
        <v>426370.11675230303</v>
      </c>
      <c r="C160" s="9">
        <f t="shared" si="14"/>
        <v>2574.8540301384264</v>
      </c>
      <c r="D160" s="9">
        <v>1229.8499999999999</v>
      </c>
      <c r="E160" s="9">
        <f t="shared" si="15"/>
        <v>721.1164383235091</v>
      </c>
      <c r="F160" s="9">
        <f t="shared" si="17"/>
        <v>644.49879665830599</v>
      </c>
      <c r="G160" s="9">
        <f t="shared" si="18"/>
        <v>585.35120334169392</v>
      </c>
      <c r="H160" s="9">
        <f t="shared" si="19"/>
        <v>181390.77961782704</v>
      </c>
    </row>
    <row r="161" spans="1:8" x14ac:dyDescent="0.25">
      <c r="A161">
        <v>152</v>
      </c>
      <c r="B161" s="9">
        <f t="shared" si="16"/>
        <v>427880.1775824675</v>
      </c>
      <c r="C161" s="9">
        <f t="shared" si="14"/>
        <v>2565.7669388965014</v>
      </c>
      <c r="D161" s="9">
        <v>1229.8499999999999</v>
      </c>
      <c r="E161" s="9">
        <f t="shared" si="15"/>
        <v>718.57149760283244</v>
      </c>
      <c r="F161" s="9">
        <f t="shared" si="17"/>
        <v>642.42567781313744</v>
      </c>
      <c r="G161" s="9">
        <f t="shared" si="18"/>
        <v>587.42432218686247</v>
      </c>
      <c r="H161" s="9">
        <f t="shared" si="19"/>
        <v>180803.35529564018</v>
      </c>
    </row>
    <row r="162" spans="1:8" x14ac:dyDescent="0.25">
      <c r="A162">
        <v>153</v>
      </c>
      <c r="B162" s="9">
        <f t="shared" si="16"/>
        <v>429395.58654473879</v>
      </c>
      <c r="C162" s="9">
        <f t="shared" si="14"/>
        <v>2556.7119175219445</v>
      </c>
      <c r="D162" s="9">
        <v>1229.8499999999999</v>
      </c>
      <c r="E162" s="9">
        <f t="shared" si="15"/>
        <v>716.03553840431709</v>
      </c>
      <c r="F162" s="9">
        <f t="shared" si="17"/>
        <v>640.345216672059</v>
      </c>
      <c r="G162" s="9">
        <f t="shared" si="18"/>
        <v>589.50478332794091</v>
      </c>
      <c r="H162" s="9">
        <f t="shared" si="19"/>
        <v>180213.85051231223</v>
      </c>
    </row>
    <row r="163" spans="1:8" x14ac:dyDescent="0.25">
      <c r="A163">
        <v>154</v>
      </c>
      <c r="B163" s="9">
        <f t="shared" si="16"/>
        <v>430916.36258041812</v>
      </c>
      <c r="C163" s="9">
        <f t="shared" si="14"/>
        <v>2547.6888528348209</v>
      </c>
      <c r="D163" s="9">
        <v>1229.8499999999999</v>
      </c>
      <c r="E163" s="9">
        <f t="shared" si="15"/>
        <v>713.50852903066664</v>
      </c>
      <c r="F163" s="9">
        <f t="shared" si="17"/>
        <v>638.25738723110589</v>
      </c>
      <c r="G163" s="9">
        <f t="shared" si="18"/>
        <v>591.59261276889401</v>
      </c>
      <c r="H163" s="9">
        <f t="shared" si="19"/>
        <v>179622.25789954333</v>
      </c>
    </row>
    <row r="164" spans="1:8" x14ac:dyDescent="0.25">
      <c r="A164">
        <v>155</v>
      </c>
      <c r="B164" s="9">
        <f t="shared" si="16"/>
        <v>432442.52469789051</v>
      </c>
      <c r="C164" s="9">
        <f t="shared" si="14"/>
        <v>2538.6976320546269</v>
      </c>
      <c r="D164" s="9">
        <v>1229.8499999999999</v>
      </c>
      <c r="E164" s="9">
        <f t="shared" si="15"/>
        <v>710.99043789644998</v>
      </c>
      <c r="F164" s="9">
        <f t="shared" si="17"/>
        <v>636.16216339421601</v>
      </c>
      <c r="G164" s="9">
        <f t="shared" si="18"/>
        <v>593.6878366057839</v>
      </c>
      <c r="H164" s="9">
        <f t="shared" si="19"/>
        <v>179028.57006293754</v>
      </c>
    </row>
    <row r="165" spans="1:8" x14ac:dyDescent="0.25">
      <c r="A165">
        <v>156</v>
      </c>
      <c r="B165" s="9">
        <f t="shared" si="16"/>
        <v>433974.09197286225</v>
      </c>
      <c r="C165" s="9">
        <f t="shared" si="14"/>
        <v>2529.7381427988807</v>
      </c>
      <c r="D165" s="9">
        <v>1229.8499999999999</v>
      </c>
      <c r="E165" s="9">
        <f t="shared" si="15"/>
        <v>708.48123352770597</v>
      </c>
      <c r="F165" s="9">
        <f t="shared" si="17"/>
        <v>634.05951897290379</v>
      </c>
      <c r="G165" s="9">
        <f t="shared" si="18"/>
        <v>595.79048102709612</v>
      </c>
      <c r="H165" s="9">
        <f t="shared" si="19"/>
        <v>178432.77958191044</v>
      </c>
    </row>
    <row r="166" spans="1:8" x14ac:dyDescent="0.25">
      <c r="A166">
        <v>157</v>
      </c>
      <c r="B166" s="9">
        <f t="shared" si="16"/>
        <v>435511.0835485995</v>
      </c>
      <c r="C166" s="9">
        <f t="shared" si="14"/>
        <v>2520.8102730817159</v>
      </c>
      <c r="D166" s="9">
        <v>1229.8499999999999</v>
      </c>
      <c r="E166" s="9">
        <f t="shared" si="15"/>
        <v>705.9808845615504</v>
      </c>
      <c r="F166" s="9">
        <f t="shared" si="17"/>
        <v>631.94942768593285</v>
      </c>
      <c r="G166" s="9">
        <f t="shared" si="18"/>
        <v>597.90057231406706</v>
      </c>
      <c r="H166" s="9">
        <f t="shared" si="19"/>
        <v>177834.87900959636</v>
      </c>
    </row>
    <row r="167" spans="1:8" x14ac:dyDescent="0.25">
      <c r="A167">
        <v>158</v>
      </c>
      <c r="B167" s="9">
        <f t="shared" si="16"/>
        <v>437053.51863616752</v>
      </c>
      <c r="C167" s="9">
        <f t="shared" si="14"/>
        <v>2511.9139113124838</v>
      </c>
      <c r="D167" s="9">
        <v>1229.8499999999999</v>
      </c>
      <c r="E167" s="9">
        <f t="shared" si="15"/>
        <v>703.48935974578399</v>
      </c>
      <c r="F167" s="9">
        <f t="shared" si="17"/>
        <v>629.83186315898718</v>
      </c>
      <c r="G167" s="9">
        <f t="shared" si="18"/>
        <v>600.01813684101273</v>
      </c>
      <c r="H167" s="9">
        <f t="shared" si="19"/>
        <v>177234.86087275535</v>
      </c>
    </row>
    <row r="168" spans="1:8" x14ac:dyDescent="0.25">
      <c r="A168">
        <v>159</v>
      </c>
      <c r="B168" s="9">
        <f t="shared" si="16"/>
        <v>438601.41651467065</v>
      </c>
      <c r="C168" s="9">
        <f t="shared" si="14"/>
        <v>2503.0489462943583</v>
      </c>
      <c r="D168" s="9">
        <v>1229.8499999999999</v>
      </c>
      <c r="E168" s="9">
        <f t="shared" si="15"/>
        <v>701.00662793850165</v>
      </c>
      <c r="F168" s="9">
        <f t="shared" si="17"/>
        <v>627.70679892434191</v>
      </c>
      <c r="G168" s="9">
        <f t="shared" si="18"/>
        <v>602.143201075658</v>
      </c>
      <c r="H168" s="9">
        <f t="shared" si="19"/>
        <v>176632.71767167968</v>
      </c>
    </row>
    <row r="169" spans="1:8" x14ac:dyDescent="0.25">
      <c r="A169">
        <v>160</v>
      </c>
      <c r="B169" s="9">
        <f t="shared" si="16"/>
        <v>440154.79653149348</v>
      </c>
      <c r="C169" s="9">
        <f t="shared" si="14"/>
        <v>2494.2152672229431</v>
      </c>
      <c r="D169" s="9">
        <v>1229.8499999999999</v>
      </c>
      <c r="E169" s="9">
        <f t="shared" si="15"/>
        <v>698.53265810770358</v>
      </c>
      <c r="F169" s="9">
        <f t="shared" si="17"/>
        <v>625.57420842053227</v>
      </c>
      <c r="G169" s="9">
        <f t="shared" si="18"/>
        <v>604.27579157946764</v>
      </c>
      <c r="H169" s="9">
        <f t="shared" si="19"/>
        <v>176028.4418801002</v>
      </c>
    </row>
    <row r="170" spans="1:8" x14ac:dyDescent="0.25">
      <c r="A170">
        <v>161</v>
      </c>
      <c r="B170" s="9">
        <f t="shared" si="16"/>
        <v>441713.67810254259</v>
      </c>
      <c r="C170" s="9">
        <f t="shared" si="14"/>
        <v>2485.4127636848921</v>
      </c>
      <c r="D170" s="9">
        <v>1229.8499999999999</v>
      </c>
      <c r="E170" s="9">
        <f t="shared" si="15"/>
        <v>696.06741933090643</v>
      </c>
      <c r="F170" s="9">
        <f t="shared" si="17"/>
        <v>623.4340649920216</v>
      </c>
      <c r="G170" s="9">
        <f t="shared" si="18"/>
        <v>606.41593500797831</v>
      </c>
      <c r="H170" s="9">
        <f t="shared" si="19"/>
        <v>175422.02594509223</v>
      </c>
    </row>
    <row r="171" spans="1:8" x14ac:dyDescent="0.25">
      <c r="A171">
        <v>162</v>
      </c>
      <c r="B171" s="9">
        <f t="shared" si="16"/>
        <v>443278.08071248914</v>
      </c>
      <c r="C171" s="9">
        <f t="shared" si="14"/>
        <v>2476.6413256565252</v>
      </c>
      <c r="D171" s="9">
        <v>1229.8499999999999</v>
      </c>
      <c r="E171" s="9">
        <f t="shared" si="15"/>
        <v>693.61088079475826</v>
      </c>
      <c r="F171" s="9">
        <f t="shared" si="17"/>
        <v>621.28634188886838</v>
      </c>
      <c r="G171" s="9">
        <f t="shared" si="18"/>
        <v>608.56365811113153</v>
      </c>
      <c r="H171" s="9">
        <f t="shared" si="19"/>
        <v>174813.46228698111</v>
      </c>
    </row>
    <row r="172" spans="1:8" x14ac:dyDescent="0.25">
      <c r="A172">
        <v>163</v>
      </c>
      <c r="B172" s="9">
        <f t="shared" si="16"/>
        <v>444848.0239150126</v>
      </c>
      <c r="C172" s="9">
        <f t="shared" si="14"/>
        <v>2467.9008435024534</v>
      </c>
      <c r="D172" s="9">
        <v>1229.8499999999999</v>
      </c>
      <c r="E172" s="9">
        <f t="shared" si="15"/>
        <v>691.16301179465211</v>
      </c>
      <c r="F172" s="9">
        <f t="shared" si="17"/>
        <v>619.13101226639151</v>
      </c>
      <c r="G172" s="9">
        <f t="shared" si="18"/>
        <v>610.7189877336084</v>
      </c>
      <c r="H172" s="9">
        <f t="shared" si="19"/>
        <v>174202.74329924749</v>
      </c>
    </row>
    <row r="173" spans="1:8" x14ac:dyDescent="0.25">
      <c r="A173">
        <v>164</v>
      </c>
      <c r="B173" s="9">
        <f t="shared" si="16"/>
        <v>446423.52733304497</v>
      </c>
      <c r="C173" s="9">
        <f t="shared" si="14"/>
        <v>2459.1912079742106</v>
      </c>
      <c r="D173" s="9">
        <v>1229.8499999999999</v>
      </c>
      <c r="E173" s="9">
        <f t="shared" si="15"/>
        <v>688.72378173434299</v>
      </c>
      <c r="F173" s="9">
        <f t="shared" si="17"/>
        <v>616.96804918483497</v>
      </c>
      <c r="G173" s="9">
        <f t="shared" si="18"/>
        <v>612.88195081516494</v>
      </c>
      <c r="H173" s="9">
        <f t="shared" si="19"/>
        <v>173589.86134843231</v>
      </c>
    </row>
    <row r="174" spans="1:8" x14ac:dyDescent="0.25">
      <c r="A174">
        <v>165</v>
      </c>
      <c r="B174" s="9">
        <f t="shared" si="16"/>
        <v>448004.61065901624</v>
      </c>
      <c r="C174" s="9">
        <f t="shared" si="14"/>
        <v>2450.5123102088878</v>
      </c>
      <c r="D174" s="9">
        <v>1229.8499999999999</v>
      </c>
      <c r="E174" s="9">
        <f t="shared" si="15"/>
        <v>686.29316012556478</v>
      </c>
      <c r="F174" s="9">
        <f t="shared" si="17"/>
        <v>614.79742560903117</v>
      </c>
      <c r="G174" s="9">
        <f t="shared" si="18"/>
        <v>615.05257439096874</v>
      </c>
      <c r="H174" s="9">
        <f t="shared" si="19"/>
        <v>172974.80877404133</v>
      </c>
    </row>
    <row r="175" spans="1:8" x14ac:dyDescent="0.25">
      <c r="A175">
        <v>166</v>
      </c>
      <c r="B175" s="9">
        <f t="shared" si="16"/>
        <v>449591.29365510028</v>
      </c>
      <c r="C175" s="9">
        <f t="shared" si="14"/>
        <v>2441.8640417277679</v>
      </c>
      <c r="D175" s="9">
        <v>1229.8499999999999</v>
      </c>
      <c r="E175" s="9">
        <f t="shared" si="15"/>
        <v>683.87111658765002</v>
      </c>
      <c r="F175" s="9">
        <f t="shared" si="17"/>
        <v>612.61911440806307</v>
      </c>
      <c r="G175" s="9">
        <f t="shared" si="18"/>
        <v>617.23088559193684</v>
      </c>
      <c r="H175" s="9">
        <f t="shared" si="19"/>
        <v>172357.57788844939</v>
      </c>
    </row>
    <row r="176" spans="1:8" x14ac:dyDescent="0.25">
      <c r="A176">
        <v>167</v>
      </c>
      <c r="B176" s="9">
        <f t="shared" si="16"/>
        <v>451183.59615346213</v>
      </c>
      <c r="C176" s="9">
        <f t="shared" si="14"/>
        <v>2433.2462944349772</v>
      </c>
      <c r="D176" s="9">
        <v>1229.8499999999999</v>
      </c>
      <c r="E176" s="9">
        <f t="shared" si="15"/>
        <v>681.45762084714966</v>
      </c>
      <c r="F176" s="9">
        <f t="shared" si="17"/>
        <v>610.43308835492496</v>
      </c>
      <c r="G176" s="9">
        <f t="shared" si="18"/>
        <v>619.41691164507495</v>
      </c>
      <c r="H176" s="9">
        <f t="shared" si="19"/>
        <v>171738.16097680433</v>
      </c>
    </row>
    <row r="177" spans="1:8" x14ac:dyDescent="0.25">
      <c r="A177">
        <v>168</v>
      </c>
      <c r="B177" s="9">
        <f t="shared" si="16"/>
        <v>452781.53805650567</v>
      </c>
      <c r="C177" s="9">
        <f t="shared" si="14"/>
        <v>2424.6589606161278</v>
      </c>
      <c r="D177" s="9">
        <v>1229.8499999999999</v>
      </c>
      <c r="E177" s="9">
        <f t="shared" si="15"/>
        <v>679.05264273745445</v>
      </c>
      <c r="F177" s="9">
        <f t="shared" si="17"/>
        <v>608.23932012618206</v>
      </c>
      <c r="G177" s="9">
        <f t="shared" si="18"/>
        <v>621.61067987381784</v>
      </c>
      <c r="H177" s="9">
        <f t="shared" si="19"/>
        <v>171116.55029693051</v>
      </c>
    </row>
    <row r="178" spans="1:8" x14ac:dyDescent="0.25">
      <c r="A178">
        <v>169</v>
      </c>
      <c r="B178" s="9">
        <f t="shared" si="16"/>
        <v>454385.1393371225</v>
      </c>
      <c r="C178" s="9">
        <f t="shared" si="14"/>
        <v>2416.1019329369765</v>
      </c>
      <c r="D178" s="9">
        <v>1229.8499999999999</v>
      </c>
      <c r="E178" s="9">
        <f t="shared" si="15"/>
        <v>676.65615219841823</v>
      </c>
      <c r="F178" s="9">
        <f t="shared" si="17"/>
        <v>606.03778230162891</v>
      </c>
      <c r="G178" s="9">
        <f t="shared" si="18"/>
        <v>623.812217698371</v>
      </c>
      <c r="H178" s="9">
        <f t="shared" si="19"/>
        <v>170492.73807923213</v>
      </c>
    </row>
    <row r="179" spans="1:8" x14ac:dyDescent="0.25">
      <c r="A179">
        <v>170</v>
      </c>
      <c r="B179" s="9">
        <f t="shared" si="16"/>
        <v>455994.42003894155</v>
      </c>
      <c r="C179" s="9">
        <f t="shared" si="14"/>
        <v>2407.5751044420767</v>
      </c>
      <c r="D179" s="9">
        <v>1229.8499999999999</v>
      </c>
      <c r="E179" s="9">
        <f t="shared" si="15"/>
        <v>674.26811927598237</v>
      </c>
      <c r="F179" s="9">
        <f t="shared" si="17"/>
        <v>603.82844736394713</v>
      </c>
      <c r="G179" s="9">
        <f t="shared" si="18"/>
        <v>626.02155263605277</v>
      </c>
      <c r="H179" s="9">
        <f t="shared" si="19"/>
        <v>169866.71652659608</v>
      </c>
    </row>
    <row r="180" spans="1:8" x14ac:dyDescent="0.25">
      <c r="A180">
        <v>171</v>
      </c>
      <c r="B180" s="9">
        <f t="shared" si="16"/>
        <v>457609.40027657954</v>
      </c>
      <c r="C180" s="9">
        <f t="shared" si="14"/>
        <v>2399.0783685534493</v>
      </c>
      <c r="D180" s="9">
        <v>1229.8499999999999</v>
      </c>
      <c r="E180" s="9">
        <f t="shared" si="15"/>
        <v>671.88851412180099</v>
      </c>
      <c r="F180" s="9">
        <f t="shared" si="17"/>
        <v>601.61128769836114</v>
      </c>
      <c r="G180" s="9">
        <f t="shared" si="18"/>
        <v>628.23871230163877</v>
      </c>
      <c r="H180" s="9">
        <f t="shared" si="19"/>
        <v>169238.47781429443</v>
      </c>
    </row>
    <row r="181" spans="1:8" x14ac:dyDescent="0.25">
      <c r="A181">
        <v>172</v>
      </c>
      <c r="B181" s="9">
        <f t="shared" si="16"/>
        <v>459230.10023589246</v>
      </c>
      <c r="C181" s="9">
        <f t="shared" si="14"/>
        <v>2390.6116190692455</v>
      </c>
      <c r="D181" s="9">
        <v>1229.8499999999999</v>
      </c>
      <c r="E181" s="9">
        <f t="shared" si="15"/>
        <v>669.51730699286793</v>
      </c>
      <c r="F181" s="9">
        <f t="shared" si="17"/>
        <v>599.3862755922928</v>
      </c>
      <c r="G181" s="9">
        <f t="shared" si="18"/>
        <v>630.4637244077071</v>
      </c>
      <c r="H181" s="9">
        <f t="shared" si="19"/>
        <v>168608.01408988671</v>
      </c>
    </row>
    <row r="182" spans="1:8" x14ac:dyDescent="0.25">
      <c r="A182">
        <v>173</v>
      </c>
      <c r="B182" s="9">
        <f t="shared" si="16"/>
        <v>460856.54017422796</v>
      </c>
      <c r="C182" s="9">
        <f t="shared" si="14"/>
        <v>2382.1747501624204</v>
      </c>
      <c r="D182" s="9">
        <v>1229.8499999999999</v>
      </c>
      <c r="E182" s="9">
        <f t="shared" si="15"/>
        <v>667.15446825114498</v>
      </c>
      <c r="F182" s="9">
        <f t="shared" si="17"/>
        <v>597.15338323501544</v>
      </c>
      <c r="G182" s="9">
        <f t="shared" si="18"/>
        <v>632.69661676498447</v>
      </c>
      <c r="H182" s="9">
        <f t="shared" si="19"/>
        <v>167975.31747312172</v>
      </c>
    </row>
    <row r="183" spans="1:8" x14ac:dyDescent="0.25">
      <c r="A183">
        <v>174</v>
      </c>
      <c r="B183" s="9">
        <f t="shared" si="16"/>
        <v>462488.7404206784</v>
      </c>
      <c r="C183" s="9">
        <f t="shared" si="14"/>
        <v>2373.7676563794093</v>
      </c>
      <c r="D183" s="9">
        <v>1229.8499999999999</v>
      </c>
      <c r="E183" s="9">
        <f t="shared" si="15"/>
        <v>664.79996836319185</v>
      </c>
      <c r="F183" s="9">
        <f t="shared" si="17"/>
        <v>594.91258271730612</v>
      </c>
      <c r="G183" s="9">
        <f t="shared" si="18"/>
        <v>634.93741728269379</v>
      </c>
      <c r="H183" s="9">
        <f t="shared" si="19"/>
        <v>167340.38005583902</v>
      </c>
    </row>
    <row r="184" spans="1:8" x14ac:dyDescent="0.25">
      <c r="A184">
        <v>175</v>
      </c>
      <c r="B184" s="9">
        <f t="shared" si="16"/>
        <v>464126.72137633502</v>
      </c>
      <c r="C184" s="9">
        <f t="shared" si="14"/>
        <v>2365.3902326388134</v>
      </c>
      <c r="D184" s="9">
        <v>1229.8499999999999</v>
      </c>
      <c r="E184" s="9">
        <f t="shared" si="15"/>
        <v>662.45377789979659</v>
      </c>
      <c r="F184" s="9">
        <f t="shared" si="17"/>
        <v>592.66384603109657</v>
      </c>
      <c r="G184" s="9">
        <f t="shared" si="18"/>
        <v>637.18615396890334</v>
      </c>
      <c r="H184" s="9">
        <f t="shared" si="19"/>
        <v>166703.19390187011</v>
      </c>
    </row>
    <row r="185" spans="1:8" x14ac:dyDescent="0.25">
      <c r="A185">
        <v>176</v>
      </c>
      <c r="B185" s="9">
        <f t="shared" si="16"/>
        <v>465770.50351454294</v>
      </c>
      <c r="C185" s="9">
        <f t="shared" si="14"/>
        <v>2357.0423742300814</v>
      </c>
      <c r="D185" s="9">
        <v>1229.8499999999999</v>
      </c>
      <c r="E185" s="9">
        <f t="shared" si="15"/>
        <v>660.11586753560812</v>
      </c>
      <c r="F185" s="9">
        <f t="shared" si="17"/>
        <v>590.40714506912332</v>
      </c>
      <c r="G185" s="9">
        <f t="shared" si="18"/>
        <v>639.44285493087659</v>
      </c>
      <c r="H185" s="9">
        <f t="shared" si="19"/>
        <v>166063.75104693923</v>
      </c>
    </row>
    <row r="186" spans="1:8" x14ac:dyDescent="0.25">
      <c r="A186">
        <v>177</v>
      </c>
      <c r="B186" s="9">
        <f t="shared" si="16"/>
        <v>467420.10738115699</v>
      </c>
      <c r="C186" s="9">
        <f t="shared" si="14"/>
        <v>2348.7239768122049</v>
      </c>
      <c r="D186" s="9">
        <v>1229.8499999999999</v>
      </c>
      <c r="E186" s="9">
        <f t="shared" si="15"/>
        <v>657.78620804876857</v>
      </c>
      <c r="F186" s="9">
        <f t="shared" si="17"/>
        <v>588.14245162457644</v>
      </c>
      <c r="G186" s="9">
        <f t="shared" si="18"/>
        <v>641.70754837542347</v>
      </c>
      <c r="H186" s="9">
        <f t="shared" si="19"/>
        <v>165422.04349856381</v>
      </c>
    </row>
    <row r="187" spans="1:8" x14ac:dyDescent="0.25">
      <c r="A187">
        <v>178</v>
      </c>
      <c r="B187" s="9">
        <f t="shared" si="16"/>
        <v>469075.55359479866</v>
      </c>
      <c r="C187" s="9">
        <f t="shared" si="14"/>
        <v>2340.4349364124105</v>
      </c>
      <c r="D187" s="9">
        <v>1229.8499999999999</v>
      </c>
      <c r="E187" s="9">
        <f t="shared" si="15"/>
        <v>655.46477032054986</v>
      </c>
      <c r="F187" s="9">
        <f t="shared" si="17"/>
        <v>585.86973739074688</v>
      </c>
      <c r="G187" s="9">
        <f t="shared" si="18"/>
        <v>643.98026260925303</v>
      </c>
      <c r="H187" s="9">
        <f t="shared" si="19"/>
        <v>164778.06323595456</v>
      </c>
    </row>
    <row r="188" spans="1:8" x14ac:dyDescent="0.25">
      <c r="A188">
        <v>179</v>
      </c>
      <c r="B188" s="9">
        <f t="shared" si="16"/>
        <v>470736.86284711363</v>
      </c>
      <c r="C188" s="9">
        <f t="shared" si="14"/>
        <v>2332.1751494248642</v>
      </c>
      <c r="D188" s="9">
        <v>1229.8499999999999</v>
      </c>
      <c r="E188" s="9">
        <f t="shared" si="15"/>
        <v>653.15152533498838</v>
      </c>
      <c r="F188" s="9">
        <f t="shared" si="17"/>
        <v>583.58897396067243</v>
      </c>
      <c r="G188" s="9">
        <f t="shared" si="18"/>
        <v>646.26102603932748</v>
      </c>
      <c r="H188" s="9">
        <f t="shared" si="19"/>
        <v>164131.80220991521</v>
      </c>
    </row>
    <row r="189" spans="1:8" x14ac:dyDescent="0.25">
      <c r="A189">
        <v>180</v>
      </c>
      <c r="B189" s="9">
        <f t="shared" si="16"/>
        <v>472404.05590303056</v>
      </c>
      <c r="C189" s="9">
        <f t="shared" si="14"/>
        <v>2323.9445126093719</v>
      </c>
      <c r="D189" s="9">
        <v>1229.8499999999999</v>
      </c>
      <c r="E189" s="9">
        <f t="shared" si="15"/>
        <v>650.8464441785228</v>
      </c>
      <c r="F189" s="9">
        <f t="shared" si="17"/>
        <v>581.30013282678306</v>
      </c>
      <c r="G189" s="9">
        <f t="shared" si="18"/>
        <v>648.54986717321685</v>
      </c>
      <c r="H189" s="9">
        <f t="shared" si="19"/>
        <v>163483.25234274199</v>
      </c>
    </row>
    <row r="190" spans="1:8" x14ac:dyDescent="0.25">
      <c r="A190">
        <v>181</v>
      </c>
      <c r="B190" s="9">
        <f t="shared" si="16"/>
        <v>474077.15360102052</v>
      </c>
      <c r="C190" s="9">
        <f t="shared" si="14"/>
        <v>2315.7429230900943</v>
      </c>
      <c r="D190" s="9">
        <v>1229.8499999999999</v>
      </c>
      <c r="E190" s="9">
        <f t="shared" si="15"/>
        <v>648.54949803963223</v>
      </c>
      <c r="F190" s="9">
        <f t="shared" si="17"/>
        <v>579.00318538054455</v>
      </c>
      <c r="G190" s="9">
        <f t="shared" si="18"/>
        <v>650.84681461945536</v>
      </c>
      <c r="H190" s="9">
        <f t="shared" si="19"/>
        <v>162832.40552812253</v>
      </c>
    </row>
    <row r="191" spans="1:8" x14ac:dyDescent="0.25">
      <c r="A191">
        <v>182</v>
      </c>
      <c r="B191" s="9">
        <f t="shared" si="16"/>
        <v>475756.17685335752</v>
      </c>
      <c r="C191" s="9">
        <f t="shared" si="14"/>
        <v>2307.5702783542561</v>
      </c>
      <c r="D191" s="9">
        <v>1229.8499999999999</v>
      </c>
      <c r="E191" s="9">
        <f t="shared" si="15"/>
        <v>646.26065820847714</v>
      </c>
      <c r="F191" s="9">
        <f t="shared" si="17"/>
        <v>576.69810291210069</v>
      </c>
      <c r="G191" s="9">
        <f t="shared" si="18"/>
        <v>653.15189708789921</v>
      </c>
      <c r="H191" s="9">
        <f t="shared" si="19"/>
        <v>162179.25363103463</v>
      </c>
    </row>
    <row r="192" spans="1:8" x14ac:dyDescent="0.25">
      <c r="A192">
        <v>183</v>
      </c>
      <c r="B192" s="9">
        <f t="shared" si="16"/>
        <v>477441.1466463799</v>
      </c>
      <c r="C192" s="9">
        <f t="shared" si="14"/>
        <v>2299.4264762508674</v>
      </c>
      <c r="D192" s="9">
        <v>1229.8499999999999</v>
      </c>
      <c r="E192" s="9">
        <f t="shared" si="15"/>
        <v>643.97989607653926</v>
      </c>
      <c r="F192" s="9">
        <f t="shared" si="17"/>
        <v>574.38485660991432</v>
      </c>
      <c r="G192" s="9">
        <f t="shared" si="18"/>
        <v>655.46514339008559</v>
      </c>
      <c r="H192" s="9">
        <f t="shared" si="19"/>
        <v>161523.78848764455</v>
      </c>
    </row>
    <row r="193" spans="1:8" x14ac:dyDescent="0.25">
      <c r="A193">
        <v>184</v>
      </c>
      <c r="B193" s="9">
        <f t="shared" si="16"/>
        <v>479132.08404075255</v>
      </c>
      <c r="C193" s="9">
        <f t="shared" si="14"/>
        <v>2291.3114149894459</v>
      </c>
      <c r="D193" s="9">
        <v>1229.8499999999999</v>
      </c>
      <c r="E193" s="9">
        <f t="shared" si="15"/>
        <v>641.70718313626503</v>
      </c>
      <c r="F193" s="9">
        <f t="shared" si="17"/>
        <v>572.06341756040786</v>
      </c>
      <c r="G193" s="9">
        <f t="shared" si="18"/>
        <v>657.78658243959205</v>
      </c>
      <c r="H193" s="9">
        <f t="shared" si="19"/>
        <v>160866.00190520496</v>
      </c>
    </row>
    <row r="194" spans="1:8" x14ac:dyDescent="0.25">
      <c r="A194">
        <v>185</v>
      </c>
      <c r="B194" s="9">
        <f t="shared" si="16"/>
        <v>480829.01017173025</v>
      </c>
      <c r="C194" s="9">
        <f t="shared" si="14"/>
        <v>2283.2249931387464</v>
      </c>
      <c r="D194" s="9">
        <v>1229.8499999999999</v>
      </c>
      <c r="E194" s="9">
        <f t="shared" si="15"/>
        <v>639.44249098070827</v>
      </c>
      <c r="F194" s="9">
        <f t="shared" si="17"/>
        <v>569.73375674760098</v>
      </c>
      <c r="G194" s="9">
        <f t="shared" si="18"/>
        <v>660.11624325239893</v>
      </c>
      <c r="H194" s="9">
        <f t="shared" si="19"/>
        <v>160205.88566195258</v>
      </c>
    </row>
    <row r="195" spans="1:8" x14ac:dyDescent="0.25">
      <c r="A195">
        <v>186</v>
      </c>
      <c r="B195" s="9">
        <f t="shared" si="16"/>
        <v>482531.94624942186</v>
      </c>
      <c r="C195" s="9">
        <f t="shared" si="14"/>
        <v>2275.167109625489</v>
      </c>
      <c r="D195" s="9">
        <v>1229.8499999999999</v>
      </c>
      <c r="E195" s="9">
        <f t="shared" si="15"/>
        <v>637.18579130317607</v>
      </c>
      <c r="F195" s="9">
        <f t="shared" si="17"/>
        <v>567.39584505274877</v>
      </c>
      <c r="G195" s="9">
        <f t="shared" si="18"/>
        <v>662.45415494725114</v>
      </c>
      <c r="H195" s="9">
        <f t="shared" si="19"/>
        <v>159543.43150700533</v>
      </c>
    </row>
    <row r="196" spans="1:8" x14ac:dyDescent="0.25">
      <c r="A196">
        <v>187</v>
      </c>
      <c r="B196" s="9">
        <f t="shared" si="16"/>
        <v>484240.91355905531</v>
      </c>
      <c r="C196" s="9">
        <f t="shared" si="14"/>
        <v>2267.1376637331005</v>
      </c>
      <c r="D196" s="9">
        <v>1229.8499999999999</v>
      </c>
      <c r="E196" s="9">
        <f t="shared" si="15"/>
        <v>634.93705589687443</v>
      </c>
      <c r="F196" s="9">
        <f t="shared" si="17"/>
        <v>565.04965325397723</v>
      </c>
      <c r="G196" s="9">
        <f t="shared" si="18"/>
        <v>664.80034674602268</v>
      </c>
      <c r="H196" s="9">
        <f t="shared" si="19"/>
        <v>158878.63116025931</v>
      </c>
    </row>
    <row r="197" spans="1:8" x14ac:dyDescent="0.25">
      <c r="A197">
        <v>188</v>
      </c>
      <c r="B197" s="9">
        <f t="shared" si="16"/>
        <v>485955.93346124369</v>
      </c>
      <c r="C197" s="9">
        <f t="shared" si="14"/>
        <v>2259.1365551004528</v>
      </c>
      <c r="D197" s="9">
        <v>1229.8499999999999</v>
      </c>
      <c r="E197" s="9">
        <f t="shared" si="15"/>
        <v>632.69625665455635</v>
      </c>
      <c r="F197" s="9">
        <f t="shared" si="17"/>
        <v>562.69515202591845</v>
      </c>
      <c r="G197" s="9">
        <f t="shared" si="18"/>
        <v>667.15484797408146</v>
      </c>
      <c r="H197" s="9">
        <f t="shared" si="19"/>
        <v>158211.47631228523</v>
      </c>
    </row>
    <row r="198" spans="1:8" x14ac:dyDescent="0.25">
      <c r="A198">
        <v>189</v>
      </c>
      <c r="B198" s="9">
        <f t="shared" si="16"/>
        <v>487677.02739225229</v>
      </c>
      <c r="C198" s="9">
        <f t="shared" si="14"/>
        <v>2251.1636837206088</v>
      </c>
      <c r="D198" s="9">
        <v>1229.8499999999999</v>
      </c>
      <c r="E198" s="9">
        <f t="shared" si="15"/>
        <v>630.46336556816891</v>
      </c>
      <c r="F198" s="9">
        <f t="shared" si="17"/>
        <v>560.33231193934353</v>
      </c>
      <c r="G198" s="9">
        <f t="shared" si="18"/>
        <v>669.51768806065638</v>
      </c>
      <c r="H198" s="9">
        <f t="shared" si="19"/>
        <v>157541.95862422459</v>
      </c>
    </row>
    <row r="199" spans="1:8" x14ac:dyDescent="0.25">
      <c r="A199">
        <v>190</v>
      </c>
      <c r="B199" s="9">
        <f t="shared" si="16"/>
        <v>489404.21686426655</v>
      </c>
      <c r="C199" s="9">
        <f t="shared" si="14"/>
        <v>2243.2189499395727</v>
      </c>
      <c r="D199" s="9">
        <v>1229.8499999999999</v>
      </c>
      <c r="E199" s="9">
        <f t="shared" si="15"/>
        <v>628.23835472850544</v>
      </c>
      <c r="F199" s="9">
        <f t="shared" si="17"/>
        <v>557.96110346079547</v>
      </c>
      <c r="G199" s="9">
        <f t="shared" si="18"/>
        <v>671.88889653920444</v>
      </c>
      <c r="H199" s="9">
        <f t="shared" si="19"/>
        <v>156870.06972768539</v>
      </c>
    </row>
    <row r="200" spans="1:8" x14ac:dyDescent="0.25">
      <c r="A200">
        <v>191</v>
      </c>
      <c r="B200" s="9">
        <f t="shared" si="16"/>
        <v>491137.52346566087</v>
      </c>
      <c r="C200" s="9">
        <f t="shared" si="14"/>
        <v>2235.3022544550445</v>
      </c>
      <c r="D200" s="9">
        <v>1229.8499999999999</v>
      </c>
      <c r="E200" s="9">
        <f t="shared" si="15"/>
        <v>626.0211963248546</v>
      </c>
      <c r="F200" s="9">
        <f t="shared" si="17"/>
        <v>555.58149695221914</v>
      </c>
      <c r="G200" s="9">
        <f t="shared" si="18"/>
        <v>674.26850304778077</v>
      </c>
      <c r="H200" s="9">
        <f t="shared" si="19"/>
        <v>156195.8012246376</v>
      </c>
    </row>
    <row r="201" spans="1:8" x14ac:dyDescent="0.25">
      <c r="A201">
        <v>192</v>
      </c>
      <c r="B201" s="9">
        <f t="shared" si="16"/>
        <v>492876.96886126848</v>
      </c>
      <c r="C201" s="9">
        <f t="shared" si="14"/>
        <v>2227.4134983151775</v>
      </c>
      <c r="D201" s="9">
        <v>1229.8499999999999</v>
      </c>
      <c r="E201" s="9">
        <f t="shared" si="15"/>
        <v>623.81186264465487</v>
      </c>
      <c r="F201" s="9">
        <f t="shared" si="17"/>
        <v>553.19346267059154</v>
      </c>
      <c r="G201" s="9">
        <f t="shared" si="18"/>
        <v>676.65653732940837</v>
      </c>
      <c r="H201" s="9">
        <f t="shared" si="19"/>
        <v>155519.1446873082</v>
      </c>
    </row>
    <row r="202" spans="1:8" x14ac:dyDescent="0.25">
      <c r="A202">
        <v>193</v>
      </c>
      <c r="B202" s="9">
        <f t="shared" si="16"/>
        <v>494622.57479265222</v>
      </c>
      <c r="C202" s="9">
        <f t="shared" si="14"/>
        <v>2219.5525829173453</v>
      </c>
      <c r="D202" s="9">
        <v>1229.8499999999999</v>
      </c>
      <c r="E202" s="9">
        <f t="shared" si="15"/>
        <v>621.61032607314576</v>
      </c>
      <c r="F202" s="9">
        <f t="shared" si="17"/>
        <v>550.79697076754996</v>
      </c>
      <c r="G202" s="9">
        <f t="shared" si="18"/>
        <v>679.05302923244994</v>
      </c>
      <c r="H202" s="9">
        <f t="shared" si="19"/>
        <v>154840.09165807575</v>
      </c>
    </row>
    <row r="203" spans="1:8" x14ac:dyDescent="0.25">
      <c r="A203">
        <v>194</v>
      </c>
      <c r="B203" s="9">
        <f t="shared" si="16"/>
        <v>496374.36307837622</v>
      </c>
      <c r="C203" s="9">
        <f t="shared" ref="C203:C266" si="20">D203*(1+$B$3/12)^(360-A203)</f>
        <v>2211.7194100069037</v>
      </c>
      <c r="D203" s="9">
        <v>1229.8499999999999</v>
      </c>
      <c r="E203" s="9">
        <f t="shared" ref="E203:E266" si="21">D203/(1+$B$3/12)^A203</f>
        <v>619.4165590930246</v>
      </c>
      <c r="F203" s="9">
        <f t="shared" si="17"/>
        <v>548.39199128901828</v>
      </c>
      <c r="G203" s="9">
        <f t="shared" si="18"/>
        <v>681.45800871098163</v>
      </c>
      <c r="H203" s="9">
        <f t="shared" si="19"/>
        <v>154158.63364936475</v>
      </c>
    </row>
    <row r="204" spans="1:8" x14ac:dyDescent="0.25">
      <c r="A204">
        <v>195</v>
      </c>
      <c r="B204" s="9">
        <f t="shared" ref="B204:B267" si="22">B203*(1+$B$3/12)</f>
        <v>498132.35561427887</v>
      </c>
      <c r="C204" s="9">
        <f t="shared" si="20"/>
        <v>2203.9138816759673</v>
      </c>
      <c r="D204" s="9">
        <v>1229.8499999999999</v>
      </c>
      <c r="E204" s="9">
        <f t="shared" si="21"/>
        <v>617.23053428410151</v>
      </c>
      <c r="F204" s="9">
        <f t="shared" ref="F204:F267" si="23">H203*($B$3/12)</f>
        <v>545.9784941748336</v>
      </c>
      <c r="G204" s="9">
        <f t="shared" ref="G204:G267" si="24">D204-F204</f>
        <v>683.87150582516631</v>
      </c>
      <c r="H204" s="9">
        <f t="shared" ref="H204:H267" si="25">H203-G204</f>
        <v>153474.76214353958</v>
      </c>
    </row>
    <row r="205" spans="1:8" x14ac:dyDescent="0.25">
      <c r="A205">
        <v>196</v>
      </c>
      <c r="B205" s="9">
        <f t="shared" si="22"/>
        <v>499896.57437374617</v>
      </c>
      <c r="C205" s="9">
        <f t="shared" si="20"/>
        <v>2196.1359003621842</v>
      </c>
      <c r="D205" s="9">
        <v>1229.8499999999999</v>
      </c>
      <c r="E205" s="9">
        <f t="shared" si="21"/>
        <v>615.05222432295784</v>
      </c>
      <c r="F205" s="9">
        <f t="shared" si="23"/>
        <v>543.55644925836941</v>
      </c>
      <c r="G205" s="9">
        <f t="shared" si="24"/>
        <v>686.2935507416305</v>
      </c>
      <c r="H205" s="9">
        <f t="shared" si="25"/>
        <v>152788.46859279796</v>
      </c>
    </row>
    <row r="206" spans="1:8" x14ac:dyDescent="0.25">
      <c r="A206">
        <v>197</v>
      </c>
      <c r="B206" s="9">
        <f t="shared" si="22"/>
        <v>501667.0414079866</v>
      </c>
      <c r="C206" s="9">
        <f t="shared" si="20"/>
        <v>2188.385368847516</v>
      </c>
      <c r="D206" s="9">
        <v>1229.8499999999999</v>
      </c>
      <c r="E206" s="9">
        <f t="shared" si="21"/>
        <v>612.88160198260255</v>
      </c>
      <c r="F206" s="9">
        <f t="shared" si="23"/>
        <v>541.12582626615949</v>
      </c>
      <c r="G206" s="9">
        <f t="shared" si="24"/>
        <v>688.72417373384042</v>
      </c>
      <c r="H206" s="9">
        <f t="shared" si="25"/>
        <v>152099.74441906411</v>
      </c>
    </row>
    <row r="207" spans="1:8" x14ac:dyDescent="0.25">
      <c r="A207">
        <v>198</v>
      </c>
      <c r="B207" s="9">
        <f t="shared" si="22"/>
        <v>503443.77884630661</v>
      </c>
      <c r="C207" s="9">
        <f t="shared" si="20"/>
        <v>2180.6621902570223</v>
      </c>
      <c r="D207" s="9">
        <v>1229.8499999999999</v>
      </c>
      <c r="E207" s="9">
        <f t="shared" si="21"/>
        <v>610.71864013213451</v>
      </c>
      <c r="F207" s="9">
        <f t="shared" si="23"/>
        <v>538.68659481751877</v>
      </c>
      <c r="G207" s="9">
        <f t="shared" si="24"/>
        <v>691.16340518248114</v>
      </c>
      <c r="H207" s="9">
        <f t="shared" si="25"/>
        <v>151408.58101388163</v>
      </c>
    </row>
    <row r="208" spans="1:8" x14ac:dyDescent="0.25">
      <c r="A208">
        <v>199</v>
      </c>
      <c r="B208" s="9">
        <f t="shared" si="22"/>
        <v>505226.80889638735</v>
      </c>
      <c r="C208" s="9">
        <f t="shared" si="20"/>
        <v>2172.9662680576507</v>
      </c>
      <c r="D208" s="9">
        <v>1229.8499999999999</v>
      </c>
      <c r="E208" s="9">
        <f t="shared" si="21"/>
        <v>608.56331173640126</v>
      </c>
      <c r="F208" s="9">
        <f t="shared" si="23"/>
        <v>536.23872442416416</v>
      </c>
      <c r="G208" s="9">
        <f t="shared" si="24"/>
        <v>693.61127557583575</v>
      </c>
      <c r="H208" s="9">
        <f t="shared" si="25"/>
        <v>150714.96973830581</v>
      </c>
    </row>
    <row r="209" spans="1:8" x14ac:dyDescent="0.25">
      <c r="A209">
        <v>200</v>
      </c>
      <c r="B209" s="9">
        <f t="shared" si="22"/>
        <v>507016.15384456213</v>
      </c>
      <c r="C209" s="9">
        <f t="shared" si="20"/>
        <v>2165.297506057032</v>
      </c>
      <c r="D209" s="9">
        <v>1229.8499999999999</v>
      </c>
      <c r="E209" s="9">
        <f t="shared" si="21"/>
        <v>606.41558985566246</v>
      </c>
      <c r="F209" s="9">
        <f t="shared" si="23"/>
        <v>533.78218448983307</v>
      </c>
      <c r="G209" s="9">
        <f t="shared" si="24"/>
        <v>696.06781551016684</v>
      </c>
      <c r="H209" s="9">
        <f t="shared" si="25"/>
        <v>150018.90192279563</v>
      </c>
    </row>
    <row r="210" spans="1:8" x14ac:dyDescent="0.25">
      <c r="A210">
        <v>201</v>
      </c>
      <c r="B210" s="9">
        <f t="shared" si="22"/>
        <v>508811.83605609502</v>
      </c>
      <c r="C210" s="9">
        <f t="shared" si="20"/>
        <v>2157.655808402274</v>
      </c>
      <c r="D210" s="9">
        <v>1229.8499999999999</v>
      </c>
      <c r="E210" s="9">
        <f t="shared" si="21"/>
        <v>604.27544764525203</v>
      </c>
      <c r="F210" s="9">
        <f t="shared" si="23"/>
        <v>531.31694430990126</v>
      </c>
      <c r="G210" s="9">
        <f t="shared" si="24"/>
        <v>698.53305569009865</v>
      </c>
      <c r="H210" s="9">
        <f t="shared" si="25"/>
        <v>149320.36886710554</v>
      </c>
    </row>
    <row r="211" spans="1:8" x14ac:dyDescent="0.25">
      <c r="A211">
        <v>202</v>
      </c>
      <c r="B211" s="9">
        <f t="shared" si="22"/>
        <v>510613.87797546043</v>
      </c>
      <c r="C211" s="9">
        <f t="shared" si="20"/>
        <v>2150.0410795787652</v>
      </c>
      <c r="D211" s="9">
        <v>1229.8499999999999</v>
      </c>
      <c r="E211" s="9">
        <f t="shared" si="21"/>
        <v>602.14285835524402</v>
      </c>
      <c r="F211" s="9">
        <f t="shared" si="23"/>
        <v>528.84297307099882</v>
      </c>
      <c r="G211" s="9">
        <f t="shared" si="24"/>
        <v>701.00702692900109</v>
      </c>
      <c r="H211" s="9">
        <f t="shared" si="25"/>
        <v>148619.36184017654</v>
      </c>
    </row>
    <row r="212" spans="1:8" x14ac:dyDescent="0.25">
      <c r="A212">
        <v>203</v>
      </c>
      <c r="B212" s="9">
        <f t="shared" si="22"/>
        <v>512422.30212662357</v>
      </c>
      <c r="C212" s="9">
        <f t="shared" si="20"/>
        <v>2142.4532244089833</v>
      </c>
      <c r="D212" s="9">
        <v>1229.8499999999999</v>
      </c>
      <c r="E212" s="9">
        <f t="shared" si="21"/>
        <v>600.01779533011631</v>
      </c>
      <c r="F212" s="9">
        <f t="shared" si="23"/>
        <v>526.36023985062525</v>
      </c>
      <c r="G212" s="9">
        <f t="shared" si="24"/>
        <v>703.48976014937466</v>
      </c>
      <c r="H212" s="9">
        <f t="shared" si="25"/>
        <v>147915.87208002715</v>
      </c>
    </row>
    <row r="213" spans="1:8" x14ac:dyDescent="0.25">
      <c r="A213">
        <v>204</v>
      </c>
      <c r="B213" s="9">
        <f t="shared" si="22"/>
        <v>514237.1311133221</v>
      </c>
      <c r="C213" s="9">
        <f t="shared" si="20"/>
        <v>2134.8921480513009</v>
      </c>
      <c r="D213" s="9">
        <v>1229.8499999999999</v>
      </c>
      <c r="E213" s="9">
        <f t="shared" si="21"/>
        <v>597.90023200841983</v>
      </c>
      <c r="F213" s="9">
        <f t="shared" si="23"/>
        <v>523.86871361676288</v>
      </c>
      <c r="G213" s="9">
        <f t="shared" si="24"/>
        <v>705.98128638323703</v>
      </c>
      <c r="H213" s="9">
        <f t="shared" si="25"/>
        <v>147209.89079364392</v>
      </c>
    </row>
    <row r="214" spans="1:8" x14ac:dyDescent="0.25">
      <c r="A214">
        <v>205</v>
      </c>
      <c r="B214" s="9">
        <f t="shared" si="22"/>
        <v>516058.38761934853</v>
      </c>
      <c r="C214" s="9">
        <f t="shared" si="20"/>
        <v>2127.3577559988053</v>
      </c>
      <c r="D214" s="9">
        <v>1229.8499999999999</v>
      </c>
      <c r="E214" s="9">
        <f t="shared" si="21"/>
        <v>595.79014192244449</v>
      </c>
      <c r="F214" s="9">
        <f t="shared" si="23"/>
        <v>521.36836322748889</v>
      </c>
      <c r="G214" s="9">
        <f t="shared" si="24"/>
        <v>708.48163677251102</v>
      </c>
      <c r="H214" s="9">
        <f t="shared" si="25"/>
        <v>146501.40915687141</v>
      </c>
    </row>
    <row r="215" spans="1:8" x14ac:dyDescent="0.25">
      <c r="A215">
        <v>206</v>
      </c>
      <c r="B215" s="9">
        <f t="shared" si="22"/>
        <v>517886.09440883377</v>
      </c>
      <c r="C215" s="9">
        <f t="shared" si="20"/>
        <v>2119.8499540781118</v>
      </c>
      <c r="D215" s="9">
        <v>1229.8499999999999</v>
      </c>
      <c r="E215" s="9">
        <f t="shared" si="21"/>
        <v>593.68749869788928</v>
      </c>
      <c r="F215" s="9">
        <f t="shared" si="23"/>
        <v>518.85915743058627</v>
      </c>
      <c r="G215" s="9">
        <f t="shared" si="24"/>
        <v>710.99084256941364</v>
      </c>
      <c r="H215" s="9">
        <f t="shared" si="25"/>
        <v>145790.41831430199</v>
      </c>
    </row>
    <row r="216" spans="1:8" x14ac:dyDescent="0.25">
      <c r="A216">
        <v>207</v>
      </c>
      <c r="B216" s="9">
        <f t="shared" si="22"/>
        <v>519720.2743265318</v>
      </c>
      <c r="C216" s="9">
        <f t="shared" si="20"/>
        <v>2112.3686484481905</v>
      </c>
      <c r="D216" s="9">
        <v>1229.8499999999999</v>
      </c>
      <c r="E216" s="9">
        <f t="shared" si="21"/>
        <v>591.59227605353294</v>
      </c>
      <c r="F216" s="9">
        <f t="shared" si="23"/>
        <v>516.34106486315295</v>
      </c>
      <c r="G216" s="9">
        <f t="shared" si="24"/>
        <v>713.50893513684696</v>
      </c>
      <c r="H216" s="9">
        <f t="shared" si="25"/>
        <v>145076.90937916515</v>
      </c>
    </row>
    <row r="217" spans="1:8" x14ac:dyDescent="0.25">
      <c r="A217">
        <v>208</v>
      </c>
      <c r="B217" s="9">
        <f t="shared" si="22"/>
        <v>521560.95029810502</v>
      </c>
      <c r="C217" s="9">
        <f t="shared" si="20"/>
        <v>2104.9137455991931</v>
      </c>
      <c r="D217" s="9">
        <v>1229.8499999999999</v>
      </c>
      <c r="E217" s="9">
        <f t="shared" si="21"/>
        <v>589.5044478009047</v>
      </c>
      <c r="F217" s="9">
        <f t="shared" si="23"/>
        <v>513.81405405120995</v>
      </c>
      <c r="G217" s="9">
        <f t="shared" si="24"/>
        <v>716.03594594878996</v>
      </c>
      <c r="H217" s="9">
        <f t="shared" si="25"/>
        <v>144360.87343321636</v>
      </c>
    </row>
    <row r="218" spans="1:8" x14ac:dyDescent="0.25">
      <c r="A218">
        <v>209</v>
      </c>
      <c r="B218" s="9">
        <f t="shared" si="22"/>
        <v>523408.14533041086</v>
      </c>
      <c r="C218" s="9">
        <f t="shared" si="20"/>
        <v>2097.4851523512825</v>
      </c>
      <c r="D218" s="9">
        <v>1229.8499999999999</v>
      </c>
      <c r="E218" s="9">
        <f t="shared" si="21"/>
        <v>587.42398784395743</v>
      </c>
      <c r="F218" s="9">
        <f t="shared" si="23"/>
        <v>511.27809340930798</v>
      </c>
      <c r="G218" s="9">
        <f t="shared" si="24"/>
        <v>718.57190659069192</v>
      </c>
      <c r="H218" s="9">
        <f t="shared" si="25"/>
        <v>143642.30152662567</v>
      </c>
    </row>
    <row r="219" spans="1:8" x14ac:dyDescent="0.25">
      <c r="A219">
        <v>210</v>
      </c>
      <c r="B219" s="9">
        <f t="shared" si="22"/>
        <v>525261.88251178944</v>
      </c>
      <c r="C219" s="9">
        <f t="shared" si="20"/>
        <v>2090.0827758534679</v>
      </c>
      <c r="D219" s="9">
        <v>1229.8499999999999</v>
      </c>
      <c r="E219" s="9">
        <f t="shared" si="21"/>
        <v>585.35087017874082</v>
      </c>
      <c r="F219" s="9">
        <f t="shared" si="23"/>
        <v>508.7331512401326</v>
      </c>
      <c r="G219" s="9">
        <f t="shared" si="24"/>
        <v>721.11684875986725</v>
      </c>
      <c r="H219" s="9">
        <f t="shared" si="25"/>
        <v>142921.18467786579</v>
      </c>
    </row>
    <row r="220" spans="1:8" x14ac:dyDescent="0.25">
      <c r="A220">
        <v>211</v>
      </c>
      <c r="B220" s="9">
        <f t="shared" si="22"/>
        <v>527122.18501235207</v>
      </c>
      <c r="C220" s="9">
        <f t="shared" si="20"/>
        <v>2082.7065235824466</v>
      </c>
      <c r="D220" s="9">
        <v>1229.8499999999999</v>
      </c>
      <c r="E220" s="9">
        <f t="shared" si="21"/>
        <v>583.28506889307778</v>
      </c>
      <c r="F220" s="9">
        <f t="shared" si="23"/>
        <v>506.17919573410808</v>
      </c>
      <c r="G220" s="9">
        <f t="shared" si="24"/>
        <v>723.67080426589177</v>
      </c>
      <c r="H220" s="9">
        <f t="shared" si="25"/>
        <v>142197.51387359991</v>
      </c>
    </row>
    <row r="221" spans="1:8" x14ac:dyDescent="0.25">
      <c r="A221">
        <v>212</v>
      </c>
      <c r="B221" s="9">
        <f t="shared" si="22"/>
        <v>528989.07608427084</v>
      </c>
      <c r="C221" s="9">
        <f t="shared" si="20"/>
        <v>2075.3563033414448</v>
      </c>
      <c r="D221" s="9">
        <v>1229.8499999999999</v>
      </c>
      <c r="E221" s="9">
        <f t="shared" si="21"/>
        <v>581.22655816623899</v>
      </c>
      <c r="F221" s="9">
        <f t="shared" si="23"/>
        <v>503.61619496899971</v>
      </c>
      <c r="G221" s="9">
        <f t="shared" si="24"/>
        <v>726.2338050310002</v>
      </c>
      <c r="H221" s="9">
        <f t="shared" si="25"/>
        <v>141471.28006856891</v>
      </c>
    </row>
    <row r="222" spans="1:8" x14ac:dyDescent="0.25">
      <c r="A222">
        <v>213</v>
      </c>
      <c r="B222" s="9">
        <f t="shared" si="22"/>
        <v>530862.5790620693</v>
      </c>
      <c r="C222" s="9">
        <f t="shared" si="20"/>
        <v>2068.0320232590689</v>
      </c>
      <c r="D222" s="9">
        <v>1229.8499999999999</v>
      </c>
      <c r="E222" s="9">
        <f t="shared" si="21"/>
        <v>579.17531226862081</v>
      </c>
      <c r="F222" s="9">
        <f t="shared" si="23"/>
        <v>501.04411690951497</v>
      </c>
      <c r="G222" s="9">
        <f t="shared" si="24"/>
        <v>728.80588309048494</v>
      </c>
      <c r="H222" s="9">
        <f t="shared" si="25"/>
        <v>140742.47418547844</v>
      </c>
    </row>
    <row r="223" spans="1:8" x14ac:dyDescent="0.25">
      <c r="A223">
        <v>214</v>
      </c>
      <c r="B223" s="9">
        <f t="shared" si="22"/>
        <v>532742.71736291423</v>
      </c>
      <c r="C223" s="9">
        <f t="shared" si="20"/>
        <v>2060.7335917881524</v>
      </c>
      <c r="D223" s="9">
        <v>1229.8499999999999</v>
      </c>
      <c r="E223" s="9">
        <f t="shared" si="21"/>
        <v>577.13130556142403</v>
      </c>
      <c r="F223" s="9">
        <f t="shared" si="23"/>
        <v>498.46292940690284</v>
      </c>
      <c r="G223" s="9">
        <f t="shared" si="24"/>
        <v>731.38707059309706</v>
      </c>
      <c r="H223" s="9">
        <f t="shared" si="25"/>
        <v>140011.08711488533</v>
      </c>
    </row>
    <row r="224" spans="1:8" x14ac:dyDescent="0.25">
      <c r="A224">
        <v>215</v>
      </c>
      <c r="B224" s="9">
        <f t="shared" si="22"/>
        <v>534629.51448690798</v>
      </c>
      <c r="C224" s="9">
        <f t="shared" si="20"/>
        <v>2053.4609177046145</v>
      </c>
      <c r="D224" s="9">
        <v>1229.8499999999999</v>
      </c>
      <c r="E224" s="9">
        <f t="shared" si="21"/>
        <v>575.09451249633275</v>
      </c>
      <c r="F224" s="9">
        <f t="shared" si="23"/>
        <v>495.87260019855228</v>
      </c>
      <c r="G224" s="9">
        <f t="shared" si="24"/>
        <v>733.97739980144763</v>
      </c>
      <c r="H224" s="9">
        <f t="shared" si="25"/>
        <v>139277.10971508388</v>
      </c>
    </row>
    <row r="225" spans="1:8" x14ac:dyDescent="0.25">
      <c r="A225">
        <v>216</v>
      </c>
      <c r="B225" s="9">
        <f t="shared" si="22"/>
        <v>536522.9940173825</v>
      </c>
      <c r="C225" s="9">
        <f t="shared" si="20"/>
        <v>2046.2139101063215</v>
      </c>
      <c r="D225" s="9">
        <v>1229.8499999999999</v>
      </c>
      <c r="E225" s="9">
        <f t="shared" si="21"/>
        <v>573.06490761519569</v>
      </c>
      <c r="F225" s="9">
        <f t="shared" si="23"/>
        <v>493.27309690758875</v>
      </c>
      <c r="G225" s="9">
        <f t="shared" si="24"/>
        <v>736.57690309241116</v>
      </c>
      <c r="H225" s="9">
        <f t="shared" si="25"/>
        <v>138540.53281199146</v>
      </c>
    </row>
    <row r="226" spans="1:8" x14ac:dyDescent="0.25">
      <c r="A226">
        <v>217</v>
      </c>
      <c r="B226" s="9">
        <f t="shared" si="22"/>
        <v>538423.17962119414</v>
      </c>
      <c r="C226" s="9">
        <f t="shared" si="20"/>
        <v>2038.9924784119457</v>
      </c>
      <c r="D226" s="9">
        <v>1229.8499999999999</v>
      </c>
      <c r="E226" s="9">
        <f t="shared" si="21"/>
        <v>571.042465549707</v>
      </c>
      <c r="F226" s="9">
        <f t="shared" si="23"/>
        <v>490.6643870424698</v>
      </c>
      <c r="G226" s="9">
        <f t="shared" si="24"/>
        <v>739.18561295753011</v>
      </c>
      <c r="H226" s="9">
        <f t="shared" si="25"/>
        <v>137801.34719903395</v>
      </c>
    </row>
    <row r="227" spans="1:8" x14ac:dyDescent="0.25">
      <c r="A227">
        <v>218</v>
      </c>
      <c r="B227" s="9">
        <f t="shared" si="22"/>
        <v>540330.0950490192</v>
      </c>
      <c r="C227" s="9">
        <f t="shared" si="20"/>
        <v>2031.7965323598378</v>
      </c>
      <c r="D227" s="9">
        <v>1229.8499999999999</v>
      </c>
      <c r="E227" s="9">
        <f t="shared" si="21"/>
        <v>569.02716102109059</v>
      </c>
      <c r="F227" s="9">
        <f t="shared" si="23"/>
        <v>488.04643799657862</v>
      </c>
      <c r="G227" s="9">
        <f t="shared" si="24"/>
        <v>741.80356200342135</v>
      </c>
      <c r="H227" s="9">
        <f t="shared" si="25"/>
        <v>137059.54363703053</v>
      </c>
    </row>
    <row r="228" spans="1:8" x14ac:dyDescent="0.25">
      <c r="A228">
        <v>219</v>
      </c>
      <c r="B228" s="9">
        <f t="shared" si="22"/>
        <v>542243.76413565117</v>
      </c>
      <c r="C228" s="9">
        <f t="shared" si="20"/>
        <v>2024.6259820068963</v>
      </c>
      <c r="D228" s="9">
        <v>1229.8499999999999</v>
      </c>
      <c r="E228" s="9">
        <f t="shared" si="21"/>
        <v>567.01896883978281</v>
      </c>
      <c r="F228" s="9">
        <f t="shared" si="23"/>
        <v>485.41921704781646</v>
      </c>
      <c r="G228" s="9">
        <f t="shared" si="24"/>
        <v>744.43078295218345</v>
      </c>
      <c r="H228" s="9">
        <f t="shared" si="25"/>
        <v>136315.11285407835</v>
      </c>
    </row>
    <row r="229" spans="1:8" x14ac:dyDescent="0.25">
      <c r="A229">
        <v>220</v>
      </c>
      <c r="B229" s="9">
        <f t="shared" si="22"/>
        <v>544164.21080029837</v>
      </c>
      <c r="C229" s="9">
        <f t="shared" si="20"/>
        <v>2017.4807377274444</v>
      </c>
      <c r="D229" s="9">
        <v>1229.8499999999999</v>
      </c>
      <c r="E229" s="9">
        <f t="shared" si="21"/>
        <v>565.01786390511893</v>
      </c>
      <c r="F229" s="9">
        <f t="shared" si="23"/>
        <v>482.7826913581942</v>
      </c>
      <c r="G229" s="9">
        <f t="shared" si="24"/>
        <v>747.06730864180577</v>
      </c>
      <c r="H229" s="9">
        <f t="shared" si="25"/>
        <v>135568.04554543656</v>
      </c>
    </row>
    <row r="230" spans="1:8" x14ac:dyDescent="0.25">
      <c r="A230">
        <v>221</v>
      </c>
      <c r="B230" s="9">
        <f t="shared" si="22"/>
        <v>546091.45904688281</v>
      </c>
      <c r="C230" s="9">
        <f t="shared" si="20"/>
        <v>2010.36071021211</v>
      </c>
      <c r="D230" s="9">
        <v>1229.8499999999999</v>
      </c>
      <c r="E230" s="9">
        <f t="shared" si="21"/>
        <v>563.02382120501773</v>
      </c>
      <c r="F230" s="9">
        <f t="shared" si="23"/>
        <v>480.13682797342119</v>
      </c>
      <c r="G230" s="9">
        <f t="shared" si="24"/>
        <v>749.71317202657872</v>
      </c>
      <c r="H230" s="9">
        <f t="shared" si="25"/>
        <v>134818.33237340997</v>
      </c>
    </row>
    <row r="231" spans="1:8" x14ac:dyDescent="0.25">
      <c r="A231">
        <v>222</v>
      </c>
      <c r="B231" s="9">
        <f t="shared" si="22"/>
        <v>548025.53296434053</v>
      </c>
      <c r="C231" s="9">
        <f t="shared" si="20"/>
        <v>2003.2658104667069</v>
      </c>
      <c r="D231" s="9">
        <v>1229.8499999999999</v>
      </c>
      <c r="E231" s="9">
        <f t="shared" si="21"/>
        <v>561.03681581567048</v>
      </c>
      <c r="F231" s="9">
        <f t="shared" si="23"/>
        <v>477.48159382249366</v>
      </c>
      <c r="G231" s="9">
        <f t="shared" si="24"/>
        <v>752.36840617750624</v>
      </c>
      <c r="H231" s="9">
        <f t="shared" si="25"/>
        <v>134065.96396723247</v>
      </c>
    </row>
    <row r="232" spans="1:8" x14ac:dyDescent="0.25">
      <c r="A232">
        <v>223</v>
      </c>
      <c r="B232" s="9">
        <f t="shared" si="22"/>
        <v>549966.45672692265</v>
      </c>
      <c r="C232" s="9">
        <f t="shared" si="20"/>
        <v>1996.1959498111255</v>
      </c>
      <c r="D232" s="9">
        <v>1229.8499999999999</v>
      </c>
      <c r="E232" s="9">
        <f t="shared" si="21"/>
        <v>559.05682290122854</v>
      </c>
      <c r="F232" s="9">
        <f t="shared" si="23"/>
        <v>474.8169557172817</v>
      </c>
      <c r="G232" s="9">
        <f t="shared" si="24"/>
        <v>755.03304428271827</v>
      </c>
      <c r="H232" s="9">
        <f t="shared" si="25"/>
        <v>133310.93092294974</v>
      </c>
    </row>
    <row r="233" spans="1:8" x14ac:dyDescent="0.25">
      <c r="A233">
        <v>224</v>
      </c>
      <c r="B233" s="9">
        <f t="shared" si="22"/>
        <v>551914.25459449727</v>
      </c>
      <c r="C233" s="9">
        <f t="shared" si="20"/>
        <v>1989.1510398782229</v>
      </c>
      <c r="D233" s="9">
        <v>1229.8499999999999</v>
      </c>
      <c r="E233" s="9">
        <f t="shared" si="21"/>
        <v>557.0838177134932</v>
      </c>
      <c r="F233" s="9">
        <f t="shared" si="23"/>
        <v>472.14288035211371</v>
      </c>
      <c r="G233" s="9">
        <f t="shared" si="24"/>
        <v>757.7071196478862</v>
      </c>
      <c r="H233" s="9">
        <f t="shared" si="25"/>
        <v>132553.22380330187</v>
      </c>
    </row>
    <row r="234" spans="1:8" x14ac:dyDescent="0.25">
      <c r="A234">
        <v>225</v>
      </c>
      <c r="B234" s="9">
        <f t="shared" si="22"/>
        <v>553868.95091285289</v>
      </c>
      <c r="C234" s="9">
        <f t="shared" si="20"/>
        <v>1982.1309926127196</v>
      </c>
      <c r="D234" s="9">
        <v>1229.8499999999999</v>
      </c>
      <c r="E234" s="9">
        <f t="shared" si="21"/>
        <v>555.11777559160623</v>
      </c>
      <c r="F234" s="9">
        <f t="shared" si="23"/>
        <v>469.45933430336083</v>
      </c>
      <c r="G234" s="9">
        <f t="shared" si="24"/>
        <v>760.39066569663908</v>
      </c>
      <c r="H234" s="9">
        <f t="shared" si="25"/>
        <v>131792.83313760522</v>
      </c>
    </row>
    <row r="235" spans="1:8" x14ac:dyDescent="0.25">
      <c r="A235">
        <v>226</v>
      </c>
      <c r="B235" s="9">
        <f t="shared" si="22"/>
        <v>555830.57011400268</v>
      </c>
      <c r="C235" s="9">
        <f t="shared" si="20"/>
        <v>1975.1357202700958</v>
      </c>
      <c r="D235" s="9">
        <v>1229.8499999999999</v>
      </c>
      <c r="E235" s="9">
        <f t="shared" si="21"/>
        <v>553.15867196174167</v>
      </c>
      <c r="F235" s="9">
        <f t="shared" si="23"/>
        <v>466.76628402901855</v>
      </c>
      <c r="G235" s="9">
        <f t="shared" si="24"/>
        <v>763.0837159709813</v>
      </c>
      <c r="H235" s="9">
        <f t="shared" si="25"/>
        <v>131029.74942163425</v>
      </c>
    </row>
    <row r="236" spans="1:8" x14ac:dyDescent="0.25">
      <c r="A236">
        <v>227</v>
      </c>
      <c r="B236" s="9">
        <f t="shared" si="22"/>
        <v>557799.1367164898</v>
      </c>
      <c r="C236" s="9">
        <f t="shared" si="20"/>
        <v>1968.1651354154992</v>
      </c>
      <c r="D236" s="9">
        <v>1229.8499999999999</v>
      </c>
      <c r="E236" s="9">
        <f t="shared" si="21"/>
        <v>551.20648233679867</v>
      </c>
      <c r="F236" s="9">
        <f t="shared" si="23"/>
        <v>464.06369586828799</v>
      </c>
      <c r="G236" s="9">
        <f t="shared" si="24"/>
        <v>765.78630413171186</v>
      </c>
      <c r="H236" s="9">
        <f t="shared" si="25"/>
        <v>130263.96311750253</v>
      </c>
    </row>
    <row r="237" spans="1:8" x14ac:dyDescent="0.25">
      <c r="A237">
        <v>228</v>
      </c>
      <c r="B237" s="9">
        <f t="shared" si="22"/>
        <v>559774.67532569414</v>
      </c>
      <c r="C237" s="9">
        <f t="shared" si="20"/>
        <v>1961.2191509226477</v>
      </c>
      <c r="D237" s="9">
        <v>1229.8499999999999</v>
      </c>
      <c r="E237" s="9">
        <f t="shared" si="21"/>
        <v>549.26118231609587</v>
      </c>
      <c r="F237" s="9">
        <f t="shared" si="23"/>
        <v>461.35153604115482</v>
      </c>
      <c r="G237" s="9">
        <f t="shared" si="24"/>
        <v>768.49846395884515</v>
      </c>
      <c r="H237" s="9">
        <f t="shared" si="25"/>
        <v>129495.46465354368</v>
      </c>
    </row>
    <row r="238" spans="1:8" x14ac:dyDescent="0.25">
      <c r="A238">
        <v>229</v>
      </c>
      <c r="B238" s="9">
        <f t="shared" si="22"/>
        <v>561757.21063413937</v>
      </c>
      <c r="C238" s="9">
        <f t="shared" si="20"/>
        <v>1954.2976799727442</v>
      </c>
      <c r="D238" s="9">
        <v>1229.8499999999999</v>
      </c>
      <c r="E238" s="9">
        <f t="shared" si="21"/>
        <v>547.32274758506526</v>
      </c>
      <c r="F238" s="9">
        <f t="shared" si="23"/>
        <v>458.62977064796723</v>
      </c>
      <c r="G238" s="9">
        <f t="shared" si="24"/>
        <v>771.22022935203267</v>
      </c>
      <c r="H238" s="9">
        <f t="shared" si="25"/>
        <v>128724.24442419164</v>
      </c>
    </row>
    <row r="239" spans="1:8" x14ac:dyDescent="0.25">
      <c r="A239">
        <v>230</v>
      </c>
      <c r="B239" s="9">
        <f t="shared" si="22"/>
        <v>563746.76742180204</v>
      </c>
      <c r="C239" s="9">
        <f t="shared" si="20"/>
        <v>1947.4006360533879</v>
      </c>
      <c r="D239" s="9">
        <v>1229.8499999999999</v>
      </c>
      <c r="E239" s="9">
        <f t="shared" si="21"/>
        <v>545.39115391494977</v>
      </c>
      <c r="F239" s="9">
        <f t="shared" si="23"/>
        <v>455.89836566901209</v>
      </c>
      <c r="G239" s="9">
        <f t="shared" si="24"/>
        <v>773.95163433098787</v>
      </c>
      <c r="H239" s="9">
        <f t="shared" si="25"/>
        <v>127950.29278986066</v>
      </c>
    </row>
    <row r="240" spans="1:8" x14ac:dyDescent="0.25">
      <c r="A240">
        <v>231</v>
      </c>
      <c r="B240" s="9">
        <f t="shared" si="22"/>
        <v>565743.370556421</v>
      </c>
      <c r="C240" s="9">
        <f t="shared" si="20"/>
        <v>1940.5279329574967</v>
      </c>
      <c r="D240" s="9">
        <v>1229.8499999999999</v>
      </c>
      <c r="E240" s="9">
        <f t="shared" si="21"/>
        <v>543.46637716249916</v>
      </c>
      <c r="F240" s="9">
        <f t="shared" si="23"/>
        <v>453.15728696408985</v>
      </c>
      <c r="G240" s="9">
        <f t="shared" si="24"/>
        <v>776.69271303591006</v>
      </c>
      <c r="H240" s="9">
        <f t="shared" si="25"/>
        <v>127173.60007682475</v>
      </c>
    </row>
    <row r="241" spans="1:8" x14ac:dyDescent="0.25">
      <c r="A241">
        <v>232</v>
      </c>
      <c r="B241" s="9">
        <f t="shared" si="22"/>
        <v>567747.04499380838</v>
      </c>
      <c r="C241" s="9">
        <f t="shared" si="20"/>
        <v>1933.6794847822262</v>
      </c>
      <c r="D241" s="9">
        <v>1229.8499999999999</v>
      </c>
      <c r="E241" s="9">
        <f t="shared" si="21"/>
        <v>541.54839326966908</v>
      </c>
      <c r="F241" s="9">
        <f t="shared" si="23"/>
        <v>450.40650027208767</v>
      </c>
      <c r="G241" s="9">
        <f t="shared" si="24"/>
        <v>779.44349972791224</v>
      </c>
      <c r="H241" s="9">
        <f t="shared" si="25"/>
        <v>126394.15657709683</v>
      </c>
    </row>
    <row r="242" spans="1:8" x14ac:dyDescent="0.25">
      <c r="A242">
        <v>233</v>
      </c>
      <c r="B242" s="9">
        <f t="shared" si="22"/>
        <v>569757.81577816152</v>
      </c>
      <c r="C242" s="9">
        <f t="shared" si="20"/>
        <v>1926.8552059278986</v>
      </c>
      <c r="D242" s="9">
        <v>1229.8499999999999</v>
      </c>
      <c r="E242" s="9">
        <f t="shared" si="21"/>
        <v>539.6371782633197</v>
      </c>
      <c r="F242" s="9">
        <f t="shared" si="23"/>
        <v>447.64597121055129</v>
      </c>
      <c r="G242" s="9">
        <f t="shared" si="24"/>
        <v>782.20402878944856</v>
      </c>
      <c r="H242" s="9">
        <f t="shared" si="25"/>
        <v>125611.95254830738</v>
      </c>
    </row>
    <row r="243" spans="1:8" x14ac:dyDescent="0.25">
      <c r="A243">
        <v>234</v>
      </c>
      <c r="B243" s="9">
        <f t="shared" si="22"/>
        <v>571775.70804237586</v>
      </c>
      <c r="C243" s="9">
        <f t="shared" si="20"/>
        <v>1920.0550110969293</v>
      </c>
      <c r="D243" s="9">
        <v>1229.8499999999999</v>
      </c>
      <c r="E243" s="9">
        <f t="shared" si="21"/>
        <v>537.73270825491682</v>
      </c>
      <c r="F243" s="9">
        <f t="shared" si="23"/>
        <v>444.87566527525536</v>
      </c>
      <c r="G243" s="9">
        <f t="shared" si="24"/>
        <v>784.97433472474449</v>
      </c>
      <c r="H243" s="9">
        <f t="shared" si="25"/>
        <v>124826.97821358264</v>
      </c>
    </row>
    <row r="244" spans="1:8" x14ac:dyDescent="0.25">
      <c r="A244">
        <v>235</v>
      </c>
      <c r="B244" s="9">
        <f t="shared" si="22"/>
        <v>573800.74700835929</v>
      </c>
      <c r="C244" s="9">
        <f t="shared" si="20"/>
        <v>1913.2788152927671</v>
      </c>
      <c r="D244" s="9">
        <v>1229.8499999999999</v>
      </c>
      <c r="E244" s="9">
        <f t="shared" si="21"/>
        <v>535.83495944023264</v>
      </c>
      <c r="F244" s="9">
        <f t="shared" si="23"/>
        <v>442.09554783977188</v>
      </c>
      <c r="G244" s="9">
        <f t="shared" si="24"/>
        <v>787.75445216022808</v>
      </c>
      <c r="H244" s="9">
        <f t="shared" si="25"/>
        <v>124039.22376142241</v>
      </c>
    </row>
    <row r="245" spans="1:8" x14ac:dyDescent="0.25">
      <c r="A245">
        <v>236</v>
      </c>
      <c r="B245" s="9">
        <f t="shared" si="22"/>
        <v>575832.95798734727</v>
      </c>
      <c r="C245" s="9">
        <f t="shared" si="20"/>
        <v>1906.5265338188251</v>
      </c>
      <c r="D245" s="9">
        <v>1229.8499999999999</v>
      </c>
      <c r="E245" s="9">
        <f t="shared" si="21"/>
        <v>533.94390809904849</v>
      </c>
      <c r="F245" s="9">
        <f t="shared" si="23"/>
        <v>439.30558415503776</v>
      </c>
      <c r="G245" s="9">
        <f t="shared" si="24"/>
        <v>790.54441584496215</v>
      </c>
      <c r="H245" s="9">
        <f t="shared" si="25"/>
        <v>123248.67934557745</v>
      </c>
    </row>
    <row r="246" spans="1:8" x14ac:dyDescent="0.25">
      <c r="A246">
        <v>237</v>
      </c>
      <c r="B246" s="9">
        <f t="shared" si="22"/>
        <v>577872.36638021923</v>
      </c>
      <c r="C246" s="9">
        <f t="shared" si="20"/>
        <v>1899.7980822774264</v>
      </c>
      <c r="D246" s="9">
        <v>1229.8499999999999</v>
      </c>
      <c r="E246" s="9">
        <f t="shared" si="21"/>
        <v>532.0595305948583</v>
      </c>
      <c r="F246" s="9">
        <f t="shared" si="23"/>
        <v>436.50573934892014</v>
      </c>
      <c r="G246" s="9">
        <f t="shared" si="24"/>
        <v>793.34426065107982</v>
      </c>
      <c r="H246" s="9">
        <f t="shared" si="25"/>
        <v>122455.33508492637</v>
      </c>
    </row>
    <row r="247" spans="1:8" x14ac:dyDescent="0.25">
      <c r="A247">
        <v>238</v>
      </c>
      <c r="B247" s="9">
        <f t="shared" si="22"/>
        <v>579918.99767781596</v>
      </c>
      <c r="C247" s="9">
        <f t="shared" si="20"/>
        <v>1893.093376568745</v>
      </c>
      <c r="D247" s="9">
        <v>1229.8499999999999</v>
      </c>
      <c r="E247" s="9">
        <f t="shared" si="21"/>
        <v>530.18180337457318</v>
      </c>
      <c r="F247" s="9">
        <f t="shared" si="23"/>
        <v>433.69597842578094</v>
      </c>
      <c r="G247" s="9">
        <f t="shared" si="24"/>
        <v>796.15402157421897</v>
      </c>
      <c r="H247" s="9">
        <f t="shared" si="25"/>
        <v>121659.18106335215</v>
      </c>
    </row>
    <row r="248" spans="1:8" x14ac:dyDescent="0.25">
      <c r="A248">
        <v>239</v>
      </c>
      <c r="B248" s="9">
        <f t="shared" si="22"/>
        <v>581972.87746125832</v>
      </c>
      <c r="C248" s="9">
        <f t="shared" si="20"/>
        <v>1886.4123328897599</v>
      </c>
      <c r="D248" s="9">
        <v>1229.8499999999999</v>
      </c>
      <c r="E248" s="9">
        <f t="shared" si="21"/>
        <v>528.31070296822725</v>
      </c>
      <c r="F248" s="9">
        <f t="shared" si="23"/>
        <v>430.8762662660389</v>
      </c>
      <c r="G248" s="9">
        <f t="shared" si="24"/>
        <v>798.97373373396101</v>
      </c>
      <c r="H248" s="9">
        <f t="shared" si="25"/>
        <v>120860.20732961819</v>
      </c>
    </row>
    <row r="249" spans="1:8" x14ac:dyDescent="0.25">
      <c r="A249">
        <v>240</v>
      </c>
      <c r="B249" s="9">
        <f t="shared" si="22"/>
        <v>584034.03140226705</v>
      </c>
      <c r="C249" s="9">
        <f t="shared" si="20"/>
        <v>1879.7548677332045</v>
      </c>
      <c r="D249" s="9">
        <v>1229.8499999999999</v>
      </c>
      <c r="E249" s="9">
        <f t="shared" si="21"/>
        <v>526.44620598868414</v>
      </c>
      <c r="F249" s="9">
        <f t="shared" si="23"/>
        <v>428.04656762573114</v>
      </c>
      <c r="G249" s="9">
        <f t="shared" si="24"/>
        <v>801.80343237426882</v>
      </c>
      <c r="H249" s="9">
        <f t="shared" si="25"/>
        <v>120058.40389724392</v>
      </c>
    </row>
    <row r="250" spans="1:8" x14ac:dyDescent="0.25">
      <c r="A250">
        <v>241</v>
      </c>
      <c r="B250" s="9">
        <f t="shared" si="22"/>
        <v>586102.48526348348</v>
      </c>
      <c r="C250" s="9">
        <f t="shared" si="20"/>
        <v>1873.1208978865232</v>
      </c>
      <c r="D250" s="9">
        <v>1229.8499999999999</v>
      </c>
      <c r="E250" s="9">
        <f t="shared" si="21"/>
        <v>524.58828913134391</v>
      </c>
      <c r="F250" s="9">
        <f t="shared" si="23"/>
        <v>425.20684713607221</v>
      </c>
      <c r="G250" s="9">
        <f t="shared" si="24"/>
        <v>804.64315286392775</v>
      </c>
      <c r="H250" s="9">
        <f t="shared" si="25"/>
        <v>119253.76074437999</v>
      </c>
    </row>
    <row r="251" spans="1:8" x14ac:dyDescent="0.25">
      <c r="A251">
        <v>242</v>
      </c>
      <c r="B251" s="9">
        <f t="shared" si="22"/>
        <v>588178.26489879168</v>
      </c>
      <c r="C251" s="9">
        <f t="shared" si="20"/>
        <v>1866.5103404308304</v>
      </c>
      <c r="D251" s="9">
        <v>1229.8499999999999</v>
      </c>
      <c r="E251" s="9">
        <f t="shared" si="21"/>
        <v>522.73692917385313</v>
      </c>
      <c r="F251" s="9">
        <f t="shared" si="23"/>
        <v>422.35706930301251</v>
      </c>
      <c r="G251" s="9">
        <f t="shared" si="24"/>
        <v>807.4929306969874</v>
      </c>
      <c r="H251" s="9">
        <f t="shared" si="25"/>
        <v>118446.26781368301</v>
      </c>
    </row>
    <row r="252" spans="1:8" x14ac:dyDescent="0.25">
      <c r="A252">
        <v>243</v>
      </c>
      <c r="B252" s="9">
        <f t="shared" si="22"/>
        <v>590261.39625364158</v>
      </c>
      <c r="C252" s="9">
        <f t="shared" si="20"/>
        <v>1859.9231127398766</v>
      </c>
      <c r="D252" s="9">
        <v>1229.8499999999999</v>
      </c>
      <c r="E252" s="9">
        <f t="shared" si="21"/>
        <v>520.89210297581371</v>
      </c>
      <c r="F252" s="9">
        <f t="shared" si="23"/>
        <v>419.49719850679401</v>
      </c>
      <c r="G252" s="9">
        <f t="shared" si="24"/>
        <v>810.3528014932059</v>
      </c>
      <c r="H252" s="9">
        <f t="shared" si="25"/>
        <v>117635.9150121898</v>
      </c>
    </row>
    <row r="253" spans="1:8" x14ac:dyDescent="0.25">
      <c r="A253">
        <v>244</v>
      </c>
      <c r="B253" s="9">
        <f t="shared" si="22"/>
        <v>592351.90536537324</v>
      </c>
      <c r="C253" s="9">
        <f t="shared" si="20"/>
        <v>1853.3591324790127</v>
      </c>
      <c r="D253" s="9">
        <v>1229.8499999999999</v>
      </c>
      <c r="E253" s="9">
        <f t="shared" si="21"/>
        <v>519.05378747849397</v>
      </c>
      <c r="F253" s="9">
        <f t="shared" si="23"/>
        <v>416.62719900150557</v>
      </c>
      <c r="G253" s="9">
        <f t="shared" si="24"/>
        <v>813.22280099849434</v>
      </c>
      <c r="H253" s="9">
        <f t="shared" si="25"/>
        <v>116822.6922111913</v>
      </c>
    </row>
    <row r="254" spans="1:8" x14ac:dyDescent="0.25">
      <c r="A254">
        <v>245</v>
      </c>
      <c r="B254" s="9">
        <f t="shared" si="22"/>
        <v>594449.81836354232</v>
      </c>
      <c r="C254" s="9">
        <f t="shared" si="20"/>
        <v>1846.8183176041646</v>
      </c>
      <c r="D254" s="9">
        <v>1229.8499999999999</v>
      </c>
      <c r="E254" s="9">
        <f t="shared" si="21"/>
        <v>517.22195970454015</v>
      </c>
      <c r="F254" s="9">
        <f t="shared" si="23"/>
        <v>413.74703491463589</v>
      </c>
      <c r="G254" s="9">
        <f t="shared" si="24"/>
        <v>816.10296508536408</v>
      </c>
      <c r="H254" s="9">
        <f t="shared" si="25"/>
        <v>116006.58924610594</v>
      </c>
    </row>
    <row r="255" spans="1:8" x14ac:dyDescent="0.25">
      <c r="A255">
        <v>246</v>
      </c>
      <c r="B255" s="9">
        <f t="shared" si="22"/>
        <v>596555.16147024662</v>
      </c>
      <c r="C255" s="9">
        <f t="shared" si="20"/>
        <v>1840.3005863608032</v>
      </c>
      <c r="D255" s="9">
        <v>1229.8499999999999</v>
      </c>
      <c r="E255" s="9">
        <f t="shared" si="21"/>
        <v>515.39659675768996</v>
      </c>
      <c r="F255" s="9">
        <f t="shared" si="23"/>
        <v>410.85667024662524</v>
      </c>
      <c r="G255" s="9">
        <f t="shared" si="24"/>
        <v>818.99332975337461</v>
      </c>
      <c r="H255" s="9">
        <f t="shared" si="25"/>
        <v>115187.59591635257</v>
      </c>
    </row>
    <row r="256" spans="1:8" x14ac:dyDescent="0.25">
      <c r="A256">
        <v>247</v>
      </c>
      <c r="B256" s="9">
        <f t="shared" si="22"/>
        <v>598667.9610004538</v>
      </c>
      <c r="C256" s="9">
        <f t="shared" si="20"/>
        <v>1833.8058572829257</v>
      </c>
      <c r="D256" s="9">
        <v>1229.8499999999999</v>
      </c>
      <c r="E256" s="9">
        <f t="shared" si="21"/>
        <v>513.57767582248528</v>
      </c>
      <c r="F256" s="9">
        <f t="shared" si="23"/>
        <v>407.95606887041538</v>
      </c>
      <c r="G256" s="9">
        <f t="shared" si="24"/>
        <v>821.89393112958453</v>
      </c>
      <c r="H256" s="9">
        <f t="shared" si="25"/>
        <v>114365.70198522299</v>
      </c>
    </row>
    <row r="257" spans="1:8" x14ac:dyDescent="0.25">
      <c r="A257">
        <v>248</v>
      </c>
      <c r="B257" s="9">
        <f t="shared" si="22"/>
        <v>600788.24336233048</v>
      </c>
      <c r="C257" s="9">
        <f t="shared" si="20"/>
        <v>1827.3340491920371</v>
      </c>
      <c r="D257" s="9">
        <v>1229.8499999999999</v>
      </c>
      <c r="E257" s="9">
        <f t="shared" si="21"/>
        <v>511.76517416398787</v>
      </c>
      <c r="F257" s="9">
        <f t="shared" si="23"/>
        <v>405.04519453099812</v>
      </c>
      <c r="G257" s="9">
        <f t="shared" si="24"/>
        <v>824.80480546900185</v>
      </c>
      <c r="H257" s="9">
        <f t="shared" si="25"/>
        <v>113540.89717975399</v>
      </c>
    </row>
    <row r="258" spans="1:8" x14ac:dyDescent="0.25">
      <c r="A258">
        <v>249</v>
      </c>
      <c r="B258" s="9">
        <f t="shared" si="22"/>
        <v>602916.03505757218</v>
      </c>
      <c r="C258" s="9">
        <f t="shared" si="20"/>
        <v>1820.8850811961345</v>
      </c>
      <c r="D258" s="9">
        <v>1229.8499999999999</v>
      </c>
      <c r="E258" s="9">
        <f t="shared" si="21"/>
        <v>509.95906912749462</v>
      </c>
      <c r="F258" s="9">
        <f t="shared" si="23"/>
        <v>402.12401084496207</v>
      </c>
      <c r="G258" s="9">
        <f t="shared" si="24"/>
        <v>827.72598915503784</v>
      </c>
      <c r="H258" s="9">
        <f t="shared" si="25"/>
        <v>112713.17119059895</v>
      </c>
    </row>
    <row r="259" spans="1:8" x14ac:dyDescent="0.25">
      <c r="A259">
        <v>250</v>
      </c>
      <c r="B259" s="9">
        <f t="shared" si="22"/>
        <v>605051.36268173449</v>
      </c>
      <c r="C259" s="9">
        <f t="shared" si="20"/>
        <v>1814.458872688695</v>
      </c>
      <c r="D259" s="9">
        <v>1229.8499999999999</v>
      </c>
      <c r="E259" s="9">
        <f t="shared" si="21"/>
        <v>508.15933813825484</v>
      </c>
      <c r="F259" s="9">
        <f t="shared" si="23"/>
        <v>399.19248130003797</v>
      </c>
      <c r="G259" s="9">
        <f t="shared" si="24"/>
        <v>830.65751869996188</v>
      </c>
      <c r="H259" s="9">
        <f t="shared" si="25"/>
        <v>111882.51367189898</v>
      </c>
    </row>
    <row r="260" spans="1:8" x14ac:dyDescent="0.25">
      <c r="A260">
        <v>251</v>
      </c>
      <c r="B260" s="9">
        <f t="shared" si="22"/>
        <v>607194.25292456569</v>
      </c>
      <c r="C260" s="9">
        <f t="shared" si="20"/>
        <v>1808.0553433476716</v>
      </c>
      <c r="D260" s="9">
        <v>1229.8499999999999</v>
      </c>
      <c r="E260" s="9">
        <f t="shared" si="21"/>
        <v>506.36595870118799</v>
      </c>
      <c r="F260" s="9">
        <f t="shared" si="23"/>
        <v>396.25056925464224</v>
      </c>
      <c r="G260" s="9">
        <f t="shared" si="24"/>
        <v>833.59943074535772</v>
      </c>
      <c r="H260" s="9">
        <f t="shared" si="25"/>
        <v>111048.91424115363</v>
      </c>
    </row>
    <row r="261" spans="1:8" x14ac:dyDescent="0.25">
      <c r="A261">
        <v>252</v>
      </c>
      <c r="B261" s="9">
        <f t="shared" si="22"/>
        <v>609344.73257034027</v>
      </c>
      <c r="C261" s="9">
        <f t="shared" si="20"/>
        <v>1801.6744131344867</v>
      </c>
      <c r="D261" s="9">
        <v>1229.8499999999999</v>
      </c>
      <c r="E261" s="9">
        <f t="shared" si="21"/>
        <v>504.57890840060259</v>
      </c>
      <c r="F261" s="9">
        <f t="shared" si="23"/>
        <v>393.29823793741912</v>
      </c>
      <c r="G261" s="9">
        <f t="shared" si="24"/>
        <v>836.55176206258079</v>
      </c>
      <c r="H261" s="9">
        <f t="shared" si="25"/>
        <v>110212.36247909105</v>
      </c>
    </row>
    <row r="262" spans="1:8" x14ac:dyDescent="0.25">
      <c r="A262">
        <v>253</v>
      </c>
      <c r="B262" s="9">
        <f t="shared" si="22"/>
        <v>611502.82849819364</v>
      </c>
      <c r="C262" s="9">
        <f t="shared" si="20"/>
        <v>1795.3160022930319</v>
      </c>
      <c r="D262" s="9">
        <v>1229.8499999999999</v>
      </c>
      <c r="E262" s="9">
        <f t="shared" si="21"/>
        <v>502.79816489991526</v>
      </c>
      <c r="F262" s="9">
        <f t="shared" si="23"/>
        <v>390.33545044678084</v>
      </c>
      <c r="G262" s="9">
        <f t="shared" si="24"/>
        <v>839.51454955321901</v>
      </c>
      <c r="H262" s="9">
        <f t="shared" si="25"/>
        <v>109372.84792953783</v>
      </c>
    </row>
    <row r="263" spans="1:8" x14ac:dyDescent="0.25">
      <c r="A263">
        <v>254</v>
      </c>
      <c r="B263" s="9">
        <f t="shared" si="22"/>
        <v>613668.5676824582</v>
      </c>
      <c r="C263" s="9">
        <f t="shared" si="20"/>
        <v>1788.9800313486721</v>
      </c>
      <c r="D263" s="9">
        <v>1229.8499999999999</v>
      </c>
      <c r="E263" s="9">
        <f t="shared" si="21"/>
        <v>501.02370594137295</v>
      </c>
      <c r="F263" s="9">
        <f t="shared" si="23"/>
        <v>387.36216975044653</v>
      </c>
      <c r="G263" s="9">
        <f t="shared" si="24"/>
        <v>842.48783024955333</v>
      </c>
      <c r="H263" s="9">
        <f t="shared" si="25"/>
        <v>108530.36009928829</v>
      </c>
    </row>
    <row r="264" spans="1:8" x14ac:dyDescent="0.25">
      <c r="A264">
        <v>255</v>
      </c>
      <c r="B264" s="9">
        <f t="shared" si="22"/>
        <v>615841.97719300026</v>
      </c>
      <c r="C264" s="9">
        <f t="shared" si="20"/>
        <v>1782.6664211072505</v>
      </c>
      <c r="D264" s="9">
        <v>1229.8499999999999</v>
      </c>
      <c r="E264" s="9">
        <f t="shared" si="21"/>
        <v>499.25550934577308</v>
      </c>
      <c r="F264" s="9">
        <f t="shared" si="23"/>
        <v>384.37835868497939</v>
      </c>
      <c r="G264" s="9">
        <f t="shared" si="24"/>
        <v>845.47164131502052</v>
      </c>
      <c r="H264" s="9">
        <f t="shared" si="25"/>
        <v>107684.88845797327</v>
      </c>
    </row>
    <row r="265" spans="1:8" x14ac:dyDescent="0.25">
      <c r="A265">
        <v>256</v>
      </c>
      <c r="B265" s="9">
        <f t="shared" si="22"/>
        <v>618023.08419555891</v>
      </c>
      <c r="C265" s="9">
        <f t="shared" si="20"/>
        <v>1776.3750926540999</v>
      </c>
      <c r="D265" s="9">
        <v>1229.8499999999999</v>
      </c>
      <c r="E265" s="9">
        <f t="shared" si="21"/>
        <v>497.49355301218833</v>
      </c>
      <c r="F265" s="9">
        <f t="shared" si="23"/>
        <v>381.38397995532205</v>
      </c>
      <c r="G265" s="9">
        <f t="shared" si="24"/>
        <v>848.46602004467786</v>
      </c>
      <c r="H265" s="9">
        <f t="shared" si="25"/>
        <v>106836.42243792859</v>
      </c>
    </row>
    <row r="266" spans="1:8" x14ac:dyDescent="0.25">
      <c r="A266">
        <v>257</v>
      </c>
      <c r="B266" s="9">
        <f t="shared" si="22"/>
        <v>620211.91595208494</v>
      </c>
      <c r="C266" s="9">
        <f t="shared" si="20"/>
        <v>1770.1059673530578</v>
      </c>
      <c r="D266" s="9">
        <v>1229.8499999999999</v>
      </c>
      <c r="E266" s="9">
        <f t="shared" si="21"/>
        <v>495.73781491768813</v>
      </c>
      <c r="F266" s="9">
        <f t="shared" si="23"/>
        <v>378.37899613433046</v>
      </c>
      <c r="G266" s="9">
        <f t="shared" si="24"/>
        <v>851.47100386566945</v>
      </c>
      <c r="H266" s="9">
        <f t="shared" si="25"/>
        <v>105984.95143406292</v>
      </c>
    </row>
    <row r="267" spans="1:8" x14ac:dyDescent="0.25">
      <c r="A267">
        <v>258</v>
      </c>
      <c r="B267" s="9">
        <f t="shared" si="22"/>
        <v>622408.49982108199</v>
      </c>
      <c r="C267" s="9">
        <f t="shared" ref="C267:C330" si="26">D267*(1+$B$3/12)^(360-A267)</f>
        <v>1763.8589668454799</v>
      </c>
      <c r="D267" s="9">
        <v>1229.8499999999999</v>
      </c>
      <c r="E267" s="9">
        <f t="shared" ref="E267:E330" si="27">D267/(1+$B$3/12)^A267</f>
        <v>493.98827311706509</v>
      </c>
      <c r="F267" s="9">
        <f t="shared" si="23"/>
        <v>375.36336966230624</v>
      </c>
      <c r="G267" s="9">
        <f t="shared" si="24"/>
        <v>854.48663033769367</v>
      </c>
      <c r="H267" s="9">
        <f t="shared" si="25"/>
        <v>105130.46480372523</v>
      </c>
    </row>
    <row r="268" spans="1:8" x14ac:dyDescent="0.25">
      <c r="A268">
        <v>259</v>
      </c>
      <c r="B268" s="9">
        <f t="shared" ref="B268:B331" si="28">B267*(1+$B$3/12)</f>
        <v>624612.86325794843</v>
      </c>
      <c r="C268" s="9">
        <f t="shared" si="26"/>
        <v>1757.6340130492636</v>
      </c>
      <c r="D268" s="9">
        <v>1229.8499999999999</v>
      </c>
      <c r="E268" s="9">
        <f t="shared" si="27"/>
        <v>492.24490574256009</v>
      </c>
      <c r="F268" s="9">
        <f t="shared" ref="F268:F331" si="29">H267*($B$3/12)</f>
        <v>372.33706284652692</v>
      </c>
      <c r="G268" s="9">
        <f t="shared" ref="G268:G331" si="30">D268-F268</f>
        <v>857.51293715347299</v>
      </c>
      <c r="H268" s="9">
        <f t="shared" ref="H268:H331" si="31">H267-G268</f>
        <v>104272.95186657176</v>
      </c>
    </row>
    <row r="269" spans="1:8" x14ac:dyDescent="0.25">
      <c r="A269">
        <v>260</v>
      </c>
      <c r="B269" s="9">
        <f t="shared" si="28"/>
        <v>626825.03381532035</v>
      </c>
      <c r="C269" s="9">
        <f t="shared" si="26"/>
        <v>1751.4310281578707</v>
      </c>
      <c r="D269" s="9">
        <v>1229.8499999999999</v>
      </c>
      <c r="E269" s="9">
        <f t="shared" si="27"/>
        <v>490.50769100358906</v>
      </c>
      <c r="F269" s="9">
        <f t="shared" si="29"/>
        <v>369.30003786077503</v>
      </c>
      <c r="G269" s="9">
        <f t="shared" si="30"/>
        <v>860.54996213922482</v>
      </c>
      <c r="H269" s="9">
        <f t="shared" si="31"/>
        <v>103412.40190443254</v>
      </c>
    </row>
    <row r="270" spans="1:8" x14ac:dyDescent="0.25">
      <c r="A270">
        <v>261</v>
      </c>
      <c r="B270" s="9">
        <f t="shared" si="28"/>
        <v>629045.03914341633</v>
      </c>
      <c r="C270" s="9">
        <f t="shared" si="26"/>
        <v>1745.2499346393563</v>
      </c>
      <c r="D270" s="9">
        <v>1229.8499999999999</v>
      </c>
      <c r="E270" s="9">
        <f t="shared" si="27"/>
        <v>488.77660718647019</v>
      </c>
      <c r="F270" s="9">
        <f t="shared" si="29"/>
        <v>366.25225674486529</v>
      </c>
      <c r="G270" s="9">
        <f t="shared" si="30"/>
        <v>863.59774325513467</v>
      </c>
      <c r="H270" s="9">
        <f t="shared" si="31"/>
        <v>102548.80416117741</v>
      </c>
    </row>
    <row r="271" spans="1:8" x14ac:dyDescent="0.25">
      <c r="A271">
        <v>262</v>
      </c>
      <c r="B271" s="9">
        <f t="shared" si="28"/>
        <v>631272.9069903827</v>
      </c>
      <c r="C271" s="9">
        <f t="shared" si="26"/>
        <v>1739.0906552353972</v>
      </c>
      <c r="D271" s="9">
        <v>1229.8499999999999</v>
      </c>
      <c r="E271" s="9">
        <f t="shared" si="27"/>
        <v>487.05163265415331</v>
      </c>
      <c r="F271" s="9">
        <f t="shared" si="29"/>
        <v>363.19368140417004</v>
      </c>
      <c r="G271" s="9">
        <f t="shared" si="30"/>
        <v>866.65631859582982</v>
      </c>
      <c r="H271" s="9">
        <f t="shared" si="31"/>
        <v>101682.14784258157</v>
      </c>
    </row>
    <row r="272" spans="1:8" x14ac:dyDescent="0.25">
      <c r="A272">
        <v>263</v>
      </c>
      <c r="B272" s="9">
        <f t="shared" si="28"/>
        <v>633508.66520264035</v>
      </c>
      <c r="C272" s="9">
        <f t="shared" si="26"/>
        <v>1732.953112960329</v>
      </c>
      <c r="D272" s="9">
        <v>1229.8499999999999</v>
      </c>
      <c r="E272" s="9">
        <f t="shared" si="27"/>
        <v>485.33274584594881</v>
      </c>
      <c r="F272" s="9">
        <f t="shared" si="29"/>
        <v>360.12427360914307</v>
      </c>
      <c r="G272" s="9">
        <f t="shared" si="30"/>
        <v>869.72572639085683</v>
      </c>
      <c r="H272" s="9">
        <f t="shared" si="31"/>
        <v>100812.42211619072</v>
      </c>
    </row>
    <row r="273" spans="1:8" x14ac:dyDescent="0.25">
      <c r="A273">
        <v>264</v>
      </c>
      <c r="B273" s="9">
        <f t="shared" si="28"/>
        <v>635752.34172523313</v>
      </c>
      <c r="C273" s="9">
        <f t="shared" si="26"/>
        <v>1726.8372311001826</v>
      </c>
      <c r="D273" s="9">
        <v>1229.8499999999999</v>
      </c>
      <c r="E273" s="9">
        <f t="shared" si="27"/>
        <v>483.61992527725857</v>
      </c>
      <c r="F273" s="9">
        <f t="shared" si="29"/>
        <v>357.04399499484214</v>
      </c>
      <c r="G273" s="9">
        <f t="shared" si="30"/>
        <v>872.80600500515777</v>
      </c>
      <c r="H273" s="9">
        <f t="shared" si="31"/>
        <v>99939.616111185562</v>
      </c>
    </row>
    <row r="274" spans="1:8" x14ac:dyDescent="0.25">
      <c r="A274">
        <v>265</v>
      </c>
      <c r="B274" s="9">
        <f t="shared" si="28"/>
        <v>638003.96460217668</v>
      </c>
      <c r="C274" s="9">
        <f t="shared" si="26"/>
        <v>1720.7429332117242</v>
      </c>
      <c r="D274" s="9">
        <v>1229.8499999999999</v>
      </c>
      <c r="E274" s="9">
        <f t="shared" si="27"/>
        <v>481.91314953930674</v>
      </c>
      <c r="F274" s="9">
        <f t="shared" si="29"/>
        <v>353.95280706044889</v>
      </c>
      <c r="G274" s="9">
        <f t="shared" si="30"/>
        <v>875.89719293955102</v>
      </c>
      <c r="H274" s="9">
        <f t="shared" si="31"/>
        <v>99063.718918246013</v>
      </c>
    </row>
    <row r="275" spans="1:8" x14ac:dyDescent="0.25">
      <c r="A275">
        <v>266</v>
      </c>
      <c r="B275" s="9">
        <f t="shared" si="28"/>
        <v>640263.5619768094</v>
      </c>
      <c r="C275" s="9">
        <f t="shared" si="26"/>
        <v>1714.670143121502</v>
      </c>
      <c r="D275" s="9">
        <v>1229.8499999999999</v>
      </c>
      <c r="E275" s="9">
        <f t="shared" si="27"/>
        <v>480.21239729887321</v>
      </c>
      <c r="F275" s="9">
        <f t="shared" si="29"/>
        <v>350.85067116878798</v>
      </c>
      <c r="G275" s="9">
        <f t="shared" si="30"/>
        <v>878.99932883121187</v>
      </c>
      <c r="H275" s="9">
        <f t="shared" si="31"/>
        <v>98184.719589414803</v>
      </c>
    </row>
    <row r="276" spans="1:8" x14ac:dyDescent="0.25">
      <c r="A276">
        <v>267</v>
      </c>
      <c r="B276" s="9">
        <f t="shared" si="28"/>
        <v>642531.16209214402</v>
      </c>
      <c r="C276" s="9">
        <f t="shared" si="26"/>
        <v>1708.6187849248927</v>
      </c>
      <c r="D276" s="9">
        <v>1229.8499999999999</v>
      </c>
      <c r="E276" s="9">
        <f t="shared" si="27"/>
        <v>478.51764729802591</v>
      </c>
      <c r="F276" s="9">
        <f t="shared" si="29"/>
        <v>347.73754854584411</v>
      </c>
      <c r="G276" s="9">
        <f t="shared" si="30"/>
        <v>882.1124514541558</v>
      </c>
      <c r="H276" s="9">
        <f t="shared" si="31"/>
        <v>97302.607137960644</v>
      </c>
    </row>
    <row r="277" spans="1:8" x14ac:dyDescent="0.25">
      <c r="A277">
        <v>268</v>
      </c>
      <c r="B277" s="9">
        <f t="shared" si="28"/>
        <v>644806.79329122044</v>
      </c>
      <c r="C277" s="9">
        <f t="shared" si="26"/>
        <v>1702.5887829851533</v>
      </c>
      <c r="D277" s="9">
        <v>1229.8499999999999</v>
      </c>
      <c r="E277" s="9">
        <f t="shared" si="27"/>
        <v>476.82887835385606</v>
      </c>
      <c r="F277" s="9">
        <f t="shared" si="29"/>
        <v>344.61340028027729</v>
      </c>
      <c r="G277" s="9">
        <f t="shared" si="30"/>
        <v>885.23659971972256</v>
      </c>
      <c r="H277" s="9">
        <f t="shared" si="31"/>
        <v>96417.370538240924</v>
      </c>
    </row>
    <row r="278" spans="1:8" x14ac:dyDescent="0.25">
      <c r="A278">
        <v>269</v>
      </c>
      <c r="B278" s="9">
        <f t="shared" si="28"/>
        <v>647090.48401746026</v>
      </c>
      <c r="C278" s="9">
        <f t="shared" si="26"/>
        <v>1696.5800619324759</v>
      </c>
      <c r="D278" s="9">
        <v>1229.8499999999999</v>
      </c>
      <c r="E278" s="9">
        <f t="shared" si="27"/>
        <v>475.14606935821229</v>
      </c>
      <c r="F278" s="9">
        <f t="shared" si="29"/>
        <v>341.47818732293661</v>
      </c>
      <c r="G278" s="9">
        <f t="shared" si="30"/>
        <v>888.3718126770633</v>
      </c>
      <c r="H278" s="9">
        <f t="shared" si="31"/>
        <v>95528.998725563855</v>
      </c>
    </row>
    <row r="279" spans="1:8" x14ac:dyDescent="0.25">
      <c r="A279">
        <v>270</v>
      </c>
      <c r="B279" s="9">
        <f t="shared" si="28"/>
        <v>649382.26281502214</v>
      </c>
      <c r="C279" s="9">
        <f t="shared" si="26"/>
        <v>1690.5925466630438</v>
      </c>
      <c r="D279" s="9">
        <v>1229.8499999999999</v>
      </c>
      <c r="E279" s="9">
        <f t="shared" si="27"/>
        <v>473.46919927743795</v>
      </c>
      <c r="F279" s="9">
        <f t="shared" si="29"/>
        <v>338.331870486372</v>
      </c>
      <c r="G279" s="9">
        <f t="shared" si="30"/>
        <v>891.51812951362785</v>
      </c>
      <c r="H279" s="9">
        <f t="shared" si="31"/>
        <v>94637.480596050227</v>
      </c>
    </row>
    <row r="280" spans="1:8" x14ac:dyDescent="0.25">
      <c r="A280">
        <v>271</v>
      </c>
      <c r="B280" s="9">
        <f t="shared" si="28"/>
        <v>651682.15832915879</v>
      </c>
      <c r="C280" s="9">
        <f t="shared" si="26"/>
        <v>1684.626162338096</v>
      </c>
      <c r="D280" s="9">
        <v>1229.8499999999999</v>
      </c>
      <c r="E280" s="9">
        <f t="shared" si="27"/>
        <v>471.79824715210748</v>
      </c>
      <c r="F280" s="9">
        <f t="shared" si="29"/>
        <v>335.17441044434457</v>
      </c>
      <c r="G280" s="9">
        <f t="shared" si="30"/>
        <v>894.67558955565528</v>
      </c>
      <c r="H280" s="9">
        <f t="shared" si="31"/>
        <v>93742.805006494571</v>
      </c>
    </row>
    <row r="281" spans="1:8" x14ac:dyDescent="0.25">
      <c r="A281">
        <v>272</v>
      </c>
      <c r="B281" s="9">
        <f t="shared" si="28"/>
        <v>653990.19930657465</v>
      </c>
      <c r="C281" s="9">
        <f t="shared" si="26"/>
        <v>1678.6808343829896</v>
      </c>
      <c r="D281" s="9">
        <v>1229.8499999999999</v>
      </c>
      <c r="E281" s="9">
        <f t="shared" si="27"/>
        <v>470.13319209676479</v>
      </c>
      <c r="F281" s="9">
        <f t="shared" si="29"/>
        <v>332.00576773133497</v>
      </c>
      <c r="G281" s="9">
        <f t="shared" si="30"/>
        <v>897.84423226866488</v>
      </c>
      <c r="H281" s="9">
        <f t="shared" si="31"/>
        <v>92844.96077422591</v>
      </c>
    </row>
    <row r="282" spans="1:8" x14ac:dyDescent="0.25">
      <c r="A282">
        <v>273</v>
      </c>
      <c r="B282" s="9">
        <f t="shared" si="28"/>
        <v>656306.41459578555</v>
      </c>
      <c r="C282" s="9">
        <f t="shared" si="26"/>
        <v>1672.7564884862675</v>
      </c>
      <c r="D282" s="9">
        <v>1229.8499999999999</v>
      </c>
      <c r="E282" s="9">
        <f t="shared" si="27"/>
        <v>468.47401329966181</v>
      </c>
      <c r="F282" s="9">
        <f t="shared" si="29"/>
        <v>328.82590274205012</v>
      </c>
      <c r="G282" s="9">
        <f t="shared" si="30"/>
        <v>901.02409725794973</v>
      </c>
      <c r="H282" s="9">
        <f t="shared" si="31"/>
        <v>91943.936676967962</v>
      </c>
    </row>
    <row r="283" spans="1:8" x14ac:dyDescent="0.25">
      <c r="A283">
        <v>274</v>
      </c>
      <c r="B283" s="9">
        <f t="shared" si="28"/>
        <v>658630.83314747899</v>
      </c>
      <c r="C283" s="9">
        <f t="shared" si="26"/>
        <v>1666.8530505987301</v>
      </c>
      <c r="D283" s="9">
        <v>1229.8499999999999</v>
      </c>
      <c r="E283" s="9">
        <f t="shared" si="27"/>
        <v>466.82069002249864</v>
      </c>
      <c r="F283" s="9">
        <f t="shared" si="29"/>
        <v>325.6347757309282</v>
      </c>
      <c r="G283" s="9">
        <f t="shared" si="30"/>
        <v>904.21522426907177</v>
      </c>
      <c r="H283" s="9">
        <f t="shared" si="31"/>
        <v>91039.721452698897</v>
      </c>
    </row>
    <row r="284" spans="1:8" x14ac:dyDescent="0.25">
      <c r="A284">
        <v>275</v>
      </c>
      <c r="B284" s="9">
        <f t="shared" si="28"/>
        <v>660963.48401487642</v>
      </c>
      <c r="C284" s="9">
        <f t="shared" si="26"/>
        <v>1660.9704469325104</v>
      </c>
      <c r="D284" s="9">
        <v>1229.8499999999999</v>
      </c>
      <c r="E284" s="9">
        <f t="shared" si="27"/>
        <v>465.1732016001647</v>
      </c>
      <c r="F284" s="9">
        <f t="shared" si="29"/>
        <v>322.43234681164193</v>
      </c>
      <c r="G284" s="9">
        <f t="shared" si="30"/>
        <v>907.41765318835792</v>
      </c>
      <c r="H284" s="9">
        <f t="shared" si="31"/>
        <v>90132.303799510541</v>
      </c>
    </row>
    <row r="285" spans="1:8" x14ac:dyDescent="0.25">
      <c r="A285">
        <v>276</v>
      </c>
      <c r="B285" s="9">
        <f t="shared" si="28"/>
        <v>663304.39635409589</v>
      </c>
      <c r="C285" s="9">
        <f t="shared" si="26"/>
        <v>1655.108603960151</v>
      </c>
      <c r="D285" s="9">
        <v>1229.8499999999999</v>
      </c>
      <c r="E285" s="9">
        <f t="shared" si="27"/>
        <v>463.53152744047969</v>
      </c>
      <c r="F285" s="9">
        <f t="shared" si="29"/>
        <v>319.21857595659986</v>
      </c>
      <c r="G285" s="9">
        <f t="shared" si="30"/>
        <v>910.6314240434001</v>
      </c>
      <c r="H285" s="9">
        <f t="shared" si="31"/>
        <v>89221.67237546714</v>
      </c>
    </row>
    <row r="286" spans="1:8" x14ac:dyDescent="0.25">
      <c r="A286">
        <v>277</v>
      </c>
      <c r="B286" s="9">
        <f t="shared" si="28"/>
        <v>665653.59942451667</v>
      </c>
      <c r="C286" s="9">
        <f t="shared" si="26"/>
        <v>1649.267448413686</v>
      </c>
      <c r="D286" s="9">
        <v>1229.8499999999999</v>
      </c>
      <c r="E286" s="9">
        <f t="shared" si="27"/>
        <v>461.89564702393642</v>
      </c>
      <c r="F286" s="9">
        <f t="shared" si="29"/>
        <v>315.99342299644616</v>
      </c>
      <c r="G286" s="9">
        <f t="shared" si="30"/>
        <v>913.85657700355375</v>
      </c>
      <c r="H286" s="9">
        <f t="shared" si="31"/>
        <v>88307.815798463591</v>
      </c>
    </row>
    <row r="287" spans="1:8" x14ac:dyDescent="0.25">
      <c r="A287">
        <v>278</v>
      </c>
      <c r="B287" s="9">
        <f t="shared" si="28"/>
        <v>668011.1225891452</v>
      </c>
      <c r="C287" s="9">
        <f t="shared" si="26"/>
        <v>1643.4469072837226</v>
      </c>
      <c r="D287" s="9">
        <v>1229.8499999999999</v>
      </c>
      <c r="E287" s="9">
        <f t="shared" si="27"/>
        <v>460.26553990344496</v>
      </c>
      <c r="F287" s="9">
        <f t="shared" si="29"/>
        <v>312.75684761955858</v>
      </c>
      <c r="G287" s="9">
        <f t="shared" si="30"/>
        <v>917.09315238044132</v>
      </c>
      <c r="H287" s="9">
        <f t="shared" si="31"/>
        <v>87390.722646083144</v>
      </c>
    </row>
    <row r="288" spans="1:8" x14ac:dyDescent="0.25">
      <c r="A288">
        <v>279</v>
      </c>
      <c r="B288" s="9">
        <f t="shared" si="28"/>
        <v>670376.99531498179</v>
      </c>
      <c r="C288" s="9">
        <f t="shared" si="26"/>
        <v>1637.6469078185314</v>
      </c>
      <c r="D288" s="9">
        <v>1229.8499999999999</v>
      </c>
      <c r="E288" s="9">
        <f t="shared" si="27"/>
        <v>458.64118570407629</v>
      </c>
      <c r="F288" s="9">
        <f t="shared" si="29"/>
        <v>309.50880937154449</v>
      </c>
      <c r="G288" s="9">
        <f t="shared" si="30"/>
        <v>920.34119062845548</v>
      </c>
      <c r="H288" s="9">
        <f t="shared" si="31"/>
        <v>86470.381455454684</v>
      </c>
    </row>
    <row r="289" spans="1:8" x14ac:dyDescent="0.25">
      <c r="A289">
        <v>280</v>
      </c>
      <c r="B289" s="9">
        <f t="shared" si="28"/>
        <v>672751.24717338907</v>
      </c>
      <c r="C289" s="9">
        <f t="shared" si="26"/>
        <v>1631.8673775231371</v>
      </c>
      <c r="D289" s="9">
        <v>1229.8499999999999</v>
      </c>
      <c r="E289" s="9">
        <f t="shared" si="27"/>
        <v>457.02256412280809</v>
      </c>
      <c r="F289" s="9">
        <f t="shared" si="29"/>
        <v>306.24926765473538</v>
      </c>
      <c r="G289" s="9">
        <f t="shared" si="30"/>
        <v>923.60073234526453</v>
      </c>
      <c r="H289" s="9">
        <f t="shared" si="31"/>
        <v>85546.780723109419</v>
      </c>
    </row>
    <row r="290" spans="1:8" x14ac:dyDescent="0.25">
      <c r="A290">
        <v>281</v>
      </c>
      <c r="B290" s="9">
        <f t="shared" si="28"/>
        <v>675133.90784046159</v>
      </c>
      <c r="C290" s="9">
        <f t="shared" si="26"/>
        <v>1626.1082441584094</v>
      </c>
      <c r="D290" s="9">
        <v>1229.8499999999999</v>
      </c>
      <c r="E290" s="9">
        <f t="shared" si="27"/>
        <v>455.40965492827036</v>
      </c>
      <c r="F290" s="9">
        <f t="shared" si="29"/>
        <v>302.97818172767921</v>
      </c>
      <c r="G290" s="9">
        <f t="shared" si="30"/>
        <v>926.87181827232075</v>
      </c>
      <c r="H290" s="9">
        <f t="shared" si="31"/>
        <v>84619.908904837095</v>
      </c>
    </row>
    <row r="291" spans="1:8" x14ac:dyDescent="0.25">
      <c r="A291">
        <v>282</v>
      </c>
      <c r="B291" s="9">
        <f t="shared" si="28"/>
        <v>677525.00709739665</v>
      </c>
      <c r="C291" s="9">
        <f t="shared" si="26"/>
        <v>1620.3694357401625</v>
      </c>
      <c r="D291" s="9">
        <v>1229.8499999999999</v>
      </c>
      <c r="E291" s="9">
        <f t="shared" si="27"/>
        <v>453.80243796049353</v>
      </c>
      <c r="F291" s="9">
        <f t="shared" si="29"/>
        <v>299.69551070463137</v>
      </c>
      <c r="G291" s="9">
        <f t="shared" si="30"/>
        <v>930.15448929536853</v>
      </c>
      <c r="H291" s="9">
        <f t="shared" si="31"/>
        <v>83689.754415541727</v>
      </c>
    </row>
    <row r="292" spans="1:8" x14ac:dyDescent="0.25">
      <c r="A292">
        <v>283</v>
      </c>
      <c r="B292" s="9">
        <f t="shared" si="28"/>
        <v>679924.57483086665</v>
      </c>
      <c r="C292" s="9">
        <f t="shared" si="26"/>
        <v>1614.6508805382559</v>
      </c>
      <c r="D292" s="9">
        <v>1229.8499999999999</v>
      </c>
      <c r="E292" s="9">
        <f t="shared" si="27"/>
        <v>452.20089313065574</v>
      </c>
      <c r="F292" s="9">
        <f t="shared" si="29"/>
        <v>296.40121355504363</v>
      </c>
      <c r="G292" s="9">
        <f t="shared" si="30"/>
        <v>933.44878644495634</v>
      </c>
      <c r="H292" s="9">
        <f t="shared" si="31"/>
        <v>82756.305629096765</v>
      </c>
    </row>
    <row r="293" spans="1:8" x14ac:dyDescent="0.25">
      <c r="A293">
        <v>284</v>
      </c>
      <c r="B293" s="9">
        <f t="shared" si="28"/>
        <v>682332.64103339275</v>
      </c>
      <c r="C293" s="9">
        <f t="shared" si="26"/>
        <v>1608.9525070756961</v>
      </c>
      <c r="D293" s="9">
        <v>1229.8499999999999</v>
      </c>
      <c r="E293" s="9">
        <f t="shared" si="27"/>
        <v>450.60500042083197</v>
      </c>
      <c r="F293" s="9">
        <f t="shared" si="29"/>
        <v>293.09524910305106</v>
      </c>
      <c r="G293" s="9">
        <f t="shared" si="30"/>
        <v>936.75475089694885</v>
      </c>
      <c r="H293" s="9">
        <f t="shared" si="31"/>
        <v>81819.550878199821</v>
      </c>
    </row>
    <row r="294" spans="1:8" x14ac:dyDescent="0.25">
      <c r="A294">
        <v>285</v>
      </c>
      <c r="B294" s="9">
        <f t="shared" si="28"/>
        <v>684749.23580371938</v>
      </c>
      <c r="C294" s="9">
        <f t="shared" si="26"/>
        <v>1603.2742441277437</v>
      </c>
      <c r="D294" s="9">
        <v>1229.8499999999999</v>
      </c>
      <c r="E294" s="9">
        <f t="shared" si="27"/>
        <v>449.01473988374363</v>
      </c>
      <c r="F294" s="9">
        <f t="shared" si="29"/>
        <v>289.77757602695772</v>
      </c>
      <c r="G294" s="9">
        <f t="shared" si="30"/>
        <v>940.07242397304219</v>
      </c>
      <c r="H294" s="9">
        <f t="shared" si="31"/>
        <v>80879.478454226773</v>
      </c>
    </row>
    <row r="295" spans="1:8" x14ac:dyDescent="0.25">
      <c r="A295">
        <v>286</v>
      </c>
      <c r="B295" s="9">
        <f t="shared" si="28"/>
        <v>687174.38934719097</v>
      </c>
      <c r="C295" s="9">
        <f t="shared" si="26"/>
        <v>1597.616020721023</v>
      </c>
      <c r="D295" s="9">
        <v>1229.8499999999999</v>
      </c>
      <c r="E295" s="9">
        <f t="shared" si="27"/>
        <v>447.43009164250964</v>
      </c>
      <c r="F295" s="9">
        <f t="shared" si="29"/>
        <v>286.44815285871982</v>
      </c>
      <c r="G295" s="9">
        <f t="shared" si="30"/>
        <v>943.40184714128009</v>
      </c>
      <c r="H295" s="9">
        <f t="shared" si="31"/>
        <v>79936.076607085488</v>
      </c>
    </row>
    <row r="296" spans="1:8" x14ac:dyDescent="0.25">
      <c r="A296">
        <v>287</v>
      </c>
      <c r="B296" s="9">
        <f t="shared" si="28"/>
        <v>689608.13197612902</v>
      </c>
      <c r="C296" s="9">
        <f t="shared" si="26"/>
        <v>1591.9777661326366</v>
      </c>
      <c r="D296" s="9">
        <v>1229.8499999999999</v>
      </c>
      <c r="E296" s="9">
        <f t="shared" si="27"/>
        <v>445.85103589039772</v>
      </c>
      <c r="F296" s="9">
        <f t="shared" si="29"/>
        <v>283.10693798342777</v>
      </c>
      <c r="G296" s="9">
        <f t="shared" si="30"/>
        <v>946.74306201657214</v>
      </c>
      <c r="H296" s="9">
        <f t="shared" si="31"/>
        <v>78989.333545068919</v>
      </c>
    </row>
    <row r="297" spans="1:8" x14ac:dyDescent="0.25">
      <c r="A297">
        <v>288</v>
      </c>
      <c r="B297" s="9">
        <f t="shared" si="28"/>
        <v>692050.49411021126</v>
      </c>
      <c r="C297" s="9">
        <f t="shared" si="26"/>
        <v>1586.3594098892784</v>
      </c>
      <c r="D297" s="9">
        <v>1229.8499999999999</v>
      </c>
      <c r="E297" s="9">
        <f t="shared" si="27"/>
        <v>444.27755289057694</v>
      </c>
      <c r="F297" s="9">
        <f t="shared" si="29"/>
        <v>279.75388963878578</v>
      </c>
      <c r="G297" s="9">
        <f t="shared" si="30"/>
        <v>950.09611036121419</v>
      </c>
      <c r="H297" s="9">
        <f t="shared" si="31"/>
        <v>78039.237434707698</v>
      </c>
    </row>
    <row r="298" spans="1:8" x14ac:dyDescent="0.25">
      <c r="A298">
        <v>289</v>
      </c>
      <c r="B298" s="9">
        <f t="shared" si="28"/>
        <v>694501.50627685164</v>
      </c>
      <c r="C298" s="9">
        <f t="shared" si="26"/>
        <v>1580.7608817663559</v>
      </c>
      <c r="D298" s="9">
        <v>1229.8499999999999</v>
      </c>
      <c r="E298" s="9">
        <f t="shared" si="27"/>
        <v>442.70962297587067</v>
      </c>
      <c r="F298" s="9">
        <f t="shared" si="29"/>
        <v>276.38896591458979</v>
      </c>
      <c r="G298" s="9">
        <f t="shared" si="30"/>
        <v>953.46103408541012</v>
      </c>
      <c r="H298" s="9">
        <f t="shared" si="31"/>
        <v>77085.776400622286</v>
      </c>
    </row>
    <row r="299" spans="1:8" x14ac:dyDescent="0.25">
      <c r="A299">
        <v>290</v>
      </c>
      <c r="B299" s="9">
        <f t="shared" si="28"/>
        <v>696961.19911158225</v>
      </c>
      <c r="C299" s="9">
        <f t="shared" si="26"/>
        <v>1575.1821117871095</v>
      </c>
      <c r="D299" s="9">
        <v>1229.8499999999999</v>
      </c>
      <c r="E299" s="9">
        <f t="shared" si="27"/>
        <v>441.1472265485113</v>
      </c>
      <c r="F299" s="9">
        <f t="shared" si="29"/>
        <v>273.01212475220393</v>
      </c>
      <c r="G299" s="9">
        <f t="shared" si="30"/>
        <v>956.83787524779598</v>
      </c>
      <c r="H299" s="9">
        <f t="shared" si="31"/>
        <v>76128.938525374484</v>
      </c>
    </row>
    <row r="300" spans="1:8" x14ac:dyDescent="0.25">
      <c r="A300">
        <v>291</v>
      </c>
      <c r="B300" s="9">
        <f t="shared" si="28"/>
        <v>699429.60335843579</v>
      </c>
      <c r="C300" s="9">
        <f t="shared" si="26"/>
        <v>1569.6230302217405</v>
      </c>
      <c r="D300" s="9">
        <v>1229.8499999999999</v>
      </c>
      <c r="E300" s="9">
        <f t="shared" si="27"/>
        <v>439.59034407989492</v>
      </c>
      <c r="F300" s="9">
        <f t="shared" si="29"/>
        <v>269.62332394403467</v>
      </c>
      <c r="G300" s="9">
        <f t="shared" si="30"/>
        <v>960.2266760559653</v>
      </c>
      <c r="H300" s="9">
        <f t="shared" si="31"/>
        <v>75168.711849318512</v>
      </c>
    </row>
    <row r="301" spans="1:8" x14ac:dyDescent="0.25">
      <c r="A301">
        <v>292</v>
      </c>
      <c r="B301" s="9">
        <f t="shared" si="28"/>
        <v>701906.74987033033</v>
      </c>
      <c r="C301" s="9">
        <f t="shared" si="26"/>
        <v>1564.083567586538</v>
      </c>
      <c r="D301" s="9">
        <v>1229.8499999999999</v>
      </c>
      <c r="E301" s="9">
        <f t="shared" si="27"/>
        <v>438.03895611033749</v>
      </c>
      <c r="F301" s="9">
        <f t="shared" si="29"/>
        <v>266.22252113300306</v>
      </c>
      <c r="G301" s="9">
        <f t="shared" si="30"/>
        <v>963.62747886699685</v>
      </c>
      <c r="H301" s="9">
        <f t="shared" si="31"/>
        <v>74205.084370451514</v>
      </c>
    </row>
    <row r="302" spans="1:8" x14ac:dyDescent="0.25">
      <c r="A302">
        <v>293</v>
      </c>
      <c r="B302" s="9">
        <f t="shared" si="28"/>
        <v>704392.66960945446</v>
      </c>
      <c r="C302" s="9">
        <f t="shared" si="26"/>
        <v>1558.5636546430108</v>
      </c>
      <c r="D302" s="9">
        <v>1229.8499999999999</v>
      </c>
      <c r="E302" s="9">
        <f t="shared" si="27"/>
        <v>436.4930432488311</v>
      </c>
      <c r="F302" s="9">
        <f t="shared" si="29"/>
        <v>262.80967381201577</v>
      </c>
      <c r="G302" s="9">
        <f t="shared" si="30"/>
        <v>967.04032618798419</v>
      </c>
      <c r="H302" s="9">
        <f t="shared" si="31"/>
        <v>73238.04404426353</v>
      </c>
    </row>
    <row r="303" spans="1:8" x14ac:dyDescent="0.25">
      <c r="A303">
        <v>294</v>
      </c>
      <c r="B303" s="9">
        <f t="shared" si="28"/>
        <v>706887.39364765468</v>
      </c>
      <c r="C303" s="9">
        <f t="shared" si="26"/>
        <v>1553.0632223970208</v>
      </c>
      <c r="D303" s="9">
        <v>1229.8499999999999</v>
      </c>
      <c r="E303" s="9">
        <f t="shared" si="27"/>
        <v>434.9525861728024</v>
      </c>
      <c r="F303" s="9">
        <f t="shared" si="29"/>
        <v>259.38473932343334</v>
      </c>
      <c r="G303" s="9">
        <f t="shared" si="30"/>
        <v>970.46526067656657</v>
      </c>
      <c r="H303" s="9">
        <f t="shared" si="31"/>
        <v>72267.578783586971</v>
      </c>
    </row>
    <row r="304" spans="1:8" x14ac:dyDescent="0.25">
      <c r="A304">
        <v>295</v>
      </c>
      <c r="B304" s="9">
        <f t="shared" si="28"/>
        <v>709390.95316682348</v>
      </c>
      <c r="C304" s="9">
        <f t="shared" si="26"/>
        <v>1547.582202097924</v>
      </c>
      <c r="D304" s="9">
        <v>1229.8499999999999</v>
      </c>
      <c r="E304" s="9">
        <f t="shared" si="27"/>
        <v>433.41756562787032</v>
      </c>
      <c r="F304" s="9">
        <f t="shared" si="29"/>
        <v>255.9476748585372</v>
      </c>
      <c r="G304" s="9">
        <f t="shared" si="30"/>
        <v>973.90232514146271</v>
      </c>
      <c r="H304" s="9">
        <f t="shared" si="31"/>
        <v>71293.676458445509</v>
      </c>
    </row>
    <row r="305" spans="1:8" x14ac:dyDescent="0.25">
      <c r="A305">
        <v>296</v>
      </c>
      <c r="B305" s="9">
        <f t="shared" si="28"/>
        <v>711903.37945928937</v>
      </c>
      <c r="C305" s="9">
        <f t="shared" si="26"/>
        <v>1542.1205252377067</v>
      </c>
      <c r="D305" s="9">
        <v>1229.8499999999999</v>
      </c>
      <c r="E305" s="9">
        <f t="shared" si="27"/>
        <v>431.88796242760577</v>
      </c>
      <c r="F305" s="9">
        <f t="shared" si="29"/>
        <v>252.49843745699454</v>
      </c>
      <c r="G305" s="9">
        <f t="shared" si="30"/>
        <v>977.35156254300534</v>
      </c>
      <c r="H305" s="9">
        <f t="shared" si="31"/>
        <v>70316.324895902508</v>
      </c>
    </row>
    <row r="306" spans="1:8" x14ac:dyDescent="0.25">
      <c r="A306">
        <v>297</v>
      </c>
      <c r="B306" s="9">
        <f t="shared" si="28"/>
        <v>714424.70392820775</v>
      </c>
      <c r="C306" s="9">
        <f t="shared" si="26"/>
        <v>1536.6781235501337</v>
      </c>
      <c r="D306" s="9">
        <v>1229.8499999999999</v>
      </c>
      <c r="E306" s="9">
        <f t="shared" si="27"/>
        <v>430.36375745329201</v>
      </c>
      <c r="F306" s="9">
        <f t="shared" si="29"/>
        <v>249.0369840063214</v>
      </c>
      <c r="G306" s="9">
        <f t="shared" si="30"/>
        <v>980.8130159936785</v>
      </c>
      <c r="H306" s="9">
        <f t="shared" si="31"/>
        <v>69335.511879908823</v>
      </c>
    </row>
    <row r="307" spans="1:8" x14ac:dyDescent="0.25">
      <c r="A307">
        <v>298</v>
      </c>
      <c r="B307" s="9">
        <f t="shared" si="28"/>
        <v>716954.95808795351</v>
      </c>
      <c r="C307" s="9">
        <f t="shared" si="26"/>
        <v>1531.2549290098896</v>
      </c>
      <c r="D307" s="9">
        <v>1229.8499999999999</v>
      </c>
      <c r="E307" s="9">
        <f t="shared" si="27"/>
        <v>428.84493165368514</v>
      </c>
      <c r="F307" s="9">
        <f t="shared" si="29"/>
        <v>245.56327124134376</v>
      </c>
      <c r="G307" s="9">
        <f t="shared" si="30"/>
        <v>984.28672875865618</v>
      </c>
      <c r="H307" s="9">
        <f t="shared" si="31"/>
        <v>68351.225151150167</v>
      </c>
    </row>
    <row r="308" spans="1:8" x14ac:dyDescent="0.25">
      <c r="A308">
        <v>299</v>
      </c>
      <c r="B308" s="9">
        <f t="shared" si="28"/>
        <v>719494.17356451508</v>
      </c>
      <c r="C308" s="9">
        <f t="shared" si="26"/>
        <v>1525.8508738317355</v>
      </c>
      <c r="D308" s="9">
        <v>1229.8499999999999</v>
      </c>
      <c r="E308" s="9">
        <f t="shared" si="27"/>
        <v>427.33146604477656</v>
      </c>
      <c r="F308" s="9">
        <f t="shared" si="29"/>
        <v>242.07725574365685</v>
      </c>
      <c r="G308" s="9">
        <f t="shared" si="30"/>
        <v>987.772744256343</v>
      </c>
      <c r="H308" s="9">
        <f t="shared" si="31"/>
        <v>67363.452406893819</v>
      </c>
    </row>
    <row r="309" spans="1:8" x14ac:dyDescent="0.25">
      <c r="A309">
        <v>300</v>
      </c>
      <c r="B309" s="9">
        <f t="shared" si="28"/>
        <v>722042.38209588954</v>
      </c>
      <c r="C309" s="9">
        <f t="shared" si="26"/>
        <v>1520.4658904696551</v>
      </c>
      <c r="D309" s="9">
        <v>1229.8499999999999</v>
      </c>
      <c r="E309" s="9">
        <f t="shared" si="27"/>
        <v>425.82334170955517</v>
      </c>
      <c r="F309" s="9">
        <f t="shared" si="29"/>
        <v>238.5788939410823</v>
      </c>
      <c r="G309" s="9">
        <f t="shared" si="30"/>
        <v>991.27110605891767</v>
      </c>
      <c r="H309" s="9">
        <f t="shared" si="31"/>
        <v>66372.181300834898</v>
      </c>
    </row>
    <row r="310" spans="1:8" x14ac:dyDescent="0.25">
      <c r="A310">
        <v>301</v>
      </c>
      <c r="B310" s="9">
        <f t="shared" si="28"/>
        <v>724599.61553247925</v>
      </c>
      <c r="C310" s="9">
        <f t="shared" si="26"/>
        <v>1515.0999116160153</v>
      </c>
      <c r="D310" s="9">
        <v>1229.8499999999999</v>
      </c>
      <c r="E310" s="9">
        <f t="shared" si="27"/>
        <v>424.32053979777129</v>
      </c>
      <c r="F310" s="9">
        <f t="shared" si="29"/>
        <v>235.06814210712361</v>
      </c>
      <c r="G310" s="9">
        <f t="shared" si="30"/>
        <v>994.78185789287636</v>
      </c>
      <c r="H310" s="9">
        <f t="shared" si="31"/>
        <v>65377.39944294202</v>
      </c>
    </row>
    <row r="311" spans="1:8" x14ac:dyDescent="0.25">
      <c r="A311">
        <v>302</v>
      </c>
      <c r="B311" s="9">
        <f t="shared" si="28"/>
        <v>727165.90583749022</v>
      </c>
      <c r="C311" s="9">
        <f t="shared" si="26"/>
        <v>1509.7528702007207</v>
      </c>
      <c r="D311" s="9">
        <v>1229.8499999999999</v>
      </c>
      <c r="E311" s="9">
        <f t="shared" si="27"/>
        <v>422.82304152570106</v>
      </c>
      <c r="F311" s="9">
        <f t="shared" si="29"/>
        <v>231.54495636041966</v>
      </c>
      <c r="G311" s="9">
        <f t="shared" si="30"/>
        <v>998.30504363958028</v>
      </c>
      <c r="H311" s="9">
        <f t="shared" si="31"/>
        <v>64379.094399302441</v>
      </c>
    </row>
    <row r="312" spans="1:8" x14ac:dyDescent="0.25">
      <c r="A312">
        <v>303</v>
      </c>
      <c r="B312" s="9">
        <f t="shared" si="28"/>
        <v>729741.28508733143</v>
      </c>
      <c r="C312" s="9">
        <f t="shared" si="26"/>
        <v>1504.4246993903796</v>
      </c>
      <c r="D312" s="9">
        <v>1229.8499999999999</v>
      </c>
      <c r="E312" s="9">
        <f t="shared" si="27"/>
        <v>421.33082817591128</v>
      </c>
      <c r="F312" s="9">
        <f t="shared" si="29"/>
        <v>228.00929266419615</v>
      </c>
      <c r="G312" s="9">
        <f t="shared" si="30"/>
        <v>1001.8407073358037</v>
      </c>
      <c r="H312" s="9">
        <f t="shared" si="31"/>
        <v>63377.253691966638</v>
      </c>
    </row>
    <row r="313" spans="1:8" x14ac:dyDescent="0.25">
      <c r="A313">
        <v>304</v>
      </c>
      <c r="B313" s="9">
        <f t="shared" si="28"/>
        <v>732325.78547201585</v>
      </c>
      <c r="C313" s="9">
        <f t="shared" si="26"/>
        <v>1499.1153325874652</v>
      </c>
      <c r="D313" s="9">
        <v>1229.8499999999999</v>
      </c>
      <c r="E313" s="9">
        <f t="shared" si="27"/>
        <v>419.84388109702604</v>
      </c>
      <c r="F313" s="9">
        <f t="shared" si="29"/>
        <v>224.46110682571521</v>
      </c>
      <c r="G313" s="9">
        <f t="shared" si="30"/>
        <v>1005.3888931742847</v>
      </c>
      <c r="H313" s="9">
        <f t="shared" si="31"/>
        <v>62371.864798792354</v>
      </c>
    </row>
    <row r="314" spans="1:8" x14ac:dyDescent="0.25">
      <c r="A314">
        <v>305</v>
      </c>
      <c r="B314" s="9">
        <f t="shared" si="28"/>
        <v>734919.43929556268</v>
      </c>
      <c r="C314" s="9">
        <f t="shared" si="26"/>
        <v>1493.8247034294859</v>
      </c>
      <c r="D314" s="9">
        <v>1229.8499999999999</v>
      </c>
      <c r="E314" s="9">
        <f t="shared" si="27"/>
        <v>418.36218170349281</v>
      </c>
      <c r="F314" s="9">
        <f t="shared" si="29"/>
        <v>220.90035449572295</v>
      </c>
      <c r="G314" s="9">
        <f t="shared" si="30"/>
        <v>1008.949645504277</v>
      </c>
      <c r="H314" s="9">
        <f t="shared" si="31"/>
        <v>61362.915153288079</v>
      </c>
    </row>
    <row r="315" spans="1:8" x14ac:dyDescent="0.25">
      <c r="A315">
        <v>306</v>
      </c>
      <c r="B315" s="9">
        <f t="shared" si="28"/>
        <v>737522.2789764012</v>
      </c>
      <c r="C315" s="9">
        <f t="shared" si="26"/>
        <v>1488.5527457881526</v>
      </c>
      <c r="D315" s="9">
        <v>1229.8499999999999</v>
      </c>
      <c r="E315" s="9">
        <f t="shared" si="27"/>
        <v>416.88571147535083</v>
      </c>
      <c r="F315" s="9">
        <f t="shared" si="29"/>
        <v>217.3269911678953</v>
      </c>
      <c r="G315" s="9">
        <f t="shared" si="30"/>
        <v>1012.5230088321046</v>
      </c>
      <c r="H315" s="9">
        <f t="shared" si="31"/>
        <v>60350.392144455975</v>
      </c>
    </row>
    <row r="316" spans="1:8" x14ac:dyDescent="0.25">
      <c r="A316">
        <v>307</v>
      </c>
      <c r="B316" s="9">
        <f t="shared" si="28"/>
        <v>740134.33704777609</v>
      </c>
      <c r="C316" s="9">
        <f t="shared" si="26"/>
        <v>1483.2993937685555</v>
      </c>
      <c r="D316" s="9">
        <v>1229.8499999999999</v>
      </c>
      <c r="E316" s="9">
        <f t="shared" si="27"/>
        <v>415.41445195799957</v>
      </c>
      <c r="F316" s="9">
        <f t="shared" si="29"/>
        <v>213.7409721782816</v>
      </c>
      <c r="G316" s="9">
        <f t="shared" si="30"/>
        <v>1016.1090278217183</v>
      </c>
      <c r="H316" s="9">
        <f t="shared" si="31"/>
        <v>59334.283116634258</v>
      </c>
    </row>
    <row r="317" spans="1:8" x14ac:dyDescent="0.25">
      <c r="A317">
        <v>308</v>
      </c>
      <c r="B317" s="9">
        <f t="shared" si="28"/>
        <v>742755.64615815366</v>
      </c>
      <c r="C317" s="9">
        <f t="shared" si="26"/>
        <v>1478.064581708338</v>
      </c>
      <c r="D317" s="9">
        <v>1229.8499999999999</v>
      </c>
      <c r="E317" s="9">
        <f t="shared" si="27"/>
        <v>413.94838476196759</v>
      </c>
      <c r="F317" s="9">
        <f t="shared" si="29"/>
        <v>210.14225270474634</v>
      </c>
      <c r="G317" s="9">
        <f t="shared" si="30"/>
        <v>1019.7077472952535</v>
      </c>
      <c r="H317" s="9">
        <f t="shared" si="31"/>
        <v>58314.575369339007</v>
      </c>
    </row>
    <row r="318" spans="1:8" x14ac:dyDescent="0.25">
      <c r="A318">
        <v>309</v>
      </c>
      <c r="B318" s="9">
        <f t="shared" si="28"/>
        <v>745386.23907163052</v>
      </c>
      <c r="C318" s="9">
        <f t="shared" si="26"/>
        <v>1472.8482441768781</v>
      </c>
      <c r="D318" s="9">
        <v>1229.8499999999999</v>
      </c>
      <c r="E318" s="9">
        <f t="shared" si="27"/>
        <v>412.48749156268292</v>
      </c>
      <c r="F318" s="9">
        <f t="shared" si="29"/>
        <v>206.53078776640899</v>
      </c>
      <c r="G318" s="9">
        <f t="shared" si="30"/>
        <v>1023.3192122335909</v>
      </c>
      <c r="H318" s="9">
        <f t="shared" si="31"/>
        <v>57291.256157105418</v>
      </c>
    </row>
    <row r="319" spans="1:8" x14ac:dyDescent="0.25">
      <c r="A319">
        <v>310</v>
      </c>
      <c r="B319" s="9">
        <f t="shared" si="28"/>
        <v>748026.14866834262</v>
      </c>
      <c r="C319" s="9">
        <f t="shared" si="26"/>
        <v>1467.6503159744684</v>
      </c>
      <c r="D319" s="9">
        <v>1229.8499999999999</v>
      </c>
      <c r="E319" s="9">
        <f t="shared" si="27"/>
        <v>411.03175410024448</v>
      </c>
      <c r="F319" s="9">
        <f t="shared" si="29"/>
        <v>202.90653222308171</v>
      </c>
      <c r="G319" s="9">
        <f t="shared" si="30"/>
        <v>1026.9434677769182</v>
      </c>
      <c r="H319" s="9">
        <f t="shared" si="31"/>
        <v>56264.312689328501</v>
      </c>
    </row>
    <row r="320" spans="1:8" x14ac:dyDescent="0.25">
      <c r="A320">
        <v>311</v>
      </c>
      <c r="B320" s="9">
        <f t="shared" si="28"/>
        <v>750675.40794487647</v>
      </c>
      <c r="C320" s="9">
        <f t="shared" si="26"/>
        <v>1462.4707321315025</v>
      </c>
      <c r="D320" s="9">
        <v>1229.8499999999999</v>
      </c>
      <c r="E320" s="9">
        <f t="shared" si="27"/>
        <v>409.58115417919311</v>
      </c>
      <c r="F320" s="9">
        <f t="shared" si="29"/>
        <v>199.26944077470512</v>
      </c>
      <c r="G320" s="9">
        <f t="shared" si="30"/>
        <v>1030.5805592252948</v>
      </c>
      <c r="H320" s="9">
        <f t="shared" si="31"/>
        <v>55233.732130103206</v>
      </c>
    </row>
    <row r="321" spans="1:8" x14ac:dyDescent="0.25">
      <c r="A321">
        <v>312</v>
      </c>
      <c r="B321" s="9">
        <f t="shared" si="28"/>
        <v>753334.0500146813</v>
      </c>
      <c r="C321" s="9">
        <f t="shared" si="26"/>
        <v>1457.3094279076627</v>
      </c>
      <c r="D321" s="9">
        <v>1229.8499999999999</v>
      </c>
      <c r="E321" s="9">
        <f t="shared" si="27"/>
        <v>408.13567366828465</v>
      </c>
      <c r="F321" s="9">
        <f t="shared" si="29"/>
        <v>195.6194679607822</v>
      </c>
      <c r="G321" s="9">
        <f t="shared" si="30"/>
        <v>1034.2305320392177</v>
      </c>
      <c r="H321" s="9">
        <f t="shared" si="31"/>
        <v>54199.501598063987</v>
      </c>
    </row>
    <row r="322" spans="1:8" x14ac:dyDescent="0.25">
      <c r="A322">
        <v>313</v>
      </c>
      <c r="B322" s="9">
        <f t="shared" si="28"/>
        <v>756002.10810848337</v>
      </c>
      <c r="C322" s="9">
        <f t="shared" si="26"/>
        <v>1452.166338791111</v>
      </c>
      <c r="D322" s="9">
        <v>1229.8499999999999</v>
      </c>
      <c r="E322" s="9">
        <f t="shared" si="27"/>
        <v>406.69529450026283</v>
      </c>
      <c r="F322" s="9">
        <f t="shared" si="29"/>
        <v>191.95656815980996</v>
      </c>
      <c r="G322" s="9">
        <f t="shared" si="30"/>
        <v>1037.89343184019</v>
      </c>
      <c r="H322" s="9">
        <f t="shared" si="31"/>
        <v>53161.608166223799</v>
      </c>
    </row>
    <row r="323" spans="1:8" x14ac:dyDescent="0.25">
      <c r="A323">
        <v>314</v>
      </c>
      <c r="B323" s="9">
        <f t="shared" si="28"/>
        <v>758679.61557470099</v>
      </c>
      <c r="C323" s="9">
        <f t="shared" si="26"/>
        <v>1447.0414004976815</v>
      </c>
      <c r="D323" s="9">
        <v>1229.8499999999999</v>
      </c>
      <c r="E323" s="9">
        <f t="shared" si="27"/>
        <v>405.25999867163404</v>
      </c>
      <c r="F323" s="9">
        <f t="shared" si="29"/>
        <v>188.28069558870931</v>
      </c>
      <c r="G323" s="9">
        <f t="shared" si="30"/>
        <v>1041.5693044112907</v>
      </c>
      <c r="H323" s="9">
        <f t="shared" si="31"/>
        <v>52120.038861812507</v>
      </c>
    </row>
    <row r="324" spans="1:8" x14ac:dyDescent="0.25">
      <c r="A324">
        <v>315</v>
      </c>
      <c r="B324" s="9">
        <f t="shared" si="28"/>
        <v>761366.60587986151</v>
      </c>
      <c r="C324" s="9">
        <f t="shared" si="26"/>
        <v>1441.9345489700788</v>
      </c>
      <c r="D324" s="9">
        <v>1229.8499999999999</v>
      </c>
      <c r="E324" s="9">
        <f t="shared" si="27"/>
        <v>403.82976824244196</v>
      </c>
      <c r="F324" s="9">
        <f t="shared" si="29"/>
        <v>184.59180430225265</v>
      </c>
      <c r="G324" s="9">
        <f t="shared" si="30"/>
        <v>1045.2581956977472</v>
      </c>
      <c r="H324" s="9">
        <f t="shared" si="31"/>
        <v>51074.780666114762</v>
      </c>
    </row>
    <row r="325" spans="1:8" x14ac:dyDescent="0.25">
      <c r="A325">
        <v>316</v>
      </c>
      <c r="B325" s="9">
        <f t="shared" si="28"/>
        <v>764063.11260901939</v>
      </c>
      <c r="C325" s="9">
        <f t="shared" si="26"/>
        <v>1436.8457203770763</v>
      </c>
      <c r="D325" s="9">
        <v>1229.8499999999999</v>
      </c>
      <c r="E325" s="9">
        <f t="shared" si="27"/>
        <v>402.40458533604351</v>
      </c>
      <c r="F325" s="9">
        <f t="shared" si="29"/>
        <v>180.88984819248981</v>
      </c>
      <c r="G325" s="9">
        <f t="shared" si="30"/>
        <v>1048.9601518075101</v>
      </c>
      <c r="H325" s="9">
        <f t="shared" si="31"/>
        <v>50025.820514307256</v>
      </c>
    </row>
    <row r="326" spans="1:8" x14ac:dyDescent="0.25">
      <c r="A326">
        <v>317</v>
      </c>
      <c r="B326" s="9">
        <f t="shared" si="28"/>
        <v>766769.16946617642</v>
      </c>
      <c r="C326" s="9">
        <f t="shared" si="26"/>
        <v>1431.7748511127188</v>
      </c>
      <c r="D326" s="9">
        <v>1229.8499999999999</v>
      </c>
      <c r="E326" s="9">
        <f t="shared" si="27"/>
        <v>400.98443213888493</v>
      </c>
      <c r="F326" s="9">
        <f t="shared" si="29"/>
        <v>177.17478098817153</v>
      </c>
      <c r="G326" s="9">
        <f t="shared" si="30"/>
        <v>1052.6752190118284</v>
      </c>
      <c r="H326" s="9">
        <f t="shared" si="31"/>
        <v>48973.145295295428</v>
      </c>
    </row>
    <row r="327" spans="1:8" x14ac:dyDescent="0.25">
      <c r="A327">
        <v>318</v>
      </c>
      <c r="B327" s="9">
        <f t="shared" si="28"/>
        <v>769484.8102747025</v>
      </c>
      <c r="C327" s="9">
        <f t="shared" si="26"/>
        <v>1426.7218777955263</v>
      </c>
      <c r="D327" s="9">
        <v>1229.8499999999999</v>
      </c>
      <c r="E327" s="9">
        <f t="shared" si="27"/>
        <v>399.56929090027967</v>
      </c>
      <c r="F327" s="9">
        <f t="shared" si="29"/>
        <v>173.44655625417133</v>
      </c>
      <c r="G327" s="9">
        <f t="shared" si="30"/>
        <v>1056.4034437458286</v>
      </c>
      <c r="H327" s="9">
        <f t="shared" si="31"/>
        <v>47916.741851549596</v>
      </c>
    </row>
    <row r="328" spans="1:8" x14ac:dyDescent="0.25">
      <c r="A328">
        <v>319</v>
      </c>
      <c r="B328" s="9">
        <f t="shared" si="28"/>
        <v>772210.06897775887</v>
      </c>
      <c r="C328" s="9">
        <f t="shared" si="26"/>
        <v>1421.6867372677029</v>
      </c>
      <c r="D328" s="9">
        <v>1229.8499999999999</v>
      </c>
      <c r="E328" s="9">
        <f t="shared" si="27"/>
        <v>398.1591439321864</v>
      </c>
      <c r="F328" s="9">
        <f t="shared" si="29"/>
        <v>169.70512739090483</v>
      </c>
      <c r="G328" s="9">
        <f t="shared" si="30"/>
        <v>1060.144872609095</v>
      </c>
      <c r="H328" s="9">
        <f t="shared" si="31"/>
        <v>46856.596978940499</v>
      </c>
    </row>
    <row r="329" spans="1:8" x14ac:dyDescent="0.25">
      <c r="A329">
        <v>320</v>
      </c>
      <c r="B329" s="9">
        <f t="shared" si="28"/>
        <v>774944.97963872179</v>
      </c>
      <c r="C329" s="9">
        <f t="shared" si="26"/>
        <v>1416.6693665943476</v>
      </c>
      <c r="D329" s="9">
        <v>1229.8499999999999</v>
      </c>
      <c r="E329" s="9">
        <f t="shared" si="27"/>
        <v>396.75397360898791</v>
      </c>
      <c r="F329" s="9">
        <f t="shared" si="29"/>
        <v>165.95044763374761</v>
      </c>
      <c r="G329" s="9">
        <f t="shared" si="30"/>
        <v>1063.8995523662522</v>
      </c>
      <c r="H329" s="9">
        <f t="shared" si="31"/>
        <v>45792.697426574246</v>
      </c>
    </row>
    <row r="330" spans="1:8" x14ac:dyDescent="0.25">
      <c r="A330">
        <v>321</v>
      </c>
      <c r="B330" s="9">
        <f t="shared" si="28"/>
        <v>777689.57644160907</v>
      </c>
      <c r="C330" s="9">
        <f t="shared" si="26"/>
        <v>1411.6697030626672</v>
      </c>
      <c r="D330" s="9">
        <v>1229.8499999999999</v>
      </c>
      <c r="E330" s="9">
        <f t="shared" si="27"/>
        <v>395.35376236727046</v>
      </c>
      <c r="F330" s="9">
        <f t="shared" si="29"/>
        <v>162.18247005245047</v>
      </c>
      <c r="G330" s="9">
        <f t="shared" si="30"/>
        <v>1067.6675299475494</v>
      </c>
      <c r="H330" s="9">
        <f t="shared" si="31"/>
        <v>44725.0298966267</v>
      </c>
    </row>
    <row r="331" spans="1:8" x14ac:dyDescent="0.25">
      <c r="A331">
        <v>322</v>
      </c>
      <c r="B331" s="9">
        <f t="shared" si="28"/>
        <v>780443.89369150647</v>
      </c>
      <c r="C331" s="9">
        <f t="shared" ref="C331:C369" si="32">D331*(1+$B$3/12)^(360-A331)</f>
        <v>1406.687684181192</v>
      </c>
      <c r="D331" s="9">
        <v>1229.8499999999999</v>
      </c>
      <c r="E331" s="9">
        <f t="shared" ref="E331:E369" si="33">D331/(1+$B$3/12)^A331</f>
        <v>393.95849270560473</v>
      </c>
      <c r="F331" s="9">
        <f t="shared" si="29"/>
        <v>158.40114755055291</v>
      </c>
      <c r="G331" s="9">
        <f t="shared" si="30"/>
        <v>1071.448852449447</v>
      </c>
      <c r="H331" s="9">
        <f t="shared" si="31"/>
        <v>43653.581044177256</v>
      </c>
    </row>
    <row r="332" spans="1:8" x14ac:dyDescent="0.25">
      <c r="A332">
        <v>323</v>
      </c>
      <c r="B332" s="9">
        <f t="shared" ref="B332:B369" si="34">B331*(1+$B$3/12)</f>
        <v>783207.96581499733</v>
      </c>
      <c r="C332" s="9">
        <f t="shared" si="32"/>
        <v>1401.7232476789952</v>
      </c>
      <c r="D332" s="9">
        <v>1229.8499999999999</v>
      </c>
      <c r="E332" s="9">
        <f t="shared" si="33"/>
        <v>392.56814718432679</v>
      </c>
      <c r="F332" s="9">
        <f t="shared" ref="F332:F369" si="35">H331*($B$3/12)</f>
        <v>154.60643286479447</v>
      </c>
      <c r="G332" s="9">
        <f t="shared" ref="G332:G369" si="36">D332-F332</f>
        <v>1075.2435671352055</v>
      </c>
      <c r="H332" s="9">
        <f t="shared" ref="H332:H369" si="37">H331-G332</f>
        <v>42578.337477042049</v>
      </c>
    </row>
    <row r="333" spans="1:8" x14ac:dyDescent="0.25">
      <c r="A333">
        <v>324</v>
      </c>
      <c r="B333" s="9">
        <f t="shared" si="34"/>
        <v>785981.8273605922</v>
      </c>
      <c r="C333" s="9">
        <f t="shared" si="32"/>
        <v>1396.7763315049151</v>
      </c>
      <c r="D333" s="9">
        <v>1229.8499999999999</v>
      </c>
      <c r="E333" s="9">
        <f t="shared" si="33"/>
        <v>391.18270842532047</v>
      </c>
      <c r="F333" s="9">
        <f t="shared" si="35"/>
        <v>150.79827856452394</v>
      </c>
      <c r="G333" s="9">
        <f t="shared" si="36"/>
        <v>1079.0517214354759</v>
      </c>
      <c r="H333" s="9">
        <f t="shared" si="37"/>
        <v>41499.285755606572</v>
      </c>
    </row>
    <row r="334" spans="1:8" x14ac:dyDescent="0.25">
      <c r="A334">
        <v>325</v>
      </c>
      <c r="B334" s="9">
        <f t="shared" si="34"/>
        <v>788765.51299916103</v>
      </c>
      <c r="C334" s="9">
        <f t="shared" si="32"/>
        <v>1391.8468738267786</v>
      </c>
      <c r="D334" s="9">
        <v>1229.8499999999999</v>
      </c>
      <c r="E334" s="9">
        <f t="shared" si="33"/>
        <v>389.80215911179943</v>
      </c>
      <c r="F334" s="9">
        <f t="shared" si="35"/>
        <v>146.97663705110662</v>
      </c>
      <c r="G334" s="9">
        <f t="shared" si="36"/>
        <v>1082.8733629488934</v>
      </c>
      <c r="H334" s="9">
        <f t="shared" si="37"/>
        <v>40416.412392657679</v>
      </c>
    </row>
    <row r="335" spans="1:8" x14ac:dyDescent="0.25">
      <c r="A335">
        <v>326</v>
      </c>
      <c r="B335" s="9">
        <f t="shared" si="34"/>
        <v>791559.05752436642</v>
      </c>
      <c r="C335" s="9">
        <f t="shared" si="32"/>
        <v>1386.9348130306282</v>
      </c>
      <c r="D335" s="9">
        <v>1229.8499999999999</v>
      </c>
      <c r="E335" s="9">
        <f t="shared" si="33"/>
        <v>388.42648198809155</v>
      </c>
      <c r="F335" s="9">
        <f t="shared" si="35"/>
        <v>143.14146055732928</v>
      </c>
      <c r="G335" s="9">
        <f t="shared" si="36"/>
        <v>1086.7085394426706</v>
      </c>
      <c r="H335" s="9">
        <f t="shared" si="37"/>
        <v>39329.703853215011</v>
      </c>
    </row>
    <row r="336" spans="1:8" x14ac:dyDescent="0.25">
      <c r="A336">
        <v>327</v>
      </c>
      <c r="B336" s="9">
        <f t="shared" si="34"/>
        <v>794362.49585309869</v>
      </c>
      <c r="C336" s="9">
        <f t="shared" si="32"/>
        <v>1382.0400877199534</v>
      </c>
      <c r="D336" s="9">
        <v>1229.8499999999999</v>
      </c>
      <c r="E336" s="9">
        <f t="shared" si="33"/>
        <v>387.05565985942269</v>
      </c>
      <c r="F336" s="9">
        <f t="shared" si="35"/>
        <v>139.29270114680318</v>
      </c>
      <c r="G336" s="9">
        <f t="shared" si="36"/>
        <v>1090.5572988531967</v>
      </c>
      <c r="H336" s="9">
        <f t="shared" si="37"/>
        <v>38239.146554361811</v>
      </c>
    </row>
    <row r="337" spans="1:8" x14ac:dyDescent="0.25">
      <c r="A337">
        <v>328</v>
      </c>
      <c r="B337" s="9">
        <f t="shared" si="34"/>
        <v>797175.86302591185</v>
      </c>
      <c r="C337" s="9">
        <f t="shared" si="32"/>
        <v>1377.1626367149211</v>
      </c>
      <c r="D337" s="9">
        <v>1229.8499999999999</v>
      </c>
      <c r="E337" s="9">
        <f t="shared" si="33"/>
        <v>385.68967559170204</v>
      </c>
      <c r="F337" s="9">
        <f t="shared" si="35"/>
        <v>135.43031071336475</v>
      </c>
      <c r="G337" s="9">
        <f t="shared" si="36"/>
        <v>1094.4196892866353</v>
      </c>
      <c r="H337" s="9">
        <f t="shared" si="37"/>
        <v>37144.726865075172</v>
      </c>
    </row>
    <row r="338" spans="1:8" x14ac:dyDescent="0.25">
      <c r="A338">
        <v>329</v>
      </c>
      <c r="B338" s="9">
        <f t="shared" si="34"/>
        <v>799999.19420746202</v>
      </c>
      <c r="C338" s="9">
        <f t="shared" si="32"/>
        <v>1372.3023990516133</v>
      </c>
      <c r="D338" s="9">
        <v>1229.8499999999999</v>
      </c>
      <c r="E338" s="9">
        <f t="shared" si="33"/>
        <v>384.32851211130782</v>
      </c>
      <c r="F338" s="9">
        <f t="shared" si="35"/>
        <v>131.55424098047459</v>
      </c>
      <c r="G338" s="9">
        <f t="shared" si="36"/>
        <v>1098.2957590195253</v>
      </c>
      <c r="H338" s="9">
        <f t="shared" si="37"/>
        <v>36046.43110605565</v>
      </c>
    </row>
    <row r="339" spans="1:8" x14ac:dyDescent="0.25">
      <c r="A339">
        <v>330</v>
      </c>
      <c r="B339" s="9">
        <f t="shared" si="34"/>
        <v>802832.52468694688</v>
      </c>
      <c r="C339" s="9">
        <f t="shared" si="32"/>
        <v>1367.4593139812628</v>
      </c>
      <c r="D339" s="9">
        <v>1229.8499999999999</v>
      </c>
      <c r="E339" s="9">
        <f t="shared" si="33"/>
        <v>382.9721524048739</v>
      </c>
      <c r="F339" s="9">
        <f t="shared" si="35"/>
        <v>127.66444350061377</v>
      </c>
      <c r="G339" s="9">
        <f t="shared" si="36"/>
        <v>1102.1855564993862</v>
      </c>
      <c r="H339" s="9">
        <f t="shared" si="37"/>
        <v>34944.245549556261</v>
      </c>
    </row>
    <row r="340" spans="1:8" x14ac:dyDescent="0.25">
      <c r="A340">
        <v>331</v>
      </c>
      <c r="B340" s="9">
        <f t="shared" si="34"/>
        <v>805675.88987854659</v>
      </c>
      <c r="C340" s="9">
        <f t="shared" si="32"/>
        <v>1362.6333209694953</v>
      </c>
      <c r="D340" s="9">
        <v>1229.8499999999999</v>
      </c>
      <c r="E340" s="9">
        <f t="shared" si="33"/>
        <v>381.62057951907707</v>
      </c>
      <c r="F340" s="9">
        <f t="shared" si="35"/>
        <v>123.76086965467843</v>
      </c>
      <c r="G340" s="9">
        <f t="shared" si="36"/>
        <v>1106.0891303453216</v>
      </c>
      <c r="H340" s="9">
        <f t="shared" si="37"/>
        <v>33838.156419210936</v>
      </c>
    </row>
    <row r="341" spans="1:8" x14ac:dyDescent="0.25">
      <c r="A341">
        <v>332</v>
      </c>
      <c r="B341" s="9">
        <f t="shared" si="34"/>
        <v>808529.32532186655</v>
      </c>
      <c r="C341" s="9">
        <f t="shared" si="32"/>
        <v>1357.8243596955733</v>
      </c>
      <c r="D341" s="9">
        <v>1229.8499999999999</v>
      </c>
      <c r="E341" s="9">
        <f t="shared" si="33"/>
        <v>380.27377656042557</v>
      </c>
      <c r="F341" s="9">
        <f t="shared" si="35"/>
        <v>119.84347065137207</v>
      </c>
      <c r="G341" s="9">
        <f t="shared" si="36"/>
        <v>1110.0065293486277</v>
      </c>
      <c r="H341" s="9">
        <f t="shared" si="37"/>
        <v>32728.14988986231</v>
      </c>
    </row>
    <row r="342" spans="1:8" x14ac:dyDescent="0.25">
      <c r="A342">
        <v>333</v>
      </c>
      <c r="B342" s="9">
        <f t="shared" si="34"/>
        <v>811392.8666823816</v>
      </c>
      <c r="C342" s="9">
        <f t="shared" si="32"/>
        <v>1353.0323700516406</v>
      </c>
      <c r="D342" s="9">
        <v>1229.8499999999999</v>
      </c>
      <c r="E342" s="9">
        <f t="shared" si="33"/>
        <v>378.93172669504719</v>
      </c>
      <c r="F342" s="9">
        <f t="shared" si="35"/>
        <v>115.91219752659569</v>
      </c>
      <c r="G342" s="9">
        <f t="shared" si="36"/>
        <v>1113.9378024734042</v>
      </c>
      <c r="H342" s="9">
        <f t="shared" si="37"/>
        <v>31614.212087388907</v>
      </c>
    </row>
    <row r="343" spans="1:8" x14ac:dyDescent="0.25">
      <c r="A343">
        <v>334</v>
      </c>
      <c r="B343" s="9">
        <f t="shared" si="34"/>
        <v>814266.54975188174</v>
      </c>
      <c r="C343" s="9">
        <f t="shared" si="32"/>
        <v>1348.2572921419708</v>
      </c>
      <c r="D343" s="9">
        <v>1229.8499999999999</v>
      </c>
      <c r="E343" s="9">
        <f t="shared" si="33"/>
        <v>377.59441314847959</v>
      </c>
      <c r="F343" s="9">
        <f t="shared" si="35"/>
        <v>111.96700114283573</v>
      </c>
      <c r="G343" s="9">
        <f t="shared" si="36"/>
        <v>1117.8829988571642</v>
      </c>
      <c r="H343" s="9">
        <f t="shared" si="37"/>
        <v>30496.329088531744</v>
      </c>
    </row>
    <row r="344" spans="1:8" x14ac:dyDescent="0.25">
      <c r="A344">
        <v>335</v>
      </c>
      <c r="B344" s="9">
        <f t="shared" si="34"/>
        <v>817150.41044891975</v>
      </c>
      <c r="C344" s="9">
        <f t="shared" si="32"/>
        <v>1343.4990662822211</v>
      </c>
      <c r="D344" s="9">
        <v>1229.8499999999999</v>
      </c>
      <c r="E344" s="9">
        <f t="shared" si="33"/>
        <v>376.26181920546014</v>
      </c>
      <c r="F344" s="9">
        <f t="shared" si="35"/>
        <v>108.00783218854994</v>
      </c>
      <c r="G344" s="9">
        <f t="shared" si="36"/>
        <v>1121.8421678114501</v>
      </c>
      <c r="H344" s="9">
        <f t="shared" si="37"/>
        <v>29374.486920720294</v>
      </c>
    </row>
    <row r="345" spans="1:8" x14ac:dyDescent="0.25">
      <c r="A345">
        <v>336</v>
      </c>
      <c r="B345" s="9">
        <f t="shared" si="34"/>
        <v>820044.48481925973</v>
      </c>
      <c r="C345" s="9">
        <f t="shared" si="32"/>
        <v>1338.7576329986839</v>
      </c>
      <c r="D345" s="9">
        <v>1229.8499999999999</v>
      </c>
      <c r="E345" s="9">
        <f t="shared" si="33"/>
        <v>374.93392820971746</v>
      </c>
      <c r="F345" s="9">
        <f t="shared" si="35"/>
        <v>104.03464117755105</v>
      </c>
      <c r="G345" s="9">
        <f t="shared" si="36"/>
        <v>1125.8153588224488</v>
      </c>
      <c r="H345" s="9">
        <f t="shared" si="37"/>
        <v>28248.671561897845</v>
      </c>
    </row>
    <row r="346" spans="1:8" x14ac:dyDescent="0.25">
      <c r="A346">
        <v>337</v>
      </c>
      <c r="B346" s="9">
        <f t="shared" si="34"/>
        <v>822948.80903632799</v>
      </c>
      <c r="C346" s="9">
        <f t="shared" si="32"/>
        <v>1334.0329330275447</v>
      </c>
      <c r="D346" s="9">
        <v>1229.8499999999999</v>
      </c>
      <c r="E346" s="9">
        <f t="shared" si="33"/>
        <v>373.61072356376246</v>
      </c>
      <c r="F346" s="9">
        <f t="shared" si="35"/>
        <v>100.04737844838822</v>
      </c>
      <c r="G346" s="9">
        <f t="shared" si="36"/>
        <v>1129.8026215516118</v>
      </c>
      <c r="H346" s="9">
        <f t="shared" si="37"/>
        <v>27118.868940346234</v>
      </c>
    </row>
    <row r="347" spans="1:8" x14ac:dyDescent="0.25">
      <c r="A347">
        <v>338</v>
      </c>
      <c r="B347" s="9">
        <f t="shared" si="34"/>
        <v>825863.4194016651</v>
      </c>
      <c r="C347" s="9">
        <f t="shared" si="32"/>
        <v>1329.3249073141403</v>
      </c>
      <c r="D347" s="9">
        <v>1229.8499999999999</v>
      </c>
      <c r="E347" s="9">
        <f t="shared" si="33"/>
        <v>372.29218872868159</v>
      </c>
      <c r="F347" s="9">
        <f t="shared" si="35"/>
        <v>96.045994163726249</v>
      </c>
      <c r="G347" s="9">
        <f t="shared" si="36"/>
        <v>1133.8040058362737</v>
      </c>
      <c r="H347" s="9">
        <f t="shared" si="37"/>
        <v>25985.064934509959</v>
      </c>
    </row>
    <row r="348" spans="1:8" x14ac:dyDescent="0.25">
      <c r="A348">
        <v>339</v>
      </c>
      <c r="B348" s="9">
        <f t="shared" si="34"/>
        <v>828788.35234537942</v>
      </c>
      <c r="C348" s="9">
        <f t="shared" si="32"/>
        <v>1324.6334970122218</v>
      </c>
      <c r="D348" s="9">
        <v>1229.8499999999999</v>
      </c>
      <c r="E348" s="9">
        <f t="shared" si="33"/>
        <v>370.97830722393013</v>
      </c>
      <c r="F348" s="9">
        <f t="shared" si="35"/>
        <v>92.030438309722783</v>
      </c>
      <c r="G348" s="9">
        <f t="shared" si="36"/>
        <v>1137.8195616902772</v>
      </c>
      <c r="H348" s="9">
        <f t="shared" si="37"/>
        <v>24847.245372819682</v>
      </c>
    </row>
    <row r="349" spans="1:8" x14ac:dyDescent="0.25">
      <c r="A349">
        <v>340</v>
      </c>
      <c r="B349" s="9">
        <f t="shared" si="34"/>
        <v>831723.64442660275</v>
      </c>
      <c r="C349" s="9">
        <f t="shared" si="32"/>
        <v>1319.9586434832183</v>
      </c>
      <c r="D349" s="9">
        <v>1229.8499999999999</v>
      </c>
      <c r="E349" s="9">
        <f t="shared" si="33"/>
        <v>369.66906262712575</v>
      </c>
      <c r="F349" s="9">
        <f t="shared" si="35"/>
        <v>88.000660695403042</v>
      </c>
      <c r="G349" s="9">
        <f t="shared" si="36"/>
        <v>1141.8493393045969</v>
      </c>
      <c r="H349" s="9">
        <f t="shared" si="37"/>
        <v>23705.396033515084</v>
      </c>
    </row>
    <row r="350" spans="1:8" x14ac:dyDescent="0.25">
      <c r="A350">
        <v>341</v>
      </c>
      <c r="B350" s="9">
        <f t="shared" si="34"/>
        <v>834669.33233394707</v>
      </c>
      <c r="C350" s="9">
        <f t="shared" si="32"/>
        <v>1315.300288295505</v>
      </c>
      <c r="D350" s="9">
        <v>1229.8499999999999</v>
      </c>
      <c r="E350" s="9">
        <f t="shared" si="33"/>
        <v>368.36443857384324</v>
      </c>
      <c r="F350" s="9">
        <f t="shared" si="35"/>
        <v>83.956610952032591</v>
      </c>
      <c r="G350" s="9">
        <f t="shared" si="36"/>
        <v>1145.8933890479673</v>
      </c>
      <c r="H350" s="9">
        <f t="shared" si="37"/>
        <v>22559.502644467117</v>
      </c>
    </row>
    <row r="351" spans="1:8" x14ac:dyDescent="0.25">
      <c r="A351">
        <v>342</v>
      </c>
      <c r="B351" s="9">
        <f t="shared" si="34"/>
        <v>837625.45288596326</v>
      </c>
      <c r="C351" s="9">
        <f t="shared" si="32"/>
        <v>1310.6583732236711</v>
      </c>
      <c r="D351" s="9">
        <v>1229.8499999999999</v>
      </c>
      <c r="E351" s="9">
        <f t="shared" si="33"/>
        <v>367.06441875741069</v>
      </c>
      <c r="F351" s="9">
        <f t="shared" si="35"/>
        <v>79.89823853248771</v>
      </c>
      <c r="G351" s="9">
        <f t="shared" si="36"/>
        <v>1149.9517614675121</v>
      </c>
      <c r="H351" s="9">
        <f t="shared" si="37"/>
        <v>21409.550882999603</v>
      </c>
    </row>
    <row r="352" spans="1:8" x14ac:dyDescent="0.25">
      <c r="A352">
        <v>343</v>
      </c>
      <c r="B352" s="9">
        <f t="shared" si="34"/>
        <v>840592.04303160112</v>
      </c>
      <c r="C352" s="9">
        <f t="shared" si="32"/>
        <v>1306.0328402477933</v>
      </c>
      <c r="D352" s="9">
        <v>1229.8499999999999</v>
      </c>
      <c r="E352" s="9">
        <f t="shared" si="33"/>
        <v>365.76898692870481</v>
      </c>
      <c r="F352" s="9">
        <f t="shared" si="35"/>
        <v>75.825492710623607</v>
      </c>
      <c r="G352" s="9">
        <f t="shared" si="36"/>
        <v>1154.0245072893763</v>
      </c>
      <c r="H352" s="9">
        <f t="shared" si="37"/>
        <v>20255.526375710226</v>
      </c>
    </row>
    <row r="353" spans="1:8" x14ac:dyDescent="0.25">
      <c r="A353">
        <v>344</v>
      </c>
      <c r="B353" s="9">
        <f t="shared" si="34"/>
        <v>843569.13985067152</v>
      </c>
      <c r="C353" s="9">
        <f t="shared" si="32"/>
        <v>1301.4236315527105</v>
      </c>
      <c r="D353" s="9">
        <v>1229.8499999999999</v>
      </c>
      <c r="E353" s="9">
        <f t="shared" si="33"/>
        <v>364.47812689594832</v>
      </c>
      <c r="F353" s="9">
        <f t="shared" si="35"/>
        <v>71.738322580640386</v>
      </c>
      <c r="G353" s="9">
        <f t="shared" si="36"/>
        <v>1158.1116774193595</v>
      </c>
      <c r="H353" s="9">
        <f t="shared" si="37"/>
        <v>19097.414698290868</v>
      </c>
    </row>
    <row r="354" spans="1:8" x14ac:dyDescent="0.25">
      <c r="A354">
        <v>345</v>
      </c>
      <c r="B354" s="9">
        <f t="shared" si="34"/>
        <v>846556.78055430937</v>
      </c>
      <c r="C354" s="9">
        <f t="shared" si="32"/>
        <v>1296.8306895273015</v>
      </c>
      <c r="D354" s="9">
        <v>1229.8499999999999</v>
      </c>
      <c r="E354" s="9">
        <f t="shared" si="33"/>
        <v>363.19182252450736</v>
      </c>
      <c r="F354" s="9">
        <f t="shared" si="35"/>
        <v>67.636677056446828</v>
      </c>
      <c r="G354" s="9">
        <f t="shared" si="36"/>
        <v>1162.2133229435531</v>
      </c>
      <c r="H354" s="9">
        <f t="shared" si="37"/>
        <v>17935.201375347315</v>
      </c>
    </row>
    <row r="355" spans="1:8" x14ac:dyDescent="0.25">
      <c r="A355">
        <v>346</v>
      </c>
      <c r="B355" s="9">
        <f t="shared" si="34"/>
        <v>849555.0024854393</v>
      </c>
      <c r="C355" s="9">
        <f t="shared" si="32"/>
        <v>1292.253956763763</v>
      </c>
      <c r="D355" s="9">
        <v>1229.8499999999999</v>
      </c>
      <c r="E355" s="9">
        <f t="shared" si="33"/>
        <v>361.91005773668985</v>
      </c>
      <c r="F355" s="9">
        <f t="shared" si="35"/>
        <v>63.520504871021743</v>
      </c>
      <c r="G355" s="9">
        <f t="shared" si="36"/>
        <v>1166.3294951289781</v>
      </c>
      <c r="H355" s="9">
        <f t="shared" si="37"/>
        <v>16768.871880218336</v>
      </c>
    </row>
    <row r="356" spans="1:8" x14ac:dyDescent="0.25">
      <c r="A356">
        <v>347</v>
      </c>
      <c r="B356" s="9">
        <f t="shared" si="34"/>
        <v>852563.843119242</v>
      </c>
      <c r="C356" s="9">
        <f t="shared" si="32"/>
        <v>1287.6933760568945</v>
      </c>
      <c r="D356" s="9">
        <v>1229.8499999999999</v>
      </c>
      <c r="E356" s="9">
        <f t="shared" si="33"/>
        <v>360.63281651154466</v>
      </c>
      <c r="F356" s="9">
        <f t="shared" si="35"/>
        <v>59.389754575773274</v>
      </c>
      <c r="G356" s="9">
        <f t="shared" si="36"/>
        <v>1170.4602454242267</v>
      </c>
      <c r="H356" s="9">
        <f t="shared" si="37"/>
        <v>15598.411634794109</v>
      </c>
    </row>
    <row r="357" spans="1:8" x14ac:dyDescent="0.25">
      <c r="A357">
        <v>348</v>
      </c>
      <c r="B357" s="9">
        <f t="shared" si="34"/>
        <v>855583.34006362269</v>
      </c>
      <c r="C357" s="9">
        <f t="shared" si="32"/>
        <v>1283.1488904033822</v>
      </c>
      <c r="D357" s="9">
        <v>1229.8499999999999</v>
      </c>
      <c r="E357" s="9">
        <f t="shared" si="33"/>
        <v>359.36008288466155</v>
      </c>
      <c r="F357" s="9">
        <f t="shared" si="35"/>
        <v>55.244374539895809</v>
      </c>
      <c r="G357" s="9">
        <f t="shared" si="36"/>
        <v>1174.6056254601042</v>
      </c>
      <c r="H357" s="9">
        <f t="shared" si="37"/>
        <v>14423.806009334005</v>
      </c>
    </row>
    <row r="358" spans="1:8" x14ac:dyDescent="0.25">
      <c r="A358">
        <v>349</v>
      </c>
      <c r="B358" s="9">
        <f t="shared" si="34"/>
        <v>858613.53105968144</v>
      </c>
      <c r="C358" s="9">
        <f t="shared" si="32"/>
        <v>1278.6204430010869</v>
      </c>
      <c r="D358" s="9">
        <v>1229.8499999999999</v>
      </c>
      <c r="E358" s="9">
        <f t="shared" si="33"/>
        <v>358.09184094797081</v>
      </c>
      <c r="F358" s="9">
        <f t="shared" si="35"/>
        <v>51.084312949724605</v>
      </c>
      <c r="G358" s="9">
        <f t="shared" si="36"/>
        <v>1178.7656870502753</v>
      </c>
      <c r="H358" s="9">
        <f t="shared" si="37"/>
        <v>13245.040322283729</v>
      </c>
    </row>
    <row r="359" spans="1:8" x14ac:dyDescent="0.25">
      <c r="A359">
        <v>350</v>
      </c>
      <c r="B359" s="9">
        <f t="shared" si="34"/>
        <v>861654.45398218452</v>
      </c>
      <c r="C359" s="9">
        <f t="shared" si="32"/>
        <v>1274.1079772483322</v>
      </c>
      <c r="D359" s="9">
        <v>1229.8499999999999</v>
      </c>
      <c r="E359" s="9">
        <f t="shared" si="33"/>
        <v>356.82807484954526</v>
      </c>
      <c r="F359" s="9">
        <f t="shared" si="35"/>
        <v>46.909517808088211</v>
      </c>
      <c r="G359" s="9">
        <f t="shared" si="36"/>
        <v>1182.9404821919118</v>
      </c>
      <c r="H359" s="9">
        <f t="shared" si="37"/>
        <v>12062.099840091816</v>
      </c>
    </row>
    <row r="360" spans="1:8" x14ac:dyDescent="0.25">
      <c r="A360">
        <v>351</v>
      </c>
      <c r="B360" s="9">
        <f t="shared" si="34"/>
        <v>864706.14684003824</v>
      </c>
      <c r="C360" s="9">
        <f t="shared" si="32"/>
        <v>1269.6114367431999</v>
      </c>
      <c r="D360" s="9">
        <v>1229.8499999999999</v>
      </c>
      <c r="E360" s="9">
        <f t="shared" si="33"/>
        <v>355.56876879340189</v>
      </c>
      <c r="F360" s="9">
        <f t="shared" si="35"/>
        <v>42.719936933658516</v>
      </c>
      <c r="G360" s="9">
        <f t="shared" si="36"/>
        <v>1187.1300630663413</v>
      </c>
      <c r="H360" s="9">
        <f t="shared" si="37"/>
        <v>10874.969777025475</v>
      </c>
    </row>
    <row r="361" spans="1:8" x14ac:dyDescent="0.25">
      <c r="A361">
        <v>352</v>
      </c>
      <c r="B361" s="9">
        <f t="shared" si="34"/>
        <v>867768.64777676342</v>
      </c>
      <c r="C361" s="9">
        <f t="shared" si="32"/>
        <v>1265.1307652828229</v>
      </c>
      <c r="D361" s="9">
        <v>1229.8499999999999</v>
      </c>
      <c r="E361" s="9">
        <f t="shared" si="33"/>
        <v>354.3139070393043</v>
      </c>
      <c r="F361" s="9">
        <f t="shared" si="35"/>
        <v>38.51551796029856</v>
      </c>
      <c r="G361" s="9">
        <f t="shared" si="36"/>
        <v>1191.3344820397012</v>
      </c>
      <c r="H361" s="9">
        <f t="shared" si="37"/>
        <v>9683.6352949857737</v>
      </c>
    </row>
    <row r="362" spans="1:8" x14ac:dyDescent="0.25">
      <c r="A362">
        <v>353</v>
      </c>
      <c r="B362" s="9">
        <f t="shared" si="34"/>
        <v>870841.99507097283</v>
      </c>
      <c r="C362" s="9">
        <f t="shared" si="32"/>
        <v>1260.6659068626843</v>
      </c>
      <c r="D362" s="9">
        <v>1229.8499999999999</v>
      </c>
      <c r="E362" s="9">
        <f t="shared" si="33"/>
        <v>353.06347390256605</v>
      </c>
      <c r="F362" s="9">
        <f t="shared" si="35"/>
        <v>34.29620833640795</v>
      </c>
      <c r="G362" s="9">
        <f t="shared" si="36"/>
        <v>1195.5537916635919</v>
      </c>
      <c r="H362" s="9">
        <f t="shared" si="37"/>
        <v>8488.0815033221825</v>
      </c>
    </row>
    <row r="363" spans="1:8" x14ac:dyDescent="0.25">
      <c r="A363">
        <v>354</v>
      </c>
      <c r="B363" s="9">
        <f t="shared" si="34"/>
        <v>873926.22713684931</v>
      </c>
      <c r="C363" s="9">
        <f t="shared" si="32"/>
        <v>1256.2168056759151</v>
      </c>
      <c r="D363" s="9">
        <v>1229.8499999999999</v>
      </c>
      <c r="E363" s="9">
        <f t="shared" si="33"/>
        <v>351.81745375385441</v>
      </c>
      <c r="F363" s="9">
        <f t="shared" si="35"/>
        <v>30.061955324266066</v>
      </c>
      <c r="G363" s="9">
        <f t="shared" si="36"/>
        <v>1199.7880446757338</v>
      </c>
      <c r="H363" s="9">
        <f t="shared" si="37"/>
        <v>7288.2934586464489</v>
      </c>
    </row>
    <row r="364" spans="1:8" x14ac:dyDescent="0.25">
      <c r="A364">
        <v>355</v>
      </c>
      <c r="B364" s="9">
        <f t="shared" si="34"/>
        <v>877021.38252462575</v>
      </c>
      <c r="C364" s="9">
        <f t="shared" si="32"/>
        <v>1251.7834061125996</v>
      </c>
      <c r="D364" s="9">
        <v>1229.8499999999999</v>
      </c>
      <c r="E364" s="9">
        <f t="shared" si="33"/>
        <v>350.57583101899542</v>
      </c>
      <c r="F364" s="9">
        <f t="shared" si="35"/>
        <v>25.812705999372842</v>
      </c>
      <c r="G364" s="9">
        <f t="shared" si="36"/>
        <v>1204.0372940006271</v>
      </c>
      <c r="H364" s="9">
        <f t="shared" si="37"/>
        <v>6084.2561646458216</v>
      </c>
    </row>
    <row r="365" spans="1:8" x14ac:dyDescent="0.25">
      <c r="A365">
        <v>356</v>
      </c>
      <c r="B365" s="9">
        <f t="shared" si="34"/>
        <v>880127.49992106727</v>
      </c>
      <c r="C365" s="9">
        <f t="shared" si="32"/>
        <v>1247.3656527590774</v>
      </c>
      <c r="D365" s="9">
        <v>1229.8499999999999</v>
      </c>
      <c r="E365" s="9">
        <f t="shared" si="33"/>
        <v>349.33859017877893</v>
      </c>
      <c r="F365" s="9">
        <f t="shared" si="35"/>
        <v>21.548407249787285</v>
      </c>
      <c r="G365" s="9">
        <f t="shared" si="36"/>
        <v>1208.3015927502126</v>
      </c>
      <c r="H365" s="9">
        <f t="shared" si="37"/>
        <v>4875.9545718956088</v>
      </c>
    </row>
    <row r="366" spans="1:8" x14ac:dyDescent="0.25">
      <c r="A366">
        <v>357</v>
      </c>
      <c r="B366" s="9">
        <f t="shared" si="34"/>
        <v>883244.61814995448</v>
      </c>
      <c r="C366" s="9">
        <f t="shared" si="32"/>
        <v>1242.963490397254</v>
      </c>
      <c r="D366" s="9">
        <v>1229.8499999999999</v>
      </c>
      <c r="E366" s="9">
        <f t="shared" si="33"/>
        <v>348.10571576876441</v>
      </c>
      <c r="F366" s="9">
        <f t="shared" si="35"/>
        <v>17.269005775463615</v>
      </c>
      <c r="G366" s="9">
        <f t="shared" si="36"/>
        <v>1212.5809942245362</v>
      </c>
      <c r="H366" s="9">
        <f t="shared" si="37"/>
        <v>3663.3735776710728</v>
      </c>
    </row>
    <row r="367" spans="1:8" x14ac:dyDescent="0.25">
      <c r="A367">
        <v>358</v>
      </c>
      <c r="B367" s="9">
        <f t="shared" si="34"/>
        <v>886372.77617256902</v>
      </c>
      <c r="C367" s="9">
        <f t="shared" si="32"/>
        <v>1238.5768640039064</v>
      </c>
      <c r="D367" s="9">
        <v>1229.8499999999999</v>
      </c>
      <c r="E367" s="9">
        <f t="shared" si="33"/>
        <v>346.87719237908846</v>
      </c>
      <c r="F367" s="9">
        <f t="shared" si="35"/>
        <v>12.974448087585051</v>
      </c>
      <c r="G367" s="9">
        <f t="shared" si="36"/>
        <v>1216.8755519124149</v>
      </c>
      <c r="H367" s="9">
        <f t="shared" si="37"/>
        <v>2446.4980257586576</v>
      </c>
    </row>
    <row r="368" spans="1:8" x14ac:dyDescent="0.25">
      <c r="A368">
        <v>359</v>
      </c>
      <c r="B368" s="9">
        <f t="shared" si="34"/>
        <v>889512.01308818033</v>
      </c>
      <c r="C368" s="9">
        <f t="shared" si="32"/>
        <v>1234.20571875</v>
      </c>
      <c r="D368" s="9">
        <v>1229.8499999999999</v>
      </c>
      <c r="E368" s="9">
        <f t="shared" si="33"/>
        <v>345.65300465427123</v>
      </c>
      <c r="F368" s="9">
        <f t="shared" si="35"/>
        <v>8.6646805078952465</v>
      </c>
      <c r="G368" s="9">
        <f t="shared" si="36"/>
        <v>1221.1853194921046</v>
      </c>
      <c r="H368" s="9">
        <f t="shared" si="37"/>
        <v>1225.3127062665531</v>
      </c>
    </row>
    <row r="369" spans="1:8" x14ac:dyDescent="0.25">
      <c r="A369">
        <v>360</v>
      </c>
      <c r="B369" s="9">
        <f t="shared" si="34"/>
        <v>892662.36813453445</v>
      </c>
      <c r="C369" s="9">
        <f t="shared" si="32"/>
        <v>1229.8499999999999</v>
      </c>
      <c r="D369" s="9">
        <v>1229.8499999999999</v>
      </c>
      <c r="E369" s="9">
        <f t="shared" si="33"/>
        <v>344.43313729302503</v>
      </c>
      <c r="F369" s="9">
        <f t="shared" si="35"/>
        <v>4.3396491680273757</v>
      </c>
      <c r="G369" s="9">
        <f t="shared" si="36"/>
        <v>1225.5103508319726</v>
      </c>
      <c r="H369" s="9">
        <f t="shared" si="37"/>
        <v>-0.19764456541952313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Calcs</vt:lpstr>
      <vt:lpstr>Long Term Expenses</vt:lpstr>
      <vt:lpstr>Links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ejw.data@gmail.com</dc:creator>
  <cp:lastModifiedBy>ejw.data@gmail.com</cp:lastModifiedBy>
  <dcterms:created xsi:type="dcterms:W3CDTF">2022-12-30T20:43:29Z</dcterms:created>
  <dcterms:modified xsi:type="dcterms:W3CDTF">2023-02-08T04:55:22Z</dcterms:modified>
</cp:coreProperties>
</file>