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585" windowWidth="19155" windowHeight="7305" activeTab="3"/>
  </bookViews>
  <sheets>
    <sheet name="ReadMe" sheetId="2" r:id="rId1"/>
    <sheet name="Data" sheetId="1" r:id="rId2"/>
    <sheet name="Subject Log" sheetId="3" r:id="rId3"/>
    <sheet name="Distribution" sheetId="4" r:id="rId4"/>
    <sheet name="Sheet1" sheetId="5" r:id="rId5"/>
  </sheets>
  <calcPr calcId="145621"/>
</workbook>
</file>

<file path=xl/calcChain.xml><?xml version="1.0" encoding="utf-8"?>
<calcChain xmlns="http://schemas.openxmlformats.org/spreadsheetml/2006/main">
  <c r="K4" i="5" l="1"/>
  <c r="E29" i="3" l="1"/>
  <c r="D29" i="3"/>
  <c r="BX3" i="1" l="1"/>
  <c r="BW3" i="1"/>
  <c r="BB23" i="1" l="1"/>
  <c r="CA32" i="1" l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1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F23" i="1" l="1"/>
  <c r="BE23" i="1"/>
  <c r="BD23" i="1"/>
  <c r="BC23" i="1"/>
  <c r="BA23" i="1"/>
  <c r="AZ23" i="1"/>
  <c r="AY23" i="1"/>
  <c r="BC5" i="1"/>
  <c r="BD5" i="1"/>
  <c r="BE5" i="1"/>
  <c r="BF5" i="1"/>
  <c r="AZ5" i="1"/>
  <c r="BA5" i="1"/>
  <c r="BB5" i="1"/>
  <c r="AY5" i="1"/>
  <c r="BG13" i="1"/>
  <c r="BH13" i="1"/>
  <c r="BI13" i="1"/>
  <c r="BJ13" i="1"/>
  <c r="BG10" i="1"/>
  <c r="BH10" i="1"/>
  <c r="BI10" i="1"/>
  <c r="BJ10" i="1"/>
  <c r="BG18" i="1"/>
  <c r="BH18" i="1"/>
  <c r="BI18" i="1"/>
  <c r="BJ18" i="1"/>
  <c r="BG14" i="1"/>
  <c r="BH14" i="1"/>
  <c r="BI14" i="1"/>
  <c r="BJ14" i="1"/>
  <c r="BG15" i="1"/>
  <c r="BH15" i="1"/>
  <c r="BI15" i="1"/>
  <c r="BJ15" i="1"/>
  <c r="BG7" i="1"/>
  <c r="BH7" i="1"/>
  <c r="BI7" i="1"/>
  <c r="BJ7" i="1"/>
  <c r="BG9" i="1"/>
  <c r="BH9" i="1"/>
  <c r="BI9" i="1"/>
  <c r="BJ9" i="1"/>
  <c r="BG12" i="1"/>
  <c r="BH12" i="1"/>
  <c r="BI12" i="1"/>
  <c r="BJ12" i="1"/>
  <c r="BG8" i="1"/>
  <c r="BH8" i="1"/>
  <c r="BI8" i="1"/>
  <c r="BJ8" i="1"/>
  <c r="BG11" i="1"/>
  <c r="BH11" i="1"/>
  <c r="BI11" i="1"/>
  <c r="BJ11" i="1"/>
  <c r="BG16" i="1"/>
  <c r="BH16" i="1"/>
  <c r="BI16" i="1"/>
  <c r="BJ16" i="1"/>
  <c r="BG17" i="1"/>
  <c r="BH17" i="1"/>
  <c r="BI17" i="1"/>
  <c r="BJ17" i="1"/>
  <c r="BG20" i="1"/>
  <c r="BH20" i="1"/>
  <c r="BI20" i="1"/>
  <c r="BJ20" i="1"/>
  <c r="BG19" i="1"/>
  <c r="BH19" i="1"/>
  <c r="BI19" i="1"/>
  <c r="BJ19" i="1"/>
  <c r="BG31" i="1"/>
  <c r="BH31" i="1"/>
  <c r="BI31" i="1"/>
  <c r="BJ31" i="1"/>
  <c r="BG33" i="1"/>
  <c r="BH33" i="1"/>
  <c r="BI33" i="1"/>
  <c r="BJ33" i="1"/>
  <c r="BG34" i="1"/>
  <c r="BH34" i="1"/>
  <c r="BI34" i="1"/>
  <c r="BJ34" i="1"/>
  <c r="BG25" i="1"/>
  <c r="BH25" i="1"/>
  <c r="BI25" i="1"/>
  <c r="BJ25" i="1"/>
  <c r="BG30" i="1"/>
  <c r="BH30" i="1"/>
  <c r="BI30" i="1"/>
  <c r="BJ30" i="1"/>
  <c r="BG27" i="1"/>
  <c r="BH27" i="1"/>
  <c r="BI27" i="1"/>
  <c r="BJ27" i="1"/>
  <c r="CQ23" i="1"/>
  <c r="CT23" i="1"/>
  <c r="CS23" i="1"/>
  <c r="CR23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3" i="1"/>
  <c r="BZ23" i="1"/>
  <c r="BY23" i="1"/>
  <c r="BX23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D4" i="1" l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Q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BV34" i="1"/>
  <c r="BU34" i="1"/>
  <c r="BT34" i="1"/>
  <c r="BS34" i="1"/>
  <c r="BR34" i="1"/>
  <c r="BQ34" i="1"/>
  <c r="BP34" i="1"/>
  <c r="BO34" i="1"/>
  <c r="BN34" i="1"/>
  <c r="BM34" i="1"/>
  <c r="BL34" i="1"/>
  <c r="BK34" i="1"/>
  <c r="BW2" i="1"/>
  <c r="BR4" i="1"/>
  <c r="BR5" i="1"/>
  <c r="BQ5" i="1"/>
  <c r="BZ2" i="1"/>
  <c r="BY2" i="1"/>
  <c r="BX2" i="1"/>
  <c r="BZ5" i="1"/>
  <c r="BY5" i="1"/>
  <c r="BX5" i="1"/>
  <c r="BW5" i="1"/>
  <c r="CT5" i="1"/>
  <c r="CS5" i="1"/>
  <c r="CR5" i="1"/>
  <c r="CQ5" i="1"/>
  <c r="BS5" i="1" l="1"/>
  <c r="BT5" i="1"/>
  <c r="BS4" i="1"/>
  <c r="BT4" i="1"/>
  <c r="BS2" i="1"/>
  <c r="BT2" i="1"/>
  <c r="BS1" i="1"/>
  <c r="BT1" i="1"/>
  <c r="BY1" i="1"/>
  <c r="BR2" i="1" l="1"/>
  <c r="BQ2" i="1"/>
  <c r="BR1" i="1"/>
  <c r="BQ1" i="1"/>
  <c r="BZ1" i="1"/>
  <c r="BX1" i="1"/>
  <c r="CA19" i="1" l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CA14" i="1" l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BK9" i="1"/>
  <c r="BL9" i="1"/>
  <c r="BM9" i="1"/>
  <c r="BN9" i="1"/>
  <c r="BO9" i="1"/>
  <c r="BP9" i="1"/>
  <c r="BQ9" i="1"/>
  <c r="BR9" i="1"/>
  <c r="BS9" i="1"/>
  <c r="BT9" i="1"/>
  <c r="BU9" i="1"/>
  <c r="BV9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CA20" i="1" l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CA17" i="1" l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I8" i="1"/>
  <c r="CJ8" i="1"/>
  <c r="CK8" i="1"/>
  <c r="CL8" i="1"/>
  <c r="CM8" i="1"/>
  <c r="CN8" i="1"/>
  <c r="CO8" i="1"/>
  <c r="CP8" i="1"/>
  <c r="CA8" i="1"/>
  <c r="CB8" i="1"/>
  <c r="CC8" i="1"/>
  <c r="CD8" i="1"/>
  <c r="CE8" i="1"/>
  <c r="CF8" i="1"/>
  <c r="CG8" i="1"/>
  <c r="CH8" i="1"/>
  <c r="CA15" i="1"/>
  <c r="CB15" i="1"/>
  <c r="CC15" i="1"/>
  <c r="CD15" i="1"/>
  <c r="CE15" i="1"/>
  <c r="CF15" i="1"/>
  <c r="CG15" i="1"/>
  <c r="CH15" i="1"/>
  <c r="CB13" i="1"/>
  <c r="CC13" i="1"/>
  <c r="CD13" i="1"/>
  <c r="CE13" i="1"/>
  <c r="CF13" i="1"/>
  <c r="CG13" i="1"/>
  <c r="CH13" i="1"/>
  <c r="CA13" i="1"/>
  <c r="BK7" i="1" l="1"/>
  <c r="BL7" i="1"/>
  <c r="BM7" i="1"/>
  <c r="BN7" i="1"/>
  <c r="BO7" i="1"/>
  <c r="BP7" i="1"/>
  <c r="BQ7" i="1"/>
  <c r="BR7" i="1"/>
  <c r="BS7" i="1"/>
  <c r="BT7" i="1"/>
  <c r="BU7" i="1"/>
  <c r="BV7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K17" i="1" l="1"/>
  <c r="BL17" i="1"/>
  <c r="BM17" i="1"/>
  <c r="BN17" i="1"/>
  <c r="BO17" i="1"/>
  <c r="BP17" i="1"/>
  <c r="BQ17" i="1"/>
  <c r="BR17" i="1"/>
  <c r="BS17" i="1"/>
  <c r="BT17" i="1"/>
  <c r="BU17" i="1"/>
  <c r="BV17" i="1"/>
  <c r="BO8" i="1"/>
  <c r="BP8" i="1"/>
  <c r="BQ8" i="1"/>
  <c r="BR8" i="1"/>
  <c r="BS8" i="1"/>
  <c r="BT8" i="1"/>
  <c r="BU8" i="1"/>
  <c r="BV8" i="1"/>
  <c r="BK8" i="1" l="1"/>
  <c r="BL8" i="1"/>
  <c r="BM8" i="1"/>
  <c r="BN8" i="1"/>
  <c r="BK13" i="1"/>
  <c r="BL13" i="1"/>
  <c r="BM13" i="1"/>
  <c r="BN13" i="1"/>
  <c r="BK15" i="1"/>
  <c r="BL15" i="1"/>
  <c r="BM15" i="1"/>
  <c r="BN15" i="1"/>
  <c r="Z15" i="1"/>
  <c r="Y15" i="1"/>
  <c r="X15" i="1"/>
  <c r="W15" i="1"/>
  <c r="V15" i="1"/>
  <c r="U15" i="1"/>
  <c r="T15" i="1"/>
  <c r="S15" i="1"/>
  <c r="Z13" i="1"/>
  <c r="Y13" i="1"/>
  <c r="X13" i="1"/>
  <c r="W13" i="1"/>
  <c r="V13" i="1"/>
  <c r="U13" i="1"/>
  <c r="T13" i="1"/>
  <c r="S13" i="1"/>
</calcChain>
</file>

<file path=xl/sharedStrings.xml><?xml version="1.0" encoding="utf-8"?>
<sst xmlns="http://schemas.openxmlformats.org/spreadsheetml/2006/main" count="1709" uniqueCount="345">
  <si>
    <t>seq</t>
  </si>
  <si>
    <t>T1</t>
    <phoneticPr fontId="1" type="noConversion"/>
  </si>
  <si>
    <t>T2</t>
    <phoneticPr fontId="1" type="noConversion"/>
  </si>
  <si>
    <t>PrT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</si>
  <si>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</si>
  <si>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</si>
  <si>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</si>
  <si>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</si>
  <si>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</si>
  <si>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</si>
  <si>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</si>
  <si>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</si>
  <si>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</si>
  <si>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</si>
  <si>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</si>
  <si>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</si>
  <si>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</si>
  <si>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Subject#</t>
    <phoneticPr fontId="1" type="noConversion"/>
  </si>
  <si>
    <t>n</t>
    <phoneticPr fontId="1" type="noConversion"/>
  </si>
  <si>
    <t>y</t>
    <phoneticPr fontId="1" type="noConversion"/>
  </si>
  <si>
    <t>Test3</t>
  </si>
  <si>
    <t>Test4</t>
  </si>
  <si>
    <t>Test5</t>
  </si>
  <si>
    <t>Test6</t>
  </si>
  <si>
    <t>Test7</t>
  </si>
  <si>
    <t>Test8</t>
  </si>
  <si>
    <t>Test1</t>
    <phoneticPr fontId="1" type="noConversion"/>
  </si>
  <si>
    <t>Test2</t>
    <phoneticPr fontId="1" type="noConversion"/>
  </si>
  <si>
    <t>W</t>
  </si>
  <si>
    <t>X</t>
  </si>
  <si>
    <t>Z</t>
  </si>
  <si>
    <t>Y</t>
  </si>
  <si>
    <t>TestCond1</t>
    <phoneticPr fontId="1" type="noConversion"/>
  </si>
  <si>
    <t>TestCond2</t>
    <phoneticPr fontId="1" type="noConversion"/>
  </si>
  <si>
    <t>TestCond3</t>
  </si>
  <si>
    <t>TestCond4</t>
  </si>
  <si>
    <t>TestCond5</t>
  </si>
  <si>
    <t>TestCond6</t>
  </si>
  <si>
    <t>TestCond7</t>
  </si>
  <si>
    <t>TestCond8</t>
  </si>
  <si>
    <t>W: Q&gt;neg, short negation</t>
    <phoneticPr fontId="1" type="noConversion"/>
  </si>
  <si>
    <t>X: Q&gt;neg, long negation</t>
    <phoneticPr fontId="1" type="noConversion"/>
  </si>
  <si>
    <t>Y: neg&gt;Q, short negation</t>
    <phoneticPr fontId="1" type="noConversion"/>
  </si>
  <si>
    <t>Z: neg&gt;Q, long negation</t>
    <phoneticPr fontId="1" type="noConversion"/>
  </si>
  <si>
    <t>RateAcceptQ</t>
    <phoneticPr fontId="1" type="noConversion"/>
  </si>
  <si>
    <t>RateAcceptNeg</t>
    <phoneticPr fontId="1" type="noConversion"/>
  </si>
  <si>
    <t>past1</t>
    <phoneticPr fontId="1" type="noConversion"/>
  </si>
  <si>
    <t>past2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</si>
  <si>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</si>
  <si>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</si>
  <si>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</si>
  <si>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</si>
  <si>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T2-1</t>
    <phoneticPr fontId="1" type="noConversion"/>
  </si>
  <si>
    <t>T2-2</t>
    <phoneticPr fontId="1" type="noConversion"/>
  </si>
  <si>
    <t>T2-3</t>
  </si>
  <si>
    <t>T2-4</t>
  </si>
  <si>
    <t>T2-5</t>
  </si>
  <si>
    <t>T2-6</t>
  </si>
  <si>
    <t>T2-7</t>
  </si>
  <si>
    <t>T2-8</t>
  </si>
  <si>
    <t>T2-9</t>
  </si>
  <si>
    <t>T2-10</t>
  </si>
  <si>
    <t>T2-11</t>
  </si>
  <si>
    <t>T2-12</t>
  </si>
  <si>
    <t>T2-13</t>
  </si>
  <si>
    <t>T2-14</t>
  </si>
  <si>
    <t>T2-15</t>
  </si>
  <si>
    <t>T2-16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</si>
  <si>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</si>
  <si>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</si>
  <si>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</si>
  <si>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</si>
  <si>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</si>
  <si>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</si>
  <si>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</si>
  <si>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</si>
  <si>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.</t>
    <phoneticPr fontId="1" type="noConversion"/>
  </si>
  <si>
    <t>.</t>
    <phoneticPr fontId="1" type="noConversion"/>
  </si>
  <si>
    <t>.</t>
    <phoneticPr fontId="1" type="noConversion"/>
  </si>
  <si>
    <t>TestCond9</t>
  </si>
  <si>
    <t>TestCond10</t>
  </si>
  <si>
    <t>TestCond11</t>
  </si>
  <si>
    <t>TestCond12</t>
  </si>
  <si>
    <t>TestCond13</t>
  </si>
  <si>
    <t>TestCond14</t>
  </si>
  <si>
    <t>TestCond15</t>
  </si>
  <si>
    <t>TestCond16</t>
  </si>
  <si>
    <t>.</t>
    <phoneticPr fontId="1" type="noConversion"/>
  </si>
  <si>
    <t>.</t>
    <phoneticPr fontId="1" type="noConversion"/>
  </si>
  <si>
    <t>.</t>
    <phoneticPr fontId="1" type="noConversion"/>
  </si>
  <si>
    <t>.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</si>
  <si>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</si>
  <si>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</si>
  <si>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</si>
  <si>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</si>
  <si>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</si>
  <si>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seq 1-32: prenominal in the first set</t>
    <phoneticPr fontId="1" type="noConversion"/>
  </si>
  <si>
    <t>seq 33-64: postnominal in the second set</t>
    <phoneticPr fontId="1" type="noConversion"/>
  </si>
  <si>
    <t>.</t>
    <phoneticPr fontId="1" type="noConversion"/>
  </si>
  <si>
    <t>.</t>
    <phoneticPr fontId="1" type="noConversion"/>
  </si>
  <si>
    <t>README</t>
    <phoneticPr fontId="1" type="noConversion"/>
  </si>
  <si>
    <t>Subject#</t>
    <phoneticPr fontId="1" type="noConversion"/>
  </si>
  <si>
    <t>the subject number</t>
    <phoneticPr fontId="1" type="noConversion"/>
  </si>
  <si>
    <t>Seq</t>
    <phoneticPr fontId="1" type="noConversion"/>
  </si>
  <si>
    <t>Sequence (refer to SNQ design sheet)</t>
    <phoneticPr fontId="1" type="noConversion"/>
  </si>
  <si>
    <t>PrT</t>
    <phoneticPr fontId="1" type="noConversion"/>
  </si>
  <si>
    <t>T1-T15</t>
    <phoneticPr fontId="1" type="noConversion"/>
  </si>
  <si>
    <t>T2-1 - T2-16</t>
    <phoneticPr fontId="1" type="noConversion"/>
  </si>
  <si>
    <t>Test1- Test16</t>
    <phoneticPr fontId="1" type="noConversion"/>
  </si>
  <si>
    <t>TestCond1-16</t>
    <phoneticPr fontId="1" type="noConversion"/>
  </si>
  <si>
    <t>Q (Q&gt;Neg) or N (Neg&gt;Q) for test trials 1-16</t>
    <phoneticPr fontId="1" type="noConversion"/>
  </si>
  <si>
    <t>RateAcceptQ</t>
    <phoneticPr fontId="1" type="noConversion"/>
  </si>
  <si>
    <t>RateAcceptNeg</t>
    <phoneticPr fontId="1" type="noConversion"/>
  </si>
  <si>
    <t>Proportion of 'yes' responses for Neg&gt;Q condition per subject (SN and LN combined)</t>
    <phoneticPr fontId="1" type="noConversion"/>
  </si>
  <si>
    <t>average:</t>
    <phoneticPr fontId="1" type="noConversion"/>
  </si>
  <si>
    <t>Proportion of 'yes' responses for Q&gt;Neg condition per subject (SN and LN combined, for either first or second set)</t>
    <phoneticPr fontId="1" type="noConversion"/>
  </si>
  <si>
    <t>NegCond1</t>
    <phoneticPr fontId="1" type="noConversion"/>
  </si>
  <si>
    <t>NegCond2</t>
    <phoneticPr fontId="1" type="noConversion"/>
  </si>
  <si>
    <t>NegCond3</t>
  </si>
  <si>
    <t>NegCond4</t>
  </si>
  <si>
    <t>NegCond5</t>
  </si>
  <si>
    <t>NegCond6</t>
  </si>
  <si>
    <t>NegCond7</t>
  </si>
  <si>
    <t>NegCond8</t>
  </si>
  <si>
    <t>NegCond9</t>
  </si>
  <si>
    <t>NegCond10</t>
  </si>
  <si>
    <t>NegCond11</t>
  </si>
  <si>
    <t>NegCond12</t>
  </si>
  <si>
    <t>NegCond13</t>
  </si>
  <si>
    <t>NegCond14</t>
  </si>
  <si>
    <t>NegCond15</t>
  </si>
  <si>
    <t>NegCond16</t>
  </si>
  <si>
    <t>.</t>
    <phoneticPr fontId="1" type="noConversion"/>
  </si>
  <si>
    <t>.</t>
    <phoneticPr fontId="1" type="noConversion"/>
  </si>
  <si>
    <t>.</t>
    <phoneticPr fontId="1" type="noConversion"/>
  </si>
  <si>
    <t>RateAcceptSN</t>
    <phoneticPr fontId="1" type="noConversion"/>
  </si>
  <si>
    <t>RateAcceptLN</t>
    <phoneticPr fontId="1" type="noConversion"/>
  </si>
  <si>
    <t>.</t>
    <phoneticPr fontId="1" type="noConversion"/>
  </si>
  <si>
    <t>average</t>
    <phoneticPr fontId="1" type="noConversion"/>
  </si>
  <si>
    <t>First Set</t>
    <phoneticPr fontId="1" type="noConversion"/>
  </si>
  <si>
    <t>Second Set</t>
    <phoneticPr fontId="1" type="noConversion"/>
  </si>
  <si>
    <t>n</t>
    <phoneticPr fontId="1" type="noConversion"/>
  </si>
  <si>
    <t>NegCond1</t>
    <phoneticPr fontId="1" type="noConversion"/>
  </si>
  <si>
    <t>S (ShortNeg) or L (LongNeg) for test trials 1-16</t>
    <phoneticPr fontId="1" type="noConversion"/>
  </si>
  <si>
    <t>RateAcceptSN</t>
    <phoneticPr fontId="1" type="noConversion"/>
  </si>
  <si>
    <t>RateAcceptLN</t>
    <phoneticPr fontId="1" type="noConversion"/>
  </si>
  <si>
    <t>Proportion of 'yes' responses for ShortNeg condition per subject (Q&gt;neg and Neg&gt;Q combined, for either first or second set)</t>
    <phoneticPr fontId="1" type="noConversion"/>
  </si>
  <si>
    <t>Proportion of 'yes' responses for LongNeg condition per subject (Q&gt;neg and Neg&gt;Q combined, for either first or second set)</t>
    <phoneticPr fontId="1" type="noConversion"/>
  </si>
  <si>
    <t>test trial</t>
    <phoneticPr fontId="1" type="noConversion"/>
  </si>
  <si>
    <t>Conditions (W, X, Y, Z) for TEST trials 1-16</t>
    <phoneticPr fontId="1" type="noConversion"/>
  </si>
  <si>
    <t>response in practice trial</t>
    <phoneticPr fontId="1" type="noConversion"/>
  </si>
  <si>
    <t>responses in trials 1-15 in the first set (odd number: test trials, even number: fillers)</t>
    <phoneticPr fontId="1" type="noConversion"/>
  </si>
  <si>
    <t>responses in trials 1-16 in the second set (odd number: filler, even number: test)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</si>
  <si>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</si>
  <si>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</si>
  <si>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</si>
  <si>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</si>
  <si>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</si>
  <si>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</si>
  <si>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</si>
  <si>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</si>
  <si>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</si>
  <si>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Z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</si>
  <si>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</si>
  <si>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</si>
  <si>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</si>
  <si>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</si>
  <si>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</si>
  <si>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</si>
  <si>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</si>
  <si>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</si>
  <si>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</si>
  <si>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</si>
  <si>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</si>
  <si>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</si>
  <si>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</si>
  <si>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</si>
  <si>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Q first:</t>
    <phoneticPr fontId="1" type="noConversion"/>
  </si>
  <si>
    <t>N first:</t>
    <phoneticPr fontId="1" type="noConversion"/>
  </si>
  <si>
    <t>W first:</t>
    <phoneticPr fontId="1" type="noConversion"/>
  </si>
  <si>
    <t>X first:</t>
    <phoneticPr fontId="1" type="noConversion"/>
  </si>
  <si>
    <t>Y first:</t>
    <phoneticPr fontId="1" type="noConversion"/>
  </si>
  <si>
    <t>Z first:</t>
    <phoneticPr fontId="1" type="noConversion"/>
  </si>
  <si>
    <t>n</t>
    <phoneticPr fontId="1" type="noConversion"/>
  </si>
  <si>
    <t>second set</t>
    <phoneticPr fontId="1" type="noConversion"/>
  </si>
  <si>
    <t>First set</t>
    <phoneticPr fontId="1" type="noConversion"/>
  </si>
  <si>
    <t>Second set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</si>
  <si>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</si>
  <si>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</si>
  <si>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</si>
  <si>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</si>
  <si>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</si>
  <si>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</si>
  <si>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PRENOMINAL FIRST</t>
    <phoneticPr fontId="1" type="noConversion"/>
  </si>
  <si>
    <t>POSTNOMINAL FIRST</t>
    <phoneticPr fontId="1" type="noConversion"/>
  </si>
  <si>
    <t>Subject Log</t>
    <phoneticPr fontId="1" type="noConversion"/>
  </si>
  <si>
    <t>Subject Number</t>
    <phoneticPr fontId="1" type="noConversion"/>
  </si>
  <si>
    <t>Seq</t>
    <phoneticPr fontId="1" type="noConversion"/>
  </si>
  <si>
    <t>KAG-1</t>
    <phoneticPr fontId="1" type="noConversion"/>
  </si>
  <si>
    <t>KAG-2</t>
  </si>
  <si>
    <t>KAG-3</t>
  </si>
  <si>
    <t>KAG-4</t>
  </si>
  <si>
    <t>KAG-5</t>
  </si>
  <si>
    <t>KAG-6</t>
  </si>
  <si>
    <t>KAG-7</t>
  </si>
  <si>
    <t>KAG-8</t>
  </si>
  <si>
    <t>KAG-9</t>
  </si>
  <si>
    <t>KAG-10</t>
  </si>
  <si>
    <t>KAG-12</t>
  </si>
  <si>
    <t>KAG-13</t>
  </si>
  <si>
    <t>KAG-14</t>
  </si>
  <si>
    <t>KAG-15</t>
  </si>
  <si>
    <t>KAG-16</t>
  </si>
  <si>
    <t>KAG-17</t>
  </si>
  <si>
    <t>past1</t>
    <phoneticPr fontId="1" type="noConversion"/>
  </si>
  <si>
    <t>past2</t>
    <phoneticPr fontId="1" type="noConversion"/>
  </si>
  <si>
    <t>KAG-18</t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</si>
  <si>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</si>
  <si>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</si>
  <si>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</si>
  <si>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</si>
  <si>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</si>
  <si>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</si>
  <si>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.</t>
    <phoneticPr fontId="1" type="noConversion"/>
  </si>
  <si>
    <t>.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</si>
  <si>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</si>
  <si>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</si>
  <si>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</si>
  <si>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</si>
  <si>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</si>
  <si>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</si>
  <si>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</si>
  <si>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</si>
  <si>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RateAcceptQS</t>
    <phoneticPr fontId="1" type="noConversion"/>
  </si>
  <si>
    <t>RateAcceptQL</t>
    <phoneticPr fontId="1" type="noConversion"/>
  </si>
  <si>
    <t>RateAcceptNS</t>
    <phoneticPr fontId="1" type="noConversion"/>
  </si>
  <si>
    <t>RateAcceptNL</t>
    <phoneticPr fontId="1" type="noConversion"/>
  </si>
  <si>
    <t>Scope &amp; neg</t>
    <phoneticPr fontId="1" type="noConversion"/>
  </si>
  <si>
    <t>Neg type</t>
    <phoneticPr fontId="1" type="noConversion"/>
  </si>
  <si>
    <t>Prenom</t>
    <phoneticPr fontId="1" type="noConversion"/>
  </si>
  <si>
    <t>Postnom</t>
    <phoneticPr fontId="1" type="noConversion"/>
  </si>
  <si>
    <t>Prenom</t>
    <phoneticPr fontId="1" type="noConversion"/>
  </si>
  <si>
    <t>Postnom</t>
    <phoneticPr fontId="1" type="noConversion"/>
  </si>
  <si>
    <t>Name</t>
    <phoneticPr fontId="1" type="noConversion"/>
  </si>
  <si>
    <t>SeoM</t>
    <phoneticPr fontId="1" type="noConversion"/>
  </si>
  <si>
    <t>Age</t>
    <phoneticPr fontId="1" type="noConversion"/>
  </si>
  <si>
    <t>Sex</t>
    <phoneticPr fontId="1" type="noConversion"/>
  </si>
  <si>
    <t>M</t>
    <phoneticPr fontId="1" type="noConversion"/>
  </si>
  <si>
    <t>Ed</t>
    <phoneticPr fontId="1" type="noConversion"/>
  </si>
  <si>
    <t>Elementary/Middle/High/UnivCurrent/Bachelor/Postsec</t>
    <phoneticPr fontId="1" type="noConversion"/>
  </si>
  <si>
    <t>Univ</t>
    <phoneticPr fontId="1" type="noConversion"/>
  </si>
  <si>
    <t>Seoul</t>
    <phoneticPr fontId="1" type="noConversion"/>
  </si>
  <si>
    <t>Dialect</t>
    <phoneticPr fontId="1" type="noConversion"/>
  </si>
  <si>
    <t>OtherLang</t>
    <phoneticPr fontId="1" type="noConversion"/>
  </si>
  <si>
    <t>English</t>
    <phoneticPr fontId="1" type="noConversion"/>
  </si>
  <si>
    <t>ProficiencyLevel</t>
    <phoneticPr fontId="1" type="noConversion"/>
  </si>
  <si>
    <t>.</t>
    <phoneticPr fontId="1" type="noConversion"/>
  </si>
  <si>
    <t>.</t>
    <phoneticPr fontId="1" type="noConversion"/>
  </si>
  <si>
    <t>Abroad-Place</t>
    <phoneticPr fontId="1" type="noConversion"/>
  </si>
  <si>
    <t>Disability</t>
    <phoneticPr fontId="1" type="noConversion"/>
  </si>
  <si>
    <t>no</t>
    <phoneticPr fontId="1" type="noConversion"/>
  </si>
  <si>
    <t>SeoD</t>
    <phoneticPr fontId="1" type="noConversion"/>
  </si>
  <si>
    <t>Univ</t>
    <phoneticPr fontId="1" type="noConversion"/>
  </si>
  <si>
    <t>Seoul</t>
    <phoneticPr fontId="1" type="noConversion"/>
  </si>
  <si>
    <t>English</t>
    <phoneticPr fontId="1" type="noConversion"/>
  </si>
  <si>
    <t>Beg/Int/Adv/Flu</t>
    <phoneticPr fontId="1" type="noConversion"/>
  </si>
  <si>
    <t>Int</t>
    <phoneticPr fontId="1" type="noConversion"/>
  </si>
  <si>
    <t>.</t>
    <phoneticPr fontId="1" type="noConversion"/>
  </si>
  <si>
    <t>LeeS</t>
    <phoneticPr fontId="1" type="noConversion"/>
  </si>
  <si>
    <t>F</t>
    <phoneticPr fontId="1" type="noConversion"/>
  </si>
  <si>
    <t>Bach</t>
    <phoneticPr fontId="1" type="noConversion"/>
  </si>
  <si>
    <t>Japanese</t>
    <phoneticPr fontId="1" type="noConversion"/>
  </si>
  <si>
    <t>SeoE</t>
    <phoneticPr fontId="1" type="noConversion"/>
  </si>
  <si>
    <t>English, Japanese</t>
    <phoneticPr fontId="1" type="noConversion"/>
  </si>
  <si>
    <t>Beg</t>
    <phoneticPr fontId="1" type="noConversion"/>
  </si>
  <si>
    <t>LeeY</t>
    <phoneticPr fontId="1" type="noConversion"/>
  </si>
  <si>
    <t>ChoE</t>
    <phoneticPr fontId="1" type="noConversion"/>
  </si>
  <si>
    <t>M</t>
    <phoneticPr fontId="1" type="noConversion"/>
  </si>
  <si>
    <t>Bach</t>
    <phoneticPr fontId="1" type="noConversion"/>
  </si>
  <si>
    <t>English, Japanese</t>
    <phoneticPr fontId="1" type="noConversion"/>
  </si>
  <si>
    <t>ShimM</t>
    <phoneticPr fontId="1" type="noConversion"/>
  </si>
  <si>
    <t>KangS</t>
    <phoneticPr fontId="1" type="noConversion"/>
  </si>
  <si>
    <t>Seoul, KyoungSang</t>
    <phoneticPr fontId="1" type="noConversion"/>
  </si>
  <si>
    <t>English</t>
    <phoneticPr fontId="1" type="noConversion"/>
  </si>
  <si>
    <t>Vietnam</t>
    <phoneticPr fontId="1" type="noConversion"/>
  </si>
  <si>
    <t>Abroad-Period (months)</t>
    <phoneticPr fontId="1" type="noConversion"/>
  </si>
  <si>
    <t>YooS</t>
    <phoneticPr fontId="1" type="noConversion"/>
  </si>
  <si>
    <t>ImI</t>
    <phoneticPr fontId="1" type="noConversion"/>
  </si>
  <si>
    <t>KAG-11</t>
    <phoneticPr fontId="1" type="noConversion"/>
  </si>
  <si>
    <t>LeeJ</t>
    <phoneticPr fontId="1" type="noConversion"/>
  </si>
  <si>
    <t>Florida, USA</t>
    <phoneticPr fontId="1" type="noConversion"/>
  </si>
  <si>
    <t>LeeM</t>
    <phoneticPr fontId="1" type="noConversion"/>
  </si>
  <si>
    <t>ChoJ</t>
    <phoneticPr fontId="1" type="noConversion"/>
  </si>
  <si>
    <t>JunJ</t>
    <phoneticPr fontId="1" type="noConversion"/>
  </si>
  <si>
    <t>Univ</t>
    <phoneticPr fontId="1" type="noConversion"/>
  </si>
  <si>
    <t>Seoul</t>
    <phoneticPr fontId="1" type="noConversion"/>
  </si>
  <si>
    <t>English</t>
    <phoneticPr fontId="1" type="noConversion"/>
  </si>
  <si>
    <t>Australia</t>
    <phoneticPr fontId="1" type="noConversion"/>
  </si>
  <si>
    <t>OhY</t>
    <phoneticPr fontId="1" type="noConversion"/>
  </si>
  <si>
    <t>F</t>
    <phoneticPr fontId="1" type="noConversion"/>
  </si>
  <si>
    <t>Bach</t>
    <phoneticPr fontId="1" type="noConversion"/>
  </si>
  <si>
    <t>English, French</t>
    <phoneticPr fontId="1" type="noConversion"/>
  </si>
  <si>
    <t>BaikG</t>
    <phoneticPr fontId="1" type="noConversion"/>
  </si>
  <si>
    <t>English,Japanese,French</t>
    <phoneticPr fontId="1" type="noConversion"/>
  </si>
  <si>
    <t>JangH</t>
    <phoneticPr fontId="1" type="noConversion"/>
  </si>
  <si>
    <t>KyungSang</t>
    <phoneticPr fontId="1" type="noConversion"/>
  </si>
  <si>
    <t>LeeK</t>
    <phoneticPr fontId="1" type="noConversion"/>
  </si>
  <si>
    <t>Postsec</t>
    <phoneticPr fontId="1" type="noConversion"/>
  </si>
  <si>
    <t>Seoul</t>
    <phoneticPr fontId="1" type="noConversion"/>
  </si>
  <si>
    <t>English</t>
    <phoneticPr fontId="1" type="noConversion"/>
  </si>
  <si>
    <t>KAG-19</t>
  </si>
  <si>
    <t>KAG-20</t>
  </si>
  <si>
    <t>KAG-21</t>
  </si>
  <si>
    <t>KAG-22</t>
  </si>
  <si>
    <t>KAG-23</t>
  </si>
  <si>
    <t>KAG-24</t>
  </si>
  <si>
    <t>English,Japanese</t>
    <phoneticPr fontId="1" type="noConversion"/>
  </si>
  <si>
    <t>KwonS</t>
    <phoneticPr fontId="1" type="noConversion"/>
  </si>
  <si>
    <t>English,Chinese</t>
    <phoneticPr fontId="1" type="noConversion"/>
  </si>
  <si>
    <t>China</t>
    <phoneticPr fontId="1" type="noConversion"/>
  </si>
  <si>
    <t>ByunJ</t>
    <phoneticPr fontId="1" type="noConversion"/>
  </si>
  <si>
    <t>Univ</t>
    <phoneticPr fontId="1" type="noConversion"/>
  </si>
  <si>
    <t>Seoul</t>
    <phoneticPr fontId="1" type="noConversion"/>
  </si>
  <si>
    <t>English</t>
    <phoneticPr fontId="1" type="noConversion"/>
  </si>
  <si>
    <t>BaikS</t>
    <phoneticPr fontId="1" type="noConversion"/>
  </si>
  <si>
    <t>JungH</t>
    <phoneticPr fontId="1" type="noConversion"/>
  </si>
  <si>
    <t>Seoul</t>
    <phoneticPr fontId="1" type="noConversion"/>
  </si>
  <si>
    <t>MoonS</t>
    <phoneticPr fontId="1" type="noConversion"/>
  </si>
  <si>
    <t>Canada</t>
    <phoneticPr fontId="1" type="noConversion"/>
  </si>
  <si>
    <t>NamA</t>
    <phoneticPr fontId="1" type="noConversion"/>
  </si>
  <si>
    <t>English,Arabic</t>
    <phoneticPr fontId="1" type="noConversion"/>
  </si>
  <si>
    <t>Distribution</t>
    <phoneticPr fontId="1" type="noConversion"/>
  </si>
  <si>
    <t>Acceptance rate for Q high</t>
    <phoneticPr fontId="1" type="noConversion"/>
  </si>
  <si>
    <t>Acceptance rate for N high</t>
    <phoneticPr fontId="1" type="noConversion"/>
  </si>
  <si>
    <t>Number of people (out of 24)</t>
    <phoneticPr fontId="1" type="noConversion"/>
  </si>
  <si>
    <t>(information based on only the first set of data)</t>
    <phoneticPr fontId="1" type="noConversion"/>
  </si>
  <si>
    <t>25-75</t>
    <phoneticPr fontId="1" type="noConversion"/>
  </si>
  <si>
    <t>other (25)</t>
    <phoneticPr fontId="1" type="noConversion"/>
  </si>
  <si>
    <t>other (50)</t>
    <phoneticPr fontId="1" type="noConversion"/>
  </si>
  <si>
    <t>% people</t>
    <phoneticPr fontId="1" type="noConversion"/>
  </si>
  <si>
    <t>Neg&gt;Q</t>
    <phoneticPr fontId="1" type="noConversion"/>
  </si>
  <si>
    <t>Q&gt;Neg</t>
    <phoneticPr fontId="1" type="noConversion"/>
  </si>
  <si>
    <t>Acceptance rates (%)</t>
    <phoneticPr fontId="1" type="noConversion"/>
  </si>
  <si>
    <t>Number of participants</t>
    <phoneticPr fontId="1" type="noConversion"/>
  </si>
  <si>
    <t>Acceptance rates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</si>
</sst>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5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justify" vertical="center"/>
    </xf>
    <xf numFmtId="0" fontId="2" fillId="4" borderId="0" xfId="0" applyFont="1" applyFill="1">
      <alignment vertical="center"/>
    </xf>
    <xf numFmtId="0" fontId="0" fillId="7" borderId="0" xfId="0" applyFill="1">
      <alignment vertical="center"/>
    </xf>
    <xf numFmtId="0" fontId="2" fillId="0" borderId="0" xfId="0" applyFont="1">
      <alignment vertical="center"/>
    </xf>
    <xf numFmtId="0" fontId="2" fillId="8" borderId="0" xfId="0" applyFont="1" applyFill="1">
      <alignment vertical="center"/>
    </xf>
    <xf numFmtId="0" fontId="0" fillId="9" borderId="0" xfId="0" applyFill="1">
      <alignment vertical="center"/>
    </xf>
    <xf numFmtId="0" fontId="2" fillId="10" borderId="0" xfId="0" applyFont="1" applyFill="1">
      <alignment vertical="center"/>
    </xf>
    <xf numFmtId="0" fontId="2" fillId="11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7" borderId="0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0" fontId="2" fillId="5" borderId="2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2" fillId="5" borderId="3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9" borderId="0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0" xfId="0" applyFill="1">
      <alignment vertical="center"/>
    </xf>
    <xf numFmtId="0" fontId="2" fillId="3" borderId="0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Distribution!$D$12</c:f>
              <c:strCache>
                <c:ptCount val="1"/>
                <c:pt idx="0">
                  <c:v>Acceptance rate for N high</c:v>
                </c:pt>
              </c:strCache>
            </c:strRef>
          </c:tx>
          <c:spPr>
            <a:ln w="28575">
              <a:noFill/>
            </a:ln>
          </c:spPr>
          <c:dPt>
            <c:idx val="0"/>
            <c:marker>
              <c:spPr>
                <a:solidFill>
                  <a:schemeClr val="accent1"/>
                </a:solidFill>
                <a:ln w="76200"/>
              </c:spPr>
            </c:marker>
            <c:bubble3D val="0"/>
          </c:dPt>
          <c:dPt>
            <c:idx val="1"/>
            <c:marker>
              <c:spPr>
                <a:ln w="6350"/>
              </c:spPr>
            </c:marker>
            <c:bubble3D val="0"/>
          </c:dPt>
          <c:dPt>
            <c:idx val="2"/>
            <c:marker>
              <c:spPr>
                <a:ln w="50800"/>
              </c:spPr>
            </c:marker>
            <c:bubble3D val="0"/>
            <c:spPr>
              <a:ln w="50800">
                <a:noFill/>
              </a:ln>
            </c:spPr>
          </c:dPt>
          <c:dPt>
            <c:idx val="3"/>
            <c:marker>
              <c:spPr>
                <a:ln w="88900"/>
              </c:spPr>
            </c:marker>
            <c:bubble3D val="0"/>
          </c:dPt>
          <c:dPt>
            <c:idx val="4"/>
            <c:marker>
              <c:spPr>
                <a:ln w="101600"/>
              </c:spPr>
            </c:marker>
            <c:bubble3D val="0"/>
          </c:dPt>
          <c:dPt>
            <c:idx val="5"/>
            <c:marker>
              <c:spPr>
                <a:ln w="31750"/>
              </c:spPr>
            </c:marker>
            <c:bubble3D val="0"/>
          </c:dPt>
          <c:dPt>
            <c:idx val="7"/>
            <c:marker>
              <c:spPr>
                <a:ln w="31750"/>
              </c:spPr>
            </c:marker>
            <c:bubble3D val="0"/>
          </c:dPt>
          <c:dPt>
            <c:idx val="8"/>
            <c:marker>
              <c:spPr>
                <a:ln w="6350"/>
              </c:spPr>
            </c:marker>
            <c:bubble3D val="0"/>
          </c:dPt>
          <c:dPt>
            <c:idx val="9"/>
            <c:marker>
              <c:spPr>
                <a:ln w="6350"/>
              </c:spPr>
            </c:marker>
            <c:bubble3D val="0"/>
          </c:dPt>
          <c:xVal>
            <c:numRef>
              <c:f>Distribution!$C$13:$C$22</c:f>
              <c:numCache>
                <c:formatCode>G/표준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75</c:v>
                </c:pt>
                <c:pt idx="7">
                  <c:v>25</c:v>
                </c:pt>
                <c:pt idx="8">
                  <c:v>0</c:v>
                </c:pt>
                <c:pt idx="9">
                  <c:v>25</c:v>
                </c:pt>
              </c:numCache>
            </c:numRef>
          </c:xVal>
          <c:yVal>
            <c:numRef>
              <c:f>Distribution!$D$13:$D$22</c:f>
              <c:numCache>
                <c:formatCode>G/표준</c:formatCode>
                <c:ptCount val="10"/>
                <c:pt idx="0">
                  <c:v>100</c:v>
                </c:pt>
                <c:pt idx="1">
                  <c:v>75</c:v>
                </c:pt>
                <c:pt idx="2">
                  <c:v>50</c:v>
                </c:pt>
                <c:pt idx="3">
                  <c:v>25</c:v>
                </c:pt>
                <c:pt idx="4">
                  <c:v>0</c:v>
                </c:pt>
                <c:pt idx="5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74880"/>
        <c:axId val="45921792"/>
      </c:scatterChart>
      <c:valAx>
        <c:axId val="69674880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050">
                    <a:latin typeface="Times New Roman" pitchFamily="18" charset="0"/>
                    <a:cs typeface="Times New Roman" pitchFamily="18" charset="0"/>
                  </a:defRPr>
                </a:pPr>
                <a:r>
                  <a:rPr lang="en-US" altLang="ko-KR" sz="1050">
                    <a:latin typeface="Times New Roman" pitchFamily="18" charset="0"/>
                    <a:cs typeface="Times New Roman" pitchFamily="18" charset="0"/>
                  </a:rPr>
                  <a:t>Acceptance rates for Q&gt;Neg (%)</a:t>
                </a:r>
                <a:endParaRPr lang="ko-KR" altLang="en-US" sz="1050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  <c:overlay val="0"/>
        </c:title>
        <c:numFmt formatCode="G/표준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ko-KR"/>
          </a:p>
        </c:txPr>
        <c:crossAx val="45921792"/>
        <c:crosses val="autoZero"/>
        <c:crossBetween val="midCat"/>
        <c:majorUnit val="25"/>
        <c:minorUnit val="4"/>
      </c:valAx>
      <c:valAx>
        <c:axId val="45921792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chemeClr val="accent1">
                  <a:shade val="95000"/>
                  <a:satMod val="105000"/>
                  <a:alpha val="13000"/>
                </a:schemeClr>
              </a:solidFill>
            </a:ln>
          </c:spPr>
        </c:majorGridlines>
        <c:title>
          <c:tx>
            <c:rich>
              <a:bodyPr rot="5400000" vert="horz"/>
              <a:lstStyle/>
              <a:p>
                <a:pPr>
                  <a:defRPr sz="1050"/>
                </a:pPr>
                <a:r>
                  <a:rPr lang="en-CA" altLang="ko-KR" sz="1050">
                    <a:latin typeface="Times New Roman" pitchFamily="18" charset="0"/>
                    <a:cs typeface="Times New Roman" pitchFamily="18" charset="0"/>
                  </a:rPr>
                  <a:t>Number of Speakers</a:t>
                </a:r>
              </a:p>
            </c:rich>
          </c:tx>
          <c:layout/>
          <c:overlay val="0"/>
        </c:title>
        <c:numFmt formatCode="G/표준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ko-KR"/>
          </a:p>
        </c:txPr>
        <c:crossAx val="69674880"/>
        <c:crosses val="autoZero"/>
        <c:crossBetween val="midCat"/>
        <c:majorUnit val="25"/>
        <c:minorUnit val="4"/>
      </c:valAx>
    </c:plotArea>
    <c:legend>
      <c:legendPos val="r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8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</c:spPr>
          </c:dPt>
          <c:cat>
            <c:multiLvlStrRef>
              <c:f>Sheet1!$E$2:$F$3</c:f>
              <c:multiLvlStrCache>
                <c:ptCount val="2"/>
                <c:lvl>
                  <c:pt idx="0">
                    <c:v>Neg&gt;Q</c:v>
                  </c:pt>
                  <c:pt idx="1">
                    <c:v>Q&gt;Neg</c:v>
                  </c:pt>
                </c:lvl>
                <c:lvl>
                  <c:pt idx="0">
                    <c:v>Acceptance rates (%)</c:v>
                  </c:pt>
                </c:lvl>
              </c:multiLvlStrCache>
            </c:multiLvlStrRef>
          </c:cat>
          <c:val>
            <c:numRef>
              <c:f>Sheet1!$E$4:$F$4</c:f>
              <c:numCache>
                <c:formatCode>G/표준</c:formatCode>
                <c:ptCount val="2"/>
                <c:pt idx="0">
                  <c:v>53.035714285714285</c:v>
                </c:pt>
                <c:pt idx="1">
                  <c:v>84.821428571428569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748096"/>
        <c:axId val="75749632"/>
        <c:axId val="0"/>
      </c:bar3DChart>
      <c:catAx>
        <c:axId val="75748096"/>
        <c:scaling>
          <c:orientation val="minMax"/>
        </c:scaling>
        <c:delete val="0"/>
        <c:axPos val="b"/>
        <c:numFmt formatCode="G/표준" sourceLinked="1"/>
        <c:majorTickMark val="out"/>
        <c:minorTickMark val="none"/>
        <c:tickLblPos val="nextTo"/>
        <c:txPr>
          <a:bodyPr/>
          <a:lstStyle/>
          <a:p>
            <a:pPr algn="ctr">
              <a:defRPr lang="ko-KR" altLang="en-US" sz="1200" b="1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749632"/>
        <c:crosses val="autoZero"/>
        <c:auto val="1"/>
        <c:lblAlgn val="ctr"/>
        <c:lblOffset val="100"/>
        <c:noMultiLvlLbl val="0"/>
      </c:catAx>
      <c:valAx>
        <c:axId val="75749632"/>
        <c:scaling>
          <c:orientation val="minMax"/>
          <c:max val="100"/>
          <c:min val="0"/>
        </c:scaling>
        <c:delete val="0"/>
        <c:axPos val="l"/>
        <c:majorGridlines/>
        <c:numFmt formatCode="G/표준" sourceLinked="1"/>
        <c:majorTickMark val="out"/>
        <c:minorTickMark val="none"/>
        <c:tickLblPos val="nextTo"/>
        <c:txPr>
          <a:bodyPr/>
          <a:lstStyle/>
          <a:p>
            <a:pPr algn="ctr">
              <a:defRPr lang="ko-KR" alt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5748096"/>
        <c:crosses val="autoZero"/>
        <c:crossBetween val="between"/>
        <c:majorUnit val="10"/>
        <c:minorUnit val="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</c:spPr>
          </c:dPt>
          <c:cat>
            <c:multiLvlStrRef>
              <c:f>Sheet1!$K$2:$L$3</c:f>
              <c:multiLvlStrCache>
                <c:ptCount val="2"/>
                <c:lvl>
                  <c:pt idx="0">
                    <c:v>Neg&gt;Q</c:v>
                  </c:pt>
                  <c:pt idx="1">
                    <c:v>Q&gt;Neg</c:v>
                  </c:pt>
                </c:lvl>
                <c:lvl>
                  <c:pt idx="0">
                    <c:v>Acceptance rates (%)</c:v>
                  </c:pt>
                </c:lvl>
              </c:multiLvlStrCache>
            </c:multiLvlStrRef>
          </c:cat>
          <c:val>
            <c:numRef>
              <c:f>Sheet1!$K$4:$L$4</c:f>
              <c:numCache>
                <c:formatCode>G/표준</c:formatCode>
                <c:ptCount val="2"/>
                <c:pt idx="0">
                  <c:v>41.5</c:v>
                </c:pt>
                <c:pt idx="1">
                  <c:v>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5757824"/>
        <c:axId val="77484032"/>
        <c:axId val="0"/>
      </c:bar3DChart>
      <c:catAx>
        <c:axId val="75757824"/>
        <c:scaling>
          <c:orientation val="minMax"/>
        </c:scaling>
        <c:delete val="0"/>
        <c:axPos val="b"/>
        <c:numFmt formatCode="G/표준" sourceLinked="1"/>
        <c:majorTickMark val="out"/>
        <c:minorTickMark val="none"/>
        <c:tickLblPos val="nextTo"/>
        <c:txPr>
          <a:bodyPr/>
          <a:lstStyle/>
          <a:p>
            <a:pPr>
              <a:defRPr sz="1200" b="1" i="1">
                <a:latin typeface="+mn-lt"/>
              </a:defRPr>
            </a:pPr>
            <a:endParaRPr lang="ko-KR"/>
          </a:p>
        </c:txPr>
        <c:crossAx val="77484032"/>
        <c:crosses val="autoZero"/>
        <c:auto val="1"/>
        <c:lblAlgn val="ctr"/>
        <c:lblOffset val="100"/>
        <c:noMultiLvlLbl val="0"/>
      </c:catAx>
      <c:valAx>
        <c:axId val="77484032"/>
        <c:scaling>
          <c:orientation val="minMax"/>
          <c:max val="100"/>
          <c:min val="0"/>
        </c:scaling>
        <c:delete val="0"/>
        <c:axPos val="l"/>
        <c:majorGridlines/>
        <c:numFmt formatCode="G/표준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+mn-lt"/>
              </a:defRPr>
            </a:pPr>
            <a:endParaRPr lang="ko-KR"/>
          </a:p>
        </c:txPr>
        <c:crossAx val="75757824"/>
        <c:crosses val="autoZero"/>
        <c:crossBetween val="between"/>
        <c:majorUnit val="10"/>
        <c:minorUnit val="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Sheet1!$D$22</c:f>
              <c:strCache>
                <c:ptCount val="1"/>
                <c:pt idx="0">
                  <c:v>Number of participants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bg1">
                  <a:lumMod val="9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</c:dPt>
          <c:dPt>
            <c:idx val="4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</c:spPr>
          </c:dPt>
          <c:cat>
            <c:multiLvlStrRef>
              <c:f>Sheet1!$E$20:$I$21</c:f>
              <c:multiLvlStrCache>
                <c:ptCount val="5"/>
                <c:lvl>
                  <c:pt idx="0">
                    <c:v>0</c:v>
                  </c:pt>
                  <c:pt idx="1">
                    <c:v>25</c:v>
                  </c:pt>
                  <c:pt idx="2">
                    <c:v>50</c:v>
                  </c:pt>
                  <c:pt idx="3">
                    <c:v>75</c:v>
                  </c:pt>
                  <c:pt idx="4">
                    <c:v>100</c:v>
                  </c:pt>
                </c:lvl>
                <c:lvl>
                  <c:pt idx="0">
                    <c:v>Acceptance rates (%)</c:v>
                  </c:pt>
                </c:lvl>
              </c:multiLvlStrCache>
            </c:multiLvlStrRef>
          </c:cat>
          <c:val>
            <c:numRef>
              <c:f>Sheet1!$E$22:$I$22</c:f>
              <c:numCache>
                <c:formatCode>G/표준</c:formatCode>
                <c:ptCount val="5"/>
                <c:pt idx="0">
                  <c:v>17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7522432"/>
        <c:axId val="77523968"/>
        <c:axId val="0"/>
      </c:bar3DChart>
      <c:catAx>
        <c:axId val="77522432"/>
        <c:scaling>
          <c:orientation val="minMax"/>
        </c:scaling>
        <c:delete val="0"/>
        <c:axPos val="b"/>
        <c:numFmt formatCode="G/표준" sourceLinked="1"/>
        <c:majorTickMark val="out"/>
        <c:minorTickMark val="none"/>
        <c:tickLblPos val="nextTo"/>
        <c:txPr>
          <a:bodyPr/>
          <a:lstStyle/>
          <a:p>
            <a:pPr algn="ctr">
              <a:defRPr lang="ko-KR" altLang="en-US" sz="1200" b="1" i="1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523968"/>
        <c:crosses val="autoZero"/>
        <c:auto val="1"/>
        <c:lblAlgn val="ctr"/>
        <c:lblOffset val="100"/>
        <c:noMultiLvlLbl val="0"/>
      </c:catAx>
      <c:valAx>
        <c:axId val="77523968"/>
        <c:scaling>
          <c:orientation val="minMax"/>
          <c:max val="2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>
                  <a:defRPr lang="ko-KR" altLang="en-US" sz="12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200" b="1" i="1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Number of participants</a:t>
                </a:r>
                <a:endParaRPr lang="ko-KR" altLang="en-US" sz="1200" b="1" i="1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</c:title>
        <c:numFmt formatCode="G/표준" sourceLinked="1"/>
        <c:majorTickMark val="out"/>
        <c:minorTickMark val="none"/>
        <c:tickLblPos val="nextTo"/>
        <c:txPr>
          <a:bodyPr/>
          <a:lstStyle/>
          <a:p>
            <a:pPr algn="ctr">
              <a:defRPr lang="ko-KR" alt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7522432"/>
        <c:crosses val="autoZero"/>
        <c:crossBetween val="between"/>
        <c:majorUnit val="2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428626</xdr:colOff>
      <xdr:row>7</xdr:row>
      <xdr:rowOff>200025</xdr:rowOff>
    </xdr:from>
    <xdr:to>
      <xdr:col>11</xdr:col>
      <xdr:colOff>561976</xdr:colOff>
      <xdr:row>21</xdr:row>
      <xdr:rowOff>142875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4</xdr:row>
      <xdr:rowOff>190500</xdr:rowOff>
    </xdr:from>
    <xdr:to>
      <xdr:col>6</xdr:col>
      <xdr:colOff>76200</xdr:colOff>
      <xdr:row>17</xdr:row>
      <xdr:rowOff>133349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4</xdr:row>
      <xdr:rowOff>190501</xdr:rowOff>
    </xdr:from>
    <xdr:to>
      <xdr:col>11</xdr:col>
      <xdr:colOff>571500</xdr:colOff>
      <xdr:row>17</xdr:row>
      <xdr:rowOff>133350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24</xdr:row>
      <xdr:rowOff>0</xdr:rowOff>
    </xdr:from>
    <xdr:to>
      <xdr:col>9</xdr:col>
      <xdr:colOff>238125</xdr:colOff>
      <xdr:row>36</xdr:row>
      <xdr:rowOff>152399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8" sqref="B8"/>
    </sheetView>
  </sheetViews>
  <sheetFormatPr defaultRowHeight="16.5" x14ac:dyDescent="0.3"/>
  <cols>
    <col min="1" max="1" width="16.125" customWidth="1"/>
  </cols>
  <sheetData>
    <row r="1" spans="1:2" x14ac:dyDescent="0.3">
      <c r="A1" s="7" t="s">
        <v>100</v>
      </c>
    </row>
    <row r="3" spans="1:2" x14ac:dyDescent="0.3">
      <c r="A3" s="10" t="s">
        <v>101</v>
      </c>
      <c r="B3" t="s">
        <v>102</v>
      </c>
    </row>
    <row r="4" spans="1:2" x14ac:dyDescent="0.3">
      <c r="A4" s="10" t="s">
        <v>103</v>
      </c>
      <c r="B4" t="s">
        <v>104</v>
      </c>
    </row>
    <row r="5" spans="1:2" x14ac:dyDescent="0.3">
      <c r="A5" s="10" t="s">
        <v>105</v>
      </c>
      <c r="B5" t="s">
        <v>150</v>
      </c>
    </row>
    <row r="6" spans="1:2" x14ac:dyDescent="0.3">
      <c r="A6" s="10" t="s">
        <v>106</v>
      </c>
      <c r="B6" t="s">
        <v>151</v>
      </c>
    </row>
    <row r="7" spans="1:2" x14ac:dyDescent="0.3">
      <c r="A7" s="10" t="s">
        <v>107</v>
      </c>
      <c r="B7" t="s">
        <v>152</v>
      </c>
    </row>
    <row r="8" spans="1:2" x14ac:dyDescent="0.3">
      <c r="A8" s="2" t="s">
        <v>108</v>
      </c>
      <c r="B8" t="s">
        <v>149</v>
      </c>
    </row>
    <row r="9" spans="1:2" x14ac:dyDescent="0.3">
      <c r="A9" s="3" t="s">
        <v>109</v>
      </c>
      <c r="B9" t="s">
        <v>110</v>
      </c>
    </row>
    <row r="10" spans="1:2" x14ac:dyDescent="0.3">
      <c r="A10" s="5" t="s">
        <v>111</v>
      </c>
      <c r="B10" t="s">
        <v>115</v>
      </c>
    </row>
    <row r="11" spans="1:2" x14ac:dyDescent="0.3">
      <c r="A11" s="5" t="s">
        <v>112</v>
      </c>
      <c r="B11" t="s">
        <v>113</v>
      </c>
    </row>
    <row r="12" spans="1:2" x14ac:dyDescent="0.3">
      <c r="A12" s="8" t="s">
        <v>142</v>
      </c>
      <c r="B12" t="s">
        <v>143</v>
      </c>
    </row>
    <row r="13" spans="1:2" x14ac:dyDescent="0.3">
      <c r="A13" s="11" t="s">
        <v>144</v>
      </c>
      <c r="B13" t="s">
        <v>146</v>
      </c>
    </row>
    <row r="14" spans="1:2" x14ac:dyDescent="0.3">
      <c r="A14" s="11" t="s">
        <v>145</v>
      </c>
      <c r="B14" t="s">
        <v>147</v>
      </c>
    </row>
    <row r="16" spans="1:2" x14ac:dyDescent="0.3">
      <c r="A16" s="1"/>
      <c r="B16" t="s">
        <v>148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4"/>
  <sheetViews>
    <sheetView zoomScaleNormal="100" workbookViewId="0">
      <pane xSplit="2" topLeftCell="BT1" activePane="topRight" state="frozen"/>
      <selection pane="topRight" activeCell="BW8" sqref="BV8:BW13"/>
    </sheetView>
  </sheetViews>
  <sheetFormatPr defaultRowHeight="16.5" x14ac:dyDescent="0.3"/>
  <cols>
    <col min="2" max="2" width="5.625" customWidth="1"/>
    <col min="27" max="27" width="9.375" customWidth="1"/>
    <col min="51" max="51" width="12.375" customWidth="1"/>
    <col min="52" max="52" width="11.375" customWidth="1"/>
    <col min="53" max="53" width="12.25" customWidth="1"/>
    <col min="54" max="54" width="11.875" customWidth="1"/>
    <col min="55" max="55" width="12.75" customWidth="1"/>
    <col min="56" max="56" width="13.125" customWidth="1"/>
    <col min="57" max="57" width="13.375" customWidth="1"/>
    <col min="58" max="58" width="13" customWidth="1"/>
    <col min="75" max="75" width="13.875" customWidth="1"/>
    <col min="76" max="77" width="15.125" customWidth="1"/>
    <col min="78" max="78" width="15.75" customWidth="1"/>
    <col min="95" max="95" width="14.375" customWidth="1"/>
    <col min="96" max="96" width="13.875" customWidth="1"/>
  </cols>
  <sheetData>
    <row r="1" spans="1:98" ht="40.5" x14ac:dyDescent="0.3">
      <c r="AI1" s="4" t="s">
        <v>40</v>
      </c>
      <c r="BP1" t="s">
        <v>179</v>
      </c>
      <c r="BQ1">
        <f>AVERAGE(BW7:BW10)</f>
        <v>100</v>
      </c>
      <c r="BR1">
        <f>AVERAGE(BX7:BX10)</f>
        <v>81.25</v>
      </c>
      <c r="BS1">
        <f>AVERAGE(BY7:BY10)</f>
        <v>100</v>
      </c>
      <c r="BT1">
        <f>AVERAGE(BZ7:BZ10)</f>
        <v>79</v>
      </c>
      <c r="BV1" t="s">
        <v>177</v>
      </c>
      <c r="BW1" s="13">
        <f>AVERAGE(BW7:BW14)</f>
        <v>100</v>
      </c>
      <c r="BX1" s="12">
        <f>AVERAGE(BX7:BX14)</f>
        <v>50</v>
      </c>
      <c r="BY1">
        <f>AVERAGE(BY7:BY14)</f>
        <v>82.142857142857139</v>
      </c>
      <c r="BZ1">
        <f>AVERAGE(BZ7:BZ14)</f>
        <v>63</v>
      </c>
    </row>
    <row r="2" spans="1:98" ht="40.5" x14ac:dyDescent="0.3">
      <c r="B2" t="s">
        <v>96</v>
      </c>
      <c r="AI2" s="4" t="s">
        <v>41</v>
      </c>
      <c r="BP2" t="s">
        <v>180</v>
      </c>
      <c r="BQ2">
        <f>AVERAGE(BW11:BW14)</f>
        <v>100</v>
      </c>
      <c r="BR2">
        <f>AVERAGE(BX11:BX14)</f>
        <v>18.75</v>
      </c>
      <c r="BS2">
        <f>AVERAGE(BY11:BY14)</f>
        <v>58.333333333333336</v>
      </c>
      <c r="BT2">
        <f>AVERAGE(BZ11:BZ14)</f>
        <v>41.666666666666664</v>
      </c>
      <c r="BV2" t="s">
        <v>178</v>
      </c>
      <c r="BW2" s="13">
        <f>AVERAGE(BW15:BW20)</f>
        <v>58.333333333333336</v>
      </c>
      <c r="BX2" s="12">
        <f>AVERAGE(BX15:BX20)</f>
        <v>58.333333333333336</v>
      </c>
      <c r="BY2">
        <f>AVERAGE(BY15:BY20)</f>
        <v>80</v>
      </c>
      <c r="BZ2">
        <f>AVERAGE(BZ15:BZ20)</f>
        <v>80</v>
      </c>
      <c r="CQ2" t="s">
        <v>238</v>
      </c>
    </row>
    <row r="3" spans="1:98" x14ac:dyDescent="0.3">
      <c r="AI3" s="4"/>
      <c r="BW3" s="37">
        <f>AVERAGE(BW23,BW5)</f>
        <v>84.821428571428569</v>
      </c>
      <c r="BX3" s="37">
        <f>AVERAGE(BX23,BX5)</f>
        <v>53.035714285714285</v>
      </c>
    </row>
    <row r="4" spans="1:98" ht="40.5" x14ac:dyDescent="0.3">
      <c r="B4" t="s">
        <v>97</v>
      </c>
      <c r="C4" t="s">
        <v>185</v>
      </c>
      <c r="D4">
        <f>COUNTIF(D7:D20, "y")</f>
        <v>11</v>
      </c>
      <c r="AI4" s="4" t="s">
        <v>42</v>
      </c>
      <c r="AY4" t="s">
        <v>237</v>
      </c>
      <c r="BP4" t="s">
        <v>181</v>
      </c>
      <c r="BQ4">
        <f>AVERAGE(BW15:BW17)</f>
        <v>91.666666666666671</v>
      </c>
      <c r="BR4">
        <f>AVERAGE(BX15:BX17)</f>
        <v>33.333333333333336</v>
      </c>
      <c r="BS4">
        <f>AVERAGE(BY15:BY17)</f>
        <v>100</v>
      </c>
      <c r="BT4">
        <f>AVERAGE(BZ15:BZ17)</f>
        <v>50</v>
      </c>
      <c r="BW4" s="13" t="s">
        <v>239</v>
      </c>
      <c r="BX4" s="12"/>
      <c r="BY4" t="s">
        <v>240</v>
      </c>
      <c r="CQ4" t="s">
        <v>139</v>
      </c>
      <c r="CS4" t="s">
        <v>140</v>
      </c>
    </row>
    <row r="5" spans="1:98" ht="40.5" x14ac:dyDescent="0.3">
      <c r="A5" t="s">
        <v>193</v>
      </c>
      <c r="S5" t="s">
        <v>184</v>
      </c>
      <c r="AI5" s="4" t="s">
        <v>43</v>
      </c>
      <c r="AQ5" t="s">
        <v>186</v>
      </c>
      <c r="AY5">
        <f>AVERAGE(AY7:AY20)</f>
        <v>82.142857142857139</v>
      </c>
      <c r="AZ5">
        <f t="shared" ref="AZ5:BF5" si="0">AVERAGE(AZ7:AZ20)</f>
        <v>82.142857142857139</v>
      </c>
      <c r="BA5">
        <f t="shared" si="0"/>
        <v>53.571428571428569</v>
      </c>
      <c r="BB5">
        <f t="shared" si="0"/>
        <v>57.142857142857146</v>
      </c>
      <c r="BC5">
        <f t="shared" si="0"/>
        <v>83.333333333333329</v>
      </c>
      <c r="BD5">
        <f t="shared" si="0"/>
        <v>79.166666666666671</v>
      </c>
      <c r="BE5">
        <f t="shared" si="0"/>
        <v>66.666666666666671</v>
      </c>
      <c r="BF5">
        <f t="shared" si="0"/>
        <v>75</v>
      </c>
      <c r="BP5" t="s">
        <v>182</v>
      </c>
      <c r="BQ5">
        <f>AVERAGE(BW18:BW20)</f>
        <v>25</v>
      </c>
      <c r="BR5">
        <f>AVERAGE(BX18:BX20)</f>
        <v>83.333333333333329</v>
      </c>
      <c r="BS5">
        <f>AVERAGE(BY18:BY19)</f>
        <v>50</v>
      </c>
      <c r="BT5">
        <f>AVERAGE(BZ18:BZ19)</f>
        <v>100</v>
      </c>
      <c r="BV5" t="s">
        <v>114</v>
      </c>
      <c r="BW5" s="34">
        <f>AVERAGE(BW7:BW20)</f>
        <v>82.142857142857139</v>
      </c>
      <c r="BX5" s="35">
        <f>AVERAGE(BX7:BX20)</f>
        <v>53.571428571428569</v>
      </c>
      <c r="BY5" s="6">
        <f>AVERAGE(BY7:BY20)</f>
        <v>81.25</v>
      </c>
      <c r="BZ5" s="6">
        <f>AVERAGE(BZ7:BZ20)</f>
        <v>70.083333333333329</v>
      </c>
      <c r="CP5" t="s">
        <v>138</v>
      </c>
      <c r="CQ5" s="6">
        <f>AVERAGE(CQ7:CQ36)</f>
        <v>68.8</v>
      </c>
      <c r="CR5" s="6">
        <f>AVERAGE(CR7:CR38)</f>
        <v>66.7</v>
      </c>
      <c r="CS5" s="6">
        <f>AVERAGE(CS7:CS46)</f>
        <v>70.326086956521735</v>
      </c>
      <c r="CT5" s="6">
        <f>AVERAGE(CT7:CT41)</f>
        <v>75</v>
      </c>
    </row>
    <row r="6" spans="1:98" s="16" customFormat="1" x14ac:dyDescent="0.3">
      <c r="A6" s="16" t="s">
        <v>17</v>
      </c>
      <c r="B6" s="17" t="s">
        <v>0</v>
      </c>
      <c r="C6" s="16" t="s">
        <v>3</v>
      </c>
      <c r="D6" s="18" t="s">
        <v>1</v>
      </c>
      <c r="E6" s="16" t="s">
        <v>2</v>
      </c>
      <c r="F6" s="18" t="s">
        <v>4</v>
      </c>
      <c r="G6" s="16" t="s">
        <v>5</v>
      </c>
      <c r="H6" s="18" t="s">
        <v>6</v>
      </c>
      <c r="I6" s="16" t="s">
        <v>7</v>
      </c>
      <c r="J6" s="18" t="s">
        <v>8</v>
      </c>
      <c r="K6" s="16" t="s">
        <v>9</v>
      </c>
      <c r="L6" s="18" t="s">
        <v>10</v>
      </c>
      <c r="M6" s="16" t="s">
        <v>11</v>
      </c>
      <c r="N6" s="18" t="s">
        <v>12</v>
      </c>
      <c r="O6" s="16" t="s">
        <v>13</v>
      </c>
      <c r="P6" s="18" t="s">
        <v>14</v>
      </c>
      <c r="Q6" s="16" t="s">
        <v>15</v>
      </c>
      <c r="R6" s="18" t="s">
        <v>16</v>
      </c>
      <c r="S6" s="16" t="s">
        <v>52</v>
      </c>
      <c r="T6" s="18" t="s">
        <v>53</v>
      </c>
      <c r="U6" s="16" t="s">
        <v>54</v>
      </c>
      <c r="V6" s="18" t="s">
        <v>55</v>
      </c>
      <c r="W6" s="16" t="s">
        <v>56</v>
      </c>
      <c r="X6" s="18" t="s">
        <v>57</v>
      </c>
      <c r="Y6" s="16" t="s">
        <v>58</v>
      </c>
      <c r="Z6" s="18" t="s">
        <v>59</v>
      </c>
      <c r="AA6" s="16" t="s">
        <v>60</v>
      </c>
      <c r="AB6" s="18" t="s">
        <v>61</v>
      </c>
      <c r="AC6" s="16" t="s">
        <v>62</v>
      </c>
      <c r="AD6" s="18" t="s">
        <v>63</v>
      </c>
      <c r="AE6" s="16" t="s">
        <v>64</v>
      </c>
      <c r="AF6" s="18" t="s">
        <v>65</v>
      </c>
      <c r="AG6" s="16" t="s">
        <v>66</v>
      </c>
      <c r="AH6" s="27" t="s">
        <v>67</v>
      </c>
      <c r="AI6" s="19" t="s">
        <v>26</v>
      </c>
      <c r="AJ6" s="19" t="s">
        <v>27</v>
      </c>
      <c r="AK6" s="19" t="s">
        <v>20</v>
      </c>
      <c r="AL6" s="19" t="s">
        <v>21</v>
      </c>
      <c r="AM6" s="19" t="s">
        <v>22</v>
      </c>
      <c r="AN6" s="19" t="s">
        <v>23</v>
      </c>
      <c r="AO6" s="19" t="s">
        <v>24</v>
      </c>
      <c r="AP6" s="28" t="s">
        <v>25</v>
      </c>
      <c r="AQ6" s="19" t="s">
        <v>68</v>
      </c>
      <c r="AR6" s="19" t="s">
        <v>69</v>
      </c>
      <c r="AS6" s="19" t="s">
        <v>70</v>
      </c>
      <c r="AT6" s="19" t="s">
        <v>71</v>
      </c>
      <c r="AU6" s="19" t="s">
        <v>72</v>
      </c>
      <c r="AV6" s="19" t="s">
        <v>73</v>
      </c>
      <c r="AW6" s="19" t="s">
        <v>74</v>
      </c>
      <c r="AX6" s="28" t="s">
        <v>75</v>
      </c>
      <c r="AY6" s="32" t="s">
        <v>233</v>
      </c>
      <c r="AZ6" s="32" t="s">
        <v>234</v>
      </c>
      <c r="BA6" s="32" t="s">
        <v>235</v>
      </c>
      <c r="BB6" s="33" t="s">
        <v>236</v>
      </c>
      <c r="BC6" s="32" t="s">
        <v>233</v>
      </c>
      <c r="BD6" s="32" t="s">
        <v>234</v>
      </c>
      <c r="BE6" s="32" t="s">
        <v>235</v>
      </c>
      <c r="BF6" s="33" t="s">
        <v>236</v>
      </c>
      <c r="BG6" s="20" t="s">
        <v>32</v>
      </c>
      <c r="BH6" s="20" t="s">
        <v>33</v>
      </c>
      <c r="BI6" s="20" t="s">
        <v>34</v>
      </c>
      <c r="BJ6" s="20" t="s">
        <v>35</v>
      </c>
      <c r="BK6" s="20" t="s">
        <v>36</v>
      </c>
      <c r="BL6" s="20" t="s">
        <v>37</v>
      </c>
      <c r="BM6" s="20" t="s">
        <v>38</v>
      </c>
      <c r="BN6" s="21" t="s">
        <v>39</v>
      </c>
      <c r="BO6" s="20" t="s">
        <v>79</v>
      </c>
      <c r="BP6" s="20" t="s">
        <v>80</v>
      </c>
      <c r="BQ6" s="20" t="s">
        <v>81</v>
      </c>
      <c r="BR6" s="20" t="s">
        <v>82</v>
      </c>
      <c r="BS6" s="20" t="s">
        <v>83</v>
      </c>
      <c r="BT6" s="20" t="s">
        <v>84</v>
      </c>
      <c r="BU6" s="20" t="s">
        <v>85</v>
      </c>
      <c r="BV6" s="21" t="s">
        <v>86</v>
      </c>
      <c r="BW6" s="22" t="s">
        <v>44</v>
      </c>
      <c r="BX6" s="23" t="s">
        <v>45</v>
      </c>
      <c r="BY6" s="22" t="s">
        <v>44</v>
      </c>
      <c r="BZ6" s="23" t="s">
        <v>45</v>
      </c>
      <c r="CA6" s="24" t="s">
        <v>116</v>
      </c>
      <c r="CB6" s="24" t="s">
        <v>117</v>
      </c>
      <c r="CC6" s="24" t="s">
        <v>118</v>
      </c>
      <c r="CD6" s="24" t="s">
        <v>119</v>
      </c>
      <c r="CE6" s="24" t="s">
        <v>120</v>
      </c>
      <c r="CF6" s="24" t="s">
        <v>121</v>
      </c>
      <c r="CG6" s="24" t="s">
        <v>122</v>
      </c>
      <c r="CH6" s="25" t="s">
        <v>123</v>
      </c>
      <c r="CI6" s="24" t="s">
        <v>124</v>
      </c>
      <c r="CJ6" s="24" t="s">
        <v>125</v>
      </c>
      <c r="CK6" s="24" t="s">
        <v>126</v>
      </c>
      <c r="CL6" s="24" t="s">
        <v>127</v>
      </c>
      <c r="CM6" s="24" t="s">
        <v>128</v>
      </c>
      <c r="CN6" s="24" t="s">
        <v>129</v>
      </c>
      <c r="CO6" s="24" t="s">
        <v>130</v>
      </c>
      <c r="CP6" s="25" t="s">
        <v>131</v>
      </c>
      <c r="CQ6" s="26" t="s">
        <v>135</v>
      </c>
      <c r="CR6" s="26" t="s">
        <v>136</v>
      </c>
      <c r="CS6" s="26" t="s">
        <v>135</v>
      </c>
      <c r="CT6" s="26" t="s">
        <v>136</v>
      </c>
    </row>
    <row r="7" spans="1:98" x14ac:dyDescent="0.3">
      <c r="A7" s="13">
        <v>6</v>
      </c>
      <c r="B7" s="12">
        <v>6</v>
      </c>
      <c r="C7" t="s">
        <v>92</v>
      </c>
      <c r="D7" t="s">
        <v>92</v>
      </c>
      <c r="E7" t="s">
        <v>95</v>
      </c>
      <c r="F7" t="s">
        <v>92</v>
      </c>
      <c r="G7" t="s">
        <v>94</v>
      </c>
      <c r="H7" t="s">
        <v>92</v>
      </c>
      <c r="I7" t="s">
        <v>94</v>
      </c>
      <c r="J7" t="s">
        <v>92</v>
      </c>
      <c r="K7" t="s">
        <v>94</v>
      </c>
      <c r="L7" t="s">
        <v>91</v>
      </c>
      <c r="M7" t="s">
        <v>92</v>
      </c>
      <c r="N7" t="s">
        <v>92</v>
      </c>
      <c r="O7" t="s">
        <v>93</v>
      </c>
      <c r="P7" t="s">
        <v>93</v>
      </c>
      <c r="Q7" t="s">
        <v>93</v>
      </c>
      <c r="R7" t="s">
        <v>92</v>
      </c>
      <c r="S7" t="s">
        <v>94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95</v>
      </c>
      <c r="AD7" t="s">
        <v>91</v>
      </c>
      <c r="AE7" t="s">
        <v>94</v>
      </c>
      <c r="AF7" t="s">
        <v>92</v>
      </c>
      <c r="AG7" t="s">
        <v>94</v>
      </c>
      <c r="AH7" s="12" t="s">
        <v>92</v>
      </c>
      <c r="AI7" s="9" t="s">
        <v>29</v>
      </c>
      <c r="AJ7" t="s">
        <v>31</v>
      </c>
      <c r="AK7" t="s">
        <v>28</v>
      </c>
      <c r="AL7" t="s">
        <v>30</v>
      </c>
      <c r="AM7" t="s">
        <v>30</v>
      </c>
      <c r="AN7" t="s">
        <v>31</v>
      </c>
      <c r="AO7" t="s">
        <v>29</v>
      </c>
      <c r="AP7" s="12" t="s">
        <v>28</v>
      </c>
      <c r="AQ7" t="s">
        <v>30</v>
      </c>
      <c r="AR7" t="s">
        <v>31</v>
      </c>
      <c r="AS7" t="s">
        <v>29</v>
      </c>
      <c r="AT7" t="s">
        <v>28</v>
      </c>
      <c r="AU7" t="s">
        <v>31</v>
      </c>
      <c r="AV7" t="s">
        <v>30</v>
      </c>
      <c r="AW7" t="s">
        <v>29</v>
      </c>
      <c r="AX7" s="12" t="s">
        <v>28</v>
      </c>
      <c r="AY7">
        <v>100</v>
      </c>
      <c r="AZ7">
        <v>100</v>
      </c>
      <c r="BA7">
        <v>100</v>
      </c>
      <c r="BB7" s="12">
        <v>100</v>
      </c>
      <c r="BC7" s="29">
        <v>100</v>
      </c>
      <c r="BD7" s="29">
        <v>100</v>
      </c>
      <c r="BE7" s="29">
        <v>100</v>
      </c>
      <c r="BF7" s="29">
        <v>100</v>
      </c>
      <c r="BG7" s="9" t="str">
        <f t="shared" ref="BG7:BV12" si="1">IF(AI7="w","Q",IF(AI7="X","Q","N"))</f>
        <v>Q</v>
      </c>
      <c r="BH7" t="str">
        <f t="shared" si="1"/>
        <v>N</v>
      </c>
      <c r="BI7" t="str">
        <f t="shared" si="1"/>
        <v>Q</v>
      </c>
      <c r="BJ7" t="str">
        <f t="shared" si="1"/>
        <v>N</v>
      </c>
      <c r="BK7" t="str">
        <f t="shared" si="1"/>
        <v>N</v>
      </c>
      <c r="BL7" t="str">
        <f t="shared" si="1"/>
        <v>N</v>
      </c>
      <c r="BM7" t="str">
        <f t="shared" si="1"/>
        <v>Q</v>
      </c>
      <c r="BN7" s="12" t="str">
        <f t="shared" si="1"/>
        <v>Q</v>
      </c>
      <c r="BO7" t="str">
        <f t="shared" si="1"/>
        <v>N</v>
      </c>
      <c r="BP7" t="str">
        <f t="shared" si="1"/>
        <v>N</v>
      </c>
      <c r="BQ7" t="str">
        <f t="shared" si="1"/>
        <v>Q</v>
      </c>
      <c r="BR7" t="str">
        <f t="shared" si="1"/>
        <v>Q</v>
      </c>
      <c r="BS7" t="str">
        <f t="shared" si="1"/>
        <v>N</v>
      </c>
      <c r="BT7" t="str">
        <f t="shared" si="1"/>
        <v>N</v>
      </c>
      <c r="BU7" t="str">
        <f t="shared" si="1"/>
        <v>Q</v>
      </c>
      <c r="BV7" s="12" t="str">
        <f t="shared" si="1"/>
        <v>Q</v>
      </c>
      <c r="BW7" s="13">
        <v>100</v>
      </c>
      <c r="BX7" s="12">
        <v>100</v>
      </c>
      <c r="BY7">
        <v>100</v>
      </c>
      <c r="BZ7" s="12">
        <v>100</v>
      </c>
      <c r="CA7" s="9" t="str">
        <f t="shared" ref="CA7:CP12" si="2">IF(AI7="W","S",IF(AI7="Y","S","L"))</f>
        <v>L</v>
      </c>
      <c r="CB7" t="str">
        <f t="shared" si="2"/>
        <v>S</v>
      </c>
      <c r="CC7" t="str">
        <f t="shared" si="2"/>
        <v>S</v>
      </c>
      <c r="CD7" t="str">
        <f t="shared" si="2"/>
        <v>L</v>
      </c>
      <c r="CE7" t="str">
        <f t="shared" si="2"/>
        <v>L</v>
      </c>
      <c r="CF7" t="str">
        <f t="shared" si="2"/>
        <v>S</v>
      </c>
      <c r="CG7" t="str">
        <f t="shared" si="2"/>
        <v>L</v>
      </c>
      <c r="CH7" s="12" t="str">
        <f t="shared" si="2"/>
        <v>S</v>
      </c>
      <c r="CI7" t="str">
        <f t="shared" si="2"/>
        <v>L</v>
      </c>
      <c r="CJ7" t="str">
        <f t="shared" si="2"/>
        <v>S</v>
      </c>
      <c r="CK7" t="str">
        <f t="shared" si="2"/>
        <v>L</v>
      </c>
      <c r="CL7" t="str">
        <f t="shared" si="2"/>
        <v>S</v>
      </c>
      <c r="CM7" t="str">
        <f t="shared" si="2"/>
        <v>S</v>
      </c>
      <c r="CN7" t="str">
        <f t="shared" si="2"/>
        <v>L</v>
      </c>
      <c r="CO7" t="str">
        <f t="shared" si="2"/>
        <v>L</v>
      </c>
      <c r="CP7" s="12" t="str">
        <f t="shared" si="2"/>
        <v>S</v>
      </c>
      <c r="CQ7">
        <v>100</v>
      </c>
      <c r="CR7">
        <v>100</v>
      </c>
      <c r="CS7">
        <v>100</v>
      </c>
      <c r="CT7">
        <v>100</v>
      </c>
    </row>
    <row r="8" spans="1:98" x14ac:dyDescent="0.3">
      <c r="A8" s="13">
        <v>3</v>
      </c>
      <c r="B8" s="12">
        <v>3</v>
      </c>
      <c r="C8" t="s">
        <v>48</v>
      </c>
      <c r="D8" t="s">
        <v>48</v>
      </c>
      <c r="E8" t="s">
        <v>49</v>
      </c>
      <c r="F8" t="s">
        <v>48</v>
      </c>
      <c r="G8" t="s">
        <v>50</v>
      </c>
      <c r="H8" t="s">
        <v>48</v>
      </c>
      <c r="I8" t="s">
        <v>49</v>
      </c>
      <c r="J8" t="s">
        <v>48</v>
      </c>
      <c r="K8" t="s">
        <v>51</v>
      </c>
      <c r="L8" t="s">
        <v>48</v>
      </c>
      <c r="M8" t="s">
        <v>51</v>
      </c>
      <c r="N8" t="s">
        <v>48</v>
      </c>
      <c r="O8" t="s">
        <v>51</v>
      </c>
      <c r="P8" t="s">
        <v>48</v>
      </c>
      <c r="Q8" t="s">
        <v>51</v>
      </c>
      <c r="R8" t="s">
        <v>50</v>
      </c>
      <c r="S8" t="s">
        <v>48</v>
      </c>
      <c r="T8" t="s">
        <v>48</v>
      </c>
      <c r="U8" t="s">
        <v>49</v>
      </c>
      <c r="V8" t="s">
        <v>49</v>
      </c>
      <c r="W8" t="s">
        <v>51</v>
      </c>
      <c r="X8" t="s">
        <v>49</v>
      </c>
      <c r="Y8" t="s">
        <v>51</v>
      </c>
      <c r="Z8" t="s">
        <v>49</v>
      </c>
      <c r="AA8" t="s">
        <v>51</v>
      </c>
      <c r="AB8" t="s">
        <v>76</v>
      </c>
      <c r="AC8" t="s">
        <v>51</v>
      </c>
      <c r="AD8" t="s">
        <v>48</v>
      </c>
      <c r="AE8" t="s">
        <v>49</v>
      </c>
      <c r="AF8" t="s">
        <v>51</v>
      </c>
      <c r="AG8" t="s">
        <v>49</v>
      </c>
      <c r="AH8" s="12" t="s">
        <v>49</v>
      </c>
      <c r="AI8" s="9" t="s">
        <v>31</v>
      </c>
      <c r="AJ8" t="s">
        <v>30</v>
      </c>
      <c r="AK8" t="s">
        <v>29</v>
      </c>
      <c r="AL8" t="s">
        <v>28</v>
      </c>
      <c r="AM8" t="s">
        <v>28</v>
      </c>
      <c r="AN8" t="s">
        <v>29</v>
      </c>
      <c r="AO8" t="s">
        <v>31</v>
      </c>
      <c r="AP8" s="12" t="s">
        <v>30</v>
      </c>
      <c r="AQ8" t="s">
        <v>28</v>
      </c>
      <c r="AR8" t="s">
        <v>29</v>
      </c>
      <c r="AS8" t="s">
        <v>31</v>
      </c>
      <c r="AT8" t="s">
        <v>30</v>
      </c>
      <c r="AU8" t="s">
        <v>30</v>
      </c>
      <c r="AV8" t="s">
        <v>28</v>
      </c>
      <c r="AW8" t="s">
        <v>31</v>
      </c>
      <c r="AX8" s="12" t="s">
        <v>29</v>
      </c>
      <c r="AY8">
        <v>100</v>
      </c>
      <c r="AZ8">
        <v>100</v>
      </c>
      <c r="BA8">
        <v>100</v>
      </c>
      <c r="BB8" s="12">
        <v>100</v>
      </c>
      <c r="BC8" s="29">
        <v>100</v>
      </c>
      <c r="BD8" s="29">
        <v>100</v>
      </c>
      <c r="BE8" s="29">
        <v>50</v>
      </c>
      <c r="BF8" s="29">
        <v>100</v>
      </c>
      <c r="BG8" s="9" t="str">
        <f t="shared" si="1"/>
        <v>N</v>
      </c>
      <c r="BH8" t="str">
        <f t="shared" si="1"/>
        <v>N</v>
      </c>
      <c r="BI8" t="str">
        <f t="shared" si="1"/>
        <v>Q</v>
      </c>
      <c r="BJ8" t="str">
        <f t="shared" si="1"/>
        <v>Q</v>
      </c>
      <c r="BK8" t="str">
        <f t="shared" si="1"/>
        <v>Q</v>
      </c>
      <c r="BL8" t="str">
        <f t="shared" si="1"/>
        <v>Q</v>
      </c>
      <c r="BM8" t="str">
        <f t="shared" si="1"/>
        <v>N</v>
      </c>
      <c r="BN8" s="12" t="str">
        <f t="shared" si="1"/>
        <v>N</v>
      </c>
      <c r="BO8" t="str">
        <f t="shared" si="1"/>
        <v>Q</v>
      </c>
      <c r="BP8" t="str">
        <f t="shared" si="1"/>
        <v>Q</v>
      </c>
      <c r="BQ8" t="str">
        <f t="shared" si="1"/>
        <v>N</v>
      </c>
      <c r="BR8" t="str">
        <f t="shared" si="1"/>
        <v>N</v>
      </c>
      <c r="BS8" t="str">
        <f t="shared" si="1"/>
        <v>N</v>
      </c>
      <c r="BT8" t="str">
        <f t="shared" si="1"/>
        <v>Q</v>
      </c>
      <c r="BU8" t="str">
        <f t="shared" si="1"/>
        <v>N</v>
      </c>
      <c r="BV8" s="12" t="str">
        <f t="shared" si="1"/>
        <v>Q</v>
      </c>
      <c r="BW8" s="13">
        <v>100</v>
      </c>
      <c r="BX8" s="12">
        <v>100</v>
      </c>
      <c r="BY8">
        <v>100</v>
      </c>
      <c r="BZ8" s="12">
        <v>66</v>
      </c>
      <c r="CA8" s="9" t="str">
        <f t="shared" si="2"/>
        <v>S</v>
      </c>
      <c r="CB8" t="str">
        <f t="shared" si="2"/>
        <v>L</v>
      </c>
      <c r="CC8" t="str">
        <f t="shared" si="2"/>
        <v>L</v>
      </c>
      <c r="CD8" t="str">
        <f t="shared" si="2"/>
        <v>S</v>
      </c>
      <c r="CE8" t="str">
        <f t="shared" si="2"/>
        <v>S</v>
      </c>
      <c r="CF8" t="str">
        <f t="shared" si="2"/>
        <v>L</v>
      </c>
      <c r="CG8" t="str">
        <f t="shared" si="2"/>
        <v>S</v>
      </c>
      <c r="CH8" s="12" t="str">
        <f t="shared" si="2"/>
        <v>L</v>
      </c>
      <c r="CI8" t="str">
        <f t="shared" si="2"/>
        <v>S</v>
      </c>
      <c r="CJ8" t="str">
        <f t="shared" si="2"/>
        <v>L</v>
      </c>
      <c r="CK8" t="str">
        <f t="shared" si="2"/>
        <v>S</v>
      </c>
      <c r="CL8" t="str">
        <f t="shared" si="2"/>
        <v>L</v>
      </c>
      <c r="CM8" t="str">
        <f t="shared" si="2"/>
        <v>L</v>
      </c>
      <c r="CN8" t="str">
        <f t="shared" si="2"/>
        <v>S</v>
      </c>
      <c r="CO8" t="str">
        <f t="shared" si="2"/>
        <v>S</v>
      </c>
      <c r="CP8" s="12" t="str">
        <f t="shared" si="2"/>
        <v>L</v>
      </c>
      <c r="CQ8">
        <v>100</v>
      </c>
      <c r="CR8">
        <v>100</v>
      </c>
      <c r="CS8">
        <v>25</v>
      </c>
      <c r="CT8">
        <v>100</v>
      </c>
    </row>
    <row r="9" spans="1:98" x14ac:dyDescent="0.3">
      <c r="A9" s="13">
        <v>9</v>
      </c>
      <c r="B9" s="12">
        <v>10</v>
      </c>
      <c r="C9" t="s">
        <v>163</v>
      </c>
      <c r="D9" t="s">
        <v>164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163</v>
      </c>
      <c r="K9" t="s">
        <v>164</v>
      </c>
      <c r="L9" t="s">
        <v>166</v>
      </c>
      <c r="M9" t="s">
        <v>163</v>
      </c>
      <c r="N9" t="s">
        <v>164</v>
      </c>
      <c r="O9" t="s">
        <v>163</v>
      </c>
      <c r="P9" t="s">
        <v>164</v>
      </c>
      <c r="Q9" t="s">
        <v>167</v>
      </c>
      <c r="R9" t="s">
        <v>165</v>
      </c>
      <c r="S9" t="s">
        <v>164</v>
      </c>
      <c r="T9" t="s">
        <v>165</v>
      </c>
      <c r="U9" t="s">
        <v>163</v>
      </c>
      <c r="V9" t="s">
        <v>165</v>
      </c>
      <c r="W9" t="s">
        <v>167</v>
      </c>
      <c r="X9" t="s">
        <v>165</v>
      </c>
      <c r="Y9" t="s">
        <v>163</v>
      </c>
      <c r="Z9" t="s">
        <v>165</v>
      </c>
      <c r="AA9" t="s">
        <v>167</v>
      </c>
      <c r="AB9" t="s">
        <v>164</v>
      </c>
      <c r="AC9" t="s">
        <v>164</v>
      </c>
      <c r="AD9" t="s">
        <v>166</v>
      </c>
      <c r="AE9" t="s">
        <v>166</v>
      </c>
      <c r="AF9" t="s">
        <v>166</v>
      </c>
      <c r="AG9" t="s">
        <v>166</v>
      </c>
      <c r="AH9" s="12" t="s">
        <v>166</v>
      </c>
      <c r="AI9" s="9" t="s">
        <v>29</v>
      </c>
      <c r="AJ9" t="s">
        <v>31</v>
      </c>
      <c r="AK9" t="s">
        <v>28</v>
      </c>
      <c r="AL9" t="s">
        <v>30</v>
      </c>
      <c r="AM9" t="s">
        <v>31</v>
      </c>
      <c r="AN9" t="s">
        <v>28</v>
      </c>
      <c r="AO9" t="s">
        <v>30</v>
      </c>
      <c r="AP9" s="12" t="s">
        <v>29</v>
      </c>
      <c r="AQ9" t="s">
        <v>30</v>
      </c>
      <c r="AR9" t="s">
        <v>31</v>
      </c>
      <c r="AS9" t="s">
        <v>29</v>
      </c>
      <c r="AT9" t="s">
        <v>28</v>
      </c>
      <c r="AU9" t="s">
        <v>29</v>
      </c>
      <c r="AV9" t="s">
        <v>31</v>
      </c>
      <c r="AW9" t="s">
        <v>28</v>
      </c>
      <c r="AX9" s="12" t="s">
        <v>30</v>
      </c>
      <c r="AY9">
        <v>100</v>
      </c>
      <c r="AZ9">
        <v>100</v>
      </c>
      <c r="BA9">
        <v>100</v>
      </c>
      <c r="BB9" s="12">
        <v>50</v>
      </c>
      <c r="BC9" s="29">
        <v>100</v>
      </c>
      <c r="BD9" s="29">
        <v>100</v>
      </c>
      <c r="BE9" s="29">
        <v>100</v>
      </c>
      <c r="BF9" s="29">
        <v>100</v>
      </c>
      <c r="BG9" s="9" t="str">
        <f t="shared" si="1"/>
        <v>Q</v>
      </c>
      <c r="BH9" t="str">
        <f t="shared" si="1"/>
        <v>N</v>
      </c>
      <c r="BI9" t="str">
        <f t="shared" si="1"/>
        <v>Q</v>
      </c>
      <c r="BJ9" t="str">
        <f t="shared" si="1"/>
        <v>N</v>
      </c>
      <c r="BK9" t="str">
        <f t="shared" si="1"/>
        <v>N</v>
      </c>
      <c r="BL9" t="str">
        <f t="shared" si="1"/>
        <v>Q</v>
      </c>
      <c r="BM9" t="str">
        <f t="shared" si="1"/>
        <v>N</v>
      </c>
      <c r="BN9" s="12" t="str">
        <f t="shared" si="1"/>
        <v>Q</v>
      </c>
      <c r="BO9" t="str">
        <f t="shared" si="1"/>
        <v>N</v>
      </c>
      <c r="BP9" t="str">
        <f t="shared" si="1"/>
        <v>N</v>
      </c>
      <c r="BQ9" t="str">
        <f t="shared" si="1"/>
        <v>Q</v>
      </c>
      <c r="BR9" t="str">
        <f t="shared" si="1"/>
        <v>Q</v>
      </c>
      <c r="BS9" t="str">
        <f t="shared" si="1"/>
        <v>Q</v>
      </c>
      <c r="BT9" t="str">
        <f t="shared" si="1"/>
        <v>N</v>
      </c>
      <c r="BU9" t="str">
        <f t="shared" si="1"/>
        <v>Q</v>
      </c>
      <c r="BV9" s="12" t="str">
        <f t="shared" si="1"/>
        <v>N</v>
      </c>
      <c r="BW9" s="13">
        <v>100</v>
      </c>
      <c r="BX9" s="12">
        <v>75</v>
      </c>
      <c r="BY9">
        <v>100</v>
      </c>
      <c r="BZ9" s="12">
        <v>100</v>
      </c>
      <c r="CA9" s="9" t="str">
        <f t="shared" si="2"/>
        <v>L</v>
      </c>
      <c r="CB9" t="str">
        <f t="shared" si="2"/>
        <v>S</v>
      </c>
      <c r="CC9" t="str">
        <f t="shared" si="2"/>
        <v>S</v>
      </c>
      <c r="CD9" t="str">
        <f t="shared" si="2"/>
        <v>L</v>
      </c>
      <c r="CE9" t="str">
        <f t="shared" si="2"/>
        <v>S</v>
      </c>
      <c r="CF9" t="str">
        <f t="shared" si="2"/>
        <v>S</v>
      </c>
      <c r="CG9" t="str">
        <f t="shared" si="2"/>
        <v>L</v>
      </c>
      <c r="CH9" s="12" t="str">
        <f t="shared" si="2"/>
        <v>L</v>
      </c>
      <c r="CI9" t="str">
        <f t="shared" si="2"/>
        <v>L</v>
      </c>
      <c r="CJ9" t="str">
        <f t="shared" si="2"/>
        <v>S</v>
      </c>
      <c r="CK9" t="str">
        <f t="shared" si="2"/>
        <v>L</v>
      </c>
      <c r="CL9" t="str">
        <f t="shared" si="2"/>
        <v>S</v>
      </c>
      <c r="CM9" t="str">
        <f t="shared" si="2"/>
        <v>L</v>
      </c>
      <c r="CN9" t="str">
        <f t="shared" si="2"/>
        <v>S</v>
      </c>
      <c r="CO9" t="str">
        <f t="shared" si="2"/>
        <v>S</v>
      </c>
      <c r="CP9" s="12" t="str">
        <f t="shared" si="2"/>
        <v>L</v>
      </c>
      <c r="CQ9">
        <v>100</v>
      </c>
      <c r="CR9">
        <v>75</v>
      </c>
      <c r="CS9">
        <v>100</v>
      </c>
      <c r="CT9">
        <v>100</v>
      </c>
    </row>
    <row r="10" spans="1:98" x14ac:dyDescent="0.3">
      <c r="A10" s="13">
        <v>5</v>
      </c>
      <c r="B10" s="12">
        <v>5</v>
      </c>
      <c r="C10" t="s">
        <v>91</v>
      </c>
      <c r="D10" t="s">
        <v>92</v>
      </c>
      <c r="E10" t="s">
        <v>92</v>
      </c>
      <c r="F10" t="s">
        <v>92</v>
      </c>
      <c r="G10" t="s">
        <v>94</v>
      </c>
      <c r="H10" t="s">
        <v>91</v>
      </c>
      <c r="I10" t="s">
        <v>95</v>
      </c>
      <c r="J10" t="s">
        <v>92</v>
      </c>
      <c r="K10" t="s">
        <v>94</v>
      </c>
      <c r="L10" t="s">
        <v>94</v>
      </c>
      <c r="M10" t="s">
        <v>94</v>
      </c>
      <c r="N10" t="s">
        <v>94</v>
      </c>
      <c r="O10" t="s">
        <v>92</v>
      </c>
      <c r="P10" t="s">
        <v>91</v>
      </c>
      <c r="Q10" t="s">
        <v>92</v>
      </c>
      <c r="R10" t="s">
        <v>91</v>
      </c>
      <c r="S10" t="s">
        <v>91</v>
      </c>
      <c r="T10" t="s">
        <v>141</v>
      </c>
      <c r="U10" t="s">
        <v>92</v>
      </c>
      <c r="V10" t="s">
        <v>92</v>
      </c>
      <c r="W10" t="s">
        <v>92</v>
      </c>
      <c r="X10" t="s">
        <v>93</v>
      </c>
      <c r="Y10" t="s">
        <v>92</v>
      </c>
      <c r="Z10" t="s">
        <v>91</v>
      </c>
      <c r="AA10" t="s">
        <v>94</v>
      </c>
      <c r="AB10" t="s">
        <v>94</v>
      </c>
      <c r="AC10" t="s">
        <v>94</v>
      </c>
      <c r="AD10" t="s">
        <v>92</v>
      </c>
      <c r="AE10" t="s">
        <v>95</v>
      </c>
      <c r="AF10" t="s">
        <v>91</v>
      </c>
      <c r="AG10" t="s">
        <v>94</v>
      </c>
      <c r="AH10" s="12" t="s">
        <v>92</v>
      </c>
      <c r="AI10" s="9" t="s">
        <v>28</v>
      </c>
      <c r="AJ10" t="s">
        <v>29</v>
      </c>
      <c r="AK10" t="s">
        <v>30</v>
      </c>
      <c r="AL10" t="s">
        <v>31</v>
      </c>
      <c r="AM10" t="s">
        <v>30</v>
      </c>
      <c r="AN10" t="s">
        <v>31</v>
      </c>
      <c r="AO10" t="s">
        <v>29</v>
      </c>
      <c r="AP10" s="12" t="s">
        <v>28</v>
      </c>
      <c r="AQ10" t="s">
        <v>31</v>
      </c>
      <c r="AR10" t="s">
        <v>28</v>
      </c>
      <c r="AS10" t="s">
        <v>30</v>
      </c>
      <c r="AT10" t="s">
        <v>29</v>
      </c>
      <c r="AU10" t="s">
        <v>31</v>
      </c>
      <c r="AV10" t="s">
        <v>30</v>
      </c>
      <c r="AW10" t="s">
        <v>29</v>
      </c>
      <c r="AX10" s="12" t="s">
        <v>28</v>
      </c>
      <c r="AY10">
        <v>100</v>
      </c>
      <c r="AZ10">
        <v>100</v>
      </c>
      <c r="BA10">
        <v>50</v>
      </c>
      <c r="BB10" s="12">
        <v>50</v>
      </c>
      <c r="BC10" s="29">
        <v>100</v>
      </c>
      <c r="BD10" s="29">
        <v>100</v>
      </c>
      <c r="BE10" s="29">
        <v>0</v>
      </c>
      <c r="BF10" s="29">
        <v>100</v>
      </c>
      <c r="BG10" s="9" t="str">
        <f t="shared" si="1"/>
        <v>Q</v>
      </c>
      <c r="BH10" t="str">
        <f t="shared" si="1"/>
        <v>Q</v>
      </c>
      <c r="BI10" t="str">
        <f t="shared" si="1"/>
        <v>N</v>
      </c>
      <c r="BJ10" t="str">
        <f t="shared" si="1"/>
        <v>N</v>
      </c>
      <c r="BK10" t="str">
        <f t="shared" si="1"/>
        <v>N</v>
      </c>
      <c r="BL10" t="str">
        <f t="shared" si="1"/>
        <v>N</v>
      </c>
      <c r="BM10" t="str">
        <f t="shared" si="1"/>
        <v>Q</v>
      </c>
      <c r="BN10" s="12" t="str">
        <f t="shared" si="1"/>
        <v>Q</v>
      </c>
      <c r="BO10" t="str">
        <f t="shared" si="1"/>
        <v>N</v>
      </c>
      <c r="BP10" t="str">
        <f t="shared" si="1"/>
        <v>Q</v>
      </c>
      <c r="BQ10" t="str">
        <f t="shared" si="1"/>
        <v>N</v>
      </c>
      <c r="BR10" t="str">
        <f t="shared" si="1"/>
        <v>Q</v>
      </c>
      <c r="BS10" t="str">
        <f t="shared" si="1"/>
        <v>N</v>
      </c>
      <c r="BT10" t="str">
        <f t="shared" si="1"/>
        <v>N</v>
      </c>
      <c r="BU10" t="str">
        <f t="shared" si="1"/>
        <v>Q</v>
      </c>
      <c r="BV10" s="12" t="str">
        <f t="shared" si="1"/>
        <v>Q</v>
      </c>
      <c r="BW10" s="13">
        <v>100</v>
      </c>
      <c r="BX10" s="12">
        <v>50</v>
      </c>
      <c r="BY10">
        <v>100</v>
      </c>
      <c r="BZ10" s="12">
        <v>50</v>
      </c>
      <c r="CA10" s="9" t="str">
        <f t="shared" si="2"/>
        <v>S</v>
      </c>
      <c r="CB10" t="str">
        <f t="shared" si="2"/>
        <v>L</v>
      </c>
      <c r="CC10" t="str">
        <f t="shared" si="2"/>
        <v>L</v>
      </c>
      <c r="CD10" t="str">
        <f t="shared" si="2"/>
        <v>S</v>
      </c>
      <c r="CE10" t="str">
        <f t="shared" si="2"/>
        <v>L</v>
      </c>
      <c r="CF10" t="str">
        <f t="shared" si="2"/>
        <v>S</v>
      </c>
      <c r="CG10" t="str">
        <f t="shared" si="2"/>
        <v>L</v>
      </c>
      <c r="CH10" s="12" t="str">
        <f t="shared" si="2"/>
        <v>S</v>
      </c>
      <c r="CI10" t="str">
        <f t="shared" si="2"/>
        <v>S</v>
      </c>
      <c r="CJ10" t="str">
        <f t="shared" si="2"/>
        <v>S</v>
      </c>
      <c r="CK10" t="str">
        <f t="shared" si="2"/>
        <v>L</v>
      </c>
      <c r="CL10" t="str">
        <f t="shared" si="2"/>
        <v>L</v>
      </c>
      <c r="CM10" t="str">
        <f t="shared" si="2"/>
        <v>S</v>
      </c>
      <c r="CN10" t="str">
        <f t="shared" si="2"/>
        <v>L</v>
      </c>
      <c r="CO10" t="str">
        <f t="shared" si="2"/>
        <v>L</v>
      </c>
      <c r="CP10" s="12" t="str">
        <f t="shared" si="2"/>
        <v>S</v>
      </c>
      <c r="CQ10">
        <v>75</v>
      </c>
      <c r="CR10">
        <v>50</v>
      </c>
      <c r="CS10">
        <v>50</v>
      </c>
      <c r="CT10">
        <v>100</v>
      </c>
    </row>
    <row r="11" spans="1:98" x14ac:dyDescent="0.3">
      <c r="A11" s="13">
        <v>7</v>
      </c>
      <c r="B11" s="12">
        <v>11</v>
      </c>
      <c r="C11" t="s">
        <v>153</v>
      </c>
      <c r="D11" t="s">
        <v>153</v>
      </c>
      <c r="E11" t="s">
        <v>154</v>
      </c>
      <c r="F11" t="s">
        <v>153</v>
      </c>
      <c r="G11" t="s">
        <v>155</v>
      </c>
      <c r="H11" t="s">
        <v>154</v>
      </c>
      <c r="I11" t="s">
        <v>154</v>
      </c>
      <c r="J11" t="s">
        <v>154</v>
      </c>
      <c r="K11" t="s">
        <v>156</v>
      </c>
      <c r="L11" t="s">
        <v>157</v>
      </c>
      <c r="M11" t="s">
        <v>157</v>
      </c>
      <c r="N11" t="s">
        <v>153</v>
      </c>
      <c r="O11" t="s">
        <v>156</v>
      </c>
      <c r="P11" t="s">
        <v>157</v>
      </c>
      <c r="Q11" t="s">
        <v>157</v>
      </c>
      <c r="R11" t="s">
        <v>153</v>
      </c>
      <c r="S11" t="s">
        <v>153</v>
      </c>
      <c r="T11" t="s">
        <v>153</v>
      </c>
      <c r="U11" t="s">
        <v>155</v>
      </c>
      <c r="V11" t="s">
        <v>154</v>
      </c>
      <c r="W11" t="s">
        <v>156</v>
      </c>
      <c r="X11" t="s">
        <v>153</v>
      </c>
      <c r="Y11" t="s">
        <v>156</v>
      </c>
      <c r="Z11" t="s">
        <v>158</v>
      </c>
      <c r="AA11" t="s">
        <v>158</v>
      </c>
      <c r="AB11" t="s">
        <v>158</v>
      </c>
      <c r="AC11" t="s">
        <v>158</v>
      </c>
      <c r="AD11" t="s">
        <v>158</v>
      </c>
      <c r="AE11" t="s">
        <v>153</v>
      </c>
      <c r="AF11" t="s">
        <v>153</v>
      </c>
      <c r="AG11" t="s">
        <v>153</v>
      </c>
      <c r="AH11" s="12" t="s">
        <v>156</v>
      </c>
      <c r="AI11" s="9" t="s">
        <v>159</v>
      </c>
      <c r="AJ11" t="s">
        <v>30</v>
      </c>
      <c r="AK11" t="s">
        <v>29</v>
      </c>
      <c r="AL11" t="s">
        <v>28</v>
      </c>
      <c r="AM11" t="s">
        <v>31</v>
      </c>
      <c r="AN11" t="s">
        <v>28</v>
      </c>
      <c r="AO11" t="s">
        <v>30</v>
      </c>
      <c r="AP11" s="12" t="s">
        <v>29</v>
      </c>
      <c r="AQ11" t="s">
        <v>28</v>
      </c>
      <c r="AR11" t="s">
        <v>29</v>
      </c>
      <c r="AS11" t="s">
        <v>31</v>
      </c>
      <c r="AT11" t="s">
        <v>30</v>
      </c>
      <c r="AU11" t="s">
        <v>29</v>
      </c>
      <c r="AV11" t="s">
        <v>31</v>
      </c>
      <c r="AW11" t="s">
        <v>28</v>
      </c>
      <c r="AX11" s="12" t="s">
        <v>30</v>
      </c>
      <c r="AY11">
        <v>100</v>
      </c>
      <c r="AZ11">
        <v>100</v>
      </c>
      <c r="BA11">
        <v>50</v>
      </c>
      <c r="BB11" s="12">
        <v>50</v>
      </c>
      <c r="BC11" s="29">
        <v>100</v>
      </c>
      <c r="BD11" s="29">
        <v>50</v>
      </c>
      <c r="BE11" s="29">
        <v>50</v>
      </c>
      <c r="BF11" s="29">
        <v>0</v>
      </c>
      <c r="BG11" s="9" t="str">
        <f t="shared" si="1"/>
        <v>N</v>
      </c>
      <c r="BH11" t="str">
        <f t="shared" si="1"/>
        <v>N</v>
      </c>
      <c r="BI11" t="str">
        <f t="shared" si="1"/>
        <v>Q</v>
      </c>
      <c r="BJ11" t="str">
        <f t="shared" si="1"/>
        <v>Q</v>
      </c>
      <c r="BK11" t="str">
        <f t="shared" si="1"/>
        <v>N</v>
      </c>
      <c r="BL11" t="str">
        <f t="shared" si="1"/>
        <v>Q</v>
      </c>
      <c r="BM11" t="str">
        <f t="shared" si="1"/>
        <v>N</v>
      </c>
      <c r="BN11" s="12" t="str">
        <f t="shared" si="1"/>
        <v>Q</v>
      </c>
      <c r="BO11" t="str">
        <f t="shared" si="1"/>
        <v>Q</v>
      </c>
      <c r="BP11" t="str">
        <f t="shared" si="1"/>
        <v>Q</v>
      </c>
      <c r="BQ11" t="str">
        <f t="shared" si="1"/>
        <v>N</v>
      </c>
      <c r="BR11" t="str">
        <f t="shared" si="1"/>
        <v>N</v>
      </c>
      <c r="BS11" t="str">
        <f t="shared" si="1"/>
        <v>Q</v>
      </c>
      <c r="BT11" t="str">
        <f t="shared" si="1"/>
        <v>N</v>
      </c>
      <c r="BU11" t="str">
        <f t="shared" si="1"/>
        <v>Q</v>
      </c>
      <c r="BV11" s="12" t="str">
        <f t="shared" si="1"/>
        <v>N</v>
      </c>
      <c r="BW11" s="13">
        <v>100</v>
      </c>
      <c r="BX11" s="12">
        <v>50</v>
      </c>
      <c r="BY11">
        <v>75</v>
      </c>
      <c r="BZ11" s="12">
        <v>25</v>
      </c>
      <c r="CA11" s="9" t="str">
        <f t="shared" si="2"/>
        <v>S</v>
      </c>
      <c r="CB11" t="str">
        <f t="shared" si="2"/>
        <v>L</v>
      </c>
      <c r="CC11" t="str">
        <f t="shared" si="2"/>
        <v>L</v>
      </c>
      <c r="CD11" t="str">
        <f t="shared" si="2"/>
        <v>S</v>
      </c>
      <c r="CE11" t="str">
        <f t="shared" si="2"/>
        <v>S</v>
      </c>
      <c r="CF11" t="str">
        <f t="shared" si="2"/>
        <v>S</v>
      </c>
      <c r="CG11" t="str">
        <f t="shared" si="2"/>
        <v>L</v>
      </c>
      <c r="CH11" s="12" t="str">
        <f t="shared" si="2"/>
        <v>L</v>
      </c>
      <c r="CI11" t="str">
        <f t="shared" si="2"/>
        <v>S</v>
      </c>
      <c r="CJ11" t="str">
        <f t="shared" si="2"/>
        <v>L</v>
      </c>
      <c r="CK11" t="str">
        <f t="shared" si="2"/>
        <v>S</v>
      </c>
      <c r="CL11" t="str">
        <f t="shared" si="2"/>
        <v>L</v>
      </c>
      <c r="CM11" t="str">
        <f t="shared" si="2"/>
        <v>L</v>
      </c>
      <c r="CN11" t="str">
        <f t="shared" si="2"/>
        <v>S</v>
      </c>
      <c r="CO11" t="str">
        <f t="shared" si="2"/>
        <v>S</v>
      </c>
      <c r="CP11" s="12" t="str">
        <f t="shared" si="2"/>
        <v>L</v>
      </c>
      <c r="CQ11">
        <v>75</v>
      </c>
      <c r="CR11">
        <v>75</v>
      </c>
      <c r="CS11">
        <v>75</v>
      </c>
      <c r="CT11">
        <v>25</v>
      </c>
    </row>
    <row r="12" spans="1:98" x14ac:dyDescent="0.3">
      <c r="A12" s="13">
        <v>13</v>
      </c>
      <c r="B12" s="12">
        <v>32</v>
      </c>
      <c r="C12" t="s">
        <v>172</v>
      </c>
      <c r="D12" t="s">
        <v>171</v>
      </c>
      <c r="E12" t="s">
        <v>172</v>
      </c>
      <c r="F12" t="s">
        <v>173</v>
      </c>
      <c r="G12" t="s">
        <v>176</v>
      </c>
      <c r="H12" t="s">
        <v>171</v>
      </c>
      <c r="I12" t="s">
        <v>174</v>
      </c>
      <c r="J12" t="s">
        <v>175</v>
      </c>
      <c r="K12" t="s">
        <v>171</v>
      </c>
      <c r="L12" t="s">
        <v>175</v>
      </c>
      <c r="M12" t="s">
        <v>171</v>
      </c>
      <c r="N12" t="s">
        <v>174</v>
      </c>
      <c r="O12" t="s">
        <v>174</v>
      </c>
      <c r="P12" t="s">
        <v>172</v>
      </c>
      <c r="Q12" t="s">
        <v>175</v>
      </c>
      <c r="R12" t="s">
        <v>173</v>
      </c>
      <c r="S12" t="s">
        <v>172</v>
      </c>
      <c r="T12" t="s">
        <v>171</v>
      </c>
      <c r="U12" t="s">
        <v>175</v>
      </c>
      <c r="V12" s="4" t="s">
        <v>176</v>
      </c>
      <c r="W12" t="s">
        <v>176</v>
      </c>
      <c r="X12" t="s">
        <v>171</v>
      </c>
      <c r="Y12" t="s">
        <v>174</v>
      </c>
      <c r="Z12" t="s">
        <v>172</v>
      </c>
      <c r="AA12" t="s">
        <v>171</v>
      </c>
      <c r="AB12" t="s">
        <v>172</v>
      </c>
      <c r="AC12" t="s">
        <v>171</v>
      </c>
      <c r="AD12" t="s">
        <v>174</v>
      </c>
      <c r="AE12" t="s">
        <v>173</v>
      </c>
      <c r="AF12" t="s">
        <v>172</v>
      </c>
      <c r="AG12" t="s">
        <v>175</v>
      </c>
      <c r="AH12" s="12" t="s">
        <v>171</v>
      </c>
      <c r="AI12" s="9" t="s">
        <v>29</v>
      </c>
      <c r="AJ12" t="s">
        <v>30</v>
      </c>
      <c r="AK12" t="s">
        <v>28</v>
      </c>
      <c r="AL12" t="s">
        <v>31</v>
      </c>
      <c r="AM12" t="s">
        <v>30</v>
      </c>
      <c r="AN12" t="s">
        <v>28</v>
      </c>
      <c r="AO12" t="s">
        <v>31</v>
      </c>
      <c r="AP12" s="12" t="s">
        <v>29</v>
      </c>
      <c r="AQ12" t="s">
        <v>30</v>
      </c>
      <c r="AR12" t="s">
        <v>28</v>
      </c>
      <c r="AS12" t="s">
        <v>31</v>
      </c>
      <c r="AT12" t="s">
        <v>29</v>
      </c>
      <c r="AU12" t="s">
        <v>29</v>
      </c>
      <c r="AV12" t="s">
        <v>30</v>
      </c>
      <c r="AW12" t="s">
        <v>28</v>
      </c>
      <c r="AX12" s="12" t="s">
        <v>31</v>
      </c>
      <c r="AY12">
        <v>100</v>
      </c>
      <c r="AZ12">
        <v>100</v>
      </c>
      <c r="BA12">
        <v>0</v>
      </c>
      <c r="BB12" s="12">
        <v>50</v>
      </c>
      <c r="BC12" s="29">
        <v>0</v>
      </c>
      <c r="BD12" s="29">
        <v>0</v>
      </c>
      <c r="BE12" s="29">
        <v>100</v>
      </c>
      <c r="BF12" s="29">
        <v>100</v>
      </c>
      <c r="BG12" s="9" t="str">
        <f t="shared" si="1"/>
        <v>Q</v>
      </c>
      <c r="BH12" t="str">
        <f t="shared" si="1"/>
        <v>N</v>
      </c>
      <c r="BI12" t="str">
        <f t="shared" si="1"/>
        <v>Q</v>
      </c>
      <c r="BJ12" t="str">
        <f t="shared" si="1"/>
        <v>N</v>
      </c>
      <c r="BK12" t="str">
        <f t="shared" si="1"/>
        <v>N</v>
      </c>
      <c r="BL12" t="str">
        <f t="shared" si="1"/>
        <v>Q</v>
      </c>
      <c r="BM12" t="str">
        <f t="shared" si="1"/>
        <v>N</v>
      </c>
      <c r="BN12" s="12" t="str">
        <f t="shared" si="1"/>
        <v>Q</v>
      </c>
      <c r="BO12" t="str">
        <f t="shared" si="1"/>
        <v>N</v>
      </c>
      <c r="BP12" t="str">
        <f t="shared" si="1"/>
        <v>Q</v>
      </c>
      <c r="BQ12" t="str">
        <f t="shared" si="1"/>
        <v>N</v>
      </c>
      <c r="BR12" t="str">
        <f t="shared" si="1"/>
        <v>Q</v>
      </c>
      <c r="BS12" t="str">
        <f t="shared" si="1"/>
        <v>Q</v>
      </c>
      <c r="BT12" t="str">
        <f t="shared" si="1"/>
        <v>N</v>
      </c>
      <c r="BU12" t="str">
        <f t="shared" si="1"/>
        <v>Q</v>
      </c>
      <c r="BV12" s="12" t="str">
        <f t="shared" si="1"/>
        <v>N</v>
      </c>
      <c r="BW12" s="13">
        <v>100</v>
      </c>
      <c r="BX12" s="12">
        <v>25</v>
      </c>
      <c r="BY12">
        <v>0</v>
      </c>
      <c r="BZ12" s="12">
        <v>100</v>
      </c>
      <c r="CA12" s="9" t="str">
        <f t="shared" si="2"/>
        <v>L</v>
      </c>
      <c r="CB12" t="str">
        <f t="shared" si="2"/>
        <v>L</v>
      </c>
      <c r="CC12" t="str">
        <f t="shared" si="2"/>
        <v>S</v>
      </c>
      <c r="CD12" t="str">
        <f t="shared" si="2"/>
        <v>S</v>
      </c>
      <c r="CE12" t="str">
        <f t="shared" si="2"/>
        <v>L</v>
      </c>
      <c r="CF12" t="str">
        <f t="shared" si="2"/>
        <v>S</v>
      </c>
      <c r="CG12" t="str">
        <f t="shared" si="2"/>
        <v>S</v>
      </c>
      <c r="CH12" s="12" t="str">
        <f t="shared" si="2"/>
        <v>L</v>
      </c>
      <c r="CI12" t="str">
        <f t="shared" si="2"/>
        <v>L</v>
      </c>
      <c r="CJ12" t="str">
        <f t="shared" si="2"/>
        <v>S</v>
      </c>
      <c r="CK12" t="str">
        <f t="shared" si="2"/>
        <v>S</v>
      </c>
      <c r="CL12" t="str">
        <f t="shared" si="2"/>
        <v>L</v>
      </c>
      <c r="CM12" t="str">
        <f t="shared" si="2"/>
        <v>L</v>
      </c>
      <c r="CN12" t="str">
        <f t="shared" si="2"/>
        <v>L</v>
      </c>
      <c r="CO12" t="str">
        <f t="shared" si="2"/>
        <v>S</v>
      </c>
      <c r="CP12" s="12" t="str">
        <f t="shared" si="2"/>
        <v>S</v>
      </c>
      <c r="CQ12">
        <v>50</v>
      </c>
      <c r="CR12">
        <v>75</v>
      </c>
      <c r="CS12">
        <v>50</v>
      </c>
      <c r="CT12">
        <v>50</v>
      </c>
    </row>
    <row r="13" spans="1:98" x14ac:dyDescent="0.3">
      <c r="A13" s="13">
        <v>1</v>
      </c>
      <c r="B13" s="12" t="s">
        <v>46</v>
      </c>
      <c r="C13" t="s">
        <v>18</v>
      </c>
      <c r="D13" t="s">
        <v>19</v>
      </c>
      <c r="E13" t="s">
        <v>18</v>
      </c>
      <c r="F13" t="s">
        <v>19</v>
      </c>
      <c r="G13" t="s">
        <v>19</v>
      </c>
      <c r="H13" t="s">
        <v>18</v>
      </c>
      <c r="I13" t="s">
        <v>19</v>
      </c>
      <c r="J13" t="s">
        <v>18</v>
      </c>
      <c r="K13" t="s">
        <v>19</v>
      </c>
      <c r="L13" t="s">
        <v>19</v>
      </c>
      <c r="M13" t="s">
        <v>19</v>
      </c>
      <c r="N13" t="s">
        <v>19</v>
      </c>
      <c r="O13" t="s">
        <v>18</v>
      </c>
      <c r="P13" t="s">
        <v>18</v>
      </c>
      <c r="Q13" t="s">
        <v>18</v>
      </c>
      <c r="R13" t="s">
        <v>18</v>
      </c>
      <c r="S13" t="str">
        <f>D13</f>
        <v>y</v>
      </c>
      <c r="T13" t="str">
        <f>F13</f>
        <v>y</v>
      </c>
      <c r="U13" t="str">
        <f>H13</f>
        <v>n</v>
      </c>
      <c r="V13" t="str">
        <f>J13</f>
        <v>n</v>
      </c>
      <c r="W13" t="str">
        <f>L13</f>
        <v>y</v>
      </c>
      <c r="X13" t="str">
        <f>N13</f>
        <v>y</v>
      </c>
      <c r="Y13" t="str">
        <f>P13</f>
        <v>n</v>
      </c>
      <c r="Z13" t="str">
        <f>R13</f>
        <v>n</v>
      </c>
      <c r="AA13" t="s">
        <v>76</v>
      </c>
      <c r="AB13" t="s">
        <v>77</v>
      </c>
      <c r="AC13" t="s">
        <v>77</v>
      </c>
      <c r="AD13" t="s">
        <v>77</v>
      </c>
      <c r="AE13" t="s">
        <v>77</v>
      </c>
      <c r="AF13" t="s">
        <v>76</v>
      </c>
      <c r="AG13" t="s">
        <v>77</v>
      </c>
      <c r="AH13" s="12" t="s">
        <v>76</v>
      </c>
      <c r="AI13" s="9" t="s">
        <v>28</v>
      </c>
      <c r="AJ13" t="s">
        <v>29</v>
      </c>
      <c r="AK13" t="s">
        <v>30</v>
      </c>
      <c r="AL13" t="s">
        <v>31</v>
      </c>
      <c r="AM13" t="s">
        <v>28</v>
      </c>
      <c r="AN13" t="s">
        <v>29</v>
      </c>
      <c r="AO13" t="s">
        <v>31</v>
      </c>
      <c r="AP13" s="12" t="s">
        <v>30</v>
      </c>
      <c r="AQ13" t="s">
        <v>77</v>
      </c>
      <c r="AR13" t="s">
        <v>78</v>
      </c>
      <c r="AS13" t="s">
        <v>78</v>
      </c>
      <c r="AT13" t="s">
        <v>77</v>
      </c>
      <c r="AU13" t="s">
        <v>77</v>
      </c>
      <c r="AV13" t="s">
        <v>77</v>
      </c>
      <c r="AW13" t="s">
        <v>77</v>
      </c>
      <c r="AX13" s="12" t="s">
        <v>77</v>
      </c>
      <c r="AY13">
        <v>100</v>
      </c>
      <c r="AZ13">
        <v>100</v>
      </c>
      <c r="BA13">
        <v>0</v>
      </c>
      <c r="BB13" s="12">
        <v>50</v>
      </c>
      <c r="BC13" t="s">
        <v>223</v>
      </c>
      <c r="BD13" t="s">
        <v>223</v>
      </c>
      <c r="BE13" t="s">
        <v>223</v>
      </c>
      <c r="BF13" t="s">
        <v>223</v>
      </c>
      <c r="BG13" s="9" t="str">
        <f t="shared" ref="BG13:BN20" si="3">IF(AI13="w","Q",IF(AI13="X","Q","N"))</f>
        <v>Q</v>
      </c>
      <c r="BH13" t="str">
        <f t="shared" si="3"/>
        <v>Q</v>
      </c>
      <c r="BI13" t="str">
        <f t="shared" si="3"/>
        <v>N</v>
      </c>
      <c r="BJ13" t="str">
        <f t="shared" si="3"/>
        <v>N</v>
      </c>
      <c r="BK13" t="str">
        <f t="shared" si="3"/>
        <v>Q</v>
      </c>
      <c r="BL13" t="str">
        <f t="shared" si="3"/>
        <v>Q</v>
      </c>
      <c r="BM13" t="str">
        <f t="shared" si="3"/>
        <v>N</v>
      </c>
      <c r="BN13" s="12" t="str">
        <f t="shared" si="3"/>
        <v>N</v>
      </c>
      <c r="BO13" t="s">
        <v>87</v>
      </c>
      <c r="BP13" t="s">
        <v>89</v>
      </c>
      <c r="BQ13" t="s">
        <v>89</v>
      </c>
      <c r="BR13" t="s">
        <v>89</v>
      </c>
      <c r="BS13" t="s">
        <v>89</v>
      </c>
      <c r="BT13" t="s">
        <v>90</v>
      </c>
      <c r="BU13" t="s">
        <v>90</v>
      </c>
      <c r="BV13" s="12" t="s">
        <v>90</v>
      </c>
      <c r="BW13" s="13">
        <v>100</v>
      </c>
      <c r="BX13" s="12">
        <v>0</v>
      </c>
      <c r="BY13" t="s">
        <v>98</v>
      </c>
      <c r="BZ13" s="12" t="s">
        <v>98</v>
      </c>
      <c r="CA13" s="9" t="str">
        <f t="shared" ref="CA13:CH20" si="4">IF(AI13="W","S",IF(AI13="Y","S","L"))</f>
        <v>S</v>
      </c>
      <c r="CB13" t="str">
        <f t="shared" si="4"/>
        <v>L</v>
      </c>
      <c r="CC13" t="str">
        <f t="shared" si="4"/>
        <v>L</v>
      </c>
      <c r="CD13" t="str">
        <f t="shared" si="4"/>
        <v>S</v>
      </c>
      <c r="CE13" t="str">
        <f t="shared" si="4"/>
        <v>S</v>
      </c>
      <c r="CF13" t="str">
        <f t="shared" si="4"/>
        <v>L</v>
      </c>
      <c r="CG13" t="str">
        <f t="shared" si="4"/>
        <v>S</v>
      </c>
      <c r="CH13" s="12" t="str">
        <f t="shared" si="4"/>
        <v>L</v>
      </c>
      <c r="CI13" t="s">
        <v>132</v>
      </c>
      <c r="CJ13" t="s">
        <v>134</v>
      </c>
      <c r="CK13" t="s">
        <v>132</v>
      </c>
      <c r="CL13" t="s">
        <v>134</v>
      </c>
      <c r="CM13" t="s">
        <v>133</v>
      </c>
      <c r="CN13" t="s">
        <v>132</v>
      </c>
      <c r="CO13" t="s">
        <v>132</v>
      </c>
      <c r="CP13" s="12" t="s">
        <v>132</v>
      </c>
      <c r="CQ13">
        <v>50</v>
      </c>
      <c r="CR13">
        <v>50</v>
      </c>
      <c r="CS13" t="s">
        <v>133</v>
      </c>
      <c r="CT13" t="s">
        <v>133</v>
      </c>
    </row>
    <row r="14" spans="1:98" x14ac:dyDescent="0.3">
      <c r="A14" s="13">
        <v>11</v>
      </c>
      <c r="B14" s="12">
        <v>17</v>
      </c>
      <c r="C14" t="s">
        <v>163</v>
      </c>
      <c r="D14" t="s">
        <v>164</v>
      </c>
      <c r="E14" t="s">
        <v>163</v>
      </c>
      <c r="F14" t="s">
        <v>164</v>
      </c>
      <c r="G14" t="s">
        <v>164</v>
      </c>
      <c r="H14" t="s">
        <v>167</v>
      </c>
      <c r="I14" t="s">
        <v>165</v>
      </c>
      <c r="J14" t="s">
        <v>163</v>
      </c>
      <c r="K14" t="s">
        <v>165</v>
      </c>
      <c r="L14" t="s">
        <v>164</v>
      </c>
      <c r="M14" t="s">
        <v>169</v>
      </c>
      <c r="N14" t="s">
        <v>169</v>
      </c>
      <c r="O14" t="s">
        <v>163</v>
      </c>
      <c r="P14" t="s">
        <v>167</v>
      </c>
      <c r="Q14" t="s">
        <v>167</v>
      </c>
      <c r="R14" t="s">
        <v>167</v>
      </c>
      <c r="S14" t="s">
        <v>163</v>
      </c>
      <c r="T14" t="s">
        <v>170</v>
      </c>
      <c r="U14" t="s">
        <v>170</v>
      </c>
      <c r="V14" s="4" t="s">
        <v>170</v>
      </c>
      <c r="W14" t="s">
        <v>167</v>
      </c>
      <c r="X14" t="s">
        <v>165</v>
      </c>
      <c r="Y14" t="s">
        <v>167</v>
      </c>
      <c r="Z14" t="s">
        <v>165</v>
      </c>
      <c r="AA14" t="s">
        <v>165</v>
      </c>
      <c r="AB14" t="s">
        <v>165</v>
      </c>
      <c r="AC14" t="s">
        <v>169</v>
      </c>
      <c r="AD14" t="s">
        <v>167</v>
      </c>
      <c r="AE14" t="s">
        <v>165</v>
      </c>
      <c r="AF14" t="s">
        <v>165</v>
      </c>
      <c r="AG14" t="s">
        <v>165</v>
      </c>
      <c r="AH14" s="12" t="s">
        <v>167</v>
      </c>
      <c r="AI14" s="9" t="s">
        <v>28</v>
      </c>
      <c r="AJ14" t="s">
        <v>29</v>
      </c>
      <c r="AK14" t="s">
        <v>31</v>
      </c>
      <c r="AL14" t="s">
        <v>30</v>
      </c>
      <c r="AM14" t="s">
        <v>28</v>
      </c>
      <c r="AN14" t="s">
        <v>29</v>
      </c>
      <c r="AO14" t="s">
        <v>30</v>
      </c>
      <c r="AP14" s="12" t="s">
        <v>31</v>
      </c>
      <c r="AQ14" t="s">
        <v>31</v>
      </c>
      <c r="AR14" t="s">
        <v>30</v>
      </c>
      <c r="AS14" t="s">
        <v>29</v>
      </c>
      <c r="AT14" t="s">
        <v>28</v>
      </c>
      <c r="AU14" t="s">
        <v>29</v>
      </c>
      <c r="AV14" t="s">
        <v>30</v>
      </c>
      <c r="AW14" t="s">
        <v>28</v>
      </c>
      <c r="AX14" s="12" t="s">
        <v>31</v>
      </c>
      <c r="AY14">
        <v>100</v>
      </c>
      <c r="AZ14">
        <v>100</v>
      </c>
      <c r="BA14">
        <v>0</v>
      </c>
      <c r="BB14" s="12">
        <v>0</v>
      </c>
      <c r="BC14" s="29">
        <v>100</v>
      </c>
      <c r="BD14" s="29">
        <v>100</v>
      </c>
      <c r="BE14" s="29">
        <v>0</v>
      </c>
      <c r="BF14" s="29">
        <v>0</v>
      </c>
      <c r="BG14" s="9" t="str">
        <f t="shared" si="3"/>
        <v>Q</v>
      </c>
      <c r="BH14" t="str">
        <f t="shared" si="3"/>
        <v>Q</v>
      </c>
      <c r="BI14" t="str">
        <f t="shared" si="3"/>
        <v>N</v>
      </c>
      <c r="BJ14" t="str">
        <f t="shared" si="3"/>
        <v>N</v>
      </c>
      <c r="BK14" t="str">
        <f t="shared" si="3"/>
        <v>Q</v>
      </c>
      <c r="BL14" t="str">
        <f t="shared" si="3"/>
        <v>Q</v>
      </c>
      <c r="BM14" t="str">
        <f t="shared" si="3"/>
        <v>N</v>
      </c>
      <c r="BN14" s="12" t="str">
        <f t="shared" si="3"/>
        <v>N</v>
      </c>
      <c r="BO14" t="str">
        <f t="shared" ref="BO14:BV14" si="5">IF(AQ14="w","Q",IF(AQ14="X","Q","N"))</f>
        <v>N</v>
      </c>
      <c r="BP14" t="str">
        <f t="shared" si="5"/>
        <v>N</v>
      </c>
      <c r="BQ14" t="str">
        <f t="shared" si="5"/>
        <v>Q</v>
      </c>
      <c r="BR14" t="str">
        <f t="shared" si="5"/>
        <v>Q</v>
      </c>
      <c r="BS14" t="str">
        <f t="shared" si="5"/>
        <v>Q</v>
      </c>
      <c r="BT14" t="str">
        <f t="shared" si="5"/>
        <v>N</v>
      </c>
      <c r="BU14" t="str">
        <f t="shared" si="5"/>
        <v>Q</v>
      </c>
      <c r="BV14" s="12" t="str">
        <f t="shared" si="5"/>
        <v>N</v>
      </c>
      <c r="BW14" s="13">
        <v>100</v>
      </c>
      <c r="BX14" s="12">
        <v>0</v>
      </c>
      <c r="BY14">
        <v>100</v>
      </c>
      <c r="BZ14" s="12">
        <v>0</v>
      </c>
      <c r="CA14" s="9" t="str">
        <f t="shared" si="4"/>
        <v>S</v>
      </c>
      <c r="CB14" t="str">
        <f t="shared" si="4"/>
        <v>L</v>
      </c>
      <c r="CC14" t="str">
        <f t="shared" si="4"/>
        <v>S</v>
      </c>
      <c r="CD14" t="str">
        <f t="shared" si="4"/>
        <v>L</v>
      </c>
      <c r="CE14" t="str">
        <f t="shared" si="4"/>
        <v>S</v>
      </c>
      <c r="CF14" t="str">
        <f t="shared" si="4"/>
        <v>L</v>
      </c>
      <c r="CG14" t="str">
        <f t="shared" si="4"/>
        <v>L</v>
      </c>
      <c r="CH14" s="12" t="str">
        <f t="shared" si="4"/>
        <v>S</v>
      </c>
      <c r="CI14" t="str">
        <f t="shared" ref="CI14:CP14" si="6">IF(AQ14="W","S",IF(AQ14="Y","S","L"))</f>
        <v>S</v>
      </c>
      <c r="CJ14" t="str">
        <f t="shared" si="6"/>
        <v>L</v>
      </c>
      <c r="CK14" t="str">
        <f t="shared" si="6"/>
        <v>L</v>
      </c>
      <c r="CL14" t="str">
        <f t="shared" si="6"/>
        <v>S</v>
      </c>
      <c r="CM14" t="str">
        <f t="shared" si="6"/>
        <v>L</v>
      </c>
      <c r="CN14" t="str">
        <f t="shared" si="6"/>
        <v>L</v>
      </c>
      <c r="CO14" t="str">
        <f t="shared" si="6"/>
        <v>S</v>
      </c>
      <c r="CP14" s="12" t="str">
        <f t="shared" si="6"/>
        <v>S</v>
      </c>
      <c r="CQ14">
        <v>50</v>
      </c>
      <c r="CR14">
        <v>50</v>
      </c>
      <c r="CS14">
        <v>50</v>
      </c>
      <c r="CT14">
        <v>50</v>
      </c>
    </row>
    <row r="15" spans="1:98" x14ac:dyDescent="0.3">
      <c r="A15" s="13">
        <v>2</v>
      </c>
      <c r="B15" s="12" t="s">
        <v>47</v>
      </c>
      <c r="C15" t="s">
        <v>183</v>
      </c>
      <c r="D15" t="s">
        <v>19</v>
      </c>
      <c r="E15" t="s">
        <v>19</v>
      </c>
      <c r="F15" t="s">
        <v>18</v>
      </c>
      <c r="G15" t="s">
        <v>19</v>
      </c>
      <c r="H15" t="s">
        <v>19</v>
      </c>
      <c r="I15" t="s">
        <v>19</v>
      </c>
      <c r="J15" t="s">
        <v>18</v>
      </c>
      <c r="K15" t="s">
        <v>19</v>
      </c>
      <c r="L15" t="s">
        <v>19</v>
      </c>
      <c r="M15" t="s">
        <v>18</v>
      </c>
      <c r="N15" t="s">
        <v>19</v>
      </c>
      <c r="O15" t="s">
        <v>18</v>
      </c>
      <c r="P15" t="s">
        <v>18</v>
      </c>
      <c r="Q15" t="s">
        <v>18</v>
      </c>
      <c r="R15" t="s">
        <v>18</v>
      </c>
      <c r="S15" t="str">
        <f>D15</f>
        <v>y</v>
      </c>
      <c r="T15" t="str">
        <f>F15</f>
        <v>n</v>
      </c>
      <c r="U15" t="str">
        <f>H15</f>
        <v>y</v>
      </c>
      <c r="V15" t="str">
        <f>J15</f>
        <v>n</v>
      </c>
      <c r="W15" t="str">
        <f>L15</f>
        <v>y</v>
      </c>
      <c r="X15" t="str">
        <f>N15</f>
        <v>y</v>
      </c>
      <c r="Y15" t="str">
        <f>P15</f>
        <v>n</v>
      </c>
      <c r="Z15" t="str">
        <f>R15</f>
        <v>n</v>
      </c>
      <c r="AA15" t="s">
        <v>76</v>
      </c>
      <c r="AB15" t="s">
        <v>77</v>
      </c>
      <c r="AC15" t="s">
        <v>77</v>
      </c>
      <c r="AD15" t="s">
        <v>77</v>
      </c>
      <c r="AE15" t="s">
        <v>77</v>
      </c>
      <c r="AF15" t="s">
        <v>76</v>
      </c>
      <c r="AG15" t="s">
        <v>77</v>
      </c>
      <c r="AH15" s="12" t="s">
        <v>76</v>
      </c>
      <c r="AI15" s="9" t="s">
        <v>29</v>
      </c>
      <c r="AJ15" t="s">
        <v>31</v>
      </c>
      <c r="AK15" t="s">
        <v>28</v>
      </c>
      <c r="AL15" t="s">
        <v>30</v>
      </c>
      <c r="AM15" t="s">
        <v>28</v>
      </c>
      <c r="AN15" t="s">
        <v>29</v>
      </c>
      <c r="AO15" t="s">
        <v>31</v>
      </c>
      <c r="AP15" s="12" t="s">
        <v>30</v>
      </c>
      <c r="AQ15" t="s">
        <v>77</v>
      </c>
      <c r="AR15" t="s">
        <v>77</v>
      </c>
      <c r="AS15" t="s">
        <v>77</v>
      </c>
      <c r="AT15" t="s">
        <v>78</v>
      </c>
      <c r="AU15" t="s">
        <v>78</v>
      </c>
      <c r="AV15" t="s">
        <v>78</v>
      </c>
      <c r="AW15" t="s">
        <v>78</v>
      </c>
      <c r="AX15" s="12" t="s">
        <v>77</v>
      </c>
      <c r="AY15">
        <v>100</v>
      </c>
      <c r="AZ15">
        <v>100</v>
      </c>
      <c r="BA15">
        <v>0</v>
      </c>
      <c r="BB15" s="12">
        <v>0</v>
      </c>
      <c r="BC15" t="s">
        <v>223</v>
      </c>
      <c r="BD15" t="s">
        <v>223</v>
      </c>
      <c r="BE15" t="s">
        <v>223</v>
      </c>
      <c r="BF15" t="s">
        <v>224</v>
      </c>
      <c r="BG15" s="9" t="str">
        <f t="shared" si="3"/>
        <v>Q</v>
      </c>
      <c r="BH15" t="str">
        <f t="shared" si="3"/>
        <v>N</v>
      </c>
      <c r="BI15" t="str">
        <f t="shared" si="3"/>
        <v>Q</v>
      </c>
      <c r="BJ15" t="str">
        <f t="shared" si="3"/>
        <v>N</v>
      </c>
      <c r="BK15" t="str">
        <f t="shared" si="3"/>
        <v>Q</v>
      </c>
      <c r="BL15" t="str">
        <f t="shared" si="3"/>
        <v>Q</v>
      </c>
      <c r="BM15" t="str">
        <f t="shared" si="3"/>
        <v>N</v>
      </c>
      <c r="BN15" s="12" t="str">
        <f t="shared" si="3"/>
        <v>N</v>
      </c>
      <c r="BO15" t="s">
        <v>88</v>
      </c>
      <c r="BP15" t="s">
        <v>89</v>
      </c>
      <c r="BQ15" t="s">
        <v>89</v>
      </c>
      <c r="BR15" t="s">
        <v>89</v>
      </c>
      <c r="BS15" t="s">
        <v>89</v>
      </c>
      <c r="BT15" t="s">
        <v>90</v>
      </c>
      <c r="BU15" t="s">
        <v>89</v>
      </c>
      <c r="BV15" s="12" t="s">
        <v>89</v>
      </c>
      <c r="BW15" s="13">
        <v>100</v>
      </c>
      <c r="BX15" s="12">
        <v>0</v>
      </c>
      <c r="BY15" t="s">
        <v>98</v>
      </c>
      <c r="BZ15" s="12" t="s">
        <v>99</v>
      </c>
      <c r="CA15" s="9" t="str">
        <f t="shared" si="4"/>
        <v>L</v>
      </c>
      <c r="CB15" t="str">
        <f t="shared" si="4"/>
        <v>S</v>
      </c>
      <c r="CC15" t="str">
        <f t="shared" si="4"/>
        <v>S</v>
      </c>
      <c r="CD15" t="str">
        <f t="shared" si="4"/>
        <v>L</v>
      </c>
      <c r="CE15" t="str">
        <f t="shared" si="4"/>
        <v>S</v>
      </c>
      <c r="CF15" t="str">
        <f t="shared" si="4"/>
        <v>L</v>
      </c>
      <c r="CG15" t="str">
        <f t="shared" si="4"/>
        <v>S</v>
      </c>
      <c r="CH15" s="12" t="str">
        <f t="shared" si="4"/>
        <v>L</v>
      </c>
      <c r="CI15" t="s">
        <v>132</v>
      </c>
      <c r="CJ15" t="s">
        <v>133</v>
      </c>
      <c r="CK15" t="s">
        <v>133</v>
      </c>
      <c r="CL15" t="s">
        <v>133</v>
      </c>
      <c r="CM15" t="s">
        <v>133</v>
      </c>
      <c r="CN15" t="s">
        <v>133</v>
      </c>
      <c r="CO15" t="s">
        <v>133</v>
      </c>
      <c r="CP15" s="12" t="s">
        <v>132</v>
      </c>
      <c r="CQ15">
        <v>50</v>
      </c>
      <c r="CR15">
        <v>50</v>
      </c>
      <c r="CS15" t="s">
        <v>133</v>
      </c>
      <c r="CT15" t="s">
        <v>137</v>
      </c>
    </row>
    <row r="16" spans="1:98" x14ac:dyDescent="0.3">
      <c r="A16" s="13">
        <v>12</v>
      </c>
      <c r="B16" s="12">
        <v>27</v>
      </c>
      <c r="C16" t="s">
        <v>171</v>
      </c>
      <c r="D16" t="s">
        <v>172</v>
      </c>
      <c r="E16" t="s">
        <v>173</v>
      </c>
      <c r="F16" t="s">
        <v>171</v>
      </c>
      <c r="G16" t="s">
        <v>174</v>
      </c>
      <c r="H16" t="s">
        <v>172</v>
      </c>
      <c r="I16" t="s">
        <v>171</v>
      </c>
      <c r="J16" t="s">
        <v>173</v>
      </c>
      <c r="K16" t="s">
        <v>172</v>
      </c>
      <c r="L16" t="s">
        <v>172</v>
      </c>
      <c r="M16" t="s">
        <v>175</v>
      </c>
      <c r="N16" t="s">
        <v>175</v>
      </c>
      <c r="O16" t="s">
        <v>175</v>
      </c>
      <c r="P16" t="s">
        <v>171</v>
      </c>
      <c r="Q16" t="s">
        <v>172</v>
      </c>
      <c r="R16" t="s">
        <v>173</v>
      </c>
      <c r="S16" t="s">
        <v>171</v>
      </c>
      <c r="T16" t="s">
        <v>174</v>
      </c>
      <c r="U16" t="s">
        <v>174</v>
      </c>
      <c r="V16" s="4" t="s">
        <v>173</v>
      </c>
      <c r="W16" t="s">
        <v>172</v>
      </c>
      <c r="X16" t="s">
        <v>172</v>
      </c>
      <c r="Y16" t="s">
        <v>176</v>
      </c>
      <c r="Z16" t="s">
        <v>172</v>
      </c>
      <c r="AA16" t="s">
        <v>172</v>
      </c>
      <c r="AB16" t="s">
        <v>176</v>
      </c>
      <c r="AC16" t="s">
        <v>176</v>
      </c>
      <c r="AD16" t="s">
        <v>176</v>
      </c>
      <c r="AE16" t="s">
        <v>171</v>
      </c>
      <c r="AF16" t="s">
        <v>173</v>
      </c>
      <c r="AG16" t="s">
        <v>173</v>
      </c>
      <c r="AH16" s="12" t="s">
        <v>173</v>
      </c>
      <c r="AI16" s="9" t="s">
        <v>31</v>
      </c>
      <c r="AJ16" t="s">
        <v>28</v>
      </c>
      <c r="AK16" t="s">
        <v>30</v>
      </c>
      <c r="AL16" t="s">
        <v>29</v>
      </c>
      <c r="AM16" t="s">
        <v>31</v>
      </c>
      <c r="AN16" t="s">
        <v>30</v>
      </c>
      <c r="AO16" t="s">
        <v>29</v>
      </c>
      <c r="AP16" s="12" t="s">
        <v>28</v>
      </c>
      <c r="AQ16" t="s">
        <v>28</v>
      </c>
      <c r="AR16" t="s">
        <v>29</v>
      </c>
      <c r="AS16" t="s">
        <v>30</v>
      </c>
      <c r="AT16" t="s">
        <v>31</v>
      </c>
      <c r="AU16" t="s">
        <v>30</v>
      </c>
      <c r="AV16" t="s">
        <v>31</v>
      </c>
      <c r="AW16" t="s">
        <v>29</v>
      </c>
      <c r="AX16" s="12" t="s">
        <v>28</v>
      </c>
      <c r="AY16">
        <v>100</v>
      </c>
      <c r="AZ16">
        <v>100</v>
      </c>
      <c r="BA16">
        <v>0</v>
      </c>
      <c r="BB16" s="12">
        <v>0</v>
      </c>
      <c r="BC16" s="29">
        <v>100</v>
      </c>
      <c r="BD16" s="29">
        <v>100</v>
      </c>
      <c r="BE16" s="29">
        <v>0</v>
      </c>
      <c r="BF16" s="29">
        <v>0</v>
      </c>
      <c r="BG16" s="9" t="str">
        <f t="shared" si="3"/>
        <v>N</v>
      </c>
      <c r="BH16" t="str">
        <f t="shared" si="3"/>
        <v>Q</v>
      </c>
      <c r="BI16" t="str">
        <f t="shared" si="3"/>
        <v>N</v>
      </c>
      <c r="BJ16" t="str">
        <f t="shared" si="3"/>
        <v>Q</v>
      </c>
      <c r="BK16" t="str">
        <f t="shared" si="3"/>
        <v>N</v>
      </c>
      <c r="BL16" t="str">
        <f t="shared" si="3"/>
        <v>N</v>
      </c>
      <c r="BM16" t="str">
        <f t="shared" si="3"/>
        <v>Q</v>
      </c>
      <c r="BN16" s="12" t="str">
        <f t="shared" si="3"/>
        <v>Q</v>
      </c>
      <c r="BO16" t="str">
        <f t="shared" ref="BO16:BV20" si="7">IF(AQ16="w","Q",IF(AQ16="X","Q","N"))</f>
        <v>Q</v>
      </c>
      <c r="BP16" t="str">
        <f t="shared" si="7"/>
        <v>Q</v>
      </c>
      <c r="BQ16" t="str">
        <f t="shared" si="7"/>
        <v>N</v>
      </c>
      <c r="BR16" t="str">
        <f t="shared" si="7"/>
        <v>N</v>
      </c>
      <c r="BS16" t="str">
        <f t="shared" si="7"/>
        <v>N</v>
      </c>
      <c r="BT16" t="str">
        <f t="shared" si="7"/>
        <v>N</v>
      </c>
      <c r="BU16" t="str">
        <f t="shared" si="7"/>
        <v>Q</v>
      </c>
      <c r="BV16" s="12" t="str">
        <f t="shared" si="7"/>
        <v>Q</v>
      </c>
      <c r="BW16" s="13">
        <v>100</v>
      </c>
      <c r="BX16" s="12">
        <v>0</v>
      </c>
      <c r="BY16">
        <v>100</v>
      </c>
      <c r="BZ16" s="12">
        <v>0</v>
      </c>
      <c r="CA16" s="9" t="str">
        <f t="shared" si="4"/>
        <v>S</v>
      </c>
      <c r="CB16" t="str">
        <f t="shared" si="4"/>
        <v>S</v>
      </c>
      <c r="CC16" t="str">
        <f t="shared" si="4"/>
        <v>L</v>
      </c>
      <c r="CD16" t="str">
        <f t="shared" si="4"/>
        <v>L</v>
      </c>
      <c r="CE16" t="str">
        <f t="shared" si="4"/>
        <v>S</v>
      </c>
      <c r="CF16" t="str">
        <f t="shared" si="4"/>
        <v>L</v>
      </c>
      <c r="CG16" t="str">
        <f t="shared" si="4"/>
        <v>L</v>
      </c>
      <c r="CH16" s="12" t="str">
        <f t="shared" si="4"/>
        <v>S</v>
      </c>
      <c r="CI16" t="str">
        <f t="shared" ref="CI16:CP20" si="8">IF(AQ16="W","S",IF(AQ16="Y","S","L"))</f>
        <v>S</v>
      </c>
      <c r="CJ16" t="str">
        <f t="shared" si="8"/>
        <v>L</v>
      </c>
      <c r="CK16" t="str">
        <f t="shared" si="8"/>
        <v>L</v>
      </c>
      <c r="CL16" t="str">
        <f t="shared" si="8"/>
        <v>S</v>
      </c>
      <c r="CM16" t="str">
        <f t="shared" si="8"/>
        <v>L</v>
      </c>
      <c r="CN16" t="str">
        <f t="shared" si="8"/>
        <v>S</v>
      </c>
      <c r="CO16" t="str">
        <f t="shared" si="8"/>
        <v>L</v>
      </c>
      <c r="CP16" s="12" t="str">
        <f t="shared" si="8"/>
        <v>S</v>
      </c>
      <c r="CQ16">
        <v>50</v>
      </c>
      <c r="CR16">
        <v>50</v>
      </c>
      <c r="CS16">
        <v>75</v>
      </c>
      <c r="CT16">
        <v>25</v>
      </c>
    </row>
    <row r="17" spans="1:98" x14ac:dyDescent="0.3">
      <c r="A17" s="13">
        <v>4</v>
      </c>
      <c r="B17" s="12">
        <v>4</v>
      </c>
      <c r="C17" t="s">
        <v>49</v>
      </c>
      <c r="D17" t="s">
        <v>48</v>
      </c>
      <c r="E17" t="s">
        <v>49</v>
      </c>
      <c r="F17" t="s">
        <v>51</v>
      </c>
      <c r="G17" t="s">
        <v>48</v>
      </c>
      <c r="H17" t="s">
        <v>49</v>
      </c>
      <c r="I17" t="s">
        <v>51</v>
      </c>
      <c r="J17" t="s">
        <v>48</v>
      </c>
      <c r="K17" t="s">
        <v>51</v>
      </c>
      <c r="L17" t="s">
        <v>49</v>
      </c>
      <c r="M17" t="s">
        <v>51</v>
      </c>
      <c r="N17" t="s">
        <v>48</v>
      </c>
      <c r="O17" t="s">
        <v>51</v>
      </c>
      <c r="P17" t="s">
        <v>49</v>
      </c>
      <c r="Q17" t="s">
        <v>49</v>
      </c>
      <c r="R17" t="s">
        <v>48</v>
      </c>
      <c r="S17" t="s">
        <v>48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51</v>
      </c>
      <c r="Z17" t="s">
        <v>48</v>
      </c>
      <c r="AA17" t="s">
        <v>51</v>
      </c>
      <c r="AB17" t="s">
        <v>48</v>
      </c>
      <c r="AC17" t="s">
        <v>51</v>
      </c>
      <c r="AD17" t="s">
        <v>48</v>
      </c>
      <c r="AE17" t="s">
        <v>51</v>
      </c>
      <c r="AF17" t="s">
        <v>48</v>
      </c>
      <c r="AG17" t="s">
        <v>49</v>
      </c>
      <c r="AH17" s="12" t="s">
        <v>49</v>
      </c>
      <c r="AI17" s="9" t="s">
        <v>30</v>
      </c>
      <c r="AJ17" t="s">
        <v>28</v>
      </c>
      <c r="AK17" t="s">
        <v>31</v>
      </c>
      <c r="AL17" t="s">
        <v>29</v>
      </c>
      <c r="AM17" t="s">
        <v>28</v>
      </c>
      <c r="AN17" t="s">
        <v>29</v>
      </c>
      <c r="AO17" t="s">
        <v>31</v>
      </c>
      <c r="AP17" s="12" t="s">
        <v>30</v>
      </c>
      <c r="AQ17" t="s">
        <v>29</v>
      </c>
      <c r="AR17" t="s">
        <v>30</v>
      </c>
      <c r="AS17" t="s">
        <v>28</v>
      </c>
      <c r="AT17" t="s">
        <v>31</v>
      </c>
      <c r="AU17" t="s">
        <v>31</v>
      </c>
      <c r="AV17" t="s">
        <v>30</v>
      </c>
      <c r="AW17" t="s">
        <v>29</v>
      </c>
      <c r="AX17" s="12" t="s">
        <v>28</v>
      </c>
      <c r="AY17">
        <v>50</v>
      </c>
      <c r="AZ17">
        <v>100</v>
      </c>
      <c r="BA17">
        <v>100</v>
      </c>
      <c r="BB17" s="12">
        <v>100</v>
      </c>
      <c r="BC17" s="29">
        <v>100</v>
      </c>
      <c r="BD17" s="29">
        <v>100</v>
      </c>
      <c r="BE17" s="29">
        <v>100</v>
      </c>
      <c r="BF17" s="29">
        <v>100</v>
      </c>
      <c r="BG17" s="9" t="str">
        <f t="shared" si="3"/>
        <v>N</v>
      </c>
      <c r="BH17" t="str">
        <f t="shared" si="3"/>
        <v>Q</v>
      </c>
      <c r="BI17" t="str">
        <f t="shared" si="3"/>
        <v>N</v>
      </c>
      <c r="BJ17" t="str">
        <f t="shared" si="3"/>
        <v>Q</v>
      </c>
      <c r="BK17" t="str">
        <f t="shared" si="3"/>
        <v>Q</v>
      </c>
      <c r="BL17" t="str">
        <f t="shared" si="3"/>
        <v>Q</v>
      </c>
      <c r="BM17" t="str">
        <f t="shared" si="3"/>
        <v>N</v>
      </c>
      <c r="BN17" s="12" t="str">
        <f t="shared" si="3"/>
        <v>N</v>
      </c>
      <c r="BO17" t="str">
        <f t="shared" si="7"/>
        <v>Q</v>
      </c>
      <c r="BP17" t="str">
        <f t="shared" si="7"/>
        <v>N</v>
      </c>
      <c r="BQ17" t="str">
        <f t="shared" si="7"/>
        <v>Q</v>
      </c>
      <c r="BR17" t="str">
        <f t="shared" si="7"/>
        <v>N</v>
      </c>
      <c r="BS17" t="str">
        <f t="shared" si="7"/>
        <v>N</v>
      </c>
      <c r="BT17" t="str">
        <f t="shared" si="7"/>
        <v>N</v>
      </c>
      <c r="BU17" t="str">
        <f t="shared" si="7"/>
        <v>Q</v>
      </c>
      <c r="BV17" s="12" t="str">
        <f t="shared" si="7"/>
        <v>Q</v>
      </c>
      <c r="BW17" s="13">
        <v>75</v>
      </c>
      <c r="BX17" s="12">
        <v>100</v>
      </c>
      <c r="BY17">
        <v>100</v>
      </c>
      <c r="BZ17" s="12">
        <v>100</v>
      </c>
      <c r="CA17" s="9" t="str">
        <f t="shared" si="4"/>
        <v>L</v>
      </c>
      <c r="CB17" t="str">
        <f t="shared" si="4"/>
        <v>S</v>
      </c>
      <c r="CC17" t="str">
        <f t="shared" si="4"/>
        <v>S</v>
      </c>
      <c r="CD17" t="str">
        <f t="shared" si="4"/>
        <v>L</v>
      </c>
      <c r="CE17" t="str">
        <f t="shared" si="4"/>
        <v>S</v>
      </c>
      <c r="CF17" t="str">
        <f t="shared" si="4"/>
        <v>L</v>
      </c>
      <c r="CG17" t="str">
        <f t="shared" si="4"/>
        <v>S</v>
      </c>
      <c r="CH17" s="12" t="str">
        <f t="shared" si="4"/>
        <v>L</v>
      </c>
      <c r="CI17" t="str">
        <f t="shared" si="8"/>
        <v>L</v>
      </c>
      <c r="CJ17" t="str">
        <f t="shared" si="8"/>
        <v>L</v>
      </c>
      <c r="CK17" t="str">
        <f t="shared" si="8"/>
        <v>S</v>
      </c>
      <c r="CL17" t="str">
        <f t="shared" si="8"/>
        <v>S</v>
      </c>
      <c r="CM17" t="str">
        <f t="shared" si="8"/>
        <v>S</v>
      </c>
      <c r="CN17" t="str">
        <f t="shared" si="8"/>
        <v>L</v>
      </c>
      <c r="CO17" t="str">
        <f t="shared" si="8"/>
        <v>L</v>
      </c>
      <c r="CP17" s="12" t="str">
        <f t="shared" si="8"/>
        <v>S</v>
      </c>
      <c r="CQ17">
        <v>75</v>
      </c>
      <c r="CR17">
        <v>100</v>
      </c>
      <c r="CS17">
        <v>100</v>
      </c>
      <c r="CT17">
        <v>100</v>
      </c>
    </row>
    <row r="18" spans="1:98" x14ac:dyDescent="0.3">
      <c r="A18" s="13">
        <v>10</v>
      </c>
      <c r="B18" s="12">
        <v>13</v>
      </c>
      <c r="C18" t="s">
        <v>164</v>
      </c>
      <c r="D18" t="s">
        <v>163</v>
      </c>
      <c r="E18" t="s">
        <v>164</v>
      </c>
      <c r="F18" t="s">
        <v>163</v>
      </c>
      <c r="G18" t="s">
        <v>163</v>
      </c>
      <c r="H18" t="s">
        <v>166</v>
      </c>
      <c r="I18" t="s">
        <v>167</v>
      </c>
      <c r="J18" t="s">
        <v>164</v>
      </c>
      <c r="K18" t="s">
        <v>163</v>
      </c>
      <c r="L18" t="s">
        <v>163</v>
      </c>
      <c r="M18" t="s">
        <v>164</v>
      </c>
      <c r="N18" t="s">
        <v>164</v>
      </c>
      <c r="O18" t="s">
        <v>164</v>
      </c>
      <c r="P18" t="s">
        <v>163</v>
      </c>
      <c r="Q18" t="s">
        <v>164</v>
      </c>
      <c r="R18" t="s">
        <v>165</v>
      </c>
      <c r="S18" t="s">
        <v>164</v>
      </c>
      <c r="T18" t="s">
        <v>164</v>
      </c>
      <c r="U18" t="s">
        <v>164</v>
      </c>
      <c r="V18" t="s">
        <v>168</v>
      </c>
      <c r="W18" t="s">
        <v>165</v>
      </c>
      <c r="X18" t="s">
        <v>164</v>
      </c>
      <c r="Y18" t="s">
        <v>166</v>
      </c>
      <c r="Z18" t="s">
        <v>163</v>
      </c>
      <c r="AA18" t="s">
        <v>167</v>
      </c>
      <c r="AB18" t="s">
        <v>164</v>
      </c>
      <c r="AC18" t="s">
        <v>163</v>
      </c>
      <c r="AD18" t="s">
        <v>164</v>
      </c>
      <c r="AE18" t="s">
        <v>168</v>
      </c>
      <c r="AF18" t="s">
        <v>166</v>
      </c>
      <c r="AG18" t="s">
        <v>163</v>
      </c>
      <c r="AH18" s="12" t="s">
        <v>166</v>
      </c>
      <c r="AI18" s="9" t="s">
        <v>28</v>
      </c>
      <c r="AJ18" t="s">
        <v>29</v>
      </c>
      <c r="AK18" t="s">
        <v>30</v>
      </c>
      <c r="AL18" t="s">
        <v>31</v>
      </c>
      <c r="AM18" t="s">
        <v>29</v>
      </c>
      <c r="AN18" t="s">
        <v>30</v>
      </c>
      <c r="AO18" t="s">
        <v>28</v>
      </c>
      <c r="AP18" s="12" t="s">
        <v>31</v>
      </c>
      <c r="AQ18" t="s">
        <v>31</v>
      </c>
      <c r="AR18" t="s">
        <v>28</v>
      </c>
      <c r="AS18" t="s">
        <v>30</v>
      </c>
      <c r="AT18" t="s">
        <v>29</v>
      </c>
      <c r="AU18" t="s">
        <v>28</v>
      </c>
      <c r="AV18" t="s">
        <v>29</v>
      </c>
      <c r="AW18" t="s">
        <v>30</v>
      </c>
      <c r="AX18" s="12" t="s">
        <v>31</v>
      </c>
      <c r="AY18">
        <v>50</v>
      </c>
      <c r="AZ18">
        <v>0</v>
      </c>
      <c r="BA18">
        <v>100</v>
      </c>
      <c r="BB18" s="12">
        <v>100</v>
      </c>
      <c r="BC18" s="29">
        <v>50</v>
      </c>
      <c r="BD18" s="29">
        <v>50</v>
      </c>
      <c r="BE18" s="29">
        <v>100</v>
      </c>
      <c r="BF18" s="29">
        <v>100</v>
      </c>
      <c r="BG18" s="9" t="str">
        <f t="shared" si="3"/>
        <v>Q</v>
      </c>
      <c r="BH18" t="str">
        <f t="shared" si="3"/>
        <v>Q</v>
      </c>
      <c r="BI18" t="str">
        <f t="shared" si="3"/>
        <v>N</v>
      </c>
      <c r="BJ18" t="str">
        <f t="shared" si="3"/>
        <v>N</v>
      </c>
      <c r="BK18" t="str">
        <f t="shared" si="3"/>
        <v>Q</v>
      </c>
      <c r="BL18" t="str">
        <f t="shared" si="3"/>
        <v>N</v>
      </c>
      <c r="BM18" t="str">
        <f t="shared" si="3"/>
        <v>Q</v>
      </c>
      <c r="BN18" s="12" t="str">
        <f t="shared" si="3"/>
        <v>N</v>
      </c>
      <c r="BO18" t="str">
        <f t="shared" si="7"/>
        <v>N</v>
      </c>
      <c r="BP18" t="str">
        <f t="shared" si="7"/>
        <v>Q</v>
      </c>
      <c r="BQ18" t="str">
        <f t="shared" si="7"/>
        <v>N</v>
      </c>
      <c r="BR18" t="str">
        <f t="shared" si="7"/>
        <v>Q</v>
      </c>
      <c r="BS18" t="str">
        <f t="shared" si="7"/>
        <v>Q</v>
      </c>
      <c r="BT18" t="str">
        <f t="shared" si="7"/>
        <v>Q</v>
      </c>
      <c r="BU18" t="str">
        <f t="shared" si="7"/>
        <v>N</v>
      </c>
      <c r="BV18" s="12" t="str">
        <f t="shared" si="7"/>
        <v>N</v>
      </c>
      <c r="BW18" s="13">
        <v>25</v>
      </c>
      <c r="BX18" s="12">
        <v>100</v>
      </c>
      <c r="BY18">
        <v>50</v>
      </c>
      <c r="BZ18" s="12">
        <v>100</v>
      </c>
      <c r="CA18" s="9" t="str">
        <f t="shared" si="4"/>
        <v>S</v>
      </c>
      <c r="CB18" t="str">
        <f t="shared" si="4"/>
        <v>L</v>
      </c>
      <c r="CC18" t="str">
        <f t="shared" si="4"/>
        <v>L</v>
      </c>
      <c r="CD18" t="str">
        <f t="shared" si="4"/>
        <v>S</v>
      </c>
      <c r="CE18" t="str">
        <f t="shared" si="4"/>
        <v>L</v>
      </c>
      <c r="CF18" t="str">
        <f t="shared" si="4"/>
        <v>L</v>
      </c>
      <c r="CG18" t="str">
        <f t="shared" si="4"/>
        <v>S</v>
      </c>
      <c r="CH18" s="12" t="str">
        <f t="shared" si="4"/>
        <v>S</v>
      </c>
      <c r="CI18" t="str">
        <f t="shared" si="8"/>
        <v>S</v>
      </c>
      <c r="CJ18" t="str">
        <f t="shared" si="8"/>
        <v>S</v>
      </c>
      <c r="CK18" t="str">
        <f t="shared" si="8"/>
        <v>L</v>
      </c>
      <c r="CL18" t="str">
        <f t="shared" si="8"/>
        <v>L</v>
      </c>
      <c r="CM18" t="str">
        <f t="shared" si="8"/>
        <v>S</v>
      </c>
      <c r="CN18" t="str">
        <f t="shared" si="8"/>
        <v>L</v>
      </c>
      <c r="CO18" t="str">
        <f t="shared" si="8"/>
        <v>L</v>
      </c>
      <c r="CP18" s="12" t="str">
        <f t="shared" si="8"/>
        <v>S</v>
      </c>
      <c r="CQ18">
        <v>50</v>
      </c>
      <c r="CR18">
        <v>50</v>
      </c>
      <c r="CS18">
        <v>75</v>
      </c>
      <c r="CT18">
        <v>75</v>
      </c>
    </row>
    <row r="19" spans="1:98" x14ac:dyDescent="0.3">
      <c r="A19" s="13">
        <v>14</v>
      </c>
      <c r="B19" s="12">
        <v>22</v>
      </c>
      <c r="C19" t="s">
        <v>171</v>
      </c>
      <c r="D19" t="s">
        <v>171</v>
      </c>
      <c r="E19" t="s">
        <v>172</v>
      </c>
      <c r="F19" t="s">
        <v>174</v>
      </c>
      <c r="G19" t="s">
        <v>172</v>
      </c>
      <c r="H19" t="s">
        <v>175</v>
      </c>
      <c r="I19" t="s">
        <v>175</v>
      </c>
      <c r="J19" t="s">
        <v>176</v>
      </c>
      <c r="K19" t="s">
        <v>176</v>
      </c>
      <c r="L19" t="s">
        <v>171</v>
      </c>
      <c r="M19" t="s">
        <v>174</v>
      </c>
      <c r="N19" t="s">
        <v>174</v>
      </c>
      <c r="O19" t="s">
        <v>173</v>
      </c>
      <c r="P19" t="s">
        <v>172</v>
      </c>
      <c r="Q19" t="s">
        <v>171</v>
      </c>
      <c r="R19" t="s">
        <v>174</v>
      </c>
      <c r="S19" t="s">
        <v>172</v>
      </c>
      <c r="T19" t="s">
        <v>175</v>
      </c>
      <c r="U19" t="s">
        <v>171</v>
      </c>
      <c r="V19" s="4" t="s">
        <v>173</v>
      </c>
      <c r="W19" t="s">
        <v>173</v>
      </c>
      <c r="X19" t="s">
        <v>172</v>
      </c>
      <c r="Y19" t="s">
        <v>171</v>
      </c>
      <c r="Z19" t="s">
        <v>174</v>
      </c>
      <c r="AA19" t="s">
        <v>172</v>
      </c>
      <c r="AB19" t="s">
        <v>171</v>
      </c>
      <c r="AC19" t="s">
        <v>175</v>
      </c>
      <c r="AD19" t="s">
        <v>174</v>
      </c>
      <c r="AE19" t="s">
        <v>172</v>
      </c>
      <c r="AF19" t="s">
        <v>171</v>
      </c>
      <c r="AG19" t="s">
        <v>172</v>
      </c>
      <c r="AH19" s="12" t="s">
        <v>173</v>
      </c>
      <c r="AI19" s="9" t="s">
        <v>30</v>
      </c>
      <c r="AJ19" t="s">
        <v>31</v>
      </c>
      <c r="AK19" t="s">
        <v>29</v>
      </c>
      <c r="AL19" t="s">
        <v>28</v>
      </c>
      <c r="AM19" t="s">
        <v>29</v>
      </c>
      <c r="AN19" t="s">
        <v>31</v>
      </c>
      <c r="AO19" t="s">
        <v>28</v>
      </c>
      <c r="AP19" s="12" t="s">
        <v>30</v>
      </c>
      <c r="AQ19" t="s">
        <v>29</v>
      </c>
      <c r="AR19" t="s">
        <v>31</v>
      </c>
      <c r="AS19" t="s">
        <v>28</v>
      </c>
      <c r="AT19" t="s">
        <v>30</v>
      </c>
      <c r="AU19" t="s">
        <v>31</v>
      </c>
      <c r="AV19" t="s">
        <v>28</v>
      </c>
      <c r="AW19" t="s">
        <v>30</v>
      </c>
      <c r="AX19" s="12" t="s">
        <v>29</v>
      </c>
      <c r="AY19">
        <v>0</v>
      </c>
      <c r="AZ19">
        <v>50</v>
      </c>
      <c r="BA19">
        <v>100</v>
      </c>
      <c r="BB19" s="30">
        <v>100</v>
      </c>
      <c r="BC19" s="29">
        <v>50</v>
      </c>
      <c r="BD19" s="29">
        <v>50</v>
      </c>
      <c r="BE19" s="29">
        <v>100</v>
      </c>
      <c r="BF19" s="29">
        <v>100</v>
      </c>
      <c r="BG19" s="9" t="str">
        <f t="shared" si="3"/>
        <v>N</v>
      </c>
      <c r="BH19" t="str">
        <f t="shared" si="3"/>
        <v>N</v>
      </c>
      <c r="BI19" t="str">
        <f t="shared" si="3"/>
        <v>Q</v>
      </c>
      <c r="BJ19" t="str">
        <f t="shared" si="3"/>
        <v>Q</v>
      </c>
      <c r="BK19" t="str">
        <f t="shared" si="3"/>
        <v>Q</v>
      </c>
      <c r="BL19" t="str">
        <f t="shared" si="3"/>
        <v>N</v>
      </c>
      <c r="BM19" t="str">
        <f t="shared" si="3"/>
        <v>Q</v>
      </c>
      <c r="BN19" s="12" t="str">
        <f t="shared" si="3"/>
        <v>N</v>
      </c>
      <c r="BO19" t="str">
        <f t="shared" si="7"/>
        <v>Q</v>
      </c>
      <c r="BP19" t="str">
        <f t="shared" si="7"/>
        <v>N</v>
      </c>
      <c r="BQ19" t="str">
        <f t="shared" si="7"/>
        <v>Q</v>
      </c>
      <c r="BR19" t="str">
        <f t="shared" si="7"/>
        <v>N</v>
      </c>
      <c r="BS19" t="str">
        <f t="shared" si="7"/>
        <v>N</v>
      </c>
      <c r="BT19" t="str">
        <f t="shared" si="7"/>
        <v>Q</v>
      </c>
      <c r="BU19" t="str">
        <f t="shared" si="7"/>
        <v>N</v>
      </c>
      <c r="BV19" s="12" t="str">
        <f t="shared" si="7"/>
        <v>Q</v>
      </c>
      <c r="BW19" s="13">
        <v>25</v>
      </c>
      <c r="BX19" s="12">
        <v>100</v>
      </c>
      <c r="BY19">
        <v>50</v>
      </c>
      <c r="BZ19" s="12">
        <v>100</v>
      </c>
      <c r="CA19" s="9" t="str">
        <f t="shared" si="4"/>
        <v>L</v>
      </c>
      <c r="CB19" t="str">
        <f t="shared" si="4"/>
        <v>S</v>
      </c>
      <c r="CC19" t="str">
        <f t="shared" si="4"/>
        <v>L</v>
      </c>
      <c r="CD19" t="str">
        <f t="shared" si="4"/>
        <v>S</v>
      </c>
      <c r="CE19" t="str">
        <f t="shared" si="4"/>
        <v>L</v>
      </c>
      <c r="CF19" t="str">
        <f t="shared" si="4"/>
        <v>S</v>
      </c>
      <c r="CG19" t="str">
        <f t="shared" si="4"/>
        <v>S</v>
      </c>
      <c r="CH19" s="13" t="str">
        <f t="shared" si="4"/>
        <v>L</v>
      </c>
      <c r="CI19" t="str">
        <f t="shared" si="8"/>
        <v>L</v>
      </c>
      <c r="CJ19" t="str">
        <f t="shared" si="8"/>
        <v>S</v>
      </c>
      <c r="CK19" t="str">
        <f t="shared" si="8"/>
        <v>S</v>
      </c>
      <c r="CL19" t="str">
        <f t="shared" si="8"/>
        <v>L</v>
      </c>
      <c r="CM19" t="str">
        <f t="shared" si="8"/>
        <v>S</v>
      </c>
      <c r="CN19" t="str">
        <f t="shared" si="8"/>
        <v>S</v>
      </c>
      <c r="CO19" t="str">
        <f t="shared" si="8"/>
        <v>L</v>
      </c>
      <c r="CP19" s="12" t="str">
        <f t="shared" si="8"/>
        <v>L</v>
      </c>
      <c r="CQ19">
        <v>50</v>
      </c>
      <c r="CR19">
        <v>75</v>
      </c>
      <c r="CS19">
        <v>75</v>
      </c>
      <c r="CT19">
        <v>75</v>
      </c>
    </row>
    <row r="20" spans="1:98" x14ac:dyDescent="0.3">
      <c r="A20" s="13">
        <v>8</v>
      </c>
      <c r="B20" s="12">
        <v>16</v>
      </c>
      <c r="C20" t="s">
        <v>158</v>
      </c>
      <c r="D20" t="s">
        <v>158</v>
      </c>
      <c r="E20" t="s">
        <v>158</v>
      </c>
      <c r="F20" t="s">
        <v>158</v>
      </c>
      <c r="G20" t="s">
        <v>160</v>
      </c>
      <c r="H20" t="s">
        <v>154</v>
      </c>
      <c r="I20" t="s">
        <v>154</v>
      </c>
      <c r="J20" t="s">
        <v>158</v>
      </c>
      <c r="K20" t="s">
        <v>154</v>
      </c>
      <c r="L20" t="s">
        <v>160</v>
      </c>
      <c r="M20" t="s">
        <v>154</v>
      </c>
      <c r="N20" t="s">
        <v>154</v>
      </c>
      <c r="O20" t="s">
        <v>161</v>
      </c>
      <c r="P20" t="s">
        <v>161</v>
      </c>
      <c r="Q20" t="s">
        <v>158</v>
      </c>
      <c r="R20" t="s">
        <v>158</v>
      </c>
      <c r="S20" t="s">
        <v>158</v>
      </c>
      <c r="T20" t="s">
        <v>154</v>
      </c>
      <c r="U20" t="s">
        <v>158</v>
      </c>
      <c r="V20" t="s">
        <v>154</v>
      </c>
      <c r="W20" t="s">
        <v>158</v>
      </c>
      <c r="X20" t="s">
        <v>154</v>
      </c>
      <c r="Y20" t="s">
        <v>154</v>
      </c>
      <c r="Z20" t="s">
        <v>154</v>
      </c>
      <c r="AA20" t="s">
        <v>154</v>
      </c>
      <c r="AB20" t="s">
        <v>161</v>
      </c>
      <c r="AC20" t="s">
        <v>161</v>
      </c>
      <c r="AD20" t="s">
        <v>154</v>
      </c>
      <c r="AE20" t="s">
        <v>154</v>
      </c>
      <c r="AF20" t="s">
        <v>154</v>
      </c>
      <c r="AG20" t="s">
        <v>158</v>
      </c>
      <c r="AH20" s="12" t="s">
        <v>154</v>
      </c>
      <c r="AI20" s="9" t="s">
        <v>162</v>
      </c>
      <c r="AJ20" t="s">
        <v>28</v>
      </c>
      <c r="AK20" t="s">
        <v>31</v>
      </c>
      <c r="AL20" t="s">
        <v>29</v>
      </c>
      <c r="AM20" t="s">
        <v>29</v>
      </c>
      <c r="AN20" t="s">
        <v>30</v>
      </c>
      <c r="AO20" t="s">
        <v>28</v>
      </c>
      <c r="AP20" s="12" t="s">
        <v>31</v>
      </c>
      <c r="AQ20" t="s">
        <v>29</v>
      </c>
      <c r="AR20" t="s">
        <v>30</v>
      </c>
      <c r="AS20" t="s">
        <v>28</v>
      </c>
      <c r="AT20" t="s">
        <v>31</v>
      </c>
      <c r="AU20" t="s">
        <v>30</v>
      </c>
      <c r="AV20" t="s">
        <v>28</v>
      </c>
      <c r="AW20" t="s">
        <v>31</v>
      </c>
      <c r="AX20" s="13" t="s">
        <v>29</v>
      </c>
      <c r="AY20">
        <v>50</v>
      </c>
      <c r="AZ20">
        <v>0</v>
      </c>
      <c r="BA20">
        <v>50</v>
      </c>
      <c r="BB20" s="12">
        <v>50</v>
      </c>
      <c r="BC20" s="29">
        <v>100</v>
      </c>
      <c r="BD20" s="29">
        <v>100</v>
      </c>
      <c r="BE20" s="29">
        <v>100</v>
      </c>
      <c r="BF20" s="29">
        <v>100</v>
      </c>
      <c r="BG20" s="9" t="str">
        <f t="shared" si="3"/>
        <v>N</v>
      </c>
      <c r="BH20" t="str">
        <f t="shared" si="3"/>
        <v>Q</v>
      </c>
      <c r="BI20" t="str">
        <f t="shared" si="3"/>
        <v>N</v>
      </c>
      <c r="BJ20" t="str">
        <f t="shared" si="3"/>
        <v>Q</v>
      </c>
      <c r="BK20" t="str">
        <f t="shared" si="3"/>
        <v>Q</v>
      </c>
      <c r="BL20" t="str">
        <f t="shared" si="3"/>
        <v>N</v>
      </c>
      <c r="BM20" t="str">
        <f t="shared" si="3"/>
        <v>Q</v>
      </c>
      <c r="BN20" s="12" t="str">
        <f t="shared" si="3"/>
        <v>N</v>
      </c>
      <c r="BO20" t="str">
        <f t="shared" si="7"/>
        <v>Q</v>
      </c>
      <c r="BP20" t="str">
        <f t="shared" si="7"/>
        <v>N</v>
      </c>
      <c r="BQ20" t="str">
        <f t="shared" si="7"/>
        <v>Q</v>
      </c>
      <c r="BR20" t="str">
        <f t="shared" si="7"/>
        <v>N</v>
      </c>
      <c r="BS20" t="str">
        <f t="shared" si="7"/>
        <v>N</v>
      </c>
      <c r="BT20" t="str">
        <f t="shared" si="7"/>
        <v>Q</v>
      </c>
      <c r="BU20" t="str">
        <f t="shared" si="7"/>
        <v>N</v>
      </c>
      <c r="BV20" s="12" t="str">
        <f t="shared" si="7"/>
        <v>Q</v>
      </c>
      <c r="BW20" s="13">
        <v>25</v>
      </c>
      <c r="BX20" s="12">
        <v>50</v>
      </c>
      <c r="BY20">
        <v>100</v>
      </c>
      <c r="BZ20" s="12">
        <v>100</v>
      </c>
      <c r="CA20" s="9" t="str">
        <f t="shared" si="4"/>
        <v>L</v>
      </c>
      <c r="CB20" t="str">
        <f t="shared" si="4"/>
        <v>S</v>
      </c>
      <c r="CC20" t="str">
        <f t="shared" si="4"/>
        <v>S</v>
      </c>
      <c r="CD20" t="str">
        <f t="shared" si="4"/>
        <v>L</v>
      </c>
      <c r="CE20" t="str">
        <f t="shared" si="4"/>
        <v>L</v>
      </c>
      <c r="CF20" t="str">
        <f t="shared" si="4"/>
        <v>L</v>
      </c>
      <c r="CG20" t="str">
        <f t="shared" si="4"/>
        <v>S</v>
      </c>
      <c r="CH20" s="13" t="str">
        <f t="shared" si="4"/>
        <v>S</v>
      </c>
      <c r="CI20" t="str">
        <f t="shared" si="8"/>
        <v>L</v>
      </c>
      <c r="CJ20" t="str">
        <f t="shared" si="8"/>
        <v>L</v>
      </c>
      <c r="CK20" t="str">
        <f t="shared" si="8"/>
        <v>S</v>
      </c>
      <c r="CL20" t="str">
        <f t="shared" si="8"/>
        <v>S</v>
      </c>
      <c r="CM20" t="str">
        <f t="shared" si="8"/>
        <v>L</v>
      </c>
      <c r="CN20" t="str">
        <f t="shared" si="8"/>
        <v>S</v>
      </c>
      <c r="CO20" t="str">
        <f t="shared" si="8"/>
        <v>S</v>
      </c>
      <c r="CP20" s="12" t="str">
        <f t="shared" si="8"/>
        <v>L</v>
      </c>
      <c r="CQ20">
        <v>75</v>
      </c>
      <c r="CR20">
        <v>25</v>
      </c>
      <c r="CS20">
        <v>100</v>
      </c>
      <c r="CT20">
        <v>100</v>
      </c>
    </row>
    <row r="22" spans="1:98" x14ac:dyDescent="0.3">
      <c r="BW22" t="s">
        <v>242</v>
      </c>
      <c r="BY22" t="s">
        <v>241</v>
      </c>
    </row>
    <row r="23" spans="1:98" x14ac:dyDescent="0.3">
      <c r="A23" t="s">
        <v>194</v>
      </c>
      <c r="AY23">
        <f>AVERAGE(AY25:AY38)</f>
        <v>90</v>
      </c>
      <c r="AZ23">
        <f t="shared" ref="AZ23:BF23" si="9">AVERAGE(AZ25:AZ38)</f>
        <v>85</v>
      </c>
      <c r="BA23">
        <f t="shared" si="9"/>
        <v>50</v>
      </c>
      <c r="BB23">
        <f>AVERAGE(BB25:BB38)</f>
        <v>60</v>
      </c>
      <c r="BC23">
        <f t="shared" si="9"/>
        <v>95</v>
      </c>
      <c r="BD23">
        <f t="shared" si="9"/>
        <v>95</v>
      </c>
      <c r="BE23">
        <f t="shared" si="9"/>
        <v>45</v>
      </c>
      <c r="BF23">
        <f t="shared" si="9"/>
        <v>50</v>
      </c>
      <c r="BW23" s="14">
        <f>AVERAGE(BW25:BW38)</f>
        <v>87.5</v>
      </c>
      <c r="BX23" s="15">
        <f>AVERAGE(BX25:BX38)</f>
        <v>52.5</v>
      </c>
      <c r="BY23" s="36">
        <f>AVERAGE(BY25:BY38)</f>
        <v>97.5</v>
      </c>
      <c r="BZ23" s="36">
        <f>AVERAGE(BZ25:BZ38)</f>
        <v>45</v>
      </c>
      <c r="CQ23" s="6">
        <f>AVERAGE(CQ25:CQ54)</f>
        <v>70</v>
      </c>
      <c r="CR23" s="6">
        <f>AVERAGE(CR25:CR56)</f>
        <v>67.5</v>
      </c>
      <c r="CS23" s="6">
        <f>AVERAGE(CS25:CS64)</f>
        <v>67.5</v>
      </c>
      <c r="CT23" s="6">
        <f>AVERAGE(CT25:CT59)</f>
        <v>75</v>
      </c>
    </row>
    <row r="24" spans="1:98" s="16" customFormat="1" x14ac:dyDescent="0.3">
      <c r="A24" s="16" t="s">
        <v>17</v>
      </c>
      <c r="B24" s="17" t="s">
        <v>0</v>
      </c>
      <c r="C24" s="16" t="s">
        <v>3</v>
      </c>
      <c r="D24" s="18" t="s">
        <v>1</v>
      </c>
      <c r="E24" s="16" t="s">
        <v>2</v>
      </c>
      <c r="F24" s="18" t="s">
        <v>4</v>
      </c>
      <c r="G24" s="16" t="s">
        <v>5</v>
      </c>
      <c r="H24" s="18" t="s">
        <v>6</v>
      </c>
      <c r="I24" s="16" t="s">
        <v>7</v>
      </c>
      <c r="J24" s="18" t="s">
        <v>8</v>
      </c>
      <c r="K24" s="16" t="s">
        <v>9</v>
      </c>
      <c r="L24" s="18" t="s">
        <v>10</v>
      </c>
      <c r="M24" s="16" t="s">
        <v>11</v>
      </c>
      <c r="N24" s="18" t="s">
        <v>12</v>
      </c>
      <c r="O24" s="16" t="s">
        <v>13</v>
      </c>
      <c r="P24" s="18" t="s">
        <v>14</v>
      </c>
      <c r="Q24" s="16" t="s">
        <v>15</v>
      </c>
      <c r="R24" s="18" t="s">
        <v>16</v>
      </c>
      <c r="S24" s="16" t="s">
        <v>52</v>
      </c>
      <c r="T24" s="18" t="s">
        <v>53</v>
      </c>
      <c r="U24" s="16" t="s">
        <v>54</v>
      </c>
      <c r="V24" s="18" t="s">
        <v>55</v>
      </c>
      <c r="W24" s="16" t="s">
        <v>56</v>
      </c>
      <c r="X24" s="18" t="s">
        <v>57</v>
      </c>
      <c r="Y24" s="16" t="s">
        <v>58</v>
      </c>
      <c r="Z24" s="18" t="s">
        <v>59</v>
      </c>
      <c r="AA24" s="16" t="s">
        <v>60</v>
      </c>
      <c r="AB24" s="18" t="s">
        <v>61</v>
      </c>
      <c r="AC24" s="16" t="s">
        <v>62</v>
      </c>
      <c r="AD24" s="18" t="s">
        <v>63</v>
      </c>
      <c r="AE24" s="16" t="s">
        <v>64</v>
      </c>
      <c r="AF24" s="18" t="s">
        <v>65</v>
      </c>
      <c r="AG24" s="16" t="s">
        <v>66</v>
      </c>
      <c r="AH24" s="27" t="s">
        <v>67</v>
      </c>
      <c r="AI24" s="19" t="s">
        <v>26</v>
      </c>
      <c r="AJ24" s="19" t="s">
        <v>27</v>
      </c>
      <c r="AK24" s="19" t="s">
        <v>20</v>
      </c>
      <c r="AL24" s="19" t="s">
        <v>21</v>
      </c>
      <c r="AM24" s="19" t="s">
        <v>22</v>
      </c>
      <c r="AN24" s="19" t="s">
        <v>23</v>
      </c>
      <c r="AO24" s="19" t="s">
        <v>24</v>
      </c>
      <c r="AP24" s="28" t="s">
        <v>25</v>
      </c>
      <c r="AQ24" s="19" t="s">
        <v>68</v>
      </c>
      <c r="AR24" s="19" t="s">
        <v>69</v>
      </c>
      <c r="AS24" s="19" t="s">
        <v>70</v>
      </c>
      <c r="AT24" s="19" t="s">
        <v>71</v>
      </c>
      <c r="AU24" s="19" t="s">
        <v>72</v>
      </c>
      <c r="AV24" s="19" t="s">
        <v>73</v>
      </c>
      <c r="AW24" s="19" t="s">
        <v>74</v>
      </c>
      <c r="AX24" s="28" t="s">
        <v>75</v>
      </c>
      <c r="AY24" s="32" t="s">
        <v>233</v>
      </c>
      <c r="AZ24" s="32" t="s">
        <v>234</v>
      </c>
      <c r="BA24" s="32" t="s">
        <v>235</v>
      </c>
      <c r="BB24" s="33" t="s">
        <v>236</v>
      </c>
      <c r="BC24" s="32" t="s">
        <v>233</v>
      </c>
      <c r="BD24" s="32" t="s">
        <v>234</v>
      </c>
      <c r="BE24" s="32" t="s">
        <v>235</v>
      </c>
      <c r="BF24" s="33" t="s">
        <v>236</v>
      </c>
      <c r="BG24" s="20" t="s">
        <v>32</v>
      </c>
      <c r="BH24" s="20" t="s">
        <v>33</v>
      </c>
      <c r="BI24" s="20" t="s">
        <v>34</v>
      </c>
      <c r="BJ24" s="20" t="s">
        <v>35</v>
      </c>
      <c r="BK24" s="20" t="s">
        <v>36</v>
      </c>
      <c r="BL24" s="20" t="s">
        <v>37</v>
      </c>
      <c r="BM24" s="20" t="s">
        <v>38</v>
      </c>
      <c r="BN24" s="21" t="s">
        <v>39</v>
      </c>
      <c r="BO24" s="20" t="s">
        <v>79</v>
      </c>
      <c r="BP24" s="20" t="s">
        <v>80</v>
      </c>
      <c r="BQ24" s="20" t="s">
        <v>81</v>
      </c>
      <c r="BR24" s="20" t="s">
        <v>82</v>
      </c>
      <c r="BS24" s="20" t="s">
        <v>83</v>
      </c>
      <c r="BT24" s="20" t="s">
        <v>84</v>
      </c>
      <c r="BU24" s="20" t="s">
        <v>85</v>
      </c>
      <c r="BV24" s="21" t="s">
        <v>86</v>
      </c>
      <c r="BW24" s="22" t="s">
        <v>44</v>
      </c>
      <c r="BX24" s="23" t="s">
        <v>45</v>
      </c>
      <c r="BY24" s="22" t="s">
        <v>44</v>
      </c>
      <c r="BZ24" s="23" t="s">
        <v>45</v>
      </c>
      <c r="CA24" s="24" t="s">
        <v>116</v>
      </c>
      <c r="CB24" s="24" t="s">
        <v>117</v>
      </c>
      <c r="CC24" s="24" t="s">
        <v>118</v>
      </c>
      <c r="CD24" s="24" t="s">
        <v>119</v>
      </c>
      <c r="CE24" s="24" t="s">
        <v>120</v>
      </c>
      <c r="CF24" s="24" t="s">
        <v>121</v>
      </c>
      <c r="CG24" s="24" t="s">
        <v>122</v>
      </c>
      <c r="CH24" s="25" t="s">
        <v>123</v>
      </c>
      <c r="CI24" s="24" t="s">
        <v>124</v>
      </c>
      <c r="CJ24" s="24" t="s">
        <v>125</v>
      </c>
      <c r="CK24" s="24" t="s">
        <v>126</v>
      </c>
      <c r="CL24" s="24" t="s">
        <v>127</v>
      </c>
      <c r="CM24" s="24" t="s">
        <v>128</v>
      </c>
      <c r="CN24" s="24" t="s">
        <v>129</v>
      </c>
      <c r="CO24" s="24" t="s">
        <v>130</v>
      </c>
      <c r="CP24" s="25" t="s">
        <v>131</v>
      </c>
      <c r="CQ24" s="26" t="s">
        <v>135</v>
      </c>
      <c r="CR24" s="26" t="s">
        <v>136</v>
      </c>
      <c r="CS24" s="26" t="s">
        <v>135</v>
      </c>
      <c r="CT24" s="26" t="s">
        <v>136</v>
      </c>
    </row>
    <row r="25" spans="1:98" x14ac:dyDescent="0.3">
      <c r="A25">
        <v>20</v>
      </c>
      <c r="B25" s="12">
        <v>47</v>
      </c>
      <c r="C25" t="s">
        <v>217</v>
      </c>
      <c r="D25" t="s">
        <v>218</v>
      </c>
      <c r="E25" t="s">
        <v>217</v>
      </c>
      <c r="F25" t="s">
        <v>219</v>
      </c>
      <c r="G25" t="s">
        <v>220</v>
      </c>
      <c r="H25" t="s">
        <v>218</v>
      </c>
      <c r="I25" t="s">
        <v>217</v>
      </c>
      <c r="J25" t="s">
        <v>218</v>
      </c>
      <c r="K25" t="s">
        <v>219</v>
      </c>
      <c r="L25" t="s">
        <v>218</v>
      </c>
      <c r="M25" t="s">
        <v>221</v>
      </c>
      <c r="N25" t="s">
        <v>219</v>
      </c>
      <c r="O25" t="s">
        <v>219</v>
      </c>
      <c r="P25" t="s">
        <v>218</v>
      </c>
      <c r="Q25" t="s">
        <v>221</v>
      </c>
      <c r="R25" t="s">
        <v>219</v>
      </c>
      <c r="S25" t="s">
        <v>217</v>
      </c>
      <c r="T25" t="s">
        <v>218</v>
      </c>
      <c r="U25" t="s">
        <v>220</v>
      </c>
      <c r="V25" t="s">
        <v>218</v>
      </c>
      <c r="W25" t="s">
        <v>221</v>
      </c>
      <c r="X25" t="s">
        <v>220</v>
      </c>
      <c r="Y25" t="s">
        <v>218</v>
      </c>
      <c r="Z25" t="s">
        <v>221</v>
      </c>
      <c r="AA25" t="s">
        <v>221</v>
      </c>
      <c r="AB25" t="s">
        <v>219</v>
      </c>
      <c r="AC25" t="s">
        <v>219</v>
      </c>
      <c r="AD25" t="s">
        <v>219</v>
      </c>
      <c r="AE25" t="s">
        <v>217</v>
      </c>
      <c r="AF25" t="s">
        <v>218</v>
      </c>
      <c r="AG25" t="s">
        <v>217</v>
      </c>
      <c r="AH25" s="12" t="s">
        <v>217</v>
      </c>
      <c r="AI25" s="9" t="s">
        <v>31</v>
      </c>
      <c r="AJ25" t="s">
        <v>30</v>
      </c>
      <c r="AK25" t="s">
        <v>29</v>
      </c>
      <c r="AL25" t="s">
        <v>28</v>
      </c>
      <c r="AM25" t="s">
        <v>29</v>
      </c>
      <c r="AN25" t="s">
        <v>30</v>
      </c>
      <c r="AO25" t="s">
        <v>28</v>
      </c>
      <c r="AP25" s="12" t="s">
        <v>31</v>
      </c>
      <c r="AQ25" t="s">
        <v>28</v>
      </c>
      <c r="AR25" t="s">
        <v>29</v>
      </c>
      <c r="AS25" t="s">
        <v>31</v>
      </c>
      <c r="AT25" t="s">
        <v>30</v>
      </c>
      <c r="AU25" t="s">
        <v>28</v>
      </c>
      <c r="AV25" t="s">
        <v>29</v>
      </c>
      <c r="AW25" t="s">
        <v>30</v>
      </c>
      <c r="AX25" s="12" t="s">
        <v>31</v>
      </c>
      <c r="AY25">
        <v>100</v>
      </c>
      <c r="AZ25">
        <v>100</v>
      </c>
      <c r="BA25">
        <v>100</v>
      </c>
      <c r="BB25" s="12">
        <v>100</v>
      </c>
      <c r="BC25">
        <v>100</v>
      </c>
      <c r="BD25">
        <v>100</v>
      </c>
      <c r="BE25">
        <v>0</v>
      </c>
      <c r="BF25">
        <v>100</v>
      </c>
      <c r="BG25" s="9" t="str">
        <f t="shared" ref="BG25:BG34" si="10">IF(AI25="w","Q",IF(AI25="X","Q","N"))</f>
        <v>N</v>
      </c>
      <c r="BH25" t="str">
        <f t="shared" ref="BH25:BH34" si="11">IF(AJ25="w","Q",IF(AJ25="X","Q","N"))</f>
        <v>N</v>
      </c>
      <c r="BI25" t="str">
        <f t="shared" ref="BI25:BI34" si="12">IF(AK25="w","Q",IF(AK25="X","Q","N"))</f>
        <v>Q</v>
      </c>
      <c r="BJ25" t="str">
        <f t="shared" ref="BJ25:BJ34" si="13">IF(AL25="w","Q",IF(AL25="X","Q","N"))</f>
        <v>Q</v>
      </c>
      <c r="BK25" t="str">
        <f t="shared" ref="BK25:BK34" si="14">IF(AM25="w","Q",IF(AM25="X","Q","N"))</f>
        <v>Q</v>
      </c>
      <c r="BL25" t="str">
        <f t="shared" ref="BL25:BL34" si="15">IF(AN25="w","Q",IF(AN25="X","Q","N"))</f>
        <v>N</v>
      </c>
      <c r="BM25" t="str">
        <f t="shared" ref="BM25:BM34" si="16">IF(AO25="w","Q",IF(AO25="X","Q","N"))</f>
        <v>Q</v>
      </c>
      <c r="BN25" s="12" t="str">
        <f t="shared" ref="BN25:BN34" si="17">IF(AP25="w","Q",IF(AP25="X","Q","N"))</f>
        <v>N</v>
      </c>
      <c r="BO25" t="str">
        <f t="shared" ref="BO25:BO34" si="18">IF(AQ25="w","Q",IF(AQ25="X","Q","N"))</f>
        <v>Q</v>
      </c>
      <c r="BP25" t="str">
        <f t="shared" ref="BP25:BP34" si="19">IF(AR25="w","Q",IF(AR25="X","Q","N"))</f>
        <v>Q</v>
      </c>
      <c r="BQ25" t="str">
        <f t="shared" ref="BQ25:BQ34" si="20">IF(AS25="w","Q",IF(AS25="X","Q","N"))</f>
        <v>N</v>
      </c>
      <c r="BR25" t="str">
        <f t="shared" ref="BR25:BR34" si="21">IF(AT25="w","Q",IF(AT25="X","Q","N"))</f>
        <v>N</v>
      </c>
      <c r="BS25" t="str">
        <f t="shared" ref="BS25:BS34" si="22">IF(AU25="w","Q",IF(AU25="X","Q","N"))</f>
        <v>Q</v>
      </c>
      <c r="BT25" t="str">
        <f t="shared" ref="BT25:BT34" si="23">IF(AV25="w","Q",IF(AV25="X","Q","N"))</f>
        <v>Q</v>
      </c>
      <c r="BU25" t="str">
        <f t="shared" ref="BU25:BU34" si="24">IF(AW25="w","Q",IF(AW25="X","Q","N"))</f>
        <v>N</v>
      </c>
      <c r="BV25" s="12" t="str">
        <f t="shared" ref="BV25:BV34" si="25">IF(AX25="w","Q",IF(AX25="X","Q","N"))</f>
        <v>N</v>
      </c>
      <c r="BW25">
        <v>100</v>
      </c>
      <c r="BX25" s="12">
        <v>100</v>
      </c>
      <c r="BY25">
        <v>100</v>
      </c>
      <c r="BZ25" s="12">
        <v>50</v>
      </c>
      <c r="CA25" s="9" t="str">
        <f t="shared" ref="CA25:CA34" si="26">IF(AI25="W","S",IF(AI25="Y","S","L"))</f>
        <v>S</v>
      </c>
      <c r="CB25" t="str">
        <f t="shared" ref="CB25:CB34" si="27">IF(AJ25="W","S",IF(AJ25="Y","S","L"))</f>
        <v>L</v>
      </c>
      <c r="CC25" t="str">
        <f t="shared" ref="CC25:CC34" si="28">IF(AK25="W","S",IF(AK25="Y","S","L"))</f>
        <v>L</v>
      </c>
      <c r="CD25" t="str">
        <f t="shared" ref="CD25:CD34" si="29">IF(AL25="W","S",IF(AL25="Y","S","L"))</f>
        <v>S</v>
      </c>
      <c r="CE25" t="str">
        <f t="shared" ref="CE25:CE34" si="30">IF(AM25="W","S",IF(AM25="Y","S","L"))</f>
        <v>L</v>
      </c>
      <c r="CF25" t="str">
        <f t="shared" ref="CF25:CF34" si="31">IF(AN25="W","S",IF(AN25="Y","S","L"))</f>
        <v>L</v>
      </c>
      <c r="CG25" t="str">
        <f t="shared" ref="CG25:CG34" si="32">IF(AO25="W","S",IF(AO25="Y","S","L"))</f>
        <v>S</v>
      </c>
      <c r="CH25" s="12" t="str">
        <f t="shared" ref="CH25:CH34" si="33">IF(AP25="W","S",IF(AP25="Y","S","L"))</f>
        <v>S</v>
      </c>
      <c r="CI25" t="str">
        <f t="shared" ref="CI25:CI34" si="34">IF(AQ25="W","S",IF(AQ25="Y","S","L"))</f>
        <v>S</v>
      </c>
      <c r="CJ25" t="str">
        <f t="shared" ref="CJ25:CJ34" si="35">IF(AR25="W","S",IF(AR25="Y","S","L"))</f>
        <v>L</v>
      </c>
      <c r="CK25" t="str">
        <f t="shared" ref="CK25:CK34" si="36">IF(AS25="W","S",IF(AS25="Y","S","L"))</f>
        <v>S</v>
      </c>
      <c r="CL25" t="str">
        <f t="shared" ref="CL25:CL34" si="37">IF(AT25="W","S",IF(AT25="Y","S","L"))</f>
        <v>L</v>
      </c>
      <c r="CM25" t="str">
        <f t="shared" ref="CM25:CM34" si="38">IF(AU25="W","S",IF(AU25="Y","S","L"))</f>
        <v>S</v>
      </c>
      <c r="CN25" t="str">
        <f t="shared" ref="CN25:CN34" si="39">IF(AV25="W","S",IF(AV25="Y","S","L"))</f>
        <v>L</v>
      </c>
      <c r="CO25" t="str">
        <f t="shared" ref="CO25:CO34" si="40">IF(AW25="W","S",IF(AW25="Y","S","L"))</f>
        <v>L</v>
      </c>
      <c r="CP25" s="12" t="str">
        <f t="shared" ref="CP25:CP34" si="41">IF(AX25="W","S",IF(AX25="Y","S","L"))</f>
        <v>S</v>
      </c>
      <c r="CQ25">
        <v>100</v>
      </c>
      <c r="CR25">
        <v>100</v>
      </c>
      <c r="CS25">
        <v>50</v>
      </c>
      <c r="CT25">
        <v>100</v>
      </c>
    </row>
    <row r="26" spans="1:98" x14ac:dyDescent="0.3">
      <c r="A26">
        <v>23</v>
      </c>
      <c r="B26">
        <v>62</v>
      </c>
      <c r="C26" t="s">
        <v>226</v>
      </c>
      <c r="D26" t="s">
        <v>226</v>
      </c>
      <c r="E26" t="s">
        <v>225</v>
      </c>
      <c r="F26" t="s">
        <v>228</v>
      </c>
      <c r="G26" t="s">
        <v>230</v>
      </c>
      <c r="H26" t="s">
        <v>226</v>
      </c>
      <c r="I26" t="s">
        <v>230</v>
      </c>
      <c r="J26" t="s">
        <v>226</v>
      </c>
      <c r="K26" t="s">
        <v>229</v>
      </c>
      <c r="L26" t="s">
        <v>226</v>
      </c>
      <c r="M26" t="s">
        <v>227</v>
      </c>
      <c r="N26" t="s">
        <v>228</v>
      </c>
      <c r="O26" t="s">
        <v>228</v>
      </c>
      <c r="P26" t="s">
        <v>226</v>
      </c>
      <c r="Q26" t="s">
        <v>227</v>
      </c>
      <c r="R26" t="s">
        <v>226</v>
      </c>
      <c r="S26" t="s">
        <v>225</v>
      </c>
      <c r="T26" t="s">
        <v>226</v>
      </c>
      <c r="U26" t="s">
        <v>227</v>
      </c>
      <c r="V26" t="s">
        <v>228</v>
      </c>
      <c r="W26" t="s">
        <v>226</v>
      </c>
      <c r="X26" t="s">
        <v>226</v>
      </c>
      <c r="Y26" t="s">
        <v>227</v>
      </c>
      <c r="Z26" t="s">
        <v>227</v>
      </c>
      <c r="AA26" t="s">
        <v>227</v>
      </c>
      <c r="AB26" t="s">
        <v>226</v>
      </c>
      <c r="AC26" t="s">
        <v>225</v>
      </c>
      <c r="AD26" t="s">
        <v>228</v>
      </c>
      <c r="AE26" t="s">
        <v>230</v>
      </c>
      <c r="AF26" t="s">
        <v>226</v>
      </c>
      <c r="AG26" t="s">
        <v>225</v>
      </c>
      <c r="AH26" t="s">
        <v>227</v>
      </c>
      <c r="AI26" s="9" t="s">
        <v>30</v>
      </c>
      <c r="AJ26" t="s">
        <v>31</v>
      </c>
      <c r="AK26" t="s">
        <v>29</v>
      </c>
      <c r="AL26" t="s">
        <v>28</v>
      </c>
      <c r="AM26" t="s">
        <v>30</v>
      </c>
      <c r="AN26" t="s">
        <v>28</v>
      </c>
      <c r="AO26" t="s">
        <v>31</v>
      </c>
      <c r="AP26" s="12" t="s">
        <v>29</v>
      </c>
      <c r="AQ26" t="s">
        <v>29</v>
      </c>
      <c r="AR26" t="s">
        <v>31</v>
      </c>
      <c r="AS26" t="s">
        <v>28</v>
      </c>
      <c r="AT26" t="s">
        <v>30</v>
      </c>
      <c r="AU26" t="s">
        <v>28</v>
      </c>
      <c r="AV26" t="s">
        <v>29</v>
      </c>
      <c r="AW26" t="s">
        <v>31</v>
      </c>
      <c r="AX26" t="s">
        <v>30</v>
      </c>
      <c r="AY26">
        <v>100</v>
      </c>
      <c r="AZ26">
        <v>100</v>
      </c>
      <c r="BA26">
        <v>100</v>
      </c>
      <c r="BB26" s="12">
        <v>100</v>
      </c>
      <c r="BC26">
        <v>100</v>
      </c>
      <c r="BD26">
        <v>100</v>
      </c>
      <c r="BE26">
        <v>100</v>
      </c>
      <c r="BF26">
        <v>100</v>
      </c>
      <c r="BG26" s="9" t="str">
        <f t="shared" si="10"/>
        <v>N</v>
      </c>
      <c r="BH26" t="str">
        <f t="shared" si="11"/>
        <v>N</v>
      </c>
      <c r="BI26" t="str">
        <f t="shared" si="12"/>
        <v>Q</v>
      </c>
      <c r="BJ26" t="str">
        <f t="shared" si="13"/>
        <v>Q</v>
      </c>
      <c r="BK26" t="str">
        <f t="shared" si="14"/>
        <v>N</v>
      </c>
      <c r="BL26" t="str">
        <f t="shared" si="15"/>
        <v>Q</v>
      </c>
      <c r="BM26" t="str">
        <f t="shared" si="16"/>
        <v>N</v>
      </c>
      <c r="BN26" s="12" t="str">
        <f t="shared" si="17"/>
        <v>Q</v>
      </c>
      <c r="BO26" t="str">
        <f t="shared" si="18"/>
        <v>Q</v>
      </c>
      <c r="BP26" t="str">
        <f t="shared" si="19"/>
        <v>N</v>
      </c>
      <c r="BQ26" t="str">
        <f t="shared" si="20"/>
        <v>Q</v>
      </c>
      <c r="BR26" t="str">
        <f t="shared" si="21"/>
        <v>N</v>
      </c>
      <c r="BS26" t="str">
        <f t="shared" si="22"/>
        <v>Q</v>
      </c>
      <c r="BT26" t="str">
        <f t="shared" si="23"/>
        <v>Q</v>
      </c>
      <c r="BU26" t="str">
        <f t="shared" si="24"/>
        <v>N</v>
      </c>
      <c r="BV26" s="12" t="str">
        <f t="shared" si="25"/>
        <v>N</v>
      </c>
      <c r="BW26">
        <v>100</v>
      </c>
      <c r="BX26">
        <v>100</v>
      </c>
      <c r="BY26">
        <v>100</v>
      </c>
      <c r="BZ26">
        <v>100</v>
      </c>
      <c r="CA26" s="9" t="str">
        <f t="shared" si="26"/>
        <v>L</v>
      </c>
      <c r="CB26" t="str">
        <f t="shared" si="27"/>
        <v>S</v>
      </c>
      <c r="CC26" t="str">
        <f t="shared" si="28"/>
        <v>L</v>
      </c>
      <c r="CD26" t="str">
        <f t="shared" si="29"/>
        <v>S</v>
      </c>
      <c r="CE26" t="str">
        <f t="shared" si="30"/>
        <v>L</v>
      </c>
      <c r="CF26" t="str">
        <f t="shared" si="31"/>
        <v>S</v>
      </c>
      <c r="CG26" t="str">
        <f t="shared" si="32"/>
        <v>S</v>
      </c>
      <c r="CH26" s="12" t="str">
        <f t="shared" si="33"/>
        <v>L</v>
      </c>
      <c r="CI26" t="str">
        <f t="shared" si="34"/>
        <v>L</v>
      </c>
      <c r="CJ26" t="str">
        <f t="shared" si="35"/>
        <v>S</v>
      </c>
      <c r="CK26" t="str">
        <f t="shared" si="36"/>
        <v>S</v>
      </c>
      <c r="CL26" t="str">
        <f t="shared" si="37"/>
        <v>L</v>
      </c>
      <c r="CM26" t="str">
        <f t="shared" si="38"/>
        <v>S</v>
      </c>
      <c r="CN26" t="str">
        <f t="shared" si="39"/>
        <v>L</v>
      </c>
      <c r="CO26" t="str">
        <f t="shared" si="40"/>
        <v>S</v>
      </c>
      <c r="CP26" s="12" t="str">
        <f t="shared" si="41"/>
        <v>L</v>
      </c>
      <c r="CQ26">
        <v>100</v>
      </c>
      <c r="CR26">
        <v>100</v>
      </c>
      <c r="CS26">
        <v>100</v>
      </c>
      <c r="CT26">
        <v>100</v>
      </c>
    </row>
    <row r="27" spans="1:98" x14ac:dyDescent="0.3">
      <c r="A27">
        <v>19</v>
      </c>
      <c r="B27">
        <v>50</v>
      </c>
      <c r="C27" t="s">
        <v>217</v>
      </c>
      <c r="D27" t="s">
        <v>218</v>
      </c>
      <c r="E27" t="s">
        <v>218</v>
      </c>
      <c r="F27" t="s">
        <v>217</v>
      </c>
      <c r="G27" t="s">
        <v>219</v>
      </c>
      <c r="H27" t="s">
        <v>218</v>
      </c>
      <c r="I27" t="s">
        <v>221</v>
      </c>
      <c r="J27" t="s">
        <v>218</v>
      </c>
      <c r="K27" t="s">
        <v>218</v>
      </c>
      <c r="L27" t="s">
        <v>218</v>
      </c>
      <c r="M27" t="s">
        <v>217</v>
      </c>
      <c r="N27" t="s">
        <v>218</v>
      </c>
      <c r="O27" t="s">
        <v>217</v>
      </c>
      <c r="P27" t="s">
        <v>217</v>
      </c>
      <c r="Q27" t="s">
        <v>222</v>
      </c>
      <c r="R27" t="s">
        <v>218</v>
      </c>
      <c r="S27" t="s">
        <v>218</v>
      </c>
      <c r="T27" t="s">
        <v>221</v>
      </c>
      <c r="U27" t="s">
        <v>217</v>
      </c>
      <c r="V27" t="s">
        <v>219</v>
      </c>
      <c r="W27" t="s">
        <v>217</v>
      </c>
      <c r="X27" t="s">
        <v>218</v>
      </c>
      <c r="Y27" t="s">
        <v>217</v>
      </c>
      <c r="Z27" t="s">
        <v>218</v>
      </c>
      <c r="AA27" t="s">
        <v>217</v>
      </c>
      <c r="AB27" t="s">
        <v>218</v>
      </c>
      <c r="AC27" t="s">
        <v>221</v>
      </c>
      <c r="AD27" t="s">
        <v>221</v>
      </c>
      <c r="AE27" t="s">
        <v>219</v>
      </c>
      <c r="AF27" t="s">
        <v>219</v>
      </c>
      <c r="AG27" t="s">
        <v>219</v>
      </c>
      <c r="AH27" t="s">
        <v>218</v>
      </c>
      <c r="AI27" s="31" t="s">
        <v>30</v>
      </c>
      <c r="AJ27" t="s">
        <v>31</v>
      </c>
      <c r="AK27" t="s">
        <v>29</v>
      </c>
      <c r="AL27" t="s">
        <v>28</v>
      </c>
      <c r="AM27" t="s">
        <v>28</v>
      </c>
      <c r="AN27" t="s">
        <v>29</v>
      </c>
      <c r="AO27" t="s">
        <v>30</v>
      </c>
      <c r="AP27" s="12" t="s">
        <v>31</v>
      </c>
      <c r="AQ27" t="s">
        <v>29</v>
      </c>
      <c r="AR27" t="s">
        <v>31</v>
      </c>
      <c r="AS27" t="s">
        <v>28</v>
      </c>
      <c r="AT27" t="s">
        <v>30</v>
      </c>
      <c r="AU27" t="s">
        <v>29</v>
      </c>
      <c r="AV27" t="s">
        <v>30</v>
      </c>
      <c r="AW27" t="s">
        <v>28</v>
      </c>
      <c r="AX27" t="s">
        <v>31</v>
      </c>
      <c r="AY27">
        <v>100</v>
      </c>
      <c r="AZ27">
        <v>100</v>
      </c>
      <c r="BA27">
        <v>50</v>
      </c>
      <c r="BB27" s="12">
        <v>50</v>
      </c>
      <c r="BC27">
        <v>100</v>
      </c>
      <c r="BD27">
        <v>100</v>
      </c>
      <c r="BE27">
        <v>100</v>
      </c>
      <c r="BF27">
        <v>100</v>
      </c>
      <c r="BG27" s="9" t="str">
        <f t="shared" si="10"/>
        <v>N</v>
      </c>
      <c r="BH27" t="str">
        <f t="shared" si="11"/>
        <v>N</v>
      </c>
      <c r="BI27" t="str">
        <f t="shared" si="12"/>
        <v>Q</v>
      </c>
      <c r="BJ27" t="str">
        <f t="shared" si="13"/>
        <v>Q</v>
      </c>
      <c r="BK27" t="str">
        <f t="shared" si="14"/>
        <v>Q</v>
      </c>
      <c r="BL27" t="str">
        <f t="shared" si="15"/>
        <v>Q</v>
      </c>
      <c r="BM27" t="str">
        <f t="shared" si="16"/>
        <v>N</v>
      </c>
      <c r="BN27" s="12" t="str">
        <f t="shared" si="17"/>
        <v>N</v>
      </c>
      <c r="BO27" t="str">
        <f t="shared" si="18"/>
        <v>Q</v>
      </c>
      <c r="BP27" t="str">
        <f t="shared" si="19"/>
        <v>N</v>
      </c>
      <c r="BQ27" t="str">
        <f t="shared" si="20"/>
        <v>Q</v>
      </c>
      <c r="BR27" t="str">
        <f t="shared" si="21"/>
        <v>N</v>
      </c>
      <c r="BS27" t="str">
        <f t="shared" si="22"/>
        <v>Q</v>
      </c>
      <c r="BT27" t="str">
        <f t="shared" si="23"/>
        <v>N</v>
      </c>
      <c r="BU27" t="str">
        <f t="shared" si="24"/>
        <v>Q</v>
      </c>
      <c r="BV27" s="12" t="str">
        <f t="shared" si="25"/>
        <v>N</v>
      </c>
      <c r="BW27">
        <v>100</v>
      </c>
      <c r="BX27">
        <v>50</v>
      </c>
      <c r="BY27">
        <v>100</v>
      </c>
      <c r="BZ27">
        <v>100</v>
      </c>
      <c r="CA27" s="9" t="str">
        <f t="shared" si="26"/>
        <v>L</v>
      </c>
      <c r="CB27" t="str">
        <f t="shared" si="27"/>
        <v>S</v>
      </c>
      <c r="CC27" t="str">
        <f t="shared" si="28"/>
        <v>L</v>
      </c>
      <c r="CD27" t="str">
        <f t="shared" si="29"/>
        <v>S</v>
      </c>
      <c r="CE27" t="str">
        <f t="shared" si="30"/>
        <v>S</v>
      </c>
      <c r="CF27" t="str">
        <f t="shared" si="31"/>
        <v>L</v>
      </c>
      <c r="CG27" t="str">
        <f t="shared" si="32"/>
        <v>L</v>
      </c>
      <c r="CH27" s="12" t="str">
        <f t="shared" si="33"/>
        <v>S</v>
      </c>
      <c r="CI27" t="str">
        <f t="shared" si="34"/>
        <v>L</v>
      </c>
      <c r="CJ27" t="str">
        <f t="shared" si="35"/>
        <v>S</v>
      </c>
      <c r="CK27" t="str">
        <f t="shared" si="36"/>
        <v>S</v>
      </c>
      <c r="CL27" t="str">
        <f t="shared" si="37"/>
        <v>L</v>
      </c>
      <c r="CM27" t="str">
        <f t="shared" si="38"/>
        <v>L</v>
      </c>
      <c r="CN27" t="str">
        <f t="shared" si="39"/>
        <v>L</v>
      </c>
      <c r="CO27" t="str">
        <f t="shared" si="40"/>
        <v>S</v>
      </c>
      <c r="CP27" s="12" t="str">
        <f t="shared" si="41"/>
        <v>S</v>
      </c>
      <c r="CQ27">
        <v>75</v>
      </c>
      <c r="CR27">
        <v>75</v>
      </c>
      <c r="CS27">
        <v>100</v>
      </c>
      <c r="CT27">
        <v>100</v>
      </c>
    </row>
    <row r="28" spans="1:98" x14ac:dyDescent="0.3">
      <c r="A28">
        <v>22</v>
      </c>
      <c r="B28">
        <v>37</v>
      </c>
      <c r="C28" t="s">
        <v>226</v>
      </c>
      <c r="D28" t="s">
        <v>226</v>
      </c>
      <c r="E28" t="s">
        <v>228</v>
      </c>
      <c r="F28" t="s">
        <v>226</v>
      </c>
      <c r="G28" t="s">
        <v>225</v>
      </c>
      <c r="H28" t="s">
        <v>226</v>
      </c>
      <c r="I28" t="s">
        <v>225</v>
      </c>
      <c r="J28" t="s">
        <v>229</v>
      </c>
      <c r="K28" t="s">
        <v>229</v>
      </c>
      <c r="L28" t="s">
        <v>230</v>
      </c>
      <c r="M28" t="s">
        <v>230</v>
      </c>
      <c r="N28" t="s">
        <v>230</v>
      </c>
      <c r="O28" t="s">
        <v>226</v>
      </c>
      <c r="P28" t="s">
        <v>227</v>
      </c>
      <c r="Q28" t="s">
        <v>227</v>
      </c>
      <c r="R28" t="s">
        <v>227</v>
      </c>
      <c r="S28" t="s">
        <v>226</v>
      </c>
      <c r="T28" t="s">
        <v>225</v>
      </c>
      <c r="U28" t="s">
        <v>227</v>
      </c>
      <c r="V28" t="s">
        <v>227</v>
      </c>
      <c r="W28" t="s">
        <v>228</v>
      </c>
      <c r="X28" t="s">
        <v>225</v>
      </c>
      <c r="Y28" t="s">
        <v>228</v>
      </c>
      <c r="Z28" t="s">
        <v>228</v>
      </c>
      <c r="AA28" t="s">
        <v>225</v>
      </c>
      <c r="AB28" t="s">
        <v>226</v>
      </c>
      <c r="AC28" t="s">
        <v>225</v>
      </c>
      <c r="AD28" t="s">
        <v>226</v>
      </c>
      <c r="AE28" t="s">
        <v>225</v>
      </c>
      <c r="AF28" t="s">
        <v>228</v>
      </c>
      <c r="AG28" t="s">
        <v>230</v>
      </c>
      <c r="AH28" t="s">
        <v>226</v>
      </c>
      <c r="AI28" s="9" t="s">
        <v>28</v>
      </c>
      <c r="AJ28" t="s">
        <v>29</v>
      </c>
      <c r="AK28" t="s">
        <v>30</v>
      </c>
      <c r="AL28" t="s">
        <v>31</v>
      </c>
      <c r="AM28" t="s">
        <v>30</v>
      </c>
      <c r="AN28" t="s">
        <v>31</v>
      </c>
      <c r="AO28" t="s">
        <v>29</v>
      </c>
      <c r="AP28" s="12" t="s">
        <v>28</v>
      </c>
      <c r="AQ28" t="s">
        <v>31</v>
      </c>
      <c r="AR28" t="s">
        <v>28</v>
      </c>
      <c r="AS28" t="s">
        <v>30</v>
      </c>
      <c r="AT28" t="s">
        <v>29</v>
      </c>
      <c r="AU28" t="s">
        <v>31</v>
      </c>
      <c r="AV28" t="s">
        <v>30</v>
      </c>
      <c r="AW28" t="s">
        <v>29</v>
      </c>
      <c r="AX28" t="s">
        <v>28</v>
      </c>
      <c r="AY28">
        <v>100</v>
      </c>
      <c r="AZ28">
        <v>100</v>
      </c>
      <c r="BA28">
        <v>0</v>
      </c>
      <c r="BB28" s="12">
        <v>50</v>
      </c>
      <c r="BC28">
        <v>100</v>
      </c>
      <c r="BD28">
        <v>100</v>
      </c>
      <c r="BE28">
        <v>50</v>
      </c>
      <c r="BF28">
        <v>50</v>
      </c>
      <c r="BG28" s="9" t="str">
        <f t="shared" si="10"/>
        <v>Q</v>
      </c>
      <c r="BH28" t="str">
        <f t="shared" si="11"/>
        <v>Q</v>
      </c>
      <c r="BI28" t="str">
        <f t="shared" si="12"/>
        <v>N</v>
      </c>
      <c r="BJ28" t="str">
        <f t="shared" si="13"/>
        <v>N</v>
      </c>
      <c r="BK28" t="str">
        <f t="shared" si="14"/>
        <v>N</v>
      </c>
      <c r="BL28" t="str">
        <f t="shared" si="15"/>
        <v>N</v>
      </c>
      <c r="BM28" t="str">
        <f t="shared" si="16"/>
        <v>Q</v>
      </c>
      <c r="BN28" s="12" t="str">
        <f t="shared" si="17"/>
        <v>Q</v>
      </c>
      <c r="BO28" t="str">
        <f t="shared" si="18"/>
        <v>N</v>
      </c>
      <c r="BP28" t="str">
        <f t="shared" si="19"/>
        <v>Q</v>
      </c>
      <c r="BQ28" t="str">
        <f t="shared" si="20"/>
        <v>N</v>
      </c>
      <c r="BR28" t="str">
        <f t="shared" si="21"/>
        <v>Q</v>
      </c>
      <c r="BS28" t="str">
        <f t="shared" si="22"/>
        <v>N</v>
      </c>
      <c r="BT28" t="str">
        <f t="shared" si="23"/>
        <v>N</v>
      </c>
      <c r="BU28" t="str">
        <f t="shared" si="24"/>
        <v>Q</v>
      </c>
      <c r="BV28" s="12" t="str">
        <f t="shared" si="25"/>
        <v>Q</v>
      </c>
      <c r="BW28">
        <v>100</v>
      </c>
      <c r="BX28">
        <v>25</v>
      </c>
      <c r="BY28">
        <v>100</v>
      </c>
      <c r="BZ28">
        <v>50</v>
      </c>
      <c r="CA28" s="9" t="str">
        <f t="shared" si="26"/>
        <v>S</v>
      </c>
      <c r="CB28" t="str">
        <f t="shared" si="27"/>
        <v>L</v>
      </c>
      <c r="CC28" t="str">
        <f t="shared" si="28"/>
        <v>L</v>
      </c>
      <c r="CD28" t="str">
        <f t="shared" si="29"/>
        <v>S</v>
      </c>
      <c r="CE28" t="str">
        <f t="shared" si="30"/>
        <v>L</v>
      </c>
      <c r="CF28" t="str">
        <f t="shared" si="31"/>
        <v>S</v>
      </c>
      <c r="CG28" t="str">
        <f t="shared" si="32"/>
        <v>L</v>
      </c>
      <c r="CH28" s="12" t="str">
        <f t="shared" si="33"/>
        <v>S</v>
      </c>
      <c r="CI28" t="str">
        <f t="shared" si="34"/>
        <v>S</v>
      </c>
      <c r="CJ28" t="str">
        <f t="shared" si="35"/>
        <v>S</v>
      </c>
      <c r="CK28" t="str">
        <f t="shared" si="36"/>
        <v>L</v>
      </c>
      <c r="CL28" t="str">
        <f t="shared" si="37"/>
        <v>L</v>
      </c>
      <c r="CM28" t="str">
        <f t="shared" si="38"/>
        <v>S</v>
      </c>
      <c r="CN28" t="str">
        <f t="shared" si="39"/>
        <v>L</v>
      </c>
      <c r="CO28" t="str">
        <f t="shared" si="40"/>
        <v>L</v>
      </c>
      <c r="CP28" s="12" t="str">
        <f t="shared" si="41"/>
        <v>S</v>
      </c>
      <c r="CQ28">
        <v>50</v>
      </c>
      <c r="CR28">
        <v>75</v>
      </c>
      <c r="CS28">
        <v>75</v>
      </c>
      <c r="CT28">
        <v>75</v>
      </c>
    </row>
    <row r="29" spans="1:98" x14ac:dyDescent="0.3">
      <c r="A29">
        <v>21</v>
      </c>
      <c r="B29">
        <v>34</v>
      </c>
      <c r="C29" t="s">
        <v>225</v>
      </c>
      <c r="D29" t="s">
        <v>226</v>
      </c>
      <c r="E29" t="s">
        <v>226</v>
      </c>
      <c r="F29" t="s">
        <v>225</v>
      </c>
      <c r="G29" t="s">
        <v>226</v>
      </c>
      <c r="H29" t="s">
        <v>227</v>
      </c>
      <c r="I29" t="s">
        <v>228</v>
      </c>
      <c r="J29" t="s">
        <v>225</v>
      </c>
      <c r="K29" t="s">
        <v>226</v>
      </c>
      <c r="L29" t="s">
        <v>227</v>
      </c>
      <c r="M29" t="s">
        <v>225</v>
      </c>
      <c r="N29" t="s">
        <v>226</v>
      </c>
      <c r="O29" t="s">
        <v>225</v>
      </c>
      <c r="P29" t="s">
        <v>229</v>
      </c>
      <c r="Q29" t="s">
        <v>230</v>
      </c>
      <c r="R29" t="s">
        <v>226</v>
      </c>
      <c r="S29" t="s">
        <v>226</v>
      </c>
      <c r="T29" t="s">
        <v>228</v>
      </c>
      <c r="U29" t="s">
        <v>225</v>
      </c>
      <c r="V29" t="s">
        <v>226</v>
      </c>
      <c r="W29" t="s">
        <v>225</v>
      </c>
      <c r="X29" t="s">
        <v>226</v>
      </c>
      <c r="Y29" t="s">
        <v>225</v>
      </c>
      <c r="Z29" t="s">
        <v>226</v>
      </c>
      <c r="AA29" t="s">
        <v>225</v>
      </c>
      <c r="AB29" t="s">
        <v>225</v>
      </c>
      <c r="AC29" t="s">
        <v>226</v>
      </c>
      <c r="AD29" t="s">
        <v>226</v>
      </c>
      <c r="AE29" t="s">
        <v>226</v>
      </c>
      <c r="AF29" t="s">
        <v>225</v>
      </c>
      <c r="AG29" t="s">
        <v>226</v>
      </c>
      <c r="AH29" t="s">
        <v>227</v>
      </c>
      <c r="AI29" s="9" t="s">
        <v>29</v>
      </c>
      <c r="AJ29" t="s">
        <v>31</v>
      </c>
      <c r="AK29" t="s">
        <v>28</v>
      </c>
      <c r="AL29" t="s">
        <v>30</v>
      </c>
      <c r="AM29" t="s">
        <v>28</v>
      </c>
      <c r="AN29" t="s">
        <v>29</v>
      </c>
      <c r="AO29" t="s">
        <v>31</v>
      </c>
      <c r="AP29" s="12" t="s">
        <v>30</v>
      </c>
      <c r="AQ29" t="s">
        <v>30</v>
      </c>
      <c r="AR29" t="s">
        <v>31</v>
      </c>
      <c r="AS29" t="s">
        <v>29</v>
      </c>
      <c r="AT29" t="s">
        <v>28</v>
      </c>
      <c r="AU29" t="s">
        <v>30</v>
      </c>
      <c r="AV29" t="s">
        <v>28</v>
      </c>
      <c r="AW29" t="s">
        <v>31</v>
      </c>
      <c r="AX29" t="s">
        <v>29</v>
      </c>
      <c r="AY29">
        <v>100</v>
      </c>
      <c r="AZ29">
        <v>100</v>
      </c>
      <c r="BA29">
        <v>0</v>
      </c>
      <c r="BB29" s="12">
        <v>50</v>
      </c>
      <c r="BC29">
        <v>100</v>
      </c>
      <c r="BD29">
        <v>100</v>
      </c>
      <c r="BE29">
        <v>50</v>
      </c>
      <c r="BF29">
        <v>50</v>
      </c>
      <c r="BG29" s="9" t="str">
        <f t="shared" si="10"/>
        <v>Q</v>
      </c>
      <c r="BH29" t="str">
        <f t="shared" si="11"/>
        <v>N</v>
      </c>
      <c r="BI29" t="str">
        <f t="shared" si="12"/>
        <v>Q</v>
      </c>
      <c r="BJ29" t="str">
        <f t="shared" si="13"/>
        <v>N</v>
      </c>
      <c r="BK29" t="str">
        <f t="shared" si="14"/>
        <v>Q</v>
      </c>
      <c r="BL29" t="str">
        <f t="shared" si="15"/>
        <v>Q</v>
      </c>
      <c r="BM29" t="str">
        <f t="shared" si="16"/>
        <v>N</v>
      </c>
      <c r="BN29" s="12" t="str">
        <f t="shared" si="17"/>
        <v>N</v>
      </c>
      <c r="BO29" t="str">
        <f t="shared" si="18"/>
        <v>N</v>
      </c>
      <c r="BP29" t="str">
        <f t="shared" si="19"/>
        <v>N</v>
      </c>
      <c r="BQ29" t="str">
        <f t="shared" si="20"/>
        <v>Q</v>
      </c>
      <c r="BR29" t="str">
        <f t="shared" si="21"/>
        <v>Q</v>
      </c>
      <c r="BS29" t="str">
        <f t="shared" si="22"/>
        <v>N</v>
      </c>
      <c r="BT29" t="str">
        <f t="shared" si="23"/>
        <v>Q</v>
      </c>
      <c r="BU29" t="str">
        <f t="shared" si="24"/>
        <v>N</v>
      </c>
      <c r="BV29" s="12" t="str">
        <f t="shared" si="25"/>
        <v>Q</v>
      </c>
      <c r="BW29">
        <v>100</v>
      </c>
      <c r="BX29">
        <v>25</v>
      </c>
      <c r="BY29">
        <v>100</v>
      </c>
      <c r="BZ29">
        <v>50</v>
      </c>
      <c r="CA29" s="9" t="str">
        <f t="shared" si="26"/>
        <v>L</v>
      </c>
      <c r="CB29" t="str">
        <f t="shared" si="27"/>
        <v>S</v>
      </c>
      <c r="CC29" t="str">
        <f t="shared" si="28"/>
        <v>S</v>
      </c>
      <c r="CD29" t="str">
        <f t="shared" si="29"/>
        <v>L</v>
      </c>
      <c r="CE29" t="str">
        <f t="shared" si="30"/>
        <v>S</v>
      </c>
      <c r="CF29" t="str">
        <f t="shared" si="31"/>
        <v>L</v>
      </c>
      <c r="CG29" t="str">
        <f t="shared" si="32"/>
        <v>S</v>
      </c>
      <c r="CH29" s="12" t="str">
        <f t="shared" si="33"/>
        <v>L</v>
      </c>
      <c r="CI29" t="str">
        <f t="shared" si="34"/>
        <v>L</v>
      </c>
      <c r="CJ29" t="str">
        <f t="shared" si="35"/>
        <v>S</v>
      </c>
      <c r="CK29" t="str">
        <f t="shared" si="36"/>
        <v>L</v>
      </c>
      <c r="CL29" t="str">
        <f t="shared" si="37"/>
        <v>S</v>
      </c>
      <c r="CM29" t="str">
        <f t="shared" si="38"/>
        <v>L</v>
      </c>
      <c r="CN29" t="str">
        <f t="shared" si="39"/>
        <v>S</v>
      </c>
      <c r="CO29" t="str">
        <f t="shared" si="40"/>
        <v>S</v>
      </c>
      <c r="CP29" s="12" t="str">
        <f t="shared" si="41"/>
        <v>L</v>
      </c>
      <c r="CQ29">
        <v>50</v>
      </c>
      <c r="CR29">
        <v>75</v>
      </c>
      <c r="CS29">
        <v>75</v>
      </c>
      <c r="CT29">
        <v>75</v>
      </c>
    </row>
    <row r="30" spans="1:98" x14ac:dyDescent="0.3">
      <c r="A30">
        <v>16</v>
      </c>
      <c r="B30">
        <v>58</v>
      </c>
      <c r="C30" t="s">
        <v>188</v>
      </c>
      <c r="D30" t="s">
        <v>188</v>
      </c>
      <c r="E30" t="s">
        <v>187</v>
      </c>
      <c r="F30" t="s">
        <v>188</v>
      </c>
      <c r="G30" t="s">
        <v>187</v>
      </c>
      <c r="H30" t="s">
        <v>192</v>
      </c>
      <c r="I30" t="s">
        <v>192</v>
      </c>
      <c r="J30" t="s">
        <v>192</v>
      </c>
      <c r="K30" t="s">
        <v>187</v>
      </c>
      <c r="L30" t="s">
        <v>192</v>
      </c>
      <c r="M30" t="s">
        <v>188</v>
      </c>
      <c r="N30" t="s">
        <v>189</v>
      </c>
      <c r="O30" t="s">
        <v>188</v>
      </c>
      <c r="P30" t="s">
        <v>187</v>
      </c>
      <c r="Q30" t="s">
        <v>189</v>
      </c>
      <c r="R30" t="s">
        <v>192</v>
      </c>
      <c r="S30" t="s">
        <v>187</v>
      </c>
      <c r="T30" t="s">
        <v>187</v>
      </c>
      <c r="U30" t="s">
        <v>189</v>
      </c>
      <c r="V30" t="s">
        <v>189</v>
      </c>
      <c r="W30" t="s">
        <v>189</v>
      </c>
      <c r="X30" t="s">
        <v>187</v>
      </c>
      <c r="Y30" t="s">
        <v>188</v>
      </c>
      <c r="Z30" t="s">
        <v>189</v>
      </c>
      <c r="AA30" t="s">
        <v>189</v>
      </c>
      <c r="AB30" t="s">
        <v>189</v>
      </c>
      <c r="AC30" t="s">
        <v>192</v>
      </c>
      <c r="AD30" t="s">
        <v>188</v>
      </c>
      <c r="AE30" t="s">
        <v>187</v>
      </c>
      <c r="AF30" t="s">
        <v>187</v>
      </c>
      <c r="AG30" t="s">
        <v>192</v>
      </c>
      <c r="AH30" t="s">
        <v>192</v>
      </c>
      <c r="AI30" s="9" t="s">
        <v>30</v>
      </c>
      <c r="AJ30" t="s">
        <v>31</v>
      </c>
      <c r="AK30" t="s">
        <v>29</v>
      </c>
      <c r="AL30" t="s">
        <v>28</v>
      </c>
      <c r="AM30" t="s">
        <v>31</v>
      </c>
      <c r="AN30" t="s">
        <v>30</v>
      </c>
      <c r="AO30" t="s">
        <v>29</v>
      </c>
      <c r="AP30" s="12" t="s">
        <v>28</v>
      </c>
      <c r="AQ30" t="s">
        <v>29</v>
      </c>
      <c r="AR30" t="s">
        <v>31</v>
      </c>
      <c r="AS30" t="s">
        <v>28</v>
      </c>
      <c r="AT30" t="s">
        <v>30</v>
      </c>
      <c r="AU30" t="s">
        <v>30</v>
      </c>
      <c r="AV30" t="s">
        <v>31</v>
      </c>
      <c r="AW30" t="s">
        <v>29</v>
      </c>
      <c r="AX30" t="s">
        <v>28</v>
      </c>
      <c r="AY30">
        <v>100</v>
      </c>
      <c r="AZ30">
        <v>100</v>
      </c>
      <c r="BA30">
        <v>50</v>
      </c>
      <c r="BB30" s="12">
        <v>50</v>
      </c>
      <c r="BC30">
        <v>100</v>
      </c>
      <c r="BD30">
        <v>50</v>
      </c>
      <c r="BE30">
        <v>50</v>
      </c>
      <c r="BF30">
        <v>0</v>
      </c>
      <c r="BG30" s="9" t="str">
        <f t="shared" si="10"/>
        <v>N</v>
      </c>
      <c r="BH30" t="str">
        <f t="shared" si="11"/>
        <v>N</v>
      </c>
      <c r="BI30" t="str">
        <f t="shared" si="12"/>
        <v>Q</v>
      </c>
      <c r="BJ30" t="str">
        <f t="shared" si="13"/>
        <v>Q</v>
      </c>
      <c r="BK30" t="str">
        <f t="shared" si="14"/>
        <v>N</v>
      </c>
      <c r="BL30" t="str">
        <f t="shared" si="15"/>
        <v>N</v>
      </c>
      <c r="BM30" t="str">
        <f t="shared" si="16"/>
        <v>Q</v>
      </c>
      <c r="BN30" s="12" t="str">
        <f t="shared" si="17"/>
        <v>Q</v>
      </c>
      <c r="BO30" t="str">
        <f t="shared" si="18"/>
        <v>Q</v>
      </c>
      <c r="BP30" t="str">
        <f t="shared" si="19"/>
        <v>N</v>
      </c>
      <c r="BQ30" t="str">
        <f t="shared" si="20"/>
        <v>Q</v>
      </c>
      <c r="BR30" t="str">
        <f t="shared" si="21"/>
        <v>N</v>
      </c>
      <c r="BS30" t="str">
        <f t="shared" si="22"/>
        <v>N</v>
      </c>
      <c r="BT30" t="str">
        <f t="shared" si="23"/>
        <v>N</v>
      </c>
      <c r="BU30" t="str">
        <f t="shared" si="24"/>
        <v>Q</v>
      </c>
      <c r="BV30" s="12" t="str">
        <f t="shared" si="25"/>
        <v>Q</v>
      </c>
      <c r="BW30">
        <v>100</v>
      </c>
      <c r="BX30">
        <v>25</v>
      </c>
      <c r="BY30">
        <v>100</v>
      </c>
      <c r="BZ30">
        <v>0</v>
      </c>
      <c r="CA30" s="9" t="str">
        <f t="shared" si="26"/>
        <v>L</v>
      </c>
      <c r="CB30" t="str">
        <f t="shared" si="27"/>
        <v>S</v>
      </c>
      <c r="CC30" t="str">
        <f t="shared" si="28"/>
        <v>L</v>
      </c>
      <c r="CD30" t="str">
        <f t="shared" si="29"/>
        <v>S</v>
      </c>
      <c r="CE30" t="str">
        <f t="shared" si="30"/>
        <v>S</v>
      </c>
      <c r="CF30" t="str">
        <f t="shared" si="31"/>
        <v>L</v>
      </c>
      <c r="CG30" t="str">
        <f t="shared" si="32"/>
        <v>L</v>
      </c>
      <c r="CH30" s="12" t="str">
        <f t="shared" si="33"/>
        <v>S</v>
      </c>
      <c r="CI30" t="str">
        <f t="shared" si="34"/>
        <v>L</v>
      </c>
      <c r="CJ30" t="str">
        <f t="shared" si="35"/>
        <v>S</v>
      </c>
      <c r="CK30" t="str">
        <f t="shared" si="36"/>
        <v>S</v>
      </c>
      <c r="CL30" t="str">
        <f t="shared" si="37"/>
        <v>L</v>
      </c>
      <c r="CM30" t="str">
        <f t="shared" si="38"/>
        <v>L</v>
      </c>
      <c r="CN30" t="str">
        <f t="shared" si="39"/>
        <v>S</v>
      </c>
      <c r="CO30" t="str">
        <f t="shared" si="40"/>
        <v>L</v>
      </c>
      <c r="CP30" s="12" t="str">
        <f t="shared" si="41"/>
        <v>S</v>
      </c>
      <c r="CQ30">
        <v>75</v>
      </c>
      <c r="CR30">
        <v>25</v>
      </c>
      <c r="CS30">
        <v>50</v>
      </c>
      <c r="CT30">
        <v>50</v>
      </c>
    </row>
    <row r="31" spans="1:98" x14ac:dyDescent="0.3">
      <c r="A31">
        <v>18</v>
      </c>
      <c r="B31" s="13">
        <v>41</v>
      </c>
      <c r="C31" t="s">
        <v>217</v>
      </c>
      <c r="D31" t="s">
        <v>218</v>
      </c>
      <c r="E31" t="s">
        <v>217</v>
      </c>
      <c r="F31" t="s">
        <v>218</v>
      </c>
      <c r="G31" t="s">
        <v>219</v>
      </c>
      <c r="H31" t="s">
        <v>217</v>
      </c>
      <c r="I31" t="s">
        <v>218</v>
      </c>
      <c r="J31" t="s">
        <v>217</v>
      </c>
      <c r="K31" t="s">
        <v>218</v>
      </c>
      <c r="L31" t="s">
        <v>217</v>
      </c>
      <c r="M31" t="s">
        <v>218</v>
      </c>
      <c r="N31" t="s">
        <v>219</v>
      </c>
      <c r="O31" t="s">
        <v>217</v>
      </c>
      <c r="P31" t="s">
        <v>220</v>
      </c>
      <c r="Q31" t="s">
        <v>217</v>
      </c>
      <c r="R31" t="s">
        <v>218</v>
      </c>
      <c r="S31" t="s">
        <v>217</v>
      </c>
      <c r="T31" t="s">
        <v>217</v>
      </c>
      <c r="U31" t="s">
        <v>220</v>
      </c>
      <c r="V31" t="s">
        <v>218</v>
      </c>
      <c r="W31" t="s">
        <v>217</v>
      </c>
      <c r="X31" t="s">
        <v>220</v>
      </c>
      <c r="Y31" t="s">
        <v>220</v>
      </c>
      <c r="Z31" t="s">
        <v>218</v>
      </c>
      <c r="AA31" t="s">
        <v>219</v>
      </c>
      <c r="AB31" t="s">
        <v>219</v>
      </c>
      <c r="AC31" t="s">
        <v>219</v>
      </c>
      <c r="AD31" t="s">
        <v>217</v>
      </c>
      <c r="AE31" t="s">
        <v>218</v>
      </c>
      <c r="AF31" t="s">
        <v>221</v>
      </c>
      <c r="AG31" t="s">
        <v>218</v>
      </c>
      <c r="AH31" s="13" t="s">
        <v>217</v>
      </c>
      <c r="AI31" s="9" t="s">
        <v>28</v>
      </c>
      <c r="AJ31" t="s">
        <v>29</v>
      </c>
      <c r="AK31" t="s">
        <v>30</v>
      </c>
      <c r="AL31" t="s">
        <v>31</v>
      </c>
      <c r="AM31" t="s">
        <v>31</v>
      </c>
      <c r="AN31" t="s">
        <v>28</v>
      </c>
      <c r="AO31" t="s">
        <v>30</v>
      </c>
      <c r="AP31" s="12" t="s">
        <v>29</v>
      </c>
      <c r="AQ31" t="s">
        <v>31</v>
      </c>
      <c r="AR31" t="s">
        <v>28</v>
      </c>
      <c r="AS31" t="s">
        <v>30</v>
      </c>
      <c r="AT31" t="s">
        <v>29</v>
      </c>
      <c r="AU31" t="s">
        <v>29</v>
      </c>
      <c r="AV31" t="s">
        <v>31</v>
      </c>
      <c r="AW31" t="s">
        <v>28</v>
      </c>
      <c r="AX31" s="13" t="s">
        <v>30</v>
      </c>
      <c r="AY31">
        <v>100</v>
      </c>
      <c r="AZ31">
        <v>100</v>
      </c>
      <c r="BA31">
        <v>0</v>
      </c>
      <c r="BB31" s="12">
        <v>0</v>
      </c>
      <c r="BC31">
        <v>100</v>
      </c>
      <c r="BD31">
        <v>100</v>
      </c>
      <c r="BE31">
        <v>0</v>
      </c>
      <c r="BF31">
        <v>0</v>
      </c>
      <c r="BG31" s="9" t="str">
        <f t="shared" si="10"/>
        <v>Q</v>
      </c>
      <c r="BH31" t="str">
        <f t="shared" si="11"/>
        <v>Q</v>
      </c>
      <c r="BI31" t="str">
        <f t="shared" si="12"/>
        <v>N</v>
      </c>
      <c r="BJ31" t="str">
        <f t="shared" si="13"/>
        <v>N</v>
      </c>
      <c r="BK31" t="str">
        <f t="shared" si="14"/>
        <v>N</v>
      </c>
      <c r="BL31" t="str">
        <f t="shared" si="15"/>
        <v>Q</v>
      </c>
      <c r="BM31" t="str">
        <f t="shared" si="16"/>
        <v>N</v>
      </c>
      <c r="BN31" s="12" t="str">
        <f t="shared" si="17"/>
        <v>Q</v>
      </c>
      <c r="BO31" t="str">
        <f t="shared" si="18"/>
        <v>N</v>
      </c>
      <c r="BP31" t="str">
        <f t="shared" si="19"/>
        <v>Q</v>
      </c>
      <c r="BQ31" t="str">
        <f t="shared" si="20"/>
        <v>N</v>
      </c>
      <c r="BR31" t="str">
        <f t="shared" si="21"/>
        <v>Q</v>
      </c>
      <c r="BS31" t="str">
        <f t="shared" si="22"/>
        <v>Q</v>
      </c>
      <c r="BT31" t="str">
        <f t="shared" si="23"/>
        <v>N</v>
      </c>
      <c r="BU31" t="str">
        <f t="shared" si="24"/>
        <v>Q</v>
      </c>
      <c r="BV31" s="12" t="str">
        <f t="shared" si="25"/>
        <v>N</v>
      </c>
      <c r="BW31">
        <v>100</v>
      </c>
      <c r="BX31" s="13">
        <v>0</v>
      </c>
      <c r="BY31">
        <v>100</v>
      </c>
      <c r="BZ31" s="13">
        <v>0</v>
      </c>
      <c r="CA31" s="9" t="str">
        <f t="shared" si="26"/>
        <v>S</v>
      </c>
      <c r="CB31" t="str">
        <f t="shared" si="27"/>
        <v>L</v>
      </c>
      <c r="CC31" t="str">
        <f t="shared" si="28"/>
        <v>L</v>
      </c>
      <c r="CD31" t="str">
        <f t="shared" si="29"/>
        <v>S</v>
      </c>
      <c r="CE31" t="str">
        <f t="shared" si="30"/>
        <v>S</v>
      </c>
      <c r="CF31" t="str">
        <f t="shared" si="31"/>
        <v>S</v>
      </c>
      <c r="CG31" t="str">
        <f t="shared" si="32"/>
        <v>L</v>
      </c>
      <c r="CH31" s="12" t="str">
        <f t="shared" si="33"/>
        <v>L</v>
      </c>
      <c r="CI31" t="str">
        <f t="shared" si="34"/>
        <v>S</v>
      </c>
      <c r="CJ31" t="str">
        <f t="shared" si="35"/>
        <v>S</v>
      </c>
      <c r="CK31" t="str">
        <f t="shared" si="36"/>
        <v>L</v>
      </c>
      <c r="CL31" t="str">
        <f t="shared" si="37"/>
        <v>L</v>
      </c>
      <c r="CM31" t="str">
        <f t="shared" si="38"/>
        <v>L</v>
      </c>
      <c r="CN31" t="str">
        <f t="shared" si="39"/>
        <v>S</v>
      </c>
      <c r="CO31" t="str">
        <f t="shared" si="40"/>
        <v>S</v>
      </c>
      <c r="CP31" s="12" t="str">
        <f t="shared" si="41"/>
        <v>L</v>
      </c>
      <c r="CQ31">
        <v>50</v>
      </c>
      <c r="CR31">
        <v>50</v>
      </c>
      <c r="CS31">
        <v>50</v>
      </c>
      <c r="CT31">
        <v>50</v>
      </c>
    </row>
    <row r="32" spans="1:98" x14ac:dyDescent="0.3">
      <c r="A32">
        <v>24</v>
      </c>
      <c r="B32">
        <v>57</v>
      </c>
      <c r="C32" t="s">
        <v>230</v>
      </c>
      <c r="D32" t="s">
        <v>228</v>
      </c>
      <c r="E32" t="s">
        <v>230</v>
      </c>
      <c r="F32" t="s">
        <v>228</v>
      </c>
      <c r="G32" t="s">
        <v>228</v>
      </c>
      <c r="H32" t="s">
        <v>230</v>
      </c>
      <c r="I32" t="s">
        <v>228</v>
      </c>
      <c r="J32" t="s">
        <v>230</v>
      </c>
      <c r="K32" t="s">
        <v>228</v>
      </c>
      <c r="L32" t="s">
        <v>230</v>
      </c>
      <c r="M32" t="s">
        <v>228</v>
      </c>
      <c r="N32" t="s">
        <v>230</v>
      </c>
      <c r="O32" t="s">
        <v>231</v>
      </c>
      <c r="P32" t="s">
        <v>228</v>
      </c>
      <c r="Q32" t="s">
        <v>225</v>
      </c>
      <c r="R32" t="s">
        <v>228</v>
      </c>
      <c r="S32" t="s">
        <v>230</v>
      </c>
      <c r="T32" t="s">
        <v>230</v>
      </c>
      <c r="U32" t="s">
        <v>225</v>
      </c>
      <c r="V32" t="s">
        <v>231</v>
      </c>
      <c r="W32" t="s">
        <v>225</v>
      </c>
      <c r="X32" t="s">
        <v>226</v>
      </c>
      <c r="Y32" t="s">
        <v>230</v>
      </c>
      <c r="Z32" t="s">
        <v>226</v>
      </c>
      <c r="AA32" t="s">
        <v>228</v>
      </c>
      <c r="AB32" t="s">
        <v>225</v>
      </c>
      <c r="AC32" t="s">
        <v>228</v>
      </c>
      <c r="AD32" t="s">
        <v>230</v>
      </c>
      <c r="AE32" t="s">
        <v>226</v>
      </c>
      <c r="AF32" t="s">
        <v>232</v>
      </c>
      <c r="AG32" t="s">
        <v>232</v>
      </c>
      <c r="AH32" t="s">
        <v>228</v>
      </c>
      <c r="AI32" s="9" t="s">
        <v>28</v>
      </c>
      <c r="AJ32" t="s">
        <v>29</v>
      </c>
      <c r="AK32" t="s">
        <v>31</v>
      </c>
      <c r="AL32" t="s">
        <v>30</v>
      </c>
      <c r="AM32" t="s">
        <v>31</v>
      </c>
      <c r="AN32" t="s">
        <v>30</v>
      </c>
      <c r="AO32" t="s">
        <v>29</v>
      </c>
      <c r="AP32" s="12" t="s">
        <v>28</v>
      </c>
      <c r="AQ32" t="s">
        <v>31</v>
      </c>
      <c r="AR32" t="s">
        <v>30</v>
      </c>
      <c r="AS32" t="s">
        <v>29</v>
      </c>
      <c r="AT32" t="s">
        <v>28</v>
      </c>
      <c r="AU32" t="s">
        <v>30</v>
      </c>
      <c r="AV32" t="s">
        <v>31</v>
      </c>
      <c r="AW32" t="s">
        <v>29</v>
      </c>
      <c r="AX32" t="s">
        <v>28</v>
      </c>
      <c r="AY32">
        <v>100</v>
      </c>
      <c r="AZ32">
        <v>100</v>
      </c>
      <c r="BA32">
        <v>0</v>
      </c>
      <c r="BB32" s="12">
        <v>0</v>
      </c>
      <c r="BC32">
        <v>100</v>
      </c>
      <c r="BD32">
        <v>100</v>
      </c>
      <c r="BE32">
        <v>0</v>
      </c>
      <c r="BF32">
        <v>0</v>
      </c>
      <c r="BG32" s="9" t="str">
        <f t="shared" si="10"/>
        <v>Q</v>
      </c>
      <c r="BH32" t="str">
        <f t="shared" si="11"/>
        <v>Q</v>
      </c>
      <c r="BI32" t="str">
        <f t="shared" si="12"/>
        <v>N</v>
      </c>
      <c r="BJ32" t="str">
        <f t="shared" si="13"/>
        <v>N</v>
      </c>
      <c r="BK32" t="str">
        <f t="shared" si="14"/>
        <v>N</v>
      </c>
      <c r="BL32" t="str">
        <f t="shared" si="15"/>
        <v>N</v>
      </c>
      <c r="BM32" t="str">
        <f t="shared" si="16"/>
        <v>Q</v>
      </c>
      <c r="BN32" s="12" t="str">
        <f t="shared" si="17"/>
        <v>Q</v>
      </c>
      <c r="BO32" t="str">
        <f t="shared" si="18"/>
        <v>N</v>
      </c>
      <c r="BP32" t="str">
        <f t="shared" si="19"/>
        <v>N</v>
      </c>
      <c r="BQ32" t="str">
        <f t="shared" si="20"/>
        <v>Q</v>
      </c>
      <c r="BR32" t="str">
        <f t="shared" si="21"/>
        <v>Q</v>
      </c>
      <c r="BS32" t="str">
        <f t="shared" si="22"/>
        <v>N</v>
      </c>
      <c r="BT32" t="str">
        <f t="shared" si="23"/>
        <v>N</v>
      </c>
      <c r="BU32" t="str">
        <f t="shared" si="24"/>
        <v>Q</v>
      </c>
      <c r="BV32" s="12" t="str">
        <f t="shared" si="25"/>
        <v>Q</v>
      </c>
      <c r="BW32">
        <v>100</v>
      </c>
      <c r="BX32">
        <v>0</v>
      </c>
      <c r="BY32">
        <v>100</v>
      </c>
      <c r="BZ32">
        <v>0</v>
      </c>
      <c r="CA32" s="9" t="str">
        <f t="shared" si="26"/>
        <v>S</v>
      </c>
      <c r="CB32" t="str">
        <f t="shared" si="27"/>
        <v>L</v>
      </c>
      <c r="CC32" t="str">
        <f t="shared" si="28"/>
        <v>S</v>
      </c>
      <c r="CD32" t="str">
        <f t="shared" si="29"/>
        <v>L</v>
      </c>
      <c r="CE32" t="str">
        <f t="shared" si="30"/>
        <v>S</v>
      </c>
      <c r="CF32" t="str">
        <f t="shared" si="31"/>
        <v>L</v>
      </c>
      <c r="CG32" t="str">
        <f t="shared" si="32"/>
        <v>L</v>
      </c>
      <c r="CH32" s="12" t="str">
        <f t="shared" si="33"/>
        <v>S</v>
      </c>
      <c r="CI32" t="str">
        <f t="shared" si="34"/>
        <v>S</v>
      </c>
      <c r="CJ32" t="str">
        <f t="shared" si="35"/>
        <v>L</v>
      </c>
      <c r="CK32" t="str">
        <f t="shared" si="36"/>
        <v>L</v>
      </c>
      <c r="CL32" t="str">
        <f t="shared" si="37"/>
        <v>S</v>
      </c>
      <c r="CM32" t="str">
        <f t="shared" si="38"/>
        <v>L</v>
      </c>
      <c r="CN32" t="str">
        <f t="shared" si="39"/>
        <v>S</v>
      </c>
      <c r="CO32" t="str">
        <f t="shared" si="40"/>
        <v>L</v>
      </c>
      <c r="CP32" s="12" t="str">
        <f t="shared" si="41"/>
        <v>S</v>
      </c>
      <c r="CQ32">
        <v>50</v>
      </c>
      <c r="CR32">
        <v>50</v>
      </c>
      <c r="CS32">
        <v>50</v>
      </c>
      <c r="CT32">
        <v>50</v>
      </c>
    </row>
    <row r="33" spans="1:98" x14ac:dyDescent="0.3">
      <c r="A33">
        <v>17</v>
      </c>
      <c r="B33">
        <v>56</v>
      </c>
      <c r="C33" t="s">
        <v>188</v>
      </c>
      <c r="D33" t="s">
        <v>189</v>
      </c>
      <c r="E33" t="s">
        <v>189</v>
      </c>
      <c r="F33" t="s">
        <v>187</v>
      </c>
      <c r="G33" t="s">
        <v>189</v>
      </c>
      <c r="H33" t="s">
        <v>187</v>
      </c>
      <c r="I33" t="s">
        <v>192</v>
      </c>
      <c r="J33" t="s">
        <v>192</v>
      </c>
      <c r="K33" t="s">
        <v>192</v>
      </c>
      <c r="L33" t="s">
        <v>192</v>
      </c>
      <c r="M33" t="s">
        <v>192</v>
      </c>
      <c r="N33" t="s">
        <v>192</v>
      </c>
      <c r="O33" t="s">
        <v>187</v>
      </c>
      <c r="P33" t="s">
        <v>192</v>
      </c>
      <c r="Q33" t="s">
        <v>188</v>
      </c>
      <c r="R33" t="s">
        <v>192</v>
      </c>
      <c r="S33" t="s">
        <v>188</v>
      </c>
      <c r="T33" t="s">
        <v>192</v>
      </c>
      <c r="U33" t="s">
        <v>188</v>
      </c>
      <c r="V33" t="s">
        <v>188</v>
      </c>
      <c r="W33" t="s">
        <v>189</v>
      </c>
      <c r="X33" t="s">
        <v>187</v>
      </c>
      <c r="Y33" t="s">
        <v>192</v>
      </c>
      <c r="Z33" t="s">
        <v>192</v>
      </c>
      <c r="AA33" t="s">
        <v>192</v>
      </c>
      <c r="AB33" t="s">
        <v>192</v>
      </c>
      <c r="AC33" t="s">
        <v>192</v>
      </c>
      <c r="AD33" t="s">
        <v>192</v>
      </c>
      <c r="AE33" t="s">
        <v>187</v>
      </c>
      <c r="AF33" t="s">
        <v>192</v>
      </c>
      <c r="AG33" t="s">
        <v>188</v>
      </c>
      <c r="AH33" t="s">
        <v>192</v>
      </c>
      <c r="AI33" s="9" t="s">
        <v>29</v>
      </c>
      <c r="AJ33" t="s">
        <v>30</v>
      </c>
      <c r="AK33" t="s">
        <v>28</v>
      </c>
      <c r="AL33" t="s">
        <v>31</v>
      </c>
      <c r="AM33" t="s">
        <v>29</v>
      </c>
      <c r="AN33" t="s">
        <v>31</v>
      </c>
      <c r="AO33" t="s">
        <v>28</v>
      </c>
      <c r="AP33" s="12" t="s">
        <v>30</v>
      </c>
      <c r="AQ33" t="s">
        <v>30</v>
      </c>
      <c r="AR33" t="s">
        <v>28</v>
      </c>
      <c r="AS33" t="s">
        <v>31</v>
      </c>
      <c r="AT33" t="s">
        <v>29</v>
      </c>
      <c r="AU33" t="s">
        <v>30</v>
      </c>
      <c r="AV33" t="s">
        <v>31</v>
      </c>
      <c r="AW33" t="s">
        <v>29</v>
      </c>
      <c r="AX33" t="s">
        <v>28</v>
      </c>
      <c r="AY33">
        <v>100</v>
      </c>
      <c r="AZ33">
        <v>50</v>
      </c>
      <c r="BA33">
        <v>100</v>
      </c>
      <c r="BB33" s="12">
        <v>100</v>
      </c>
      <c r="BC33">
        <v>50</v>
      </c>
      <c r="BD33">
        <v>100</v>
      </c>
      <c r="BE33">
        <v>100</v>
      </c>
      <c r="BF33">
        <v>100</v>
      </c>
      <c r="BG33" s="9" t="str">
        <f t="shared" si="10"/>
        <v>Q</v>
      </c>
      <c r="BH33" t="str">
        <f t="shared" si="11"/>
        <v>N</v>
      </c>
      <c r="BI33" t="str">
        <f t="shared" si="12"/>
        <v>Q</v>
      </c>
      <c r="BJ33" t="str">
        <f t="shared" si="13"/>
        <v>N</v>
      </c>
      <c r="BK33" t="str">
        <f t="shared" si="14"/>
        <v>Q</v>
      </c>
      <c r="BL33" t="str">
        <f t="shared" si="15"/>
        <v>N</v>
      </c>
      <c r="BM33" t="str">
        <f t="shared" si="16"/>
        <v>Q</v>
      </c>
      <c r="BN33" s="12" t="str">
        <f t="shared" si="17"/>
        <v>N</v>
      </c>
      <c r="BO33" t="str">
        <f t="shared" si="18"/>
        <v>N</v>
      </c>
      <c r="BP33" t="str">
        <f t="shared" si="19"/>
        <v>Q</v>
      </c>
      <c r="BQ33" t="str">
        <f t="shared" si="20"/>
        <v>N</v>
      </c>
      <c r="BR33" t="str">
        <f t="shared" si="21"/>
        <v>Q</v>
      </c>
      <c r="BS33" t="str">
        <f t="shared" si="22"/>
        <v>N</v>
      </c>
      <c r="BT33" t="str">
        <f t="shared" si="23"/>
        <v>N</v>
      </c>
      <c r="BU33" t="str">
        <f t="shared" si="24"/>
        <v>Q</v>
      </c>
      <c r="BV33" s="12" t="str">
        <f t="shared" si="25"/>
        <v>Q</v>
      </c>
      <c r="BW33">
        <v>75</v>
      </c>
      <c r="BX33">
        <v>100</v>
      </c>
      <c r="BY33">
        <v>75</v>
      </c>
      <c r="BZ33">
        <v>100</v>
      </c>
      <c r="CA33" s="9" t="str">
        <f t="shared" si="26"/>
        <v>L</v>
      </c>
      <c r="CB33" t="str">
        <f t="shared" si="27"/>
        <v>L</v>
      </c>
      <c r="CC33" t="str">
        <f t="shared" si="28"/>
        <v>S</v>
      </c>
      <c r="CD33" t="str">
        <f t="shared" si="29"/>
        <v>S</v>
      </c>
      <c r="CE33" t="str">
        <f t="shared" si="30"/>
        <v>L</v>
      </c>
      <c r="CF33" t="str">
        <f t="shared" si="31"/>
        <v>S</v>
      </c>
      <c r="CG33" t="str">
        <f t="shared" si="32"/>
        <v>S</v>
      </c>
      <c r="CH33" s="12" t="str">
        <f t="shared" si="33"/>
        <v>L</v>
      </c>
      <c r="CI33" t="str">
        <f t="shared" si="34"/>
        <v>L</v>
      </c>
      <c r="CJ33" t="str">
        <f t="shared" si="35"/>
        <v>S</v>
      </c>
      <c r="CK33" t="str">
        <f t="shared" si="36"/>
        <v>S</v>
      </c>
      <c r="CL33" t="str">
        <f t="shared" si="37"/>
        <v>L</v>
      </c>
      <c r="CM33" t="str">
        <f t="shared" si="38"/>
        <v>L</v>
      </c>
      <c r="CN33" t="str">
        <f t="shared" si="39"/>
        <v>S</v>
      </c>
      <c r="CO33" t="str">
        <f t="shared" si="40"/>
        <v>L</v>
      </c>
      <c r="CP33" s="12" t="str">
        <f t="shared" si="41"/>
        <v>S</v>
      </c>
      <c r="CQ33">
        <v>100</v>
      </c>
      <c r="CR33">
        <v>75</v>
      </c>
      <c r="CS33">
        <v>75</v>
      </c>
      <c r="CT33">
        <v>100</v>
      </c>
    </row>
    <row r="34" spans="1:98" x14ac:dyDescent="0.3">
      <c r="A34" s="29">
        <v>15</v>
      </c>
      <c r="B34" s="29">
        <v>63</v>
      </c>
      <c r="C34" t="s">
        <v>188</v>
      </c>
      <c r="D34" t="s">
        <v>187</v>
      </c>
      <c r="E34" t="s">
        <v>188</v>
      </c>
      <c r="F34" t="s">
        <v>190</v>
      </c>
      <c r="G34" t="s">
        <v>189</v>
      </c>
      <c r="H34" t="s">
        <v>187</v>
      </c>
      <c r="I34" t="s">
        <v>189</v>
      </c>
      <c r="J34" t="s">
        <v>189</v>
      </c>
      <c r="K34" t="s">
        <v>187</v>
      </c>
      <c r="L34" t="s">
        <v>191</v>
      </c>
      <c r="M34" t="s">
        <v>191</v>
      </c>
      <c r="N34" t="s">
        <v>189</v>
      </c>
      <c r="O34" t="s">
        <v>192</v>
      </c>
      <c r="P34" t="s">
        <v>192</v>
      </c>
      <c r="Q34" t="s">
        <v>187</v>
      </c>
      <c r="R34" t="s">
        <v>188</v>
      </c>
      <c r="S34" t="s">
        <v>188</v>
      </c>
      <c r="T34" t="s">
        <v>192</v>
      </c>
      <c r="U34" t="s">
        <v>189</v>
      </c>
      <c r="V34" t="s">
        <v>187</v>
      </c>
      <c r="W34" t="s">
        <v>191</v>
      </c>
      <c r="X34" t="s">
        <v>189</v>
      </c>
      <c r="Y34" t="s">
        <v>187</v>
      </c>
      <c r="Z34" t="s">
        <v>188</v>
      </c>
      <c r="AA34" t="s">
        <v>187</v>
      </c>
      <c r="AB34" t="s">
        <v>191</v>
      </c>
      <c r="AC34" t="s">
        <v>192</v>
      </c>
      <c r="AD34" t="s">
        <v>192</v>
      </c>
      <c r="AE34" t="s">
        <v>188</v>
      </c>
      <c r="AF34" t="s">
        <v>190</v>
      </c>
      <c r="AG34" t="s">
        <v>188</v>
      </c>
      <c r="AH34" s="29" t="s">
        <v>190</v>
      </c>
      <c r="AI34" s="9" t="s">
        <v>31</v>
      </c>
      <c r="AJ34" t="s">
        <v>28</v>
      </c>
      <c r="AK34" t="s">
        <v>30</v>
      </c>
      <c r="AL34" t="s">
        <v>29</v>
      </c>
      <c r="AM34" t="s">
        <v>30</v>
      </c>
      <c r="AN34" t="s">
        <v>28</v>
      </c>
      <c r="AO34" t="s">
        <v>31</v>
      </c>
      <c r="AP34" s="12" t="s">
        <v>29</v>
      </c>
      <c r="AQ34" t="s">
        <v>28</v>
      </c>
      <c r="AR34" t="s">
        <v>29</v>
      </c>
      <c r="AS34" t="s">
        <v>30</v>
      </c>
      <c r="AT34" t="s">
        <v>31</v>
      </c>
      <c r="AU34" t="s">
        <v>28</v>
      </c>
      <c r="AV34" t="s">
        <v>29</v>
      </c>
      <c r="AW34" t="s">
        <v>31</v>
      </c>
      <c r="AX34" s="13" t="s">
        <v>30</v>
      </c>
      <c r="AY34">
        <v>0</v>
      </c>
      <c r="AZ34">
        <v>0</v>
      </c>
      <c r="BA34">
        <v>100</v>
      </c>
      <c r="BB34" s="12">
        <v>100</v>
      </c>
      <c r="BC34">
        <v>100</v>
      </c>
      <c r="BD34">
        <v>100</v>
      </c>
      <c r="BE34">
        <v>0</v>
      </c>
      <c r="BF34">
        <v>0</v>
      </c>
      <c r="BG34" s="9" t="str">
        <f t="shared" si="10"/>
        <v>N</v>
      </c>
      <c r="BH34" t="str">
        <f t="shared" si="11"/>
        <v>Q</v>
      </c>
      <c r="BI34" t="str">
        <f t="shared" si="12"/>
        <v>N</v>
      </c>
      <c r="BJ34" t="str">
        <f t="shared" si="13"/>
        <v>Q</v>
      </c>
      <c r="BK34" t="str">
        <f t="shared" si="14"/>
        <v>N</v>
      </c>
      <c r="BL34" t="str">
        <f t="shared" si="15"/>
        <v>Q</v>
      </c>
      <c r="BM34" t="str">
        <f t="shared" si="16"/>
        <v>N</v>
      </c>
      <c r="BN34" s="12" t="str">
        <f t="shared" si="17"/>
        <v>Q</v>
      </c>
      <c r="BO34" t="str">
        <f t="shared" si="18"/>
        <v>Q</v>
      </c>
      <c r="BP34" t="str">
        <f t="shared" si="19"/>
        <v>Q</v>
      </c>
      <c r="BQ34" t="str">
        <f t="shared" si="20"/>
        <v>N</v>
      </c>
      <c r="BR34" t="str">
        <f t="shared" si="21"/>
        <v>N</v>
      </c>
      <c r="BS34" t="str">
        <f t="shared" si="22"/>
        <v>Q</v>
      </c>
      <c r="BT34" t="str">
        <f t="shared" si="23"/>
        <v>Q</v>
      </c>
      <c r="BU34" t="str">
        <f t="shared" si="24"/>
        <v>N</v>
      </c>
      <c r="BV34" s="12" t="str">
        <f t="shared" si="25"/>
        <v>N</v>
      </c>
      <c r="BW34" s="29">
        <v>0</v>
      </c>
      <c r="BX34" s="29">
        <v>100</v>
      </c>
      <c r="BY34">
        <v>100</v>
      </c>
      <c r="BZ34" s="29">
        <v>0</v>
      </c>
      <c r="CA34" s="9" t="str">
        <f t="shared" si="26"/>
        <v>S</v>
      </c>
      <c r="CB34" t="str">
        <f t="shared" si="27"/>
        <v>S</v>
      </c>
      <c r="CC34" t="str">
        <f t="shared" si="28"/>
        <v>L</v>
      </c>
      <c r="CD34" t="str">
        <f t="shared" si="29"/>
        <v>L</v>
      </c>
      <c r="CE34" t="str">
        <f t="shared" si="30"/>
        <v>L</v>
      </c>
      <c r="CF34" t="str">
        <f t="shared" si="31"/>
        <v>S</v>
      </c>
      <c r="CG34" t="str">
        <f t="shared" si="32"/>
        <v>S</v>
      </c>
      <c r="CH34" s="12" t="str">
        <f t="shared" si="33"/>
        <v>L</v>
      </c>
      <c r="CI34" t="str">
        <f t="shared" si="34"/>
        <v>S</v>
      </c>
      <c r="CJ34" t="str">
        <f t="shared" si="35"/>
        <v>L</v>
      </c>
      <c r="CK34" t="str">
        <f t="shared" si="36"/>
        <v>L</v>
      </c>
      <c r="CL34" t="str">
        <f t="shared" si="37"/>
        <v>S</v>
      </c>
      <c r="CM34" t="str">
        <f t="shared" si="38"/>
        <v>S</v>
      </c>
      <c r="CN34" t="str">
        <f t="shared" si="39"/>
        <v>L</v>
      </c>
      <c r="CO34" t="str">
        <f t="shared" si="40"/>
        <v>S</v>
      </c>
      <c r="CP34" s="12" t="str">
        <f t="shared" si="41"/>
        <v>L</v>
      </c>
      <c r="CQ34">
        <v>50</v>
      </c>
      <c r="CR34">
        <v>50</v>
      </c>
      <c r="CS34">
        <v>50</v>
      </c>
      <c r="CT34">
        <v>50</v>
      </c>
    </row>
  </sheetData>
  <sortState ref="A24:XFD33">
    <sortCondition descending="1" ref="BW24:BW33"/>
    <sortCondition descending="1" ref="BX24:BX33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20" zoomScale="85" zoomScaleNormal="85" workbookViewId="0">
      <selection activeCell="E30" sqref="E30"/>
    </sheetView>
  </sheetViews>
  <sheetFormatPr defaultRowHeight="16.5" x14ac:dyDescent="0.3"/>
  <cols>
    <col min="1" max="1" width="17.625" customWidth="1"/>
    <col min="8" max="8" width="15.375" customWidth="1"/>
    <col min="9" max="9" width="15.125" customWidth="1"/>
    <col min="10" max="11" width="13.625" customWidth="1"/>
  </cols>
  <sheetData>
    <row r="1" spans="1:12" x14ac:dyDescent="0.3">
      <c r="A1" t="s">
        <v>195</v>
      </c>
    </row>
    <row r="2" spans="1:12" x14ac:dyDescent="0.3">
      <c r="F2" t="s">
        <v>249</v>
      </c>
      <c r="I2" t="s">
        <v>265</v>
      </c>
    </row>
    <row r="3" spans="1:12" x14ac:dyDescent="0.3">
      <c r="A3" t="s">
        <v>196</v>
      </c>
      <c r="B3" t="s">
        <v>197</v>
      </c>
      <c r="C3" t="s">
        <v>243</v>
      </c>
      <c r="D3" t="s">
        <v>245</v>
      </c>
      <c r="E3" t="s">
        <v>246</v>
      </c>
      <c r="F3" t="s">
        <v>248</v>
      </c>
      <c r="G3" t="s">
        <v>252</v>
      </c>
      <c r="H3" t="s">
        <v>253</v>
      </c>
      <c r="I3" t="s">
        <v>255</v>
      </c>
      <c r="J3" t="s">
        <v>258</v>
      </c>
      <c r="K3" t="s">
        <v>285</v>
      </c>
      <c r="L3" t="s">
        <v>259</v>
      </c>
    </row>
    <row r="4" spans="1:12" x14ac:dyDescent="0.3">
      <c r="A4" t="s">
        <v>198</v>
      </c>
      <c r="B4" t="s">
        <v>214</v>
      </c>
      <c r="C4" t="s">
        <v>244</v>
      </c>
      <c r="D4">
        <v>23</v>
      </c>
      <c r="E4" t="s">
        <v>247</v>
      </c>
      <c r="F4" t="s">
        <v>250</v>
      </c>
      <c r="G4" t="s">
        <v>251</v>
      </c>
      <c r="H4" t="s">
        <v>254</v>
      </c>
      <c r="I4" t="s">
        <v>256</v>
      </c>
      <c r="J4" t="s">
        <v>257</v>
      </c>
      <c r="K4" t="s">
        <v>256</v>
      </c>
      <c r="L4" t="s">
        <v>260</v>
      </c>
    </row>
    <row r="5" spans="1:12" x14ac:dyDescent="0.3">
      <c r="A5" t="s">
        <v>199</v>
      </c>
      <c r="B5" t="s">
        <v>215</v>
      </c>
      <c r="C5" t="s">
        <v>261</v>
      </c>
      <c r="D5">
        <v>22</v>
      </c>
      <c r="E5" t="s">
        <v>247</v>
      </c>
      <c r="F5" t="s">
        <v>262</v>
      </c>
      <c r="G5" t="s">
        <v>263</v>
      </c>
      <c r="H5" t="s">
        <v>264</v>
      </c>
      <c r="I5" t="s">
        <v>266</v>
      </c>
      <c r="J5" t="s">
        <v>257</v>
      </c>
      <c r="K5" t="s">
        <v>267</v>
      </c>
      <c r="L5" t="s">
        <v>260</v>
      </c>
    </row>
    <row r="6" spans="1:12" x14ac:dyDescent="0.3">
      <c r="A6" t="s">
        <v>200</v>
      </c>
      <c r="B6">
        <v>3</v>
      </c>
      <c r="C6" t="s">
        <v>268</v>
      </c>
      <c r="D6">
        <v>28</v>
      </c>
      <c r="E6" t="s">
        <v>269</v>
      </c>
      <c r="F6" t="s">
        <v>270</v>
      </c>
      <c r="G6" t="s">
        <v>263</v>
      </c>
      <c r="H6" t="s">
        <v>271</v>
      </c>
      <c r="I6" t="s">
        <v>266</v>
      </c>
      <c r="J6" t="s">
        <v>257</v>
      </c>
      <c r="K6" t="s">
        <v>257</v>
      </c>
      <c r="L6" t="s">
        <v>260</v>
      </c>
    </row>
    <row r="7" spans="1:12" x14ac:dyDescent="0.3">
      <c r="A7" t="s">
        <v>201</v>
      </c>
      <c r="B7">
        <v>4</v>
      </c>
      <c r="C7" t="s">
        <v>272</v>
      </c>
      <c r="D7">
        <v>24</v>
      </c>
      <c r="E7" t="s">
        <v>269</v>
      </c>
      <c r="F7" t="s">
        <v>250</v>
      </c>
      <c r="G7" t="s">
        <v>263</v>
      </c>
      <c r="H7" t="s">
        <v>273</v>
      </c>
      <c r="I7" t="s">
        <v>274</v>
      </c>
      <c r="J7" t="s">
        <v>257</v>
      </c>
      <c r="K7" t="s">
        <v>257</v>
      </c>
      <c r="L7" t="s">
        <v>260</v>
      </c>
    </row>
    <row r="8" spans="1:12" x14ac:dyDescent="0.3">
      <c r="A8" t="s">
        <v>202</v>
      </c>
      <c r="B8">
        <v>5</v>
      </c>
      <c r="C8" t="s">
        <v>275</v>
      </c>
      <c r="D8">
        <v>25</v>
      </c>
      <c r="E8" t="s">
        <v>269</v>
      </c>
      <c r="F8" t="s">
        <v>270</v>
      </c>
      <c r="G8" t="s">
        <v>263</v>
      </c>
      <c r="H8" t="s">
        <v>254</v>
      </c>
      <c r="I8" t="s">
        <v>274</v>
      </c>
      <c r="J8" t="s">
        <v>257</v>
      </c>
      <c r="K8" t="s">
        <v>257</v>
      </c>
      <c r="L8" t="s">
        <v>260</v>
      </c>
    </row>
    <row r="9" spans="1:12" x14ac:dyDescent="0.3">
      <c r="A9" t="s">
        <v>203</v>
      </c>
      <c r="B9">
        <v>6</v>
      </c>
      <c r="C9" t="s">
        <v>276</v>
      </c>
      <c r="D9">
        <v>25</v>
      </c>
      <c r="E9" t="s">
        <v>277</v>
      </c>
      <c r="F9" t="s">
        <v>278</v>
      </c>
      <c r="G9" t="s">
        <v>263</v>
      </c>
      <c r="H9" t="s">
        <v>279</v>
      </c>
      <c r="I9" t="s">
        <v>266</v>
      </c>
      <c r="J9" t="s">
        <v>257</v>
      </c>
      <c r="K9" t="s">
        <v>267</v>
      </c>
      <c r="L9" t="s">
        <v>260</v>
      </c>
    </row>
    <row r="10" spans="1:12" x14ac:dyDescent="0.3">
      <c r="A10" t="s">
        <v>204</v>
      </c>
      <c r="B10">
        <v>11</v>
      </c>
      <c r="C10" t="s">
        <v>280</v>
      </c>
      <c r="D10">
        <v>23</v>
      </c>
      <c r="E10" t="s">
        <v>269</v>
      </c>
      <c r="F10" t="s">
        <v>250</v>
      </c>
      <c r="G10" t="s">
        <v>263</v>
      </c>
      <c r="H10" t="s">
        <v>254</v>
      </c>
      <c r="I10" t="s">
        <v>274</v>
      </c>
      <c r="J10" t="s">
        <v>257</v>
      </c>
      <c r="K10" t="s">
        <v>267</v>
      </c>
      <c r="L10" t="s">
        <v>260</v>
      </c>
    </row>
    <row r="11" spans="1:12" x14ac:dyDescent="0.3">
      <c r="A11" t="s">
        <v>205</v>
      </c>
      <c r="B11">
        <v>16</v>
      </c>
      <c r="C11" t="s">
        <v>281</v>
      </c>
      <c r="D11">
        <v>26</v>
      </c>
      <c r="E11" t="s">
        <v>277</v>
      </c>
      <c r="F11" t="s">
        <v>250</v>
      </c>
      <c r="G11" t="s">
        <v>282</v>
      </c>
      <c r="H11" t="s">
        <v>283</v>
      </c>
      <c r="I11" t="s">
        <v>274</v>
      </c>
      <c r="J11" t="s">
        <v>284</v>
      </c>
      <c r="K11">
        <v>5</v>
      </c>
      <c r="L11" t="s">
        <v>260</v>
      </c>
    </row>
    <row r="12" spans="1:12" x14ac:dyDescent="0.3">
      <c r="A12" t="s">
        <v>206</v>
      </c>
      <c r="B12">
        <v>10</v>
      </c>
      <c r="C12" t="s">
        <v>286</v>
      </c>
      <c r="D12">
        <v>22</v>
      </c>
      <c r="E12" t="s">
        <v>269</v>
      </c>
      <c r="F12" t="s">
        <v>250</v>
      </c>
      <c r="G12" t="s">
        <v>251</v>
      </c>
      <c r="H12" t="s">
        <v>254</v>
      </c>
      <c r="I12" t="s">
        <v>257</v>
      </c>
      <c r="J12" t="s">
        <v>257</v>
      </c>
      <c r="K12" t="s">
        <v>267</v>
      </c>
      <c r="L12" t="s">
        <v>260</v>
      </c>
    </row>
    <row r="13" spans="1:12" x14ac:dyDescent="0.3">
      <c r="A13" t="s">
        <v>207</v>
      </c>
      <c r="B13">
        <v>13</v>
      </c>
      <c r="C13" t="s">
        <v>287</v>
      </c>
      <c r="D13">
        <v>22</v>
      </c>
      <c r="E13" t="s">
        <v>269</v>
      </c>
      <c r="F13" t="s">
        <v>250</v>
      </c>
      <c r="G13" t="s">
        <v>251</v>
      </c>
      <c r="H13" t="s">
        <v>254</v>
      </c>
      <c r="I13" t="s">
        <v>274</v>
      </c>
      <c r="J13" t="s">
        <v>257</v>
      </c>
      <c r="K13" t="s">
        <v>267</v>
      </c>
      <c r="L13" t="s">
        <v>260</v>
      </c>
    </row>
    <row r="14" spans="1:12" x14ac:dyDescent="0.3">
      <c r="A14" t="s">
        <v>288</v>
      </c>
      <c r="B14">
        <v>17</v>
      </c>
      <c r="C14" t="s">
        <v>289</v>
      </c>
      <c r="D14">
        <v>29</v>
      </c>
      <c r="E14" t="s">
        <v>269</v>
      </c>
      <c r="F14" t="s">
        <v>270</v>
      </c>
      <c r="G14" t="s">
        <v>251</v>
      </c>
      <c r="H14" t="s">
        <v>254</v>
      </c>
      <c r="I14" t="s">
        <v>274</v>
      </c>
      <c r="J14" t="s">
        <v>290</v>
      </c>
      <c r="K14">
        <v>10</v>
      </c>
      <c r="L14" t="s">
        <v>260</v>
      </c>
    </row>
    <row r="15" spans="1:12" x14ac:dyDescent="0.3">
      <c r="A15" t="s">
        <v>208</v>
      </c>
      <c r="B15">
        <v>27</v>
      </c>
      <c r="C15" t="s">
        <v>291</v>
      </c>
      <c r="D15">
        <v>22</v>
      </c>
      <c r="E15" t="s">
        <v>269</v>
      </c>
      <c r="F15" t="s">
        <v>250</v>
      </c>
      <c r="G15" t="s">
        <v>251</v>
      </c>
      <c r="H15" t="s">
        <v>264</v>
      </c>
      <c r="I15" t="s">
        <v>266</v>
      </c>
      <c r="J15" t="s">
        <v>257</v>
      </c>
      <c r="K15" t="s">
        <v>267</v>
      </c>
      <c r="L15" t="s">
        <v>260</v>
      </c>
    </row>
    <row r="16" spans="1:12" x14ac:dyDescent="0.3">
      <c r="A16" t="s">
        <v>209</v>
      </c>
      <c r="B16">
        <v>32</v>
      </c>
      <c r="C16" t="s">
        <v>292</v>
      </c>
      <c r="D16">
        <v>22</v>
      </c>
      <c r="E16" t="s">
        <v>277</v>
      </c>
      <c r="F16" t="s">
        <v>250</v>
      </c>
      <c r="G16" t="s">
        <v>251</v>
      </c>
      <c r="H16" t="s">
        <v>254</v>
      </c>
      <c r="I16" t="s">
        <v>274</v>
      </c>
      <c r="J16" t="s">
        <v>257</v>
      </c>
      <c r="K16" t="s">
        <v>267</v>
      </c>
      <c r="L16" t="s">
        <v>260</v>
      </c>
    </row>
    <row r="17" spans="1:12" x14ac:dyDescent="0.3">
      <c r="A17" t="s">
        <v>210</v>
      </c>
      <c r="B17">
        <v>22</v>
      </c>
      <c r="C17" t="s">
        <v>293</v>
      </c>
      <c r="D17">
        <v>20</v>
      </c>
      <c r="E17" t="s">
        <v>269</v>
      </c>
      <c r="F17" t="s">
        <v>294</v>
      </c>
      <c r="G17" t="s">
        <v>295</v>
      </c>
      <c r="H17" t="s">
        <v>296</v>
      </c>
      <c r="I17" t="s">
        <v>266</v>
      </c>
      <c r="J17" t="s">
        <v>297</v>
      </c>
      <c r="K17">
        <v>0.5</v>
      </c>
      <c r="L17" t="s">
        <v>260</v>
      </c>
    </row>
    <row r="18" spans="1:12" x14ac:dyDescent="0.3">
      <c r="A18" t="s">
        <v>211</v>
      </c>
      <c r="B18">
        <v>63</v>
      </c>
      <c r="C18" t="s">
        <v>298</v>
      </c>
      <c r="D18">
        <v>26</v>
      </c>
      <c r="E18" t="s">
        <v>269</v>
      </c>
      <c r="F18" t="s">
        <v>300</v>
      </c>
      <c r="G18" t="s">
        <v>251</v>
      </c>
      <c r="H18" t="s">
        <v>301</v>
      </c>
      <c r="I18" t="s">
        <v>274</v>
      </c>
      <c r="J18" t="s">
        <v>257</v>
      </c>
      <c r="K18" t="s">
        <v>257</v>
      </c>
      <c r="L18" t="s">
        <v>260</v>
      </c>
    </row>
    <row r="19" spans="1:12" x14ac:dyDescent="0.3">
      <c r="A19" t="s">
        <v>212</v>
      </c>
      <c r="B19">
        <v>58</v>
      </c>
      <c r="C19" t="s">
        <v>302</v>
      </c>
      <c r="D19">
        <v>28</v>
      </c>
      <c r="E19" t="s">
        <v>269</v>
      </c>
      <c r="F19" t="s">
        <v>278</v>
      </c>
      <c r="G19" t="s">
        <v>295</v>
      </c>
      <c r="H19" t="s">
        <v>303</v>
      </c>
      <c r="I19" t="s">
        <v>274</v>
      </c>
      <c r="J19" t="s">
        <v>257</v>
      </c>
      <c r="K19" t="s">
        <v>267</v>
      </c>
      <c r="L19" t="s">
        <v>260</v>
      </c>
    </row>
    <row r="20" spans="1:12" x14ac:dyDescent="0.3">
      <c r="A20" t="s">
        <v>213</v>
      </c>
      <c r="B20">
        <v>56</v>
      </c>
      <c r="C20" t="s">
        <v>304</v>
      </c>
      <c r="D20">
        <v>20</v>
      </c>
      <c r="E20" t="s">
        <v>269</v>
      </c>
      <c r="F20" t="s">
        <v>250</v>
      </c>
      <c r="G20" t="s">
        <v>305</v>
      </c>
      <c r="H20" t="s">
        <v>316</v>
      </c>
      <c r="I20" t="s">
        <v>274</v>
      </c>
      <c r="J20" t="s">
        <v>257</v>
      </c>
      <c r="K20" t="s">
        <v>267</v>
      </c>
      <c r="L20" t="s">
        <v>260</v>
      </c>
    </row>
    <row r="21" spans="1:12" x14ac:dyDescent="0.3">
      <c r="A21" t="s">
        <v>216</v>
      </c>
      <c r="B21">
        <v>41</v>
      </c>
      <c r="C21" t="s">
        <v>306</v>
      </c>
      <c r="D21">
        <v>25</v>
      </c>
      <c r="E21" t="s">
        <v>247</v>
      </c>
      <c r="F21" t="s">
        <v>307</v>
      </c>
      <c r="G21" t="s">
        <v>308</v>
      </c>
      <c r="H21" t="s">
        <v>309</v>
      </c>
      <c r="I21" t="s">
        <v>274</v>
      </c>
      <c r="J21" t="s">
        <v>256</v>
      </c>
      <c r="K21" t="s">
        <v>267</v>
      </c>
      <c r="L21" t="s">
        <v>260</v>
      </c>
    </row>
    <row r="22" spans="1:12" x14ac:dyDescent="0.3">
      <c r="A22" t="s">
        <v>310</v>
      </c>
      <c r="B22">
        <v>50</v>
      </c>
      <c r="C22" t="s">
        <v>317</v>
      </c>
      <c r="D22">
        <v>23</v>
      </c>
      <c r="E22" t="s">
        <v>247</v>
      </c>
      <c r="F22" t="s">
        <v>250</v>
      </c>
      <c r="G22" t="s">
        <v>251</v>
      </c>
      <c r="H22" t="s">
        <v>318</v>
      </c>
      <c r="I22" t="s">
        <v>266</v>
      </c>
      <c r="J22" t="s">
        <v>319</v>
      </c>
      <c r="K22">
        <v>5</v>
      </c>
      <c r="L22" t="s">
        <v>260</v>
      </c>
    </row>
    <row r="23" spans="1:12" x14ac:dyDescent="0.3">
      <c r="A23" t="s">
        <v>311</v>
      </c>
      <c r="B23">
        <v>47</v>
      </c>
      <c r="C23" t="s">
        <v>320</v>
      </c>
      <c r="D23">
        <v>23</v>
      </c>
      <c r="E23" t="s">
        <v>247</v>
      </c>
      <c r="F23" t="s">
        <v>321</v>
      </c>
      <c r="G23" t="s">
        <v>322</v>
      </c>
      <c r="H23" t="s">
        <v>323</v>
      </c>
      <c r="I23" t="s">
        <v>266</v>
      </c>
      <c r="J23" t="s">
        <v>256</v>
      </c>
      <c r="K23" t="s">
        <v>267</v>
      </c>
      <c r="L23" t="s">
        <v>260</v>
      </c>
    </row>
    <row r="24" spans="1:12" x14ac:dyDescent="0.3">
      <c r="A24" t="s">
        <v>312</v>
      </c>
      <c r="B24">
        <v>34</v>
      </c>
      <c r="C24" t="s">
        <v>324</v>
      </c>
      <c r="D24">
        <v>26</v>
      </c>
      <c r="E24" t="s">
        <v>247</v>
      </c>
      <c r="F24" t="s">
        <v>250</v>
      </c>
      <c r="G24" t="s">
        <v>251</v>
      </c>
      <c r="H24" t="s">
        <v>323</v>
      </c>
      <c r="I24" t="s">
        <v>266</v>
      </c>
      <c r="J24" t="s">
        <v>256</v>
      </c>
      <c r="K24" t="s">
        <v>267</v>
      </c>
      <c r="L24" t="s">
        <v>260</v>
      </c>
    </row>
    <row r="25" spans="1:12" x14ac:dyDescent="0.3">
      <c r="A25" t="s">
        <v>313</v>
      </c>
      <c r="B25">
        <v>37</v>
      </c>
      <c r="C25" t="s">
        <v>325</v>
      </c>
      <c r="D25">
        <v>23</v>
      </c>
      <c r="E25" t="s">
        <v>247</v>
      </c>
      <c r="F25" t="s">
        <v>250</v>
      </c>
      <c r="G25" t="s">
        <v>326</v>
      </c>
      <c r="H25" t="s">
        <v>254</v>
      </c>
      <c r="I25" t="s">
        <v>274</v>
      </c>
      <c r="J25" t="s">
        <v>256</v>
      </c>
      <c r="K25" t="s">
        <v>267</v>
      </c>
      <c r="L25" t="s">
        <v>260</v>
      </c>
    </row>
    <row r="26" spans="1:12" x14ac:dyDescent="0.3">
      <c r="A26" t="s">
        <v>314</v>
      </c>
      <c r="B26">
        <v>62</v>
      </c>
      <c r="C26" t="s">
        <v>327</v>
      </c>
      <c r="D26">
        <v>22</v>
      </c>
      <c r="E26" t="s">
        <v>299</v>
      </c>
      <c r="F26" t="s">
        <v>250</v>
      </c>
      <c r="G26" t="s">
        <v>251</v>
      </c>
      <c r="H26" t="s">
        <v>316</v>
      </c>
      <c r="I26" t="s">
        <v>274</v>
      </c>
      <c r="J26" t="s">
        <v>328</v>
      </c>
      <c r="K26">
        <v>4</v>
      </c>
      <c r="L26" t="s">
        <v>260</v>
      </c>
    </row>
    <row r="27" spans="1:12" x14ac:dyDescent="0.3">
      <c r="A27" t="s">
        <v>315</v>
      </c>
      <c r="B27">
        <v>57</v>
      </c>
      <c r="C27" t="s">
        <v>329</v>
      </c>
      <c r="D27">
        <v>24</v>
      </c>
      <c r="E27" t="s">
        <v>299</v>
      </c>
      <c r="F27" t="s">
        <v>250</v>
      </c>
      <c r="G27" t="s">
        <v>251</v>
      </c>
      <c r="H27" t="s">
        <v>330</v>
      </c>
      <c r="I27" t="s">
        <v>274</v>
      </c>
      <c r="J27" t="s">
        <v>256</v>
      </c>
      <c r="K27" t="s">
        <v>267</v>
      </c>
      <c r="L27" t="s">
        <v>260</v>
      </c>
    </row>
    <row r="29" spans="1:12" x14ac:dyDescent="0.3">
      <c r="D29">
        <f>AVERAGE(D4:D27)</f>
        <v>23.875</v>
      </c>
      <c r="E29">
        <f>COUNTIF(E4:E27, "F")</f>
        <v>14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D3" zoomScaleNormal="100" workbookViewId="0">
      <selection activeCell="N16" sqref="N16"/>
    </sheetView>
  </sheetViews>
  <sheetFormatPr defaultRowHeight="16.5" x14ac:dyDescent="0.3"/>
  <cols>
    <col min="3" max="3" width="24.5" customWidth="1"/>
    <col min="5" max="5" width="30.5" customWidth="1"/>
  </cols>
  <sheetData>
    <row r="1" spans="1:5" x14ac:dyDescent="0.3">
      <c r="E1" t="s">
        <v>331</v>
      </c>
    </row>
    <row r="2" spans="1:5" x14ac:dyDescent="0.3">
      <c r="E2" t="s">
        <v>335</v>
      </c>
    </row>
    <row r="3" spans="1:5" x14ac:dyDescent="0.3">
      <c r="A3" t="s">
        <v>339</v>
      </c>
      <c r="C3" t="s">
        <v>332</v>
      </c>
      <c r="D3" t="s">
        <v>333</v>
      </c>
      <c r="E3" t="s">
        <v>334</v>
      </c>
    </row>
    <row r="4" spans="1:5" x14ac:dyDescent="0.3">
      <c r="A4">
        <v>17</v>
      </c>
      <c r="C4">
        <v>100</v>
      </c>
      <c r="D4">
        <v>100</v>
      </c>
      <c r="E4">
        <v>4</v>
      </c>
    </row>
    <row r="5" spans="1:5" x14ac:dyDescent="0.3">
      <c r="A5">
        <v>33</v>
      </c>
      <c r="C5">
        <v>100</v>
      </c>
      <c r="D5" t="s">
        <v>336</v>
      </c>
      <c r="E5">
        <v>8</v>
      </c>
    </row>
    <row r="6" spans="1:5" x14ac:dyDescent="0.3">
      <c r="A6">
        <v>25</v>
      </c>
      <c r="C6">
        <v>100</v>
      </c>
      <c r="D6">
        <v>0</v>
      </c>
      <c r="E6">
        <v>6</v>
      </c>
    </row>
    <row r="7" spans="1:5" x14ac:dyDescent="0.3">
      <c r="A7">
        <v>17</v>
      </c>
      <c r="C7" t="s">
        <v>336</v>
      </c>
      <c r="D7">
        <v>100</v>
      </c>
      <c r="E7">
        <v>4</v>
      </c>
    </row>
    <row r="8" spans="1:5" x14ac:dyDescent="0.3">
      <c r="A8">
        <v>4</v>
      </c>
      <c r="C8">
        <v>0</v>
      </c>
      <c r="D8">
        <v>100</v>
      </c>
      <c r="E8">
        <v>1</v>
      </c>
    </row>
    <row r="9" spans="1:5" x14ac:dyDescent="0.3">
      <c r="A9">
        <v>4</v>
      </c>
      <c r="C9" t="s">
        <v>337</v>
      </c>
      <c r="D9" t="s">
        <v>338</v>
      </c>
      <c r="E9">
        <v>1</v>
      </c>
    </row>
    <row r="12" spans="1:5" x14ac:dyDescent="0.3">
      <c r="A12" t="s">
        <v>339</v>
      </c>
      <c r="C12" t="s">
        <v>332</v>
      </c>
      <c r="D12" t="s">
        <v>333</v>
      </c>
      <c r="E12" t="s">
        <v>334</v>
      </c>
    </row>
    <row r="13" spans="1:5" x14ac:dyDescent="0.3">
      <c r="C13">
        <v>100</v>
      </c>
      <c r="D13">
        <v>100</v>
      </c>
      <c r="E13">
        <v>4</v>
      </c>
    </row>
    <row r="14" spans="1:5" x14ac:dyDescent="0.3">
      <c r="C14">
        <v>100</v>
      </c>
      <c r="D14">
        <v>75</v>
      </c>
      <c r="E14">
        <v>1</v>
      </c>
    </row>
    <row r="15" spans="1:5" x14ac:dyDescent="0.3">
      <c r="C15">
        <v>100</v>
      </c>
      <c r="D15">
        <v>50</v>
      </c>
      <c r="E15">
        <v>3</v>
      </c>
    </row>
    <row r="16" spans="1:5" x14ac:dyDescent="0.3">
      <c r="C16">
        <v>100</v>
      </c>
      <c r="D16">
        <v>25</v>
      </c>
      <c r="E16">
        <v>4</v>
      </c>
    </row>
    <row r="17" spans="3:5" x14ac:dyDescent="0.3">
      <c r="C17">
        <v>100</v>
      </c>
      <c r="D17">
        <v>0</v>
      </c>
      <c r="E17">
        <v>6</v>
      </c>
    </row>
    <row r="18" spans="3:5" x14ac:dyDescent="0.3">
      <c r="C18">
        <v>75</v>
      </c>
      <c r="D18">
        <v>100</v>
      </c>
      <c r="E18">
        <v>2</v>
      </c>
    </row>
    <row r="19" spans="3:5" x14ac:dyDescent="0.3">
      <c r="E19">
        <v>0</v>
      </c>
    </row>
    <row r="20" spans="3:5" x14ac:dyDescent="0.3">
      <c r="C20">
        <v>25</v>
      </c>
      <c r="D20">
        <v>100</v>
      </c>
      <c r="E20">
        <v>2</v>
      </c>
    </row>
    <row r="21" spans="3:5" x14ac:dyDescent="0.3">
      <c r="C21">
        <v>0</v>
      </c>
      <c r="D21">
        <v>100</v>
      </c>
      <c r="E21">
        <v>1</v>
      </c>
    </row>
    <row r="22" spans="3:5" x14ac:dyDescent="0.3">
      <c r="C22">
        <v>25</v>
      </c>
      <c r="D22">
        <v>50</v>
      </c>
      <c r="E22">
        <v>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29"/>
  <sheetViews>
    <sheetView topLeftCell="C14" workbookViewId="0">
      <selection activeCell="K37" sqref="K37"/>
    </sheetView>
  </sheetViews>
  <sheetFormatPr defaultRowHeight="16.5" x14ac:dyDescent="0.3"/>
  <sheetData>
    <row r="2" spans="5:12" x14ac:dyDescent="0.3">
      <c r="E2" t="s">
        <v>342</v>
      </c>
      <c r="K2" t="s">
        <v>342</v>
      </c>
    </row>
    <row r="3" spans="5:12" x14ac:dyDescent="0.3">
      <c r="E3" t="s">
        <v>340</v>
      </c>
      <c r="F3" t="s">
        <v>341</v>
      </c>
      <c r="H3">
        <v>37</v>
      </c>
      <c r="I3">
        <v>46</v>
      </c>
      <c r="K3" t="s">
        <v>340</v>
      </c>
      <c r="L3" t="s">
        <v>341</v>
      </c>
    </row>
    <row r="4" spans="5:12" x14ac:dyDescent="0.3">
      <c r="E4">
        <v>53.035714285714285</v>
      </c>
      <c r="F4">
        <v>84.821428571428569</v>
      </c>
      <c r="H4">
        <v>98</v>
      </c>
      <c r="I4">
        <v>98</v>
      </c>
      <c r="K4">
        <f>(H3+I3)/2</f>
        <v>41.5</v>
      </c>
      <c r="L4">
        <v>98</v>
      </c>
    </row>
    <row r="20" spans="4:9" x14ac:dyDescent="0.3">
      <c r="E20" t="s">
        <v>344</v>
      </c>
    </row>
    <row r="21" spans="4:9" x14ac:dyDescent="0.3">
      <c r="E21">
        <v>0</v>
      </c>
      <c r="F21">
        <v>25</v>
      </c>
      <c r="G21">
        <v>50</v>
      </c>
      <c r="H21">
        <v>75</v>
      </c>
      <c r="I21">
        <v>100</v>
      </c>
    </row>
    <row r="22" spans="4:9" x14ac:dyDescent="0.3">
      <c r="D22" t="s">
        <v>343</v>
      </c>
      <c r="E22">
        <v>17</v>
      </c>
      <c r="F22">
        <v>4</v>
      </c>
      <c r="G22">
        <v>4</v>
      </c>
      <c r="H22">
        <v>3</v>
      </c>
      <c r="I22">
        <v>12</v>
      </c>
    </row>
    <row r="29" spans="4:9" x14ac:dyDescent="0.3">
      <c r="D29" s="38"/>
    </row>
  </sheetData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ReadMe</vt:lpstr>
      <vt:lpstr>Data</vt:lpstr>
      <vt:lpstr>Subject Log</vt:lpstr>
      <vt:lpstr>Distribution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Yoon</dc:creator>
  <cp:lastModifiedBy>Erica Yoon</cp:lastModifiedBy>
  <dcterms:created xsi:type="dcterms:W3CDTF">2012-08-01T11:41:17Z</dcterms:created>
  <dcterms:modified xsi:type="dcterms:W3CDTF">2013-08-22T16:03:17Z</dcterms:modified>
</cp:coreProperties>
</file>