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nmkekrop\CarND-Functional-Safety-Project\docs\"/>
    </mc:Choice>
  </mc:AlternateContent>
  <bookViews>
    <workbookView xWindow="0" yWindow="0" windowWidth="19180" windowHeight="81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U15" i="1" l="1"/>
  <c r="O15" i="1"/>
  <c r="S15" i="1"/>
  <c r="Q15" i="1"/>
  <c r="L15" i="1"/>
  <c r="J15" i="1"/>
  <c r="G15" i="1"/>
  <c r="E15" i="1"/>
  <c r="C15" i="1"/>
  <c r="D15" i="1"/>
  <c r="B15" i="1"/>
  <c r="D14" i="1"/>
  <c r="U14" i="1"/>
  <c r="S14" i="1"/>
  <c r="Q14" i="1"/>
  <c r="O14" i="1"/>
  <c r="L14" i="1"/>
  <c r="J14" i="1"/>
  <c r="G13" i="1"/>
  <c r="G14" i="1"/>
  <c r="E14" i="1"/>
  <c r="C14" i="1"/>
  <c r="B14" i="1"/>
  <c r="U13" i="1"/>
  <c r="S13" i="1"/>
  <c r="O13" i="1"/>
  <c r="Q13" i="1"/>
  <c r="L13" i="1"/>
  <c r="J13" i="1"/>
  <c r="E13" i="1"/>
  <c r="D13" i="1"/>
  <c r="C13" i="1"/>
  <c r="B13" i="1"/>
  <c r="U12" i="1"/>
  <c r="Q12" i="1"/>
  <c r="S12" i="1"/>
  <c r="O12" i="1"/>
  <c r="J12" i="1"/>
  <c r="L12" i="1"/>
  <c r="H12" i="1"/>
  <c r="G12" i="1"/>
  <c r="E12" i="1"/>
  <c r="D12" i="1"/>
  <c r="C12" i="1"/>
  <c r="B12" i="1"/>
  <c r="E23" i="5"/>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<sst xmlns="http://schemas.openxmlformats.org/spreadsheetml/2006/main" count="562" uniqueCount="286">
  <si>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</si>
  <si>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</si>
  <si>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</si>
  <si>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</si>
  <si>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</si>
  <si>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</si>
  <si>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</si>
  <si>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</si>
  <si>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</si>
  <si>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</si>
  <si>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</si>
  <si>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</si>
  <si>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</si>
  <si>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</si>
  <si>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</si>
  <si>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</si>
  <si>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</si>
  <si>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</si>
  <si>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</si>
  <si>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</si>
  <si>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</si>
  <si>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</si>
  <si>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</si>
  <si>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</si>
  <si>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</si>
  <si>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</si>
  <si>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</si>
  <si>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</si>
  <si>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</si>
  <si>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</si>
  <si>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</si>
  <si>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</si>
  <si>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</si>
  <si>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</si>
  <si>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</si>
  <si>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</si>
  <si>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</si>
  <si>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</si>
  <si>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</si>
  <si>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</si>
  <si>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</si>
  <si>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</si>
  <si>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</si>
  <si>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</si>
  <si>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</si>
  <si>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</si>
  <si>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</si>
  <si>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</si>
  <si>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</si>
  <si>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</si>
  <si>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</si>
  <si>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</si>
  <si>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</si>
  <si>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</si>
  <si>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</si>
  <si>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</si>
  <si>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</si>
  <si>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</si>
  <si>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</si>
  <si>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</si>
  <si>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</si>
  <si>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</si>
  <si>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</si>
  <si>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</si>
  <si>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</si>
  <si>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</si>
  <si>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</si>
  <si>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</si>
  <si>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</si>
  <si>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</si>
  <si>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</si>
  <si>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</si>
  <si>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</si>
  <si>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</si>
  <si>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</si>
  <si>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</si>
  <si>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</si>
  <si>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</si>
  <si>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</si>
  <si>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</si>
  <si>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</si>
  <si>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</si>
  <si>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</si>
  <si>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</si>
  <si>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</si>
  <si>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</si>
  <si>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</si>
  <si>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</si>
  <si>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</si>
  <si>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</si>
  <si>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</si>
  <si>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</si>
  <si>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</si>
  <si>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</si>
  <si>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</si>
  <si>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</si>
  <si>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</si>
  <si>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</si>
  <si>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</si>
  <si>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</si>
  <si>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</si>
  <si>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</si>
  <si>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</si>
  <si>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</si>
  <si>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</si>
  <si>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</si>
  <si>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</si>
  <si>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</si>
  <si>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</si>
  <si>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</si>
  <si>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</si>
  <si>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</si>
  <si>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</si>
  <si>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</si>
  <si>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</si>
  <si>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</si>
  <si>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</si>
  <si>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</si>
  <si>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</si>
  <si>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</si>
  <si>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</si>
  <si>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</si>
  <si>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</si>
  <si>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</si>
  <si>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</si>
  <si>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</si>
  <si>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</si>
  <si>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</si>
  <si>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</si>
  <si>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</si>
  <si>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</si>
  <si>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</si>
  <si>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</si>
  <si>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</si>
  <si>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</si>
  <si>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</si>
  <si>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</si>
  <si>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</si>
  <si>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</si>
  <si>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</si>
  <si>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</si>
  <si>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</si>
  <si>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</si>
  <si>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</si>
  <si>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</si>
  <si>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</si>
  <si>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</si>
  <si>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</si>
  <si>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</si>
  <si>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</si>
  <si>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</si>
  <si>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</si>
  <si>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</si>
  <si>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</si>
  <si>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</si>
  <si>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</si>
  <si>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</si>
  <si>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</si>
  <si>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</si>
  <si>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</si>
  <si>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</si>
  <si>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</si>
  <si>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</si>
  <si>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</si>
  <si>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</si>
  <si>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</si>
  <si>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</si>
  <si>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</si>
  <si>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</si>
  <si>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</si>
  <si>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</si>
  <si>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</si>
  <si>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</si>
  <si>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</si>
  <si>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</si>
  <si>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</si>
  <si>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</si>
  <si>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</si>
  <si>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</si>
  <si>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</si>
  <si>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</si>
  <si>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</si>
  <si>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</si>
  <si>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</si>
  <si>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</si>
  <si>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</si>
  <si>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</si>
  <si>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</si>
  <si>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</si>
  <si>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</si>
  <si>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</si>
  <si>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</si>
  <si>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</si>
  <si>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</si>
  <si>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</si>
  <si>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</si>
  <si>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</si>
  <si>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</si>
  <si>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</si>
  <si>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</si>
  <si>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</si>
  <si>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</si>
  <si>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</si>
  <si>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</si>
  <si>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</si>
  <si>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</si>
  <si>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</si>
  <si>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</si>
  <si>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</si>
  <si>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</si>
  <si>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</si>
  <si>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</si>
  <si>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</si>
  <si>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</si>
  <si>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</si>
  <si>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</si>
  <si>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</si>
  <si>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</si>
  <si>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</si>
  <si>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</si>
  <si>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</si>
  <si>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</si>
  <si>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</si>
  <si>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</si>
  <si>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</si>
  <si>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</si>
  <si>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</si>
  <si>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</si>
  <si>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</si>
  <si>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</si>
  <si>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</si>
  <si>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</si>
  <si>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</si>
  <si>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</si>
  <si>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</si>
  <si>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</si>
  <si>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</si>
  <si>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</si>
  <si>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</si>
  <si>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</si>
  <si>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</si>
  <si>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</si>
  <si>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</si>
  <si>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</si>
  <si>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</si>
  <si>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</si>
  <si>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</si>
  <si>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</si>
  <si>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</si>
  <si>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</si>
  <si>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</si>
  <si>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</si>
  <si>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</si>
  <si>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</si>
  <si>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Highway driving during Rain (slippery road)</t>
  </si>
  <si>
    <t>When the LDW function causes an excessive vibration of the steering wheel, most drivers would have difficulty controlling the vehicle</t>
  </si>
  <si>
    <t>The oscillating steering torque from the LDW fuction shall be limited</t>
  </si>
  <si>
    <t>The driver is misusing the LKA function as an autonomous function</t>
  </si>
  <si>
    <t>The combination of driving on Country Road and misusing the  function is not happening too often</t>
  </si>
  <si>
    <t>On the Highway the dtriver was travelling at high speed (&gt; 40 km/h)</t>
  </si>
  <si>
    <t>The malfunction was that the LKA function was always on and had no time limit, so drivers could take both hands off the wheel. Because hands aren't on the wheel at high speeds, a vehicle accident would not be controllable.</t>
  </si>
  <si>
    <t>The LKA function shall be time limited and additional steering torque shall end after given time interval so that the driver could not misuse the system for autonomous driving</t>
  </si>
  <si>
    <t>The system operates normally</t>
  </si>
  <si>
    <t>Normal driving on Country Road during Normal conditions with High speed and Incorrectly used system</t>
  </si>
  <si>
    <t>The LKA function is always activated applying the steering torque in order to stay in the ego lane</t>
  </si>
  <si>
    <t>Misusing the LKA function makes potencial for vehicle collision</t>
  </si>
  <si>
    <t>The driver was misusing the LKA function by taking both hands off the wheel and incorrectly treating the car as a fully autonomous vehicle.</t>
  </si>
  <si>
    <t>In Snowfall (degraded view) the Camera subsystem is not able to recignize the Lane lines</t>
  </si>
  <si>
    <t>Normal driving on a Highway during Snowfall (degraded view) with Low speed and Correctly used system</t>
  </si>
  <si>
    <t>Snowfall condition makes it difficult for Camera subsystem to detect lane line so the LKA function degrades and vehicle can collide with other vehicle or road infrastructure</t>
  </si>
  <si>
    <t>The LKA function degrades in Snowfall and vehicle can collide with other vehicle or road infrastructure</t>
  </si>
  <si>
    <t>Driving in Snowfall condition is not happening to often</t>
  </si>
  <si>
    <t>Driving in Snowfall condition is difficult, at Low speed (&lt; 40 km/h). The collision would not injure the driver</t>
  </si>
  <si>
    <t>It is difficult to control the vehicle when driving in Snowfall (degraded view).</t>
  </si>
  <si>
    <t>On the Road with construction site the Camera subsystem can confuse the lane lines</t>
  </si>
  <si>
    <t>Normal driving on a Road with a construction site with High speed and Correctly used system</t>
  </si>
  <si>
    <t>The LKA function is always activated regardless the Operational Scenario</t>
  </si>
  <si>
    <t>The LKA function is always activated regardless the Enviromental Details</t>
  </si>
  <si>
    <t>The LKA function degrades on a Road with construction site and vehicle can collide with obstacle</t>
  </si>
  <si>
    <t>On the Road with a construction site the lane lines can be missing or confusing, the LKA function degrades and vehicle can collide with obstacle</t>
  </si>
  <si>
    <t>Driving on Road with construction site is not happening to often</t>
  </si>
  <si>
    <t>On the Highway the driver was travelling at high speed (&gt;40 km/h)</t>
  </si>
  <si>
    <t>It could be construction on Highway with speed limit 80 km/h and the driver was travelling at high speed (&gt;40 km/h)</t>
  </si>
  <si>
    <t>The Lane Assistance system shall be deactivated when driving on Road with construction site. The Camera subsystem shall be enhanced to detect a Road with construction site (traffic sign recognition) and disable activation of the LA system.</t>
  </si>
  <si>
    <t>The Lane Assistance system shall be deactivated when driving in Snowfall condition. The Camera subsystem shall be enhanced to recognize the Snowfall (degraded view) condition and disable activation of the LA system.</t>
  </si>
  <si>
    <t>It is difficult to control the vehicle when driving in on Road with construction site at high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</si>
</sst>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alignment horizontal="left" vertical="top" wrapText="1"/>
    </xf>
    <xf numFmtId="0" fontId="11" fillId="0" borderId="1" xfId="0" applyFont="1" applyBorder="1" applyAlignment="1">
      <alignment horizontal="left" vertical="top" wrapText="1"/>
    </xf>
    <xf numFmtId="0" fontId="11" fillId="0" borderId="8" xfId="0" applyFont="1" applyBorder="1" applyAlignment="1">
      <alignment horizontal="left" vertical="top" wrapText="1"/>
    </xf>
    <xf numFmtId="0" fontId="12" fillId="0" borderId="0" xfId="0" applyFont="1" applyAlignment="1">
      <alignment horizontal="left" vertical="top" wrapText="1"/>
    </xf>
    <xf numFmtId="0" fontId="0"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6"/>
  <sheetViews>
    <sheetView tabSelected="1" topLeftCell="A12" workbookViewId="0">
      <selection activeCell="U15" sqref="U15"/>
    </sheetView>
  </sheetViews>
  <sheetFormatPr defaultColWidth="14.453125" defaultRowHeight="15.75" customHeight="1" x14ac:dyDescent="0.25"/>
  <cols>
    <col min="2" max="2" width="22.08984375" customWidth="1"/>
    <col min="3" max="3" width="19" customWidth="1"/>
    <col min="4" max="4" width="17.7265625" customWidth="1"/>
    <col min="5" max="5" width="18.26953125" customWidth="1"/>
    <col min="6" max="6" width="18.81640625" customWidth="1"/>
    <col min="7" max="7" width="16.453125" customWidth="1"/>
    <col min="8" max="8" width="19.453125" customWidth="1"/>
    <col min="9" max="9" width="18.81640625" customWidth="1"/>
    <col min="10" max="10" width="13.26953125" customWidth="1"/>
    <col min="11" max="11" width="22.54296875" customWidth="1"/>
    <col min="12" max="12" width="18.7265625" customWidth="1"/>
    <col min="13" max="13" width="28" customWidth="1"/>
    <col min="14" max="14" width="25.54296875" customWidth="1"/>
    <col min="16" max="16" width="28" customWidth="1"/>
    <col min="17" max="17" width="20.7265625" customWidth="1"/>
    <col min="18" max="18" width="18.54296875" customWidth="1"/>
    <col min="19" max="19" width="20.7265625" customWidth="1"/>
    <col min="20" max="20" width="40.26953125" customWidth="1"/>
    <col min="22" max="22" width="33.08984375" customWidth="1"/>
  </cols>
  <sheetData>
    <row r="1" spans="1:28" ht="13" x14ac:dyDescent="0.3">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11</v>
      </c>
      <c r="B10" s="63" t="s">
        <v>14</v>
      </c>
      <c r="C10" s="62"/>
      <c r="D10" s="62"/>
      <c r="E10" s="62"/>
      <c r="F10" s="62"/>
      <c r="G10" s="62"/>
      <c r="H10" s="62"/>
      <c r="I10" s="64" t="s">
        <v>27</v>
      </c>
      <c r="J10" s="62"/>
      <c r="K10" s="62"/>
      <c r="L10" s="62"/>
      <c r="M10" s="62"/>
      <c r="N10" s="62"/>
      <c r="O10" s="64" t="s">
        <v>33</v>
      </c>
      <c r="P10" s="62"/>
      <c r="Q10" s="62"/>
      <c r="R10" s="62"/>
      <c r="S10" s="62"/>
      <c r="T10" s="62"/>
      <c r="U10" s="61" t="s">
        <v>34</v>
      </c>
      <c r="V10" s="62"/>
      <c r="W10" s="13"/>
      <c r="X10" s="13"/>
      <c r="Y10" s="13"/>
      <c r="Z10" s="13"/>
      <c r="AA10" s="13"/>
      <c r="AB10" s="13"/>
    </row>
    <row r="11" spans="1:28" ht="26.5"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7.5" x14ac:dyDescent="0.25">
      <c r="A12" s="25" t="s">
        <v>59</v>
      </c>
      <c r="B12" s="26" t="str">
        <f>'Situational Analysis Guidewords'!D7</f>
        <v>OM03 - Normal driving</v>
      </c>
      <c r="C12" s="26" t="str">
        <f>'Situational Analysis Guidewords'!D21</f>
        <v>OS04 - Highway</v>
      </c>
      <c r="D12" s="30" t="str">
        <f>'Situational Analysis Guidewords'!D56</f>
        <v>EN06 - Rain (slippery road)</v>
      </c>
      <c r="E12" s="26" t="str">
        <f>'Situational Analysis Guidewords'!D34</f>
        <v>SD02 - High speed</v>
      </c>
      <c r="F12" s="76" t="s">
        <v>262</v>
      </c>
      <c r="G12" s="26" t="str">
        <f>'Situational Analysis Guidewords'!D44</f>
        <v>IU01 - Correctly used</v>
      </c>
      <c r="H12" s="26" t="str">
        <f>'Situational Analysis Guidewords'!B7 &amp; " on a " &amp; 'Situational Analysis Guidewords'!B21 &amp; " during " &amp; 'Situational Analysis Guidewords'!B56 &amp; " and " &amp; 'Situational Analysis Guidewords'!B44 &amp; " system"</f>
        <v>Normal driving on a Highway during Rain (slippery road) and Correctly used system</v>
      </c>
      <c r="I12" s="26" t="s">
        <v>86</v>
      </c>
      <c r="J12" s="26" t="str">
        <f>'Hazard Analysis Guidewords'!D7</f>
        <v>DV04 - Actor effect is too much</v>
      </c>
      <c r="K12" s="75" t="s">
        <v>251</v>
      </c>
      <c r="L12" s="26" t="str">
        <f>'Hazard Analysis Guidewords'!D35</f>
        <v>EV00 - Collision with other vehicle</v>
      </c>
      <c r="M12" s="76" t="s">
        <v>252</v>
      </c>
      <c r="N12" s="78" t="s">
        <v>253</v>
      </c>
      <c r="O12" s="26" t="str">
        <f>'Severity, Exposure, Controllabi'!E6</f>
        <v>E3 - Medium probability</v>
      </c>
      <c r="P12" s="76" t="s">
        <v>254</v>
      </c>
      <c r="Q12" s="26" t="str">
        <f>'Severity, Exposure, Controllabi'!E15</f>
        <v>S3 - Life-threatening or fatal injuries</v>
      </c>
      <c r="R12" s="76" t="s">
        <v>259</v>
      </c>
      <c r="S12" s="26" t="str">
        <f>'Severity, Exposure, Controllabi'!E23</f>
        <v>C3 - Difficult to control or uncontrollable</v>
      </c>
      <c r="T12" s="76" t="s">
        <v>255</v>
      </c>
      <c r="U12" s="25" t="str">
        <f>'ASIL Table'!G14</f>
        <v>C</v>
      </c>
      <c r="V12" s="77" t="s">
        <v>256</v>
      </c>
      <c r="W12" s="29"/>
      <c r="X12" s="29"/>
      <c r="Y12" s="29"/>
      <c r="Z12" s="30"/>
      <c r="AA12" s="30"/>
      <c r="AB12" s="30"/>
    </row>
    <row r="13" spans="1:28" ht="75" x14ac:dyDescent="0.25">
      <c r="A13" s="25" t="s">
        <v>91</v>
      </c>
      <c r="B13" s="26" t="str">
        <f>'Situational Analysis Guidewords'!D7</f>
        <v>OM03 - Normal driving</v>
      </c>
      <c r="C13" s="26" t="str">
        <f>'Situational Analysis Guidewords'!D20</f>
        <v>OS03 - Country Road</v>
      </c>
      <c r="D13" s="26" t="str">
        <f>'Situational Analysis Guidewords'!D51</f>
        <v>EN01 - Normal conditions</v>
      </c>
      <c r="E13" s="26" t="str">
        <f>'Situational Analysis Guidewords'!D34</f>
        <v>SD02 - High speed</v>
      </c>
      <c r="F13" s="76" t="s">
        <v>257</v>
      </c>
      <c r="G13" s="26" t="str">
        <f>'Situational Analysis Guidewords'!D45</f>
        <v>IU02 - Incorrectly used</v>
      </c>
      <c r="H13" s="76" t="s">
        <v>263</v>
      </c>
      <c r="I13" s="26" t="s">
        <v>92</v>
      </c>
      <c r="J13" s="26" t="str">
        <f>'Hazard Analysis Guidewords'!D6</f>
        <v>DV03 - Function always activated</v>
      </c>
      <c r="K13" s="76" t="s">
        <v>264</v>
      </c>
      <c r="L13" s="26" t="str">
        <f>'Hazard Analysis Guidewords'!D35</f>
        <v>EV00 - Collision with other vehicle</v>
      </c>
      <c r="M13" s="76" t="s">
        <v>265</v>
      </c>
      <c r="N13" s="76" t="s">
        <v>266</v>
      </c>
      <c r="O13" s="26" t="str">
        <f>'Severity, Exposure, Controllabi'!E5</f>
        <v>E2 - Low probability</v>
      </c>
      <c r="P13" s="76" t="s">
        <v>258</v>
      </c>
      <c r="Q13" s="26" t="str">
        <f>'Severity, Exposure, Controllabi'!E15</f>
        <v>S3 - Life-threatening or fatal injuries</v>
      </c>
      <c r="R13" s="76" t="s">
        <v>281</v>
      </c>
      <c r="S13" s="26" t="str">
        <f>'Severity, Exposure, Controllabi'!E23</f>
        <v>C3 - Difficult to control or uncontrollable</v>
      </c>
      <c r="T13" s="76" t="s">
        <v>260</v>
      </c>
      <c r="U13" s="25" t="str">
        <f>'ASIL Table'!G13</f>
        <v>B</v>
      </c>
      <c r="V13" s="77" t="s">
        <v>261</v>
      </c>
      <c r="W13" s="29"/>
      <c r="X13" s="29"/>
      <c r="Y13" s="29"/>
      <c r="Z13" s="30"/>
      <c r="AA13" s="30"/>
      <c r="AB13" s="30"/>
    </row>
    <row r="14" spans="1:28" ht="75" x14ac:dyDescent="0.25">
      <c r="A14" s="25" t="s">
        <v>93</v>
      </c>
      <c r="B14" s="26" t="str">
        <f>'Situational Analysis Guidewords'!D7</f>
        <v>OM03 - Normal driving</v>
      </c>
      <c r="C14" s="26" t="str">
        <f>'Situational Analysis Guidewords'!D21</f>
        <v>OS04 - Highway</v>
      </c>
      <c r="D14" s="26" t="str">
        <f>'Situational Analysis Guidewords'!D54</f>
        <v>EN04 - Snowfall (degraded view)</v>
      </c>
      <c r="E14" s="26" t="str">
        <f>'Situational Analysis Guidewords'!D33</f>
        <v>SD01 - Low speed</v>
      </c>
      <c r="F14" s="76" t="s">
        <v>267</v>
      </c>
      <c r="G14" s="26" t="str">
        <f>'Situational Analysis Guidewords'!D44</f>
        <v>IU01 - Correctly used</v>
      </c>
      <c r="H14" s="76" t="s">
        <v>268</v>
      </c>
      <c r="I14" s="26" t="s">
        <v>92</v>
      </c>
      <c r="J14" s="26" t="str">
        <f>'Hazard Analysis Guidewords'!D6</f>
        <v>DV03 - Function always activated</v>
      </c>
      <c r="K14" s="76" t="s">
        <v>277</v>
      </c>
      <c r="L14" s="26" t="str">
        <f>'Hazard Analysis Guidewords'!D35</f>
        <v>EV00 - Collision with other vehicle</v>
      </c>
      <c r="M14" s="76" t="s">
        <v>270</v>
      </c>
      <c r="N14" s="76" t="s">
        <v>269</v>
      </c>
      <c r="O14" s="26" t="str">
        <f>'Severity, Exposure, Controllabi'!E5</f>
        <v>E2 - Low probability</v>
      </c>
      <c r="P14" s="76" t="s">
        <v>271</v>
      </c>
      <c r="Q14" s="26" t="str">
        <f>'Severity, Exposure, Controllabi'!E12</f>
        <v>S0 - No injuries</v>
      </c>
      <c r="R14" s="76" t="s">
        <v>272</v>
      </c>
      <c r="S14" s="26" t="str">
        <f>'Severity, Exposure, Controllabi'!E23</f>
        <v>C3 - Difficult to control or uncontrollable</v>
      </c>
      <c r="T14" s="76" t="s">
        <v>273</v>
      </c>
      <c r="U14" s="25" t="str">
        <f>'ASIL Table'!D13</f>
        <v>QM</v>
      </c>
      <c r="V14" s="77" t="s">
        <v>284</v>
      </c>
      <c r="W14" s="28"/>
      <c r="X14" s="28"/>
      <c r="Y14" s="28"/>
      <c r="Z14" s="23"/>
      <c r="AA14" s="23"/>
      <c r="AB14" s="23"/>
    </row>
    <row r="15" spans="1:28" ht="87.5" x14ac:dyDescent="0.25">
      <c r="A15" s="25" t="s">
        <v>94</v>
      </c>
      <c r="B15" s="26" t="str">
        <f>'Situational Analysis Guidewords'!D7</f>
        <v>OM03 - Normal driving</v>
      </c>
      <c r="C15" s="26" t="str">
        <f>'Situational Analysis Guidewords'!D27</f>
        <v>OS10 - Road with construction site</v>
      </c>
      <c r="D15" s="26" t="str">
        <f>'Situational Analysis Guidewords'!D51</f>
        <v>EN01 - Normal conditions</v>
      </c>
      <c r="E15" s="26" t="str">
        <f>'Situational Analysis Guidewords'!D34</f>
        <v>SD02 - High speed</v>
      </c>
      <c r="F15" s="76" t="s">
        <v>274</v>
      </c>
      <c r="G15" s="26" t="str">
        <f>'Situational Analysis Guidewords'!D44</f>
        <v>IU01 - Correctly used</v>
      </c>
      <c r="H15" s="76" t="s">
        <v>275</v>
      </c>
      <c r="I15" s="26" t="s">
        <v>92</v>
      </c>
      <c r="J15" s="26" t="str">
        <f>'Hazard Analysis Guidewords'!D6</f>
        <v>DV03 - Function always activated</v>
      </c>
      <c r="K15" s="76" t="s">
        <v>276</v>
      </c>
      <c r="L15" s="26" t="str">
        <f>'Hazard Analysis Guidewords'!D31</f>
        <v>EV-04 - Front collision with obstacle</v>
      </c>
      <c r="M15" s="76" t="s">
        <v>278</v>
      </c>
      <c r="N15" s="76" t="s">
        <v>279</v>
      </c>
      <c r="O15" s="26" t="str">
        <f>'Severity, Exposure, Controllabi'!E5</f>
        <v>E2 - Low probability</v>
      </c>
      <c r="P15" s="76" t="s">
        <v>280</v>
      </c>
      <c r="Q15" s="26" t="str">
        <f>'Severity, Exposure, Controllabi'!E15</f>
        <v>S3 - Life-threatening or fatal injuries</v>
      </c>
      <c r="R15" s="76" t="s">
        <v>282</v>
      </c>
      <c r="S15" s="26" t="str">
        <f>'Severity, Exposure, Controllabi'!E23</f>
        <v>C3 - Difficult to control or uncontrollable</v>
      </c>
      <c r="T15" s="76" t="s">
        <v>285</v>
      </c>
      <c r="U15" s="25" t="str">
        <f>'ASIL Table'!G13</f>
        <v>B</v>
      </c>
      <c r="V15" s="77" t="s">
        <v>283</v>
      </c>
      <c r="W15" s="28"/>
      <c r="X15" s="28"/>
      <c r="Y15" s="28"/>
      <c r="Z15" s="23"/>
      <c r="AA15" s="23"/>
      <c r="AB15" s="23"/>
    </row>
    <row r="16" spans="1:28" ht="15.75" customHeight="1" x14ac:dyDescent="0.25">
      <c r="U16" s="79"/>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U1" workbookViewId="0">
      <selection activeCell="AA6" sqref="AA6"/>
    </sheetView>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11</v>
      </c>
      <c r="C4" s="63" t="s">
        <v>14</v>
      </c>
      <c r="D4" s="62"/>
      <c r="E4" s="62"/>
      <c r="F4" s="62"/>
      <c r="G4" s="62"/>
      <c r="H4" s="62"/>
      <c r="I4" s="65"/>
      <c r="J4" s="64" t="s">
        <v>27</v>
      </c>
      <c r="K4" s="62"/>
      <c r="L4" s="62"/>
      <c r="M4" s="62"/>
      <c r="N4" s="62"/>
      <c r="O4" s="65"/>
      <c r="P4" s="64" t="s">
        <v>33</v>
      </c>
      <c r="Q4" s="62"/>
      <c r="R4" s="62"/>
      <c r="S4" s="62"/>
      <c r="T4" s="62"/>
      <c r="U4" s="65"/>
      <c r="V4" s="61" t="s">
        <v>34</v>
      </c>
      <c r="W4" s="65"/>
    </row>
    <row r="5" spans="1:29" ht="26"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11</v>
      </c>
      <c r="C12" s="63" t="s">
        <v>98</v>
      </c>
      <c r="D12" s="62"/>
      <c r="E12" s="62"/>
      <c r="F12" s="62"/>
      <c r="G12" s="62"/>
      <c r="H12" s="62"/>
      <c r="I12" s="62"/>
      <c r="J12" s="64" t="s">
        <v>27</v>
      </c>
      <c r="K12" s="62"/>
      <c r="L12" s="62"/>
      <c r="M12" s="62"/>
      <c r="N12" s="62"/>
      <c r="O12" s="62"/>
      <c r="P12" s="64" t="s">
        <v>33</v>
      </c>
      <c r="Q12" s="62"/>
      <c r="R12" s="62"/>
      <c r="S12" s="62"/>
      <c r="T12" s="62"/>
      <c r="U12" s="62"/>
      <c r="V12" s="61" t="s">
        <v>34</v>
      </c>
      <c r="W12" s="62"/>
      <c r="X12" s="13"/>
      <c r="Y12" s="13"/>
      <c r="Z12" s="13"/>
      <c r="AA12" s="13"/>
      <c r="AB12" s="13"/>
      <c r="AC12" s="13"/>
    </row>
    <row r="13" spans="1:29" ht="26"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22" workbookViewId="0">
      <selection activeCell="D33" sqref="D33"/>
    </sheetView>
  </sheetViews>
  <sheetFormatPr defaultColWidth="14.453125" defaultRowHeight="15.75" customHeight="1" x14ac:dyDescent="0.25"/>
  <cols>
    <col min="1" max="1" width="9.54296875" customWidth="1"/>
    <col min="2" max="2" width="29.81640625" customWidth="1"/>
    <col min="3" max="3" width="84.5429687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7" workbookViewId="0">
      <selection activeCell="C23" sqref="C23"/>
    </sheetView>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3">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5">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5">
      <c r="A4" s="10" t="str">
        <f t="shared" ref="A4:A23" si="0">"DV" &amp; TEXT(ROW()-ROW($A$3), "00")</f>
        <v>DV01</v>
      </c>
      <c r="B4" s="12"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5">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5">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5">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5">
      <c r="A8" s="10" t="str">
        <f t="shared" si="0"/>
        <v>DV05</v>
      </c>
      <c r="B8" s="12"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5">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5">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5">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5">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5">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5">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5">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5">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5">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5">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5">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5">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5">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5">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5">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5.75" customHeight="1" x14ac:dyDescent="0.25">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5.75" customHeight="1" x14ac:dyDescent="0.3">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3" x14ac:dyDescent="0.3">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3" x14ac:dyDescent="0.3">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2.5" x14ac:dyDescent="0.25">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5" x14ac:dyDescent="0.25">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5" x14ac:dyDescent="0.25">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5" x14ac:dyDescent="0.25">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5" x14ac:dyDescent="0.25">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5" x14ac:dyDescent="0.25">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5" x14ac:dyDescent="0.25">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5" x14ac:dyDescent="0.25">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5" x14ac:dyDescent="0.25">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5" x14ac:dyDescent="0.25">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5" x14ac:dyDescent="0.25">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5" x14ac:dyDescent="0.25">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5" x14ac:dyDescent="0.25">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5" x14ac:dyDescent="0.25">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5" x14ac:dyDescent="0.25">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5" x14ac:dyDescent="0.25">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5"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5"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5"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5"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5"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5"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5"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5"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5"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5"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5"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5"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5"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5"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5"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5"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5"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5"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5"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5"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5"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5"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5"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5"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5"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5"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5"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5"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5"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5"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5"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5"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5"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5"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5"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5"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5"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5"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5"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5"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5"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5"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5"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5"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5"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5"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5"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5"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5"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5"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5"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5"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5"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5"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5"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5"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5"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5"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5"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5"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5"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5"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5"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5"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5"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5"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5"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5"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5"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5"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5"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5"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5"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5"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5"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5"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5"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5"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5"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5"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5"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5"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5"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5"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5"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5"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5"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5"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5"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5"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5"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5"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5"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5"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5"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5"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5"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5"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5"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5"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5"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5"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5"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5"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5"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5"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5"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5"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5"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5"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5"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5"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5"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5"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5"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5"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5"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5"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5"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5"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5"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5"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5"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5"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5"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5"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5"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5"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5"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5"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5"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5"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5"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5"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5"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5"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5"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5"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5"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5"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5"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5"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5"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5"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5"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5"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5"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5"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5"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5"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5"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5"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5"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5"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5"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5"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5"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5"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5"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5"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5"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5"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5"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5"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5"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5"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5"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5"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5"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5"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5"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5"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5"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5"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5"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5"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5"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5"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5"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5"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5"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5"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5"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5"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5"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5"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5"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5"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5"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5"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5"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5"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5"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5"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5"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5"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5"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5"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5"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5"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5"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5"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5"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5"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5"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5"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5"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5"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5"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5"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5"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5"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5"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5"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5"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5"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5"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5"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5"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5"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5"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5"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5"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5"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5"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5"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5"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5"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5"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5"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5"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5"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5"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5"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5"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5"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5"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5"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5"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5"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5"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5"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5"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5"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5"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5"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5"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5"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5"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5"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5"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5"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5"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5"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5"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5"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5"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5"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5"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5"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5"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5"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5"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5"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5"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5"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5"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5"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5"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5"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5"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5"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5"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5"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5"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5"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5"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5"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5"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5"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5"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5"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5"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5"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5"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5"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5"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5"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5"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5"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5"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5"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5"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5"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5"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5"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5"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5"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5"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5"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5"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5"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5"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5"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5"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5"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5"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5"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5"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5"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5"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5"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5"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5"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5"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5"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5"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5"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5"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5"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5"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5"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5"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5"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5"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5"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5"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5"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5"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5"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5"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5"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5"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5"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5"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5"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5"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5"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5"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5"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5"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5"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5"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5"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5"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5"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5"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5"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5"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5"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5"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5"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5"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5"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5"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5"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5"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5"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5"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5"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5"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5"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5"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5"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5"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5"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5"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5"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5"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5"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5"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5"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5"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5"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5"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5"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5"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5"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5"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5"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5"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5"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5"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5"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5"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5"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5"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5"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5"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5"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5"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5"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5"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5"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5"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5"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5"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5"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5"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5"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5"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5"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5"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5"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5"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5"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5"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5"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5"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5"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5"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5"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5"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5"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5"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5"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5"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5"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5"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5"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5"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5"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5"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5"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5"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5"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5"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5"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5"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5"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5"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5"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5"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5"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5"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5"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5"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5"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5"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5"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5"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5"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5"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5"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5"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5"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5"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5"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5"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5"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5"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5"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5"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5"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5"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5"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5"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5"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5"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5"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5"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5"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5"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5"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5"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5"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5"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5"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5"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5"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5"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5"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5"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5"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5"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5"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5"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5"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5"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5"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5"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5"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5"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5"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5"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5"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5"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5"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5"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5"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5"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5"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5"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5"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5"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5"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5"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5"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5"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5"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5"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5"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5"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5"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5"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5"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5"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5"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5"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5"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5"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5"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5"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5"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5"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5"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5"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5"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5"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5"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5"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5"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5"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5"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5"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5"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5"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5"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5"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5"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5"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5"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5"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5"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5"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5"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5"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5"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5"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5"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5"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5"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5"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5"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5"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5"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5"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5"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5"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5"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5"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5"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5"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5"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5"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5"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5"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5"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5"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5"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5"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5"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5"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5"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5"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5"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5"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5"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5"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5"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5"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5"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5"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5"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5"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5"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5"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5"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5"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5"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5"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5"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5"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5"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5"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5"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5"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5"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5"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5"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5"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5"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5"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5"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5"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5"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5"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5"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5"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5"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5"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5"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5"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5"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5"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5"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5"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5"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5"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5"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5"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5"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5"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5"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5"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5"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5"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5"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5"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5"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5"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5"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5"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5"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5"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5"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5"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5"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5"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5"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5"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5"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5"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5"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5"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5"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5"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5"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5"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5"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5"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5"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5"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5"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5"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5"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5"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5"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5"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5"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5"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5"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5"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5"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5"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5"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5"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5"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5"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5"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5"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5"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5"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5"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5"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5"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5"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5"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5"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5"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5"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5"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5"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5"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5"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5"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5"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5"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5"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5"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5"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5"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5"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5"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5"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5"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5"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5"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5"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5"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5"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5"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5"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5"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5"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5"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5"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5"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5"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5"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5"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5"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5"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5"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5"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5"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5"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5"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5"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5"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5"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5"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5"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5"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5"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5"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5"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5"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5"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5"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5"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5"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5"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5"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5"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5"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5"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5"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5"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5"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5"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5"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5"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5"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5"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5"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5"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5"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5"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5"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5"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5"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5"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5"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5"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5"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5"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5"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5"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5"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5"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5"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5"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5"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5"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5"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5"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5"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5"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5"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5"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5"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5"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5"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5"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5"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5"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5"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5"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5"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5"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5"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5"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5"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5"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5"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5"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5"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5"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5"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5"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5"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5"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5"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5"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5"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5"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5"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5"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5"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5"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5"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5"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5"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5"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5"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5"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5"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5"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5"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5"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5"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5"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5"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5"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5"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5"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5"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5"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5"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5"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5"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5"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5"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5"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5"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5"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5"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5"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5"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5"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5"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5"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5"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5"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5"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5"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5"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5"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5"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5"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5"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5"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5"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5"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5"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5"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5"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5"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5"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5"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5"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5"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5"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5"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5"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5"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5"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5"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5"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5"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5"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5"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5"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5"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5"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5"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5"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5"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5"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5"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5"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5"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5"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5"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5"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5"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5"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5"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5"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5"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5"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5"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5"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5"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5"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5"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5"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5"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5"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5"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5"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5"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5"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5"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5"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5"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5"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5"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5"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5"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5"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5"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5"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5"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5"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5"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5"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5"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5"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5"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5"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5"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5"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5"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5"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5"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5"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5"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5"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5"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5"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5"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5"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5"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5"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5"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5"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5"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5"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5"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5"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5"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5"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5"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5"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5"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5"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5"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5"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5"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5"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5"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5"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5"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5"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5"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5"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5"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5"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5"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5"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5"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5" x14ac:dyDescent="0.25">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5" x14ac:dyDescent="0.25">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5" x14ac:dyDescent="0.25">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5" x14ac:dyDescent="0.25">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5" x14ac:dyDescent="0.25">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5" x14ac:dyDescent="0.25">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5" x14ac:dyDescent="0.25">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5" x14ac:dyDescent="0.25">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5" x14ac:dyDescent="0.25">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5" x14ac:dyDescent="0.25">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5" x14ac:dyDescent="0.25">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5" x14ac:dyDescent="0.25">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5" x14ac:dyDescent="0.25">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5" x14ac:dyDescent="0.25">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5" x14ac:dyDescent="0.25">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5" x14ac:dyDescent="0.25">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5" x14ac:dyDescent="0.25">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12" sqref="E12"/>
    </sheetView>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2"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2"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53125" defaultRowHeight="15.75" customHeight="1" x14ac:dyDescent="0.25"/>
  <sheetData>
    <row r="2" spans="2:7" ht="15.75" customHeight="1" x14ac:dyDescent="0.25">
      <c r="B2" s="66" t="s">
        <v>226</v>
      </c>
      <c r="C2" s="68" t="s">
        <v>199</v>
      </c>
      <c r="D2" s="70" t="s">
        <v>221</v>
      </c>
      <c r="E2" s="71"/>
      <c r="F2" s="71"/>
      <c r="G2" s="72"/>
    </row>
    <row r="3" spans="2:7" ht="15.75" customHeight="1" x14ac:dyDescent="0.25">
      <c r="B3" s="67"/>
      <c r="C3" s="69"/>
      <c r="D3" s="57" t="s">
        <v>223</v>
      </c>
      <c r="E3" s="57" t="s">
        <v>227</v>
      </c>
      <c r="F3" s="57" t="s">
        <v>230</v>
      </c>
      <c r="G3" s="57" t="s">
        <v>234</v>
      </c>
    </row>
    <row r="4" spans="2:7" ht="15.75" customHeight="1" x14ac:dyDescent="0.25">
      <c r="B4" s="73" t="s">
        <v>240</v>
      </c>
      <c r="C4" s="60" t="s">
        <v>205</v>
      </c>
      <c r="D4" s="60" t="s">
        <v>81</v>
      </c>
      <c r="E4" s="60" t="s">
        <v>81</v>
      </c>
      <c r="F4" s="60" t="s">
        <v>81</v>
      </c>
      <c r="G4" s="60" t="s">
        <v>81</v>
      </c>
    </row>
    <row r="5" spans="2:7" ht="15.75" customHeight="1" x14ac:dyDescent="0.25">
      <c r="B5" s="74"/>
      <c r="C5" s="60" t="s">
        <v>209</v>
      </c>
      <c r="D5" s="60" t="s">
        <v>81</v>
      </c>
      <c r="E5" s="60" t="s">
        <v>81</v>
      </c>
      <c r="F5" s="60" t="s">
        <v>81</v>
      </c>
      <c r="G5" s="60" t="s">
        <v>81</v>
      </c>
    </row>
    <row r="6" spans="2:7" ht="15.75" customHeight="1" x14ac:dyDescent="0.25">
      <c r="B6" s="74"/>
      <c r="C6" s="60" t="s">
        <v>213</v>
      </c>
      <c r="D6" s="60" t="s">
        <v>81</v>
      </c>
      <c r="E6" s="60" t="s">
        <v>81</v>
      </c>
      <c r="F6" s="60" t="s">
        <v>81</v>
      </c>
      <c r="G6" s="60" t="s">
        <v>160</v>
      </c>
    </row>
    <row r="7" spans="2:7" ht="15.75" customHeight="1" x14ac:dyDescent="0.25">
      <c r="B7" s="67"/>
      <c r="C7" s="60" t="s">
        <v>217</v>
      </c>
      <c r="D7" s="60" t="s">
        <v>81</v>
      </c>
      <c r="E7" s="60" t="s">
        <v>81</v>
      </c>
      <c r="F7" s="60" t="s">
        <v>160</v>
      </c>
      <c r="G7" s="60" t="s">
        <v>172</v>
      </c>
    </row>
    <row r="8" spans="2:7" ht="15.75" customHeight="1" x14ac:dyDescent="0.25">
      <c r="B8" s="73" t="s">
        <v>243</v>
      </c>
      <c r="C8" s="60" t="s">
        <v>205</v>
      </c>
      <c r="D8" s="60" t="s">
        <v>81</v>
      </c>
      <c r="E8" s="60" t="s">
        <v>81</v>
      </c>
      <c r="F8" s="60" t="s">
        <v>81</v>
      </c>
      <c r="G8" s="60" t="s">
        <v>81</v>
      </c>
    </row>
    <row r="9" spans="2:7" ht="15.75" customHeight="1" x14ac:dyDescent="0.25">
      <c r="B9" s="74"/>
      <c r="C9" s="60" t="s">
        <v>209</v>
      </c>
      <c r="D9" s="60" t="s">
        <v>81</v>
      </c>
      <c r="E9" s="60" t="s">
        <v>81</v>
      </c>
      <c r="F9" s="60" t="s">
        <v>81</v>
      </c>
      <c r="G9" s="60" t="s">
        <v>160</v>
      </c>
    </row>
    <row r="10" spans="2:7" ht="15.75" customHeight="1" x14ac:dyDescent="0.25">
      <c r="B10" s="74"/>
      <c r="C10" s="60" t="s">
        <v>213</v>
      </c>
      <c r="D10" s="60" t="s">
        <v>81</v>
      </c>
      <c r="E10" s="60" t="s">
        <v>81</v>
      </c>
      <c r="F10" s="60" t="s">
        <v>160</v>
      </c>
      <c r="G10" s="60" t="s">
        <v>172</v>
      </c>
    </row>
    <row r="11" spans="2:7" ht="15.75" customHeight="1" x14ac:dyDescent="0.25">
      <c r="B11" s="67"/>
      <c r="C11" s="60" t="s">
        <v>217</v>
      </c>
      <c r="D11" s="60" t="s">
        <v>81</v>
      </c>
      <c r="E11" s="60" t="s">
        <v>160</v>
      </c>
      <c r="F11" s="60" t="s">
        <v>172</v>
      </c>
      <c r="G11" s="60" t="s">
        <v>249</v>
      </c>
    </row>
    <row r="12" spans="2:7" ht="15.75" customHeight="1" x14ac:dyDescent="0.25">
      <c r="B12" s="73" t="s">
        <v>246</v>
      </c>
      <c r="C12" s="60" t="s">
        <v>205</v>
      </c>
      <c r="D12" s="60" t="s">
        <v>81</v>
      </c>
      <c r="E12" s="60" t="s">
        <v>81</v>
      </c>
      <c r="F12" s="60" t="s">
        <v>81</v>
      </c>
      <c r="G12" s="60" t="s">
        <v>160</v>
      </c>
    </row>
    <row r="13" spans="2:7" ht="15.75" customHeight="1" x14ac:dyDescent="0.25">
      <c r="B13" s="74"/>
      <c r="C13" s="60" t="s">
        <v>209</v>
      </c>
      <c r="D13" s="60" t="s">
        <v>81</v>
      </c>
      <c r="E13" s="60" t="s">
        <v>81</v>
      </c>
      <c r="F13" s="60" t="s">
        <v>160</v>
      </c>
      <c r="G13" s="60" t="s">
        <v>172</v>
      </c>
    </row>
    <row r="14" spans="2:7" ht="15.75" customHeight="1" x14ac:dyDescent="0.25">
      <c r="B14" s="74"/>
      <c r="C14" s="60" t="s">
        <v>213</v>
      </c>
      <c r="D14" s="60" t="s">
        <v>81</v>
      </c>
      <c r="E14" s="60" t="s">
        <v>160</v>
      </c>
      <c r="F14" s="60" t="s">
        <v>172</v>
      </c>
      <c r="G14" s="60" t="s">
        <v>249</v>
      </c>
    </row>
    <row r="15" spans="2:7" ht="15.75" customHeight="1" x14ac:dyDescent="0.25">
      <c r="B15" s="67"/>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Efraim Kropp</dc:creator>
  <cp:lastModifiedBy>Efraim Kropp</cp:lastModifiedBy>
  <cp:lastPrinted>2018-06-03T22:42:26Z</cp:lastPrinted>
  <dcterms:modified xsi:type="dcterms:W3CDTF">2018-06-04T02:00:57Z</dcterms:modified>
</cp:coreProperties>
</file>