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11985" yWindow="-15" windowWidth="6000" windowHeight="9465" tabRatio="850" firstSheet="1" activeTab="1"/>
  </bookViews>
  <sheets>
    <sheet name="REKAP DEMOGRAFI" sheetId="4" r:id="rId1"/>
    <sheet name="DATA PEKERJA" sheetId="1" r:id="rId2"/>
    <sheet name="1" sheetId="3" r:id="rId3"/>
    <sheet name="2" sheetId="5" r:id="rId4"/>
    <sheet name="3" sheetId="6" r:id="rId5"/>
    <sheet name="4" sheetId="7" r:id="rId6"/>
    <sheet name="5" sheetId="8" r:id="rId7"/>
    <sheet name="6" sheetId="9" r:id="rId8"/>
    <sheet name="Resign" sheetId="10" r:id="rId9"/>
  </sheets>
  <definedNames>
    <definedName name="_xlnm._FilterDatabase" localSheetId="1" hidden="1">'DATA PEKERJA'!$A$3:$AG$640</definedName>
  </definedNames>
  <calcPr calcId="125725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41" i="1"/>
  <c r="U641"/>
  <c r="M641"/>
  <c r="AF640" l="1"/>
  <c r="AF639"/>
  <c r="AF635"/>
  <c r="AF630"/>
  <c r="AF629"/>
  <c r="AF628"/>
  <c r="AF627"/>
  <c r="U640"/>
  <c r="V640" s="1"/>
  <c r="U639"/>
  <c r="V639" s="1"/>
  <c r="U635"/>
  <c r="V635" s="1"/>
  <c r="U630"/>
  <c r="V630" s="1"/>
  <c r="U629"/>
  <c r="V629" s="1"/>
  <c r="U628"/>
  <c r="V628" s="1"/>
  <c r="U627"/>
  <c r="V627" s="1"/>
  <c r="M630"/>
  <c r="M635"/>
  <c r="M639"/>
  <c r="M640"/>
  <c r="M629"/>
  <c r="M628"/>
  <c r="M627"/>
  <c r="AF19" i="10" l="1"/>
  <c r="V19"/>
  <c r="U19"/>
  <c r="M19"/>
  <c r="E19"/>
  <c r="AF18"/>
  <c r="V18"/>
  <c r="U18"/>
  <c r="M18"/>
  <c r="E18"/>
  <c r="AF17"/>
  <c r="U17"/>
  <c r="V17" s="1"/>
  <c r="M17"/>
  <c r="E17"/>
  <c r="AF16"/>
  <c r="U16"/>
  <c r="V16" s="1"/>
  <c r="M16"/>
  <c r="E16"/>
  <c r="AF15"/>
  <c r="U15"/>
  <c r="V15" s="1"/>
  <c r="M15"/>
  <c r="E15"/>
  <c r="AF14"/>
  <c r="U14"/>
  <c r="V14" s="1"/>
  <c r="M14"/>
  <c r="E14"/>
  <c r="AF13"/>
  <c r="U13"/>
  <c r="V13" s="1"/>
  <c r="M13"/>
  <c r="E13"/>
  <c r="AF12"/>
  <c r="U12"/>
  <c r="V12" s="1"/>
  <c r="M12"/>
  <c r="E12"/>
  <c r="AF11"/>
  <c r="U11"/>
  <c r="V11" s="1"/>
  <c r="T11"/>
  <c r="S11"/>
  <c r="P11"/>
  <c r="O11"/>
  <c r="M11"/>
  <c r="E11"/>
  <c r="AF10"/>
  <c r="U10"/>
  <c r="V10" s="1"/>
  <c r="T10"/>
  <c r="S10"/>
  <c r="P10"/>
  <c r="O10"/>
  <c r="M10"/>
  <c r="E10"/>
  <c r="AF9"/>
  <c r="V9"/>
  <c r="U9"/>
  <c r="T9"/>
  <c r="S9"/>
  <c r="P9"/>
  <c r="O9"/>
  <c r="M9"/>
  <c r="E9"/>
  <c r="AF8"/>
  <c r="U8"/>
  <c r="V8" s="1"/>
  <c r="T8"/>
  <c r="S8"/>
  <c r="P8"/>
  <c r="O8"/>
  <c r="M8"/>
  <c r="E8"/>
  <c r="AF7"/>
  <c r="U7"/>
  <c r="V7" s="1"/>
  <c r="T7"/>
  <c r="S7"/>
  <c r="P7"/>
  <c r="O7"/>
  <c r="M7"/>
  <c r="E7"/>
  <c r="AF6"/>
  <c r="V6"/>
  <c r="U6"/>
  <c r="T6"/>
  <c r="S6"/>
  <c r="P6"/>
  <c r="O6"/>
  <c r="M6"/>
  <c r="E6"/>
  <c r="AF5"/>
  <c r="U5"/>
  <c r="V5" s="1"/>
  <c r="T5"/>
  <c r="S5"/>
  <c r="P5"/>
  <c r="O5"/>
  <c r="M5"/>
  <c r="E5"/>
  <c r="AF4"/>
  <c r="U4"/>
  <c r="V4" s="1"/>
  <c r="T4"/>
  <c r="S4"/>
  <c r="P4"/>
  <c r="O4"/>
  <c r="M4"/>
  <c r="E4"/>
  <c r="AF3" l="1"/>
  <c r="U3"/>
  <c r="V3" s="1"/>
  <c r="T3"/>
  <c r="S3"/>
  <c r="P3"/>
  <c r="O3"/>
  <c r="M3"/>
  <c r="E3"/>
  <c r="AF2"/>
  <c r="V2"/>
  <c r="U2"/>
  <c r="M2"/>
  <c r="E2"/>
  <c r="M618" i="1"/>
  <c r="P1"/>
  <c r="E624"/>
  <c r="E623"/>
  <c r="E622"/>
  <c r="E621"/>
  <c r="E620"/>
  <c r="E615"/>
  <c r="E614"/>
  <c r="E619"/>
  <c r="E618"/>
  <c r="E617"/>
  <c r="E616"/>
  <c r="E613"/>
  <c r="E612"/>
  <c r="E611"/>
  <c r="E610"/>
  <c r="E609"/>
  <c r="E608"/>
  <c r="E607"/>
  <c r="E606"/>
  <c r="E605"/>
  <c r="E604"/>
  <c r="E603"/>
  <c r="E602"/>
  <c r="E601"/>
  <c r="AF624"/>
  <c r="AF623"/>
  <c r="AF622"/>
  <c r="AF621"/>
  <c r="AF620"/>
  <c r="AF615"/>
  <c r="AF614"/>
  <c r="AF619"/>
  <c r="AF618"/>
  <c r="AF617"/>
  <c r="AF616"/>
  <c r="AF613"/>
  <c r="AF612"/>
  <c r="AF611"/>
  <c r="AF610"/>
  <c r="AF609"/>
  <c r="AF608"/>
  <c r="AF607"/>
  <c r="AF606"/>
  <c r="AF605"/>
  <c r="AF604"/>
  <c r="AF603"/>
  <c r="AF602"/>
  <c r="AF601"/>
  <c r="U624"/>
  <c r="V624" s="1"/>
  <c r="U623"/>
  <c r="V623" s="1"/>
  <c r="U622"/>
  <c r="V622" s="1"/>
  <c r="U621"/>
  <c r="V621" s="1"/>
  <c r="U620"/>
  <c r="V620" s="1"/>
  <c r="U615"/>
  <c r="V615" s="1"/>
  <c r="U614"/>
  <c r="V614" s="1"/>
  <c r="U619"/>
  <c r="V619" s="1"/>
  <c r="U618"/>
  <c r="V618" s="1"/>
  <c r="U617"/>
  <c r="V617" s="1"/>
  <c r="U616"/>
  <c r="V616" s="1"/>
  <c r="U613"/>
  <c r="V613" s="1"/>
  <c r="U612"/>
  <c r="V612" s="1"/>
  <c r="U611"/>
  <c r="V611" s="1"/>
  <c r="U610"/>
  <c r="V610" s="1"/>
  <c r="U609"/>
  <c r="V609" s="1"/>
  <c r="U608"/>
  <c r="V608" s="1"/>
  <c r="U607"/>
  <c r="V607" s="1"/>
  <c r="U606"/>
  <c r="V606" s="1"/>
  <c r="U605"/>
  <c r="V605" s="1"/>
  <c r="U604"/>
  <c r="V604" s="1"/>
  <c r="U603"/>
  <c r="V603" s="1"/>
  <c r="U602"/>
  <c r="V602" s="1"/>
  <c r="U601"/>
  <c r="V601" s="1"/>
  <c r="M601"/>
  <c r="M602"/>
  <c r="M603"/>
  <c r="M604"/>
  <c r="M605"/>
  <c r="M606"/>
  <c r="M607"/>
  <c r="M608"/>
  <c r="M609"/>
  <c r="M610"/>
  <c r="M611"/>
  <c r="M612"/>
  <c r="M613"/>
  <c r="M616"/>
  <c r="M617"/>
  <c r="M619"/>
  <c r="M614"/>
  <c r="M615"/>
  <c r="M620"/>
  <c r="M621"/>
  <c r="M622"/>
  <c r="M623"/>
  <c r="M62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625"/>
  <c r="M486"/>
  <c r="M487"/>
  <c r="M488"/>
  <c r="M489"/>
  <c r="M490"/>
  <c r="M631"/>
  <c r="M636"/>
  <c r="M637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626"/>
  <c r="M534"/>
  <c r="M535"/>
  <c r="M536"/>
  <c r="M537"/>
  <c r="M538"/>
  <c r="M539"/>
  <c r="M540"/>
  <c r="M541"/>
  <c r="M638"/>
  <c r="M632"/>
  <c r="M542"/>
  <c r="M633"/>
  <c r="M543"/>
  <c r="M634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4"/>
  <c r="T641" l="1"/>
  <c r="S641"/>
  <c r="P641"/>
  <c r="O641"/>
  <c r="S640"/>
  <c r="S639"/>
  <c r="S635"/>
  <c r="S630"/>
  <c r="S629"/>
  <c r="S628"/>
  <c r="S627"/>
  <c r="T640"/>
  <c r="T639"/>
  <c r="T635"/>
  <c r="T630"/>
  <c r="T629"/>
  <c r="T628"/>
  <c r="T627"/>
  <c r="O639"/>
  <c r="P640"/>
  <c r="P630"/>
  <c r="O640"/>
  <c r="O630"/>
  <c r="P635"/>
  <c r="O635"/>
  <c r="P639"/>
  <c r="O629"/>
  <c r="P629"/>
  <c r="O628"/>
  <c r="P628"/>
  <c r="O627"/>
  <c r="P627"/>
  <c r="T19" i="10"/>
  <c r="O19"/>
  <c r="P19"/>
  <c r="S19"/>
  <c r="T18"/>
  <c r="O18"/>
  <c r="P18"/>
  <c r="S18"/>
  <c r="T17"/>
  <c r="O17"/>
  <c r="P17"/>
  <c r="S17"/>
  <c r="T16"/>
  <c r="O16"/>
  <c r="P16"/>
  <c r="S16"/>
  <c r="T15"/>
  <c r="O15"/>
  <c r="P15"/>
  <c r="S15"/>
  <c r="T14"/>
  <c r="O14"/>
  <c r="P14"/>
  <c r="S14"/>
  <c r="T13"/>
  <c r="P13"/>
  <c r="O13"/>
  <c r="S13"/>
  <c r="S603" i="1"/>
  <c r="T12" i="10"/>
  <c r="O12"/>
  <c r="P12"/>
  <c r="S12"/>
  <c r="O518" i="1"/>
  <c r="S2" i="10"/>
  <c r="P2"/>
  <c r="O2"/>
  <c r="T2"/>
  <c r="O229" i="1"/>
  <c r="O328"/>
  <c r="O576"/>
  <c r="O397"/>
  <c r="O480"/>
  <c r="O50"/>
  <c r="O531"/>
  <c r="O410"/>
  <c r="O245"/>
  <c r="O568"/>
  <c r="O460"/>
  <c r="O314"/>
  <c r="T622"/>
  <c r="O597"/>
  <c r="O538"/>
  <c r="O631"/>
  <c r="O438"/>
  <c r="O356"/>
  <c r="O272"/>
  <c r="O144"/>
  <c r="O554"/>
  <c r="O496"/>
  <c r="O452"/>
  <c r="O368"/>
  <c r="O285"/>
  <c r="O202"/>
  <c r="O418"/>
  <c r="O376"/>
  <c r="O336"/>
  <c r="O293"/>
  <c r="O160"/>
  <c r="O589"/>
  <c r="O546"/>
  <c r="O510"/>
  <c r="O472"/>
  <c r="O430"/>
  <c r="O390"/>
  <c r="O349"/>
  <c r="O306"/>
  <c r="O264"/>
  <c r="O186"/>
  <c r="O557"/>
  <c r="O462"/>
  <c r="O338"/>
  <c r="O208"/>
  <c r="O600"/>
  <c r="O578"/>
  <c r="O541"/>
  <c r="O520"/>
  <c r="O499"/>
  <c r="O483"/>
  <c r="O441"/>
  <c r="O421"/>
  <c r="O399"/>
  <c r="O379"/>
  <c r="O359"/>
  <c r="O317"/>
  <c r="O296"/>
  <c r="O274"/>
  <c r="O250"/>
  <c r="O165"/>
  <c r="O93"/>
  <c r="O586"/>
  <c r="O565"/>
  <c r="O544"/>
  <c r="O528"/>
  <c r="O507"/>
  <c r="O489"/>
  <c r="O449"/>
  <c r="O428"/>
  <c r="O407"/>
  <c r="O387"/>
  <c r="O366"/>
  <c r="O346"/>
  <c r="O325"/>
  <c r="O304"/>
  <c r="O282"/>
  <c r="O261"/>
  <c r="O224"/>
  <c r="O181"/>
  <c r="O134"/>
  <c r="O103"/>
  <c r="P4"/>
  <c r="O592"/>
  <c r="O581"/>
  <c r="O570"/>
  <c r="O560"/>
  <c r="O549"/>
  <c r="O632"/>
  <c r="O626"/>
  <c r="O523"/>
  <c r="O512"/>
  <c r="O502"/>
  <c r="O491"/>
  <c r="O475"/>
  <c r="O465"/>
  <c r="O454"/>
  <c r="O444"/>
  <c r="O433"/>
  <c r="O423"/>
  <c r="O413"/>
  <c r="O402"/>
  <c r="O382"/>
  <c r="O371"/>
  <c r="O361"/>
  <c r="O352"/>
  <c r="O341"/>
  <c r="O330"/>
  <c r="O320"/>
  <c r="O309"/>
  <c r="O298"/>
  <c r="O288"/>
  <c r="O277"/>
  <c r="O266"/>
  <c r="O256"/>
  <c r="O234"/>
  <c r="O213"/>
  <c r="O192"/>
  <c r="O170"/>
  <c r="O149"/>
  <c r="O114"/>
  <c r="O71"/>
  <c r="O27"/>
  <c r="S600"/>
  <c r="O61"/>
  <c r="O594"/>
  <c r="O584"/>
  <c r="O573"/>
  <c r="O562"/>
  <c r="O552"/>
  <c r="O543"/>
  <c r="O535"/>
  <c r="O526"/>
  <c r="O515"/>
  <c r="O504"/>
  <c r="O494"/>
  <c r="O486"/>
  <c r="O477"/>
  <c r="O468"/>
  <c r="O457"/>
  <c r="O446"/>
  <c r="O436"/>
  <c r="O426"/>
  <c r="O415"/>
  <c r="O405"/>
  <c r="O394"/>
  <c r="O384"/>
  <c r="O374"/>
  <c r="O364"/>
  <c r="O354"/>
  <c r="O344"/>
  <c r="O333"/>
  <c r="O322"/>
  <c r="O312"/>
  <c r="O301"/>
  <c r="O290"/>
  <c r="O280"/>
  <c r="O269"/>
  <c r="O258"/>
  <c r="O240"/>
  <c r="O218"/>
  <c r="O197"/>
  <c r="O176"/>
  <c r="O154"/>
  <c r="O124"/>
  <c r="O82"/>
  <c r="O39"/>
  <c r="O614"/>
  <c r="P621"/>
  <c r="O598"/>
  <c r="O593"/>
  <c r="O588"/>
  <c r="O582"/>
  <c r="O577"/>
  <c r="O572"/>
  <c r="O566"/>
  <c r="O561"/>
  <c r="O556"/>
  <c r="O550"/>
  <c r="O545"/>
  <c r="O633"/>
  <c r="O539"/>
  <c r="O534"/>
  <c r="O530"/>
  <c r="O524"/>
  <c r="O519"/>
  <c r="O514"/>
  <c r="O508"/>
  <c r="O503"/>
  <c r="O498"/>
  <c r="O492"/>
  <c r="O490"/>
  <c r="O625"/>
  <c r="O481"/>
  <c r="O476"/>
  <c r="O471"/>
  <c r="O466"/>
  <c r="O461"/>
  <c r="O456"/>
  <c r="O450"/>
  <c r="O445"/>
  <c r="O440"/>
  <c r="O434"/>
  <c r="O429"/>
  <c r="O425"/>
  <c r="O419"/>
  <c r="O414"/>
  <c r="O409"/>
  <c r="O403"/>
  <c r="O398"/>
  <c r="O393"/>
  <c r="O388"/>
  <c r="O383"/>
  <c r="O378"/>
  <c r="O372"/>
  <c r="O367"/>
  <c r="O363"/>
  <c r="O357"/>
  <c r="O353"/>
  <c r="O348"/>
  <c r="O342"/>
  <c r="O337"/>
  <c r="O332"/>
  <c r="O326"/>
  <c r="O321"/>
  <c r="O316"/>
  <c r="O310"/>
  <c r="O305"/>
  <c r="O300"/>
  <c r="O294"/>
  <c r="O289"/>
  <c r="O284"/>
  <c r="O278"/>
  <c r="O273"/>
  <c r="O268"/>
  <c r="O262"/>
  <c r="O257"/>
  <c r="O246"/>
  <c r="O236"/>
  <c r="O225"/>
  <c r="O214"/>
  <c r="O204"/>
  <c r="O193"/>
  <c r="O182"/>
  <c r="O172"/>
  <c r="O161"/>
  <c r="O150"/>
  <c r="O138"/>
  <c r="O118"/>
  <c r="O97"/>
  <c r="O75"/>
  <c r="O54"/>
  <c r="O33"/>
  <c r="O602"/>
  <c r="O4"/>
  <c r="O596"/>
  <c r="O590"/>
  <c r="O585"/>
  <c r="O580"/>
  <c r="O574"/>
  <c r="O569"/>
  <c r="O564"/>
  <c r="O558"/>
  <c r="O553"/>
  <c r="O548"/>
  <c r="O638"/>
  <c r="O537"/>
  <c r="O532"/>
  <c r="O527"/>
  <c r="O522"/>
  <c r="O516"/>
  <c r="O511"/>
  <c r="O506"/>
  <c r="O500"/>
  <c r="O495"/>
  <c r="O637"/>
  <c r="O487"/>
  <c r="O484"/>
  <c r="O479"/>
  <c r="O473"/>
  <c r="O469"/>
  <c r="O464"/>
  <c r="O458"/>
  <c r="O453"/>
  <c r="O448"/>
  <c r="O442"/>
  <c r="O437"/>
  <c r="O432"/>
  <c r="O422"/>
  <c r="O417"/>
  <c r="O411"/>
  <c r="O406"/>
  <c r="O401"/>
  <c r="O395"/>
  <c r="O391"/>
  <c r="O386"/>
  <c r="O380"/>
  <c r="O375"/>
  <c r="O370"/>
  <c r="O365"/>
  <c r="O360"/>
  <c r="O355"/>
  <c r="O350"/>
  <c r="O345"/>
  <c r="O340"/>
  <c r="O334"/>
  <c r="O329"/>
  <c r="O324"/>
  <c r="O318"/>
  <c r="O313"/>
  <c r="O308"/>
  <c r="O302"/>
  <c r="O297"/>
  <c r="O292"/>
  <c r="O286"/>
  <c r="O281"/>
  <c r="O276"/>
  <c r="O270"/>
  <c r="O265"/>
  <c r="O260"/>
  <c r="O252"/>
  <c r="O241"/>
  <c r="O230"/>
  <c r="O220"/>
  <c r="O209"/>
  <c r="O198"/>
  <c r="O188"/>
  <c r="O177"/>
  <c r="O166"/>
  <c r="O156"/>
  <c r="O145"/>
  <c r="O128"/>
  <c r="O107"/>
  <c r="O86"/>
  <c r="O65"/>
  <c r="O43"/>
  <c r="O11"/>
  <c r="O624"/>
  <c r="P605"/>
  <c r="O140"/>
  <c r="O129"/>
  <c r="O109"/>
  <c r="O98"/>
  <c r="O87"/>
  <c r="O77"/>
  <c r="O66"/>
  <c r="O55"/>
  <c r="O45"/>
  <c r="O34"/>
  <c r="O17"/>
  <c r="O608"/>
  <c r="P610"/>
  <c r="S624"/>
  <c r="O133"/>
  <c r="O122"/>
  <c r="O113"/>
  <c r="O102"/>
  <c r="O91"/>
  <c r="O81"/>
  <c r="O70"/>
  <c r="O59"/>
  <c r="O49"/>
  <c r="O38"/>
  <c r="O22"/>
  <c r="O613"/>
  <c r="P618"/>
  <c r="S594"/>
  <c r="O254"/>
  <c r="O249"/>
  <c r="O244"/>
  <c r="O238"/>
  <c r="O233"/>
  <c r="O228"/>
  <c r="O222"/>
  <c r="O217"/>
  <c r="O212"/>
  <c r="O206"/>
  <c r="O201"/>
  <c r="O196"/>
  <c r="O190"/>
  <c r="O185"/>
  <c r="O180"/>
  <c r="O174"/>
  <c r="O169"/>
  <c r="O164"/>
  <c r="O158"/>
  <c r="O153"/>
  <c r="O148"/>
  <c r="O142"/>
  <c r="O137"/>
  <c r="O132"/>
  <c r="O126"/>
  <c r="O121"/>
  <c r="O117"/>
  <c r="O111"/>
  <c r="O106"/>
  <c r="O101"/>
  <c r="O95"/>
  <c r="O90"/>
  <c r="O85"/>
  <c r="O79"/>
  <c r="O74"/>
  <c r="O69"/>
  <c r="O63"/>
  <c r="O58"/>
  <c r="O53"/>
  <c r="O47"/>
  <c r="O42"/>
  <c r="O37"/>
  <c r="O31"/>
  <c r="O26"/>
  <c r="O21"/>
  <c r="O15"/>
  <c r="O10"/>
  <c r="O6"/>
  <c r="O622"/>
  <c r="O619"/>
  <c r="O612"/>
  <c r="O606"/>
  <c r="O601"/>
  <c r="P620"/>
  <c r="P616"/>
  <c r="P609"/>
  <c r="P604"/>
  <c r="S598"/>
  <c r="S593"/>
  <c r="S620"/>
  <c r="O29"/>
  <c r="O23"/>
  <c r="O18"/>
  <c r="O13"/>
  <c r="O7"/>
  <c r="O620"/>
  <c r="O616"/>
  <c r="O609"/>
  <c r="O604"/>
  <c r="P622"/>
  <c r="P619"/>
  <c r="P612"/>
  <c r="P606"/>
  <c r="P601"/>
  <c r="S596"/>
  <c r="S587"/>
  <c r="O253"/>
  <c r="O248"/>
  <c r="O242"/>
  <c r="O237"/>
  <c r="O232"/>
  <c r="O226"/>
  <c r="O221"/>
  <c r="O216"/>
  <c r="O210"/>
  <c r="O205"/>
  <c r="O200"/>
  <c r="O194"/>
  <c r="O189"/>
  <c r="O184"/>
  <c r="O178"/>
  <c r="O173"/>
  <c r="O168"/>
  <c r="O162"/>
  <c r="O157"/>
  <c r="O152"/>
  <c r="O146"/>
  <c r="O141"/>
  <c r="O136"/>
  <c r="O130"/>
  <c r="O125"/>
  <c r="O120"/>
  <c r="O115"/>
  <c r="O110"/>
  <c r="O105"/>
  <c r="O99"/>
  <c r="O94"/>
  <c r="O89"/>
  <c r="O83"/>
  <c r="O78"/>
  <c r="O73"/>
  <c r="O67"/>
  <c r="O62"/>
  <c r="O57"/>
  <c r="O51"/>
  <c r="O46"/>
  <c r="O41"/>
  <c r="O35"/>
  <c r="O30"/>
  <c r="O25"/>
  <c r="O19"/>
  <c r="O14"/>
  <c r="O9"/>
  <c r="O621"/>
  <c r="O618"/>
  <c r="O610"/>
  <c r="O605"/>
  <c r="P624"/>
  <c r="P614"/>
  <c r="P613"/>
  <c r="P608"/>
  <c r="P602"/>
  <c r="S597"/>
  <c r="S592"/>
  <c r="S612"/>
  <c r="S608"/>
  <c r="O599"/>
  <c r="O595"/>
  <c r="O591"/>
  <c r="O587"/>
  <c r="O583"/>
  <c r="O579"/>
  <c r="O575"/>
  <c r="O571"/>
  <c r="O567"/>
  <c r="O563"/>
  <c r="O559"/>
  <c r="O555"/>
  <c r="O551"/>
  <c r="O547"/>
  <c r="O634"/>
  <c r="O542"/>
  <c r="O540"/>
  <c r="O536"/>
  <c r="O533"/>
  <c r="O529"/>
  <c r="O525"/>
  <c r="O521"/>
  <c r="O517"/>
  <c r="O513"/>
  <c r="O509"/>
  <c r="O505"/>
  <c r="O501"/>
  <c r="O497"/>
  <c r="O493"/>
  <c r="O636"/>
  <c r="O488"/>
  <c r="O485"/>
  <c r="O482"/>
  <c r="O478"/>
  <c r="O474"/>
  <c r="O470"/>
  <c r="O467"/>
  <c r="O463"/>
  <c r="O459"/>
  <c r="O455"/>
  <c r="O451"/>
  <c r="O447"/>
  <c r="O443"/>
  <c r="O439"/>
  <c r="O435"/>
  <c r="O431"/>
  <c r="O427"/>
  <c r="O424"/>
  <c r="O420"/>
  <c r="O416"/>
  <c r="O412"/>
  <c r="O408"/>
  <c r="O404"/>
  <c r="O400"/>
  <c r="O396"/>
  <c r="O392"/>
  <c r="O389"/>
  <c r="O385"/>
  <c r="O381"/>
  <c r="O377"/>
  <c r="O373"/>
  <c r="O369"/>
  <c r="O362"/>
  <c r="O358"/>
  <c r="O351"/>
  <c r="O347"/>
  <c r="O343"/>
  <c r="O339"/>
  <c r="O335"/>
  <c r="O331"/>
  <c r="O327"/>
  <c r="O323"/>
  <c r="O319"/>
  <c r="O315"/>
  <c r="O311"/>
  <c r="O307"/>
  <c r="O303"/>
  <c r="O299"/>
  <c r="O295"/>
  <c r="O291"/>
  <c r="O287"/>
  <c r="O283"/>
  <c r="O279"/>
  <c r="O275"/>
  <c r="O271"/>
  <c r="O267"/>
  <c r="O263"/>
  <c r="O259"/>
  <c r="O255"/>
  <c r="O251"/>
  <c r="O247"/>
  <c r="O243"/>
  <c r="O239"/>
  <c r="O235"/>
  <c r="O231"/>
  <c r="O227"/>
  <c r="O223"/>
  <c r="O219"/>
  <c r="O215"/>
  <c r="O211"/>
  <c r="O207"/>
  <c r="O203"/>
  <c r="O199"/>
  <c r="O195"/>
  <c r="O191"/>
  <c r="O187"/>
  <c r="O183"/>
  <c r="O179"/>
  <c r="O175"/>
  <c r="O171"/>
  <c r="O167"/>
  <c r="O163"/>
  <c r="O159"/>
  <c r="O155"/>
  <c r="O151"/>
  <c r="O147"/>
  <c r="O143"/>
  <c r="O139"/>
  <c r="O135"/>
  <c r="O131"/>
  <c r="O127"/>
  <c r="O123"/>
  <c r="O119"/>
  <c r="O116"/>
  <c r="O112"/>
  <c r="O108"/>
  <c r="O104"/>
  <c r="O100"/>
  <c r="O96"/>
  <c r="O92"/>
  <c r="O88"/>
  <c r="O84"/>
  <c r="O80"/>
  <c r="O76"/>
  <c r="O72"/>
  <c r="O68"/>
  <c r="O64"/>
  <c r="O60"/>
  <c r="O56"/>
  <c r="O52"/>
  <c r="O48"/>
  <c r="O44"/>
  <c r="O40"/>
  <c r="O36"/>
  <c r="O32"/>
  <c r="O28"/>
  <c r="O24"/>
  <c r="O20"/>
  <c r="O16"/>
  <c r="O12"/>
  <c r="O8"/>
  <c r="O5"/>
  <c r="O623"/>
  <c r="O615"/>
  <c r="O617"/>
  <c r="O611"/>
  <c r="O607"/>
  <c r="O603"/>
  <c r="P623"/>
  <c r="P615"/>
  <c r="P617"/>
  <c r="P611"/>
  <c r="P607"/>
  <c r="P603"/>
  <c r="S599"/>
  <c r="S595"/>
  <c r="S591"/>
  <c r="S618"/>
  <c r="S604"/>
  <c r="S590"/>
  <c r="S586"/>
  <c r="S623"/>
  <c r="S615"/>
  <c r="S617"/>
  <c r="S611"/>
  <c r="S607"/>
  <c r="S602"/>
  <c r="T602"/>
  <c r="T604"/>
  <c r="T606"/>
  <c r="T608"/>
  <c r="S588"/>
  <c r="S584"/>
  <c r="S621"/>
  <c r="S619"/>
  <c r="S613"/>
  <c r="S609"/>
  <c r="S605"/>
  <c r="T601"/>
  <c r="T603"/>
  <c r="T605"/>
  <c r="T607"/>
  <c r="S589"/>
  <c r="S585"/>
  <c r="S622"/>
  <c r="S614"/>
  <c r="S616"/>
  <c r="S610"/>
  <c r="S606"/>
  <c r="S601"/>
  <c r="T610"/>
  <c r="T612"/>
  <c r="T609"/>
  <c r="T611"/>
  <c r="T616"/>
  <c r="T618"/>
  <c r="T614"/>
  <c r="T620"/>
  <c r="T613"/>
  <c r="T617"/>
  <c r="T619"/>
  <c r="T615"/>
  <c r="T621"/>
  <c r="T623"/>
  <c r="T62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625"/>
  <c r="S486"/>
  <c r="S487"/>
  <c r="S488"/>
  <c r="S489"/>
  <c r="S490"/>
  <c r="S631"/>
  <c r="S636"/>
  <c r="S637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626"/>
  <c r="S534"/>
  <c r="S535"/>
  <c r="S536"/>
  <c r="S537"/>
  <c r="S538"/>
  <c r="S539"/>
  <c r="S540"/>
  <c r="S541"/>
  <c r="S638"/>
  <c r="S632"/>
  <c r="S542"/>
  <c r="S633"/>
  <c r="S543"/>
  <c r="S634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625"/>
  <c r="T486"/>
  <c r="T487"/>
  <c r="T488"/>
  <c r="T489"/>
  <c r="T490"/>
  <c r="T631"/>
  <c r="T636"/>
  <c r="T637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626"/>
  <c r="T534"/>
  <c r="T535"/>
  <c r="T536"/>
  <c r="T537"/>
  <c r="T538"/>
  <c r="T539"/>
  <c r="T540"/>
  <c r="T541"/>
  <c r="T638"/>
  <c r="T632"/>
  <c r="T542"/>
  <c r="T633"/>
  <c r="T543"/>
  <c r="T634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625"/>
  <c r="P486"/>
  <c r="P487"/>
  <c r="P488"/>
  <c r="P489"/>
  <c r="P490"/>
  <c r="P631"/>
  <c r="P636"/>
  <c r="P637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626"/>
  <c r="P534"/>
  <c r="P535"/>
  <c r="P536"/>
  <c r="P537"/>
  <c r="P538"/>
  <c r="P539"/>
  <c r="P540"/>
  <c r="P541"/>
  <c r="P638"/>
  <c r="P632"/>
  <c r="P542"/>
  <c r="P633"/>
  <c r="P543"/>
  <c r="P634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AF550" l="1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E5" l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625"/>
  <c r="E486"/>
  <c r="E487"/>
  <c r="E488"/>
  <c r="E489"/>
  <c r="E490"/>
  <c r="E631"/>
  <c r="E636"/>
  <c r="E637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626"/>
  <c r="E534"/>
  <c r="E535"/>
  <c r="E536"/>
  <c r="E537"/>
  <c r="E538"/>
  <c r="E539"/>
  <c r="E540"/>
  <c r="E541"/>
  <c r="E638"/>
  <c r="E632"/>
  <c r="E542"/>
  <c r="E633"/>
  <c r="E543"/>
  <c r="E634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4"/>
  <c r="AF549"/>
  <c r="AF548"/>
  <c r="AF547"/>
  <c r="AF546"/>
  <c r="AF545"/>
  <c r="AF544"/>
  <c r="AF634"/>
  <c r="AF543"/>
  <c r="AF633"/>
  <c r="AF542"/>
  <c r="AF632"/>
  <c r="AF638"/>
  <c r="AF541"/>
  <c r="AF540"/>
  <c r="AF539"/>
  <c r="AF538"/>
  <c r="AF537"/>
  <c r="AF536"/>
  <c r="AF535"/>
  <c r="AF534"/>
  <c r="AF626"/>
  <c r="AF533"/>
  <c r="AF532"/>
  <c r="AF531"/>
  <c r="AF530"/>
  <c r="AF529"/>
  <c r="AF528"/>
  <c r="AF527"/>
  <c r="AF526"/>
  <c r="AF525"/>
  <c r="AF524"/>
  <c r="AF523"/>
  <c r="AF522"/>
  <c r="AF521"/>
  <c r="AF520"/>
  <c r="AF519"/>
  <c r="AF518"/>
  <c r="AF517"/>
  <c r="AF516"/>
  <c r="AF515"/>
  <c r="AF514"/>
  <c r="AF513"/>
  <c r="AF512"/>
  <c r="AF511"/>
  <c r="AF510"/>
  <c r="AF509"/>
  <c r="AF508"/>
  <c r="AF507"/>
  <c r="AF506"/>
  <c r="AF505"/>
  <c r="AF504"/>
  <c r="AF503"/>
  <c r="AF502"/>
  <c r="AF501"/>
  <c r="AF500"/>
  <c r="AF499"/>
  <c r="AF498"/>
  <c r="AF497"/>
  <c r="AF496"/>
  <c r="AF495"/>
  <c r="AF494"/>
  <c r="AF493"/>
  <c r="AF492"/>
  <c r="AF491"/>
  <c r="AF637"/>
  <c r="AF636"/>
  <c r="AF631"/>
  <c r="AF490"/>
  <c r="AF489"/>
  <c r="AF488"/>
  <c r="AF487"/>
  <c r="AF486"/>
  <c r="AF625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4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U600" l="1"/>
  <c r="V600" s="1"/>
  <c r="U599"/>
  <c r="V599" s="1"/>
  <c r="U598"/>
  <c r="V598" s="1"/>
  <c r="U597"/>
  <c r="V597" s="1"/>
  <c r="U596"/>
  <c r="V596" s="1"/>
  <c r="U595"/>
  <c r="V595" s="1"/>
  <c r="U594"/>
  <c r="V594" s="1"/>
  <c r="U593"/>
  <c r="V593" s="1"/>
  <c r="U592"/>
  <c r="V592" s="1"/>
  <c r="U591"/>
  <c r="V591" s="1"/>
  <c r="U590"/>
  <c r="V590" s="1"/>
  <c r="U589" l="1"/>
  <c r="V589" s="1"/>
  <c r="U588"/>
  <c r="V588" s="1"/>
  <c r="U587"/>
  <c r="V587" s="1"/>
  <c r="U586"/>
  <c r="V586" s="1"/>
  <c r="U585"/>
  <c r="V585" s="1"/>
  <c r="U584"/>
  <c r="V584" s="1"/>
  <c r="U583"/>
  <c r="V583" s="1"/>
  <c r="U575"/>
  <c r="V575" s="1"/>
  <c r="U574"/>
  <c r="V574" s="1"/>
  <c r="U573"/>
  <c r="V573" s="1"/>
  <c r="U582" l="1"/>
  <c r="V582" s="1"/>
  <c r="U581"/>
  <c r="V581" s="1"/>
  <c r="U580"/>
  <c r="V580" s="1"/>
  <c r="U579"/>
  <c r="V579" s="1"/>
  <c r="U578"/>
  <c r="V578" s="1"/>
  <c r="U577"/>
  <c r="V577" s="1"/>
  <c r="U576"/>
  <c r="V576" s="1"/>
  <c r="U572" l="1"/>
  <c r="V572" s="1"/>
  <c r="U570" l="1"/>
  <c r="V570" s="1"/>
  <c r="U569" l="1"/>
  <c r="V569" s="1"/>
  <c r="U568"/>
  <c r="V568" s="1"/>
  <c r="U567"/>
  <c r="V567" s="1"/>
  <c r="U566"/>
  <c r="V566" s="1"/>
  <c r="U565"/>
  <c r="V565" s="1"/>
  <c r="U564" l="1"/>
  <c r="V564" s="1"/>
  <c r="U561" l="1"/>
  <c r="V561" s="1"/>
  <c r="U563"/>
  <c r="V563" s="1"/>
  <c r="U562"/>
  <c r="V562" s="1"/>
  <c r="U559" l="1"/>
  <c r="V559" s="1"/>
  <c r="U557" l="1"/>
  <c r="V557" s="1"/>
  <c r="U556"/>
  <c r="V556" s="1"/>
  <c r="U555"/>
  <c r="V555" s="1"/>
  <c r="U554"/>
  <c r="V554" s="1"/>
  <c r="U553" l="1"/>
  <c r="V553" s="1"/>
  <c r="U552"/>
  <c r="V552" s="1"/>
  <c r="U520" l="1"/>
  <c r="V520" s="1"/>
  <c r="U550" l="1"/>
  <c r="V550" s="1"/>
  <c r="U549"/>
  <c r="V549" s="1"/>
  <c r="U548"/>
  <c r="V548" s="1"/>
  <c r="U547"/>
  <c r="V547" s="1"/>
  <c r="U546"/>
  <c r="V546" s="1"/>
  <c r="U545"/>
  <c r="V545" s="1"/>
  <c r="U544"/>
  <c r="V544" s="1"/>
  <c r="U634"/>
  <c r="V634" s="1"/>
  <c r="U543"/>
  <c r="V543" s="1"/>
  <c r="U633"/>
  <c r="V633" s="1"/>
  <c r="U542"/>
  <c r="V542" s="1"/>
  <c r="U632"/>
  <c r="V632" s="1"/>
  <c r="U638"/>
  <c r="V638" s="1"/>
  <c r="U541"/>
  <c r="V541" s="1"/>
  <c r="U540"/>
  <c r="V540" s="1"/>
  <c r="U551"/>
  <c r="V551" s="1"/>
  <c r="U539"/>
  <c r="V539" s="1"/>
  <c r="U538"/>
  <c r="V538" s="1"/>
  <c r="U537" l="1"/>
  <c r="V537" s="1"/>
  <c r="U536" l="1"/>
  <c r="V536" s="1"/>
  <c r="U535"/>
  <c r="V535" s="1"/>
  <c r="U534"/>
  <c r="V534" s="1"/>
  <c r="U626" l="1"/>
  <c r="V626" s="1"/>
  <c r="U533"/>
  <c r="V533" s="1"/>
  <c r="U532"/>
  <c r="V532" s="1"/>
  <c r="U531"/>
  <c r="V531" s="1"/>
  <c r="U530" l="1"/>
  <c r="V530" s="1"/>
  <c r="U529"/>
  <c r="V529" s="1"/>
  <c r="U528" l="1"/>
  <c r="V528" s="1"/>
  <c r="U527"/>
  <c r="V527" s="1"/>
  <c r="U526"/>
  <c r="V526" s="1"/>
  <c r="U525" l="1"/>
  <c r="V525" s="1"/>
  <c r="U524"/>
  <c r="V524" s="1"/>
  <c r="U523"/>
  <c r="V523" s="1"/>
  <c r="U522"/>
  <c r="V522" s="1"/>
  <c r="U521"/>
  <c r="V521" s="1"/>
  <c r="U519"/>
  <c r="V519" s="1"/>
  <c r="U518"/>
  <c r="V518" s="1"/>
  <c r="U517" l="1"/>
  <c r="V517" s="1"/>
  <c r="U515"/>
  <c r="V515" s="1"/>
  <c r="U514" l="1"/>
  <c r="V514" s="1"/>
  <c r="U513" l="1"/>
  <c r="V513" s="1"/>
  <c r="U510" l="1"/>
  <c r="V510" s="1"/>
  <c r="U512" l="1"/>
  <c r="V512" s="1"/>
  <c r="U511"/>
  <c r="V511" s="1"/>
  <c r="U509" l="1"/>
  <c r="V509" s="1"/>
  <c r="U505" l="1"/>
  <c r="V505" s="1"/>
  <c r="U503"/>
  <c r="V503" s="1"/>
  <c r="U504"/>
  <c r="V504" s="1"/>
  <c r="U502"/>
  <c r="V502" s="1"/>
  <c r="U501" l="1"/>
  <c r="V501" s="1"/>
  <c r="U500" l="1"/>
  <c r="V500" s="1"/>
  <c r="U499"/>
  <c r="V499" s="1"/>
  <c r="U498" l="1"/>
  <c r="V498" s="1"/>
  <c r="U497" l="1"/>
  <c r="V497" s="1"/>
  <c r="U496"/>
  <c r="V496" s="1"/>
  <c r="U495"/>
  <c r="V495" s="1"/>
  <c r="U494" l="1"/>
  <c r="V494" s="1"/>
  <c r="U493"/>
  <c r="V493" s="1"/>
  <c r="U492"/>
  <c r="V492" s="1"/>
  <c r="U491" l="1"/>
  <c r="V491" s="1"/>
  <c r="U637" l="1"/>
  <c r="V637" s="1"/>
  <c r="U636" l="1"/>
  <c r="V636" s="1"/>
  <c r="U631"/>
  <c r="V631" s="1"/>
  <c r="U490"/>
  <c r="V490" s="1"/>
  <c r="U489"/>
  <c r="V489" s="1"/>
  <c r="U488" l="1"/>
  <c r="V488" s="1"/>
  <c r="U487" l="1"/>
  <c r="V487" s="1"/>
  <c r="U486"/>
  <c r="V486" s="1"/>
  <c r="U625"/>
  <c r="V625" s="1"/>
  <c r="U485"/>
  <c r="V485" s="1"/>
  <c r="U484"/>
  <c r="V484" s="1"/>
  <c r="U483"/>
  <c r="V483" s="1"/>
  <c r="U482"/>
  <c r="V482" s="1"/>
  <c r="U481" l="1"/>
  <c r="V481" s="1"/>
  <c r="U480"/>
  <c r="V480" s="1"/>
  <c r="U479"/>
  <c r="V479" s="1"/>
  <c r="U478"/>
  <c r="V478" s="1"/>
  <c r="U477"/>
  <c r="V477" s="1"/>
  <c r="U56" l="1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516"/>
  <c r="V516" s="1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506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507"/>
  <c r="U508"/>
  <c r="U469"/>
  <c r="U470"/>
  <c r="U471"/>
  <c r="U472"/>
  <c r="U473"/>
  <c r="U558"/>
  <c r="U560"/>
  <c r="U474"/>
  <c r="U571"/>
  <c r="U475"/>
  <c r="U476"/>
  <c r="U53"/>
  <c r="U54"/>
  <c r="U55"/>
  <c r="U47"/>
  <c r="U48"/>
  <c r="U49"/>
  <c r="U50"/>
  <c r="U51"/>
  <c r="U52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V476" l="1"/>
  <c r="V475"/>
  <c r="V571" l="1"/>
  <c r="V474" l="1"/>
  <c r="V560" l="1"/>
  <c r="V558" l="1"/>
  <c r="V473" l="1"/>
  <c r="V471" l="1"/>
  <c r="V472"/>
  <c r="V470" l="1"/>
  <c r="V469" l="1"/>
  <c r="V508" l="1"/>
  <c r="V507"/>
  <c r="V468"/>
  <c r="V467" l="1"/>
  <c r="V466"/>
  <c r="U4" l="1"/>
  <c r="V4" s="1"/>
  <c r="V462" l="1"/>
  <c r="V463"/>
  <c r="V464"/>
  <c r="V465"/>
  <c r="V454"/>
  <c r="V455"/>
  <c r="V456"/>
  <c r="V457"/>
  <c r="V458"/>
  <c r="V459"/>
  <c r="V460"/>
  <c r="V461"/>
  <c r="V444"/>
  <c r="V445"/>
  <c r="V446"/>
  <c r="V447"/>
  <c r="V448"/>
  <c r="V449"/>
  <c r="V450"/>
  <c r="V451"/>
  <c r="V452"/>
  <c r="V453"/>
  <c r="V443" l="1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506"/>
  <c r="V423"/>
  <c r="V422"/>
  <c r="V421"/>
  <c r="V420"/>
  <c r="V419"/>
  <c r="V418"/>
  <c r="V417"/>
  <c r="V416"/>
  <c r="V415"/>
  <c r="V414"/>
  <c r="V413"/>
  <c r="V412"/>
  <c r="V411"/>
  <c r="V410"/>
  <c r="V409"/>
  <c r="V408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6"/>
  <c r="V385"/>
  <c r="V384"/>
  <c r="V383"/>
  <c r="V382"/>
  <c r="V381"/>
  <c r="V380"/>
  <c r="V379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</calcChain>
</file>

<file path=xl/sharedStrings.xml><?xml version="1.0" encoding="utf-8"?>
<sst xmlns="http://schemas.openxmlformats.org/spreadsheetml/2006/main" count="13167" uniqueCount="4239">
  <si>
    <t>FNIP</t>
  </si>
  <si>
    <t>FNAMA</t>
  </si>
  <si>
    <t>JABATAN</t>
  </si>
  <si>
    <t>SATUAN KERJA</t>
  </si>
  <si>
    <t>DEPARTEMEN/ CABANG</t>
  </si>
  <si>
    <t>BIDANG</t>
  </si>
  <si>
    <t>BAGIAN/ FUNGSI</t>
  </si>
  <si>
    <t>ALAMAT</t>
  </si>
  <si>
    <t>FKODE_CAB</t>
  </si>
  <si>
    <t>FTMP_LAHIR</t>
  </si>
  <si>
    <t>FKD_JBTN</t>
  </si>
  <si>
    <t>STATUS</t>
  </si>
  <si>
    <t>TGL PENETAPAN</t>
  </si>
  <si>
    <t>FGRADE</t>
  </si>
  <si>
    <t>KD DIDIK BY LKPBU</t>
  </si>
  <si>
    <t>ASSOCIATE OFFICER</t>
  </si>
  <si>
    <t>SATUAN KERJA HUKUM DAN SDM</t>
  </si>
  <si>
    <t>DEPARTEMEN SDM</t>
  </si>
  <si>
    <t>BIDANG PEMBELAJARAN SDM</t>
  </si>
  <si>
    <t>1</t>
  </si>
  <si>
    <t>2</t>
  </si>
  <si>
    <t>4C</t>
  </si>
  <si>
    <t>TETAP</t>
  </si>
  <si>
    <t>4</t>
  </si>
  <si>
    <t>06</t>
  </si>
  <si>
    <t>19920100013</t>
  </si>
  <si>
    <t>SITI NURLELA</t>
  </si>
  <si>
    <t>KEPALA BAGIAN</t>
  </si>
  <si>
    <t>SATUAN KERJA TI DAN LOGISTIK</t>
  </si>
  <si>
    <t>DEPARTEMEN LOGISTIK</t>
  </si>
  <si>
    <t>BAGIAN ADMINISTRASI LOGISTIK</t>
  </si>
  <si>
    <t>JAKARTA</t>
  </si>
  <si>
    <t>0010009271</t>
  </si>
  <si>
    <t>47.365.644.5-002.000</t>
  </si>
  <si>
    <t>KEPALA SATUAN KERJA</t>
  </si>
  <si>
    <t>SATUAN KERJA BISNIS DAN KOMUNIKASI</t>
  </si>
  <si>
    <t>TANGERANG</t>
  </si>
  <si>
    <t>0010010263</t>
  </si>
  <si>
    <t>7</t>
  </si>
  <si>
    <t>09.313.016.9-411.000</t>
  </si>
  <si>
    <t>19940100033</t>
  </si>
  <si>
    <t>ACHMAD HALAWANI</t>
  </si>
  <si>
    <t>STAF SENIOR</t>
  </si>
  <si>
    <t>DIVISI OPERASI</t>
  </si>
  <si>
    <t>DEPARTEMEN SENTRA OPERASI PERBANKAN</t>
  </si>
  <si>
    <t>BIDANG PENGELOLAAN PIRANTI PENDUKUNG &amp; PENGOLAHAN</t>
  </si>
  <si>
    <t>0010010092</t>
  </si>
  <si>
    <t>3A</t>
  </si>
  <si>
    <t>3</t>
  </si>
  <si>
    <t>47.392.092.4-015.000</t>
  </si>
  <si>
    <t>03</t>
  </si>
  <si>
    <t>19940600037</t>
  </si>
  <si>
    <t>MARIA HENNIWATI DAMANIK</t>
  </si>
  <si>
    <t>KEPALA OPERASI CABANG</t>
  </si>
  <si>
    <t>CABANG JABODETABEK</t>
  </si>
  <si>
    <t>CABANG JATINEGARA</t>
  </si>
  <si>
    <t>PURBASARIBU</t>
  </si>
  <si>
    <t>0010010058</t>
  </si>
  <si>
    <t>4B</t>
  </si>
  <si>
    <t>5</t>
  </si>
  <si>
    <t>KEPALA BIDANG</t>
  </si>
  <si>
    <t>47.392.100.5-407.000</t>
  </si>
  <si>
    <t>NON STAF - SECURITY</t>
  </si>
  <si>
    <t>1C</t>
  </si>
  <si>
    <t>STAF</t>
  </si>
  <si>
    <t>2A</t>
  </si>
  <si>
    <t>19950500055</t>
  </si>
  <si>
    <t>RUDIANTO</t>
  </si>
  <si>
    <t>KEPALA ULS</t>
  </si>
  <si>
    <t>ULS JUANDA BEKASI</t>
  </si>
  <si>
    <t>SURABAYA</t>
  </si>
  <si>
    <t>0010009168</t>
  </si>
  <si>
    <t>47.385.469.3-002.000</t>
  </si>
  <si>
    <t>19960300063</t>
  </si>
  <si>
    <t>NURHAYATI</t>
  </si>
  <si>
    <t>CABANG MANGGA DUA</t>
  </si>
  <si>
    <t>0010009260</t>
  </si>
  <si>
    <t>3C</t>
  </si>
  <si>
    <t>47.364.770.9-013.000</t>
  </si>
  <si>
    <t>19960700074</t>
  </si>
  <si>
    <t>SYAIFULLOH</t>
  </si>
  <si>
    <t>NON STAF - DRIVER</t>
  </si>
  <si>
    <t>0010010241</t>
  </si>
  <si>
    <t>47.392.070.0-035.000</t>
  </si>
  <si>
    <t>07</t>
  </si>
  <si>
    <t>20111000641</t>
  </si>
  <si>
    <t>NUR RATIH PUSPITADEWI</t>
  </si>
  <si>
    <t>BACK OFFICE ADMINISTRASI KANTOR</t>
  </si>
  <si>
    <t>CABANG NON JABODETABEK</t>
  </si>
  <si>
    <t>CABANG BANDUNG</t>
  </si>
  <si>
    <t>KP SUKASARI NO.26,RT/RW 005/ 004,KEL.HARAPAN MULIA,KEC. KEMAYORAN,JAKARTA PUSAT</t>
  </si>
  <si>
    <t>MAJALENGKA</t>
  </si>
  <si>
    <t>0351612833</t>
  </si>
  <si>
    <t>2B</t>
  </si>
  <si>
    <t>49.465.403.1-027.000</t>
  </si>
  <si>
    <t>KCP KENARI</t>
  </si>
  <si>
    <t>INDRAMAYU</t>
  </si>
  <si>
    <t>19961100087</t>
  </si>
  <si>
    <t>HARYADI</t>
  </si>
  <si>
    <t>CABANG SUNTER</t>
  </si>
  <si>
    <t xml:space="preserve">JAKARTA  </t>
  </si>
  <si>
    <t>04</t>
  </si>
  <si>
    <t>0010010274</t>
  </si>
  <si>
    <t>47.392.060.1-045.000</t>
  </si>
  <si>
    <t>19970300091</t>
  </si>
  <si>
    <t>HARYANA</t>
  </si>
  <si>
    <t>0010009259</t>
  </si>
  <si>
    <t>47.392.067.6-003.000</t>
  </si>
  <si>
    <t>AMBARAWA</t>
  </si>
  <si>
    <t>0010009282</t>
  </si>
  <si>
    <t>KK</t>
  </si>
  <si>
    <t>KONTRAK</t>
  </si>
  <si>
    <t>47.365.612.2-412.000</t>
  </si>
  <si>
    <t>19970700100</t>
  </si>
  <si>
    <t>MELASTI ANGGRAINI</t>
  </si>
  <si>
    <t>BIDANG PENGADAAN LOGISTIK</t>
  </si>
  <si>
    <t>0010009191</t>
  </si>
  <si>
    <t>47.365.645.2-017.000</t>
  </si>
  <si>
    <t>19970800106</t>
  </si>
  <si>
    <t>SUNARTO</t>
  </si>
  <si>
    <t>JOGYAKARTA</t>
  </si>
  <si>
    <t>0010010172</t>
  </si>
  <si>
    <t>47.392.090.8-017.000</t>
  </si>
  <si>
    <t>19971000119</t>
  </si>
  <si>
    <t>HENDAYANA</t>
  </si>
  <si>
    <t>JL. SAMUDRA I NO.4 RT 006/014 KAMPUNG MUARA BAHARI TANJUNG PRIOK, JAKARTA UTARA</t>
  </si>
  <si>
    <t>0010009317</t>
  </si>
  <si>
    <t>47.385.512.0-015.000</t>
  </si>
  <si>
    <t>19971000125</t>
  </si>
  <si>
    <t>SUDARNI</t>
  </si>
  <si>
    <t>JL. KRAMAT ASEM RAYA RT 06/04 KEL UTAN KAYU SELATAN JAKARTA TIMUR</t>
  </si>
  <si>
    <t>WONOGIRI</t>
  </si>
  <si>
    <t>0010009339</t>
  </si>
  <si>
    <t>47.392.061.9-001.000</t>
  </si>
  <si>
    <t>OFFICER</t>
  </si>
  <si>
    <t>MANAJEMEN APLIKASI</t>
  </si>
  <si>
    <t>JL. DR. SAHARDJO GG. SAWO III/33 JAKARTA SELATAN</t>
  </si>
  <si>
    <t>0010009373</t>
  </si>
  <si>
    <t>5C</t>
  </si>
  <si>
    <t>47.365.614.8-015.000</t>
  </si>
  <si>
    <t>HENI YANTO</t>
  </si>
  <si>
    <t xml:space="preserve">JL.PALBATU II NO.3,RT 12/RW 4 MENTENG DALAM,TEBET,JAKSEL </t>
  </si>
  <si>
    <t>0010009362</t>
  </si>
  <si>
    <t>5A</t>
  </si>
  <si>
    <t>47.365.619.7-015.000</t>
  </si>
  <si>
    <t>05</t>
  </si>
  <si>
    <t>19971200144</t>
  </si>
  <si>
    <t>CABANG SAMANHUDI</t>
  </si>
  <si>
    <t>PONDOK PEKAYON INDAH DD 402 RT/RW 008/001,PEKAYON JAYA, BEKASI SELATAN 17148</t>
  </si>
  <si>
    <t>0010009384</t>
  </si>
  <si>
    <t>47.392.114.6-407.000</t>
  </si>
  <si>
    <t>FUNGSI PENYELAMATAN PEMBIAYAAN</t>
  </si>
  <si>
    <t>KEPALA CABANG</t>
  </si>
  <si>
    <t xml:space="preserve">JL. KEPA DURI BLOK C1/68 JAKARTA BARAT </t>
  </si>
  <si>
    <t>AMBON</t>
  </si>
  <si>
    <t>0010010321</t>
  </si>
  <si>
    <t>6</t>
  </si>
  <si>
    <t>KEPALA DEPARTEMEN</t>
  </si>
  <si>
    <t>47.364.780.8-032.000</t>
  </si>
  <si>
    <t>19990400166</t>
  </si>
  <si>
    <t>EKO WIYANTO</t>
  </si>
  <si>
    <t>0010009420</t>
  </si>
  <si>
    <t>47.392.069.2-006.000</t>
  </si>
  <si>
    <t>19990900178</t>
  </si>
  <si>
    <t>SHIRLEY MARIASARI JONATAN</t>
  </si>
  <si>
    <t>JL. SWASEMBADA BARAT XI NO. 4B RT 010/013 - TANJUNG PRIOK JAKARTA 14320</t>
  </si>
  <si>
    <t>0010009475</t>
  </si>
  <si>
    <t>47.390.697.2-006.000</t>
  </si>
  <si>
    <t>20000200191</t>
  </si>
  <si>
    <t>LIS WIDOWATI</t>
  </si>
  <si>
    <t>DEPARTEMEN KOMUNIKASI &amp; KESEKRETARIATAN PERUSAHAAN</t>
  </si>
  <si>
    <t>ASPEK KOMUNIKASI PEMASARAN</t>
  </si>
  <si>
    <t>KAYUMANIS RT.007/03 NO.24 CONDET - BALEKAMBANG JAKARTA TIMUR 13530</t>
  </si>
  <si>
    <t>MEDAN</t>
  </si>
  <si>
    <t>0010009512</t>
  </si>
  <si>
    <t>4A</t>
  </si>
  <si>
    <t>47.385.446.1-407.000</t>
  </si>
  <si>
    <t>BIDANG OPERASI SDM</t>
  </si>
  <si>
    <t>20010400220</t>
  </si>
  <si>
    <t>MERLING THIOSANTO</t>
  </si>
  <si>
    <t>PESONA ANGGREK BLOK B 19 NO.7 RT 005 RW 027 HARAPAN JAYA - BEKASI UTARA</t>
  </si>
  <si>
    <t>TERNATE</t>
  </si>
  <si>
    <t>0010009578</t>
  </si>
  <si>
    <t>47.385.501.3-407.000</t>
  </si>
  <si>
    <t>20010500224</t>
  </si>
  <si>
    <t>BUDI TJAHJONO, SE</t>
  </si>
  <si>
    <t>ACCOUNT OFFICER</t>
  </si>
  <si>
    <t>CABANG SURABAYA</t>
  </si>
  <si>
    <t>JL. DEMAK TIMUR VII NO. 02 SURABAYA TELP. 031-5482141</t>
  </si>
  <si>
    <t>0050001574</t>
  </si>
  <si>
    <t>18.545.253.9-611.000</t>
  </si>
  <si>
    <t>20010500228</t>
  </si>
  <si>
    <t>DEASY SOETANTO</t>
  </si>
  <si>
    <t>JL. MARGOREJO INDAH XV BLOK C-920 SURABAYA</t>
  </si>
  <si>
    <t>KEDIRI</t>
  </si>
  <si>
    <t>0050001609</t>
  </si>
  <si>
    <t>3B</t>
  </si>
  <si>
    <t>58.787.242.5-609.000</t>
  </si>
  <si>
    <t>20120800742</t>
  </si>
  <si>
    <t>ESHA ZUWITA NUGRAHA</t>
  </si>
  <si>
    <t>JL.MEKAR SARI NO.69,RT/RW 0010 KEL.KEBONLEGA,KEC.BOJONGLOA KIDUL,BANDUNG</t>
  </si>
  <si>
    <t>BANDUNG</t>
  </si>
  <si>
    <t>0358449999</t>
  </si>
  <si>
    <t>45.486.832.4-422.000</t>
  </si>
  <si>
    <t>20010500235</t>
  </si>
  <si>
    <t>VIRNY HERNITA</t>
  </si>
  <si>
    <t>BACK OFFICE SENIOR ADMINISTRASI KANTOR</t>
  </si>
  <si>
    <t xml:space="preserve">PERUMAHAN PONDOK JATI BD/05 SIDOARJO </t>
  </si>
  <si>
    <t>DUMAI</t>
  </si>
  <si>
    <t>0050001643</t>
  </si>
  <si>
    <t>48.009.875.5-615.000</t>
  </si>
  <si>
    <t>SATUAN KERJA AUDIT INTERNAL</t>
  </si>
  <si>
    <t>JEMBER</t>
  </si>
  <si>
    <t>20011100246</t>
  </si>
  <si>
    <t>SUSANTI</t>
  </si>
  <si>
    <t>JL. CURUG CEMPAKA BLOK III NO.126 CURUG INDAH JATIWARINGIN 13620</t>
  </si>
  <si>
    <t>0010010979</t>
  </si>
  <si>
    <t>47.392.075.9-407.000</t>
  </si>
  <si>
    <t>20020800264</t>
  </si>
  <si>
    <t>RETNO SARIDEWI</t>
  </si>
  <si>
    <t>JL.JATIWARINGIN RAYA 40 RT.001/009 JAKARTA TIMUR 13620</t>
  </si>
  <si>
    <t>0010009590</t>
  </si>
  <si>
    <t>47.385.452.9-005.000</t>
  </si>
  <si>
    <t>DEPARTEMEN SISTEM PROSEDUR &amp; PENDUKUNG OPERASI</t>
  </si>
  <si>
    <t>PENGEMBANGAN PROSEDUR, OPERASI DAN LAYANAN</t>
  </si>
  <si>
    <t>20030600290</t>
  </si>
  <si>
    <t>NOFTA LEBERINA NANLOHY</t>
  </si>
  <si>
    <t>SATUAN KERJA ANALISA RISIKO PEMBIAYAAN</t>
  </si>
  <si>
    <t>FUNGSI PENDUKUNG ARP</t>
  </si>
  <si>
    <t>KOMPLEK BIR BI.1 RT.004/001 JL.PROF.SOEPOMO SH JAKARTA 12870</t>
  </si>
  <si>
    <t>0010009681</t>
  </si>
  <si>
    <t>47.385.439.6-015.000</t>
  </si>
  <si>
    <t>20031000299</t>
  </si>
  <si>
    <t>RANI MARLIA LUBIS</t>
  </si>
  <si>
    <t>JL.TENIS NO.2 KOMP.PONCOL BARU JAKASAMPURNA BEKASI BARAT 171145</t>
  </si>
  <si>
    <t>0010009692</t>
  </si>
  <si>
    <t>47.364.775.8-407.000</t>
  </si>
  <si>
    <t>ASSISTANT OFFICER</t>
  </si>
  <si>
    <t>SATUAN KERJA KEUANGAN DAN PERENCANAAN PERUSAHAAN</t>
  </si>
  <si>
    <t>BIDANG KEUANGAN PERUSAHAAN</t>
  </si>
  <si>
    <t>FUNGSI KEBIJAKAN DAN PROSEDUR</t>
  </si>
  <si>
    <t>20040300310</t>
  </si>
  <si>
    <t>EKO SISWANTO</t>
  </si>
  <si>
    <t xml:space="preserve">JL.SEMANGKA II NO.20 RT.003/07 JAKARTA BARAT 11430 </t>
  </si>
  <si>
    <t>0010009761</t>
  </si>
  <si>
    <t>47.385.518.7-031.000</t>
  </si>
  <si>
    <t>KEPALA BAGIAN OPERASIONAL</t>
  </si>
  <si>
    <t>BOGOR</t>
  </si>
  <si>
    <t>20040700315</t>
  </si>
  <si>
    <t>FITRI NELDAYANTI</t>
  </si>
  <si>
    <t>KEPATUHAN</t>
  </si>
  <si>
    <t>DEPARTEMEN KEPATUHAN</t>
  </si>
  <si>
    <t>ASPEK APU dan PPT</t>
  </si>
  <si>
    <t>JL.BINA WARGA NO.41 RT.005/007 KEL.RAWA JATI, PANCORAN JAKARTA SELATAN</t>
  </si>
  <si>
    <t>PALANGKA RAYA</t>
  </si>
  <si>
    <t>0010009794</t>
  </si>
  <si>
    <t>47.365.553.8-061.000</t>
  </si>
  <si>
    <t>20050100331</t>
  </si>
  <si>
    <t>DESIYANTI</t>
  </si>
  <si>
    <t>KOMP.POLRI CIPINANG EMPANG/34 RT.001/015 JAKARTA TIMUR</t>
  </si>
  <si>
    <t>0010009841</t>
  </si>
  <si>
    <t>47.365.608.0-003.000</t>
  </si>
  <si>
    <t>20050400336</t>
  </si>
  <si>
    <t>KAMIRINA</t>
  </si>
  <si>
    <t>JL.PANCAWARGA 33 RT.08/02 NO.9 CIP.BESAR SELATAN JAKARTA TIMUR</t>
  </si>
  <si>
    <t>0010009874</t>
  </si>
  <si>
    <t>47.392.059.3-002.000</t>
  </si>
  <si>
    <t>20050400337</t>
  </si>
  <si>
    <t>YOYO</t>
  </si>
  <si>
    <t>PENDUKUNG SISTEM DAN PERANGKAT KERAS</t>
  </si>
  <si>
    <t>LINGK. BANJARKOLOT RT/RW.02/11 KEL.BANJAR KEC.BANJAR KOTA BANJAR</t>
  </si>
  <si>
    <t>CIAMIS</t>
  </si>
  <si>
    <t>0010010376</t>
  </si>
  <si>
    <t>47.365.625.4-442.000</t>
  </si>
  <si>
    <t>KEPALA BAGIAN TELLER DAN BACKOFFICE</t>
  </si>
  <si>
    <t>20060600379</t>
  </si>
  <si>
    <t>AGUS SUHENDRI</t>
  </si>
  <si>
    <t>PERUM.LEMBAH HIJAU JL.GARUDA NO.34 RT.03/014 MEKARSARI CIMANGGIS DOPOK 16952</t>
  </si>
  <si>
    <t>0010010489</t>
  </si>
  <si>
    <t>47.365.627.0-412.000</t>
  </si>
  <si>
    <t>20060900386</t>
  </si>
  <si>
    <t>NIA DIYANETHI</t>
  </si>
  <si>
    <t>ULS SIDOARJO</t>
  </si>
  <si>
    <t xml:space="preserve">JL.JEMUR ANDAYANI VII/10 SURABAYA </t>
  </si>
  <si>
    <t>0050001687</t>
  </si>
  <si>
    <t>58.742.038.1-609.000</t>
  </si>
  <si>
    <t>20061100389</t>
  </si>
  <si>
    <t>SURYO PUSPO RAHARJO</t>
  </si>
  <si>
    <t>JL.KALIMANTAN I/181 BEKASI TIMUR PERUMNAS 3 BEKASI</t>
  </si>
  <si>
    <t>0010009987</t>
  </si>
  <si>
    <t>47.392.086.6-013.000</t>
  </si>
  <si>
    <t>20061200397</t>
  </si>
  <si>
    <t>OKTAFIANUS JUANDA SM</t>
  </si>
  <si>
    <t>KAV.DKI BLOK I 15/30 PONDOK KELAPA JAKARTA TIMUR 13450</t>
  </si>
  <si>
    <t>0010010504</t>
  </si>
  <si>
    <t>47.392.115.3-002.000</t>
  </si>
  <si>
    <t>20070100398</t>
  </si>
  <si>
    <t>DINA ARYATI</t>
  </si>
  <si>
    <t>KOMP.BTN SELAKOPI BLOK D NO.2 SINDANG BARANG BOGOR 16610</t>
  </si>
  <si>
    <t>0010010515</t>
  </si>
  <si>
    <t>47.392.103.9-404.000</t>
  </si>
  <si>
    <t>BIDANG SENTRA OPERASI PEMBIAYAAN RITEL</t>
  </si>
  <si>
    <t>5B</t>
  </si>
  <si>
    <t>20070400414</t>
  </si>
  <si>
    <t>YULLY INDRIYANTI</t>
  </si>
  <si>
    <t>JL.ANTENA IV KP.DUKU RT.003/06 NO.6 KEB LAMA JAKARTA SELATAN</t>
  </si>
  <si>
    <t>0010010593</t>
  </si>
  <si>
    <t>47.392.113.8-013.000</t>
  </si>
  <si>
    <t>20070500416</t>
  </si>
  <si>
    <t xml:space="preserve">JL.KRUKAH UTARA X/11 SURABAYA 60245 </t>
  </si>
  <si>
    <t>MADIUN</t>
  </si>
  <si>
    <t>0050001734</t>
  </si>
  <si>
    <t>58.742.042.3-609.000</t>
  </si>
  <si>
    <t>SENIOR OFFICER</t>
  </si>
  <si>
    <t>20070700423</t>
  </si>
  <si>
    <t>HANDAYANI</t>
  </si>
  <si>
    <t>ASPEK PENGELOLAAN PENGURUS</t>
  </si>
  <si>
    <t>JL.H.GHAIM RT.012/002 NO.15 PETUKANGAN UTARA JAKARTA SELATAN 12260</t>
  </si>
  <si>
    <t>0010010617</t>
  </si>
  <si>
    <t>67.904.932.0-013.000</t>
  </si>
  <si>
    <t>20080200438</t>
  </si>
  <si>
    <t>AQUINO ROZA</t>
  </si>
  <si>
    <t>DEPARTEMEN ADMINISTRASI PEMBIAYAAN</t>
  </si>
  <si>
    <t>BIDANG DOKUMENTASI PEMBIAYAAN</t>
  </si>
  <si>
    <t>KAMP JEMBATAN,RT.018,RW.012 KEL.PENGGILINGAN,KEC.CAKUNG JAKARTA TIMUR</t>
  </si>
  <si>
    <t>PADANG PANJANG</t>
  </si>
  <si>
    <t>0010010720</t>
  </si>
  <si>
    <t>47.803.513.2-004.000</t>
  </si>
  <si>
    <t>20080400443</t>
  </si>
  <si>
    <t>ADITYA RINI</t>
  </si>
  <si>
    <t>DEPOK INDAH II BLIK, B 10 KECAMATAN BEJI,KELURAHAN BEJI DEPOK 16421</t>
  </si>
  <si>
    <t>0010010764</t>
  </si>
  <si>
    <t>47.803.508.2-412.000</t>
  </si>
  <si>
    <t>20080400448</t>
  </si>
  <si>
    <t>WILLYANUS HERMAWAN</t>
  </si>
  <si>
    <t>KCP KELAPA GADING</t>
  </si>
  <si>
    <t>PONDOK KOPI BLOK B 1V NO.6, RT.006,RW.009, KELURAHAN PONDK KOPI,KEC. DUREN SAWIT, JAKTIM</t>
  </si>
  <si>
    <t>0010010811</t>
  </si>
  <si>
    <t>47.803.505.8-008.000</t>
  </si>
  <si>
    <t>20080600452</t>
  </si>
  <si>
    <t>NOVITA DIAN LESTARI</t>
  </si>
  <si>
    <t>MANUKAN TENGAH 1 BLOK 6-D/15 RT.003, RW.004,KEL MANUKAN KU- LON KECAMATAN TANDES.</t>
  </si>
  <si>
    <t>NGAWI</t>
  </si>
  <si>
    <t>1256276005830002</t>
  </si>
  <si>
    <t>0050001778</t>
  </si>
  <si>
    <t>58.787.244.1-604.000</t>
  </si>
  <si>
    <t>20100300471</t>
  </si>
  <si>
    <t>ADE FITRIANI AGUSTINI</t>
  </si>
  <si>
    <t>KEPALA BAGIAN CUSTOMER SERVICE</t>
  </si>
  <si>
    <t xml:space="preserve">PONDOK JAYA,RT05/01 NO. 28 PANCORAN MAS,DEPOK 16431 </t>
  </si>
  <si>
    <t>3276015908870008</t>
  </si>
  <si>
    <t>0010011059</t>
  </si>
  <si>
    <t>25.244.705.7-412.000</t>
  </si>
  <si>
    <t>SOLO</t>
  </si>
  <si>
    <t>7A</t>
  </si>
  <si>
    <t>0010033769</t>
  </si>
  <si>
    <t>20100400461</t>
  </si>
  <si>
    <t>ADETYAS WENDIANA</t>
  </si>
  <si>
    <t>JL.NUSA INDAH NO.1,RT.016,RW 002,KEL CIPINANG MUARA, KEC. JATINEGARA, JAKARTA TIMUR</t>
  </si>
  <si>
    <t>SURAKARTA</t>
  </si>
  <si>
    <t>0012805754</t>
  </si>
  <si>
    <t>47.491.835.6-002.000</t>
  </si>
  <si>
    <t>20100400463</t>
  </si>
  <si>
    <t>FATMAH</t>
  </si>
  <si>
    <t xml:space="preserve">JL.PIUL BLOK U NO. 3 KELAPA GADING-JAKARTA UTARA </t>
  </si>
  <si>
    <t>0010011990</t>
  </si>
  <si>
    <t>6B</t>
  </si>
  <si>
    <t>09.579.627.2-043.000</t>
  </si>
  <si>
    <t>20100400465</t>
  </si>
  <si>
    <t>YESSYI BUSTAMAM</t>
  </si>
  <si>
    <t>JL. KUSUMA TIMUR 1C BLOK D17 NO. 3 RT. 007/019 AREN JAYA BEKASI TIMUR KOTA BEKASI</t>
  </si>
  <si>
    <t>PADANG</t>
  </si>
  <si>
    <t>0020003332</t>
  </si>
  <si>
    <t>58.432.198.8-407.000</t>
  </si>
  <si>
    <t>20100400466</t>
  </si>
  <si>
    <t>ANDRU SANTOSO</t>
  </si>
  <si>
    <t>TEBET UTARA II F NO.8A RT/RW 004/001 KEL.TEBET TIMUR KEC. TEBET, JAKARTA</t>
  </si>
  <si>
    <t>3174012909720006</t>
  </si>
  <si>
    <t>0010012200</t>
  </si>
  <si>
    <t>6A</t>
  </si>
  <si>
    <t>09.641.720.9-015.000</t>
  </si>
  <si>
    <t>20100400468</t>
  </si>
  <si>
    <t>NUUR EVI KOMALASARI</t>
  </si>
  <si>
    <t>KP. JEMBATAN RT.005 RW 001 PENGGILINGAN CAKUNG JAKARTA TIMUR</t>
  </si>
  <si>
    <t>GARUT</t>
  </si>
  <si>
    <t>0010014159</t>
  </si>
  <si>
    <t>67.226.874.5-004.000</t>
  </si>
  <si>
    <t>SUKABUMI</t>
  </si>
  <si>
    <t>20100500469</t>
  </si>
  <si>
    <t>USWATUN HASANAH</t>
  </si>
  <si>
    <t>JL. SUNTER MUARA RT 018 RW 005 SUNTER AGUNG KEC.TANJUNG PRIOK JAKARTA UTARA</t>
  </si>
  <si>
    <t>0010014550</t>
  </si>
  <si>
    <t>59.576.378.0-048.000</t>
  </si>
  <si>
    <t>20100500470</t>
  </si>
  <si>
    <t>SRI PUJIANTI</t>
  </si>
  <si>
    <t>JL PIRUS NO 45 RT 010 RW 011 BIDARACINA KEC. JATINEGARA JAKARTA TIMUR</t>
  </si>
  <si>
    <t>KENDAL</t>
  </si>
  <si>
    <t>0013344550</t>
  </si>
  <si>
    <t>67.572.110.4-002.000</t>
  </si>
  <si>
    <t>20100500472</t>
  </si>
  <si>
    <t>HADI NURKARNO</t>
  </si>
  <si>
    <t>CITRA INDAH BUKIT ALAMANDA V-19A/12 RT.13 RW.08 SUKAMAJU JONGGOL BOGOR</t>
  </si>
  <si>
    <t>CIREBON</t>
  </si>
  <si>
    <t>0010016046</t>
  </si>
  <si>
    <t>89.978.626.3-436.000</t>
  </si>
  <si>
    <t>SALATIGA</t>
  </si>
  <si>
    <t>ULS BOGOR</t>
  </si>
  <si>
    <t>ULS GRESIK</t>
  </si>
  <si>
    <t>LUMAJANG</t>
  </si>
  <si>
    <t>20100900486</t>
  </si>
  <si>
    <t>M. ROMY NESKENS</t>
  </si>
  <si>
    <t>JLN.MANTANG BLOK Y GG.V/2 RT.011/008 KEL. LAGOA KEC.KOJA JAKARTA UTARA</t>
  </si>
  <si>
    <t>0019251100</t>
  </si>
  <si>
    <t>58.524.993.1-045.000</t>
  </si>
  <si>
    <t>20101100496</t>
  </si>
  <si>
    <t>GANDHI AHMAD SOLIHIN</t>
  </si>
  <si>
    <t xml:space="preserve">MANAJEMEN RISIKO </t>
  </si>
  <si>
    <t>DEPARTEMEN MANAJEMEN RISIKO</t>
  </si>
  <si>
    <t xml:space="preserve">KOMP. DANAU BOGOR RAYA BLOK D5 NO. 8 BOGOR </t>
  </si>
  <si>
    <t>3271020910700004</t>
  </si>
  <si>
    <t>0010081605</t>
  </si>
  <si>
    <t>09.347.829.5-421.000</t>
  </si>
  <si>
    <t>20101100497</t>
  </si>
  <si>
    <t>NADIA AMALIA SEKARSARI</t>
  </si>
  <si>
    <t>DEPARTMEN KOMUNIKASI &amp; KESEKRETARIATAN PERUSAHAAN</t>
  </si>
  <si>
    <t>JL.PERMATA BLOK D NO.276 JAKA SAMPURNA RT.003 RW.009 BEKASI BARAT</t>
  </si>
  <si>
    <t>PURWOKERTO</t>
  </si>
  <si>
    <t>0010081636</t>
  </si>
  <si>
    <t>57.530.434.0-407.000</t>
  </si>
  <si>
    <t>20101100500</t>
  </si>
  <si>
    <t>KIMAH</t>
  </si>
  <si>
    <t xml:space="preserve">BEJI RT.05/13 BEJI DEPOK  </t>
  </si>
  <si>
    <t>DEPOK</t>
  </si>
  <si>
    <t>0010001300</t>
  </si>
  <si>
    <t>24.715.051.9-412.000</t>
  </si>
  <si>
    <t>20101100502</t>
  </si>
  <si>
    <t>AGUS SUNARNO</t>
  </si>
  <si>
    <t>TAMANTIRTA CIMANGGU BLOK B3/19 RW/RW.06/13 KEL.MEKARWANGI KEC .TANAH SAREAL KOTA BOGOR</t>
  </si>
  <si>
    <t>0017898980</t>
  </si>
  <si>
    <t>48.936.416.6-042.000</t>
  </si>
  <si>
    <t>20101200506</t>
  </si>
  <si>
    <t>BUDIARI ARIYANTO</t>
  </si>
  <si>
    <t>JL.GARDU NO.81,RT/RW 008/002, KEL.BALEKAMBANG,KEC.KRAMAT JATI,JAKARTA TIMUR</t>
  </si>
  <si>
    <t>0014121116</t>
  </si>
  <si>
    <t>48.009.180.0-005.000</t>
  </si>
  <si>
    <t>20101200507</t>
  </si>
  <si>
    <t>SUPRAYOGI LISTIADI</t>
  </si>
  <si>
    <t>JL.PEMUDA III NO.90,RT/RW 001/ 008,KEL.KREO SELATAN,KEC.LARA NGAN , TANGERANG</t>
  </si>
  <si>
    <t>3671132708770003</t>
  </si>
  <si>
    <t>0010019367</t>
  </si>
  <si>
    <t>47.192.185.8-402.000</t>
  </si>
  <si>
    <t>20101200510</t>
  </si>
  <si>
    <t>JL.CEMPAKA III NO.3,RT/RW.007/ 003,KEL.JATIKRAMAT,KEC.JATI ASIH, BEKASI</t>
  </si>
  <si>
    <t>CILACAP</t>
  </si>
  <si>
    <t>3275091909830010</t>
  </si>
  <si>
    <t>0012347899</t>
  </si>
  <si>
    <t>58.173.670.9-522.000</t>
  </si>
  <si>
    <t>20110100515</t>
  </si>
  <si>
    <t>WIWIT ARI WIBOWO</t>
  </si>
  <si>
    <t xml:space="preserve">KEPALA ULS </t>
  </si>
  <si>
    <t>CABANG SEMARANG</t>
  </si>
  <si>
    <t xml:space="preserve">ULS PEMUDA </t>
  </si>
  <si>
    <t>GRAHA INDAH BLK D 10/7,RT/RW 005\010,KEL.JAKA MULYA,KEC. BEKASI SELATAN</t>
  </si>
  <si>
    <t>3275041701840011</t>
  </si>
  <si>
    <t>0011701847</t>
  </si>
  <si>
    <t>67.073.509.1-432.000</t>
  </si>
  <si>
    <t>20110100516</t>
  </si>
  <si>
    <t>WHIRA RAHMAN</t>
  </si>
  <si>
    <t>BUKIT TINGGI</t>
  </si>
  <si>
    <t>0017777119</t>
  </si>
  <si>
    <t>07.287.349.0-008.000</t>
  </si>
  <si>
    <t>20110100517</t>
  </si>
  <si>
    <t>ERIL IRAWAN</t>
  </si>
  <si>
    <t>PERENCANAAN, PENGAWASAN DAN PEMELIHARAAN LOGISTIK</t>
  </si>
  <si>
    <t>K.SENGON,RT/RW 002/010,KEL. PANCORAN MAS,KEC.PANCORAN MAS, DEPOK</t>
  </si>
  <si>
    <t>3276011001760004</t>
  </si>
  <si>
    <t>0010022900</t>
  </si>
  <si>
    <t>59.074.228.4-412.000</t>
  </si>
  <si>
    <t>20110200530</t>
  </si>
  <si>
    <t>ZANAKY RACHMAT SOHAR</t>
  </si>
  <si>
    <t>KOMP.BINTARA 3 BLK B/61,RT/RW 005/007,KEL.BINTARA JAYA,KEC. BEKASI BARAT,BEKASI BARAT</t>
  </si>
  <si>
    <t>3275021903850009</t>
  </si>
  <si>
    <t>0010029933</t>
  </si>
  <si>
    <t>24.716.470.0-407.000</t>
  </si>
  <si>
    <t>20110300533</t>
  </si>
  <si>
    <t>BAMBANG TRISTYARTO</t>
  </si>
  <si>
    <t>DEPARTEMEN PENDUKUNG BISNIS</t>
  </si>
  <si>
    <t>DEPARTMEN PENDUKUNG BISNIS</t>
  </si>
  <si>
    <t>JL.BUKIT MENOREH BLK K10,RT/RW 003/006,KEL.JATIBENING BARU, KEC.PONDOK GEDE,BEKASI</t>
  </si>
  <si>
    <t>3275082712720017</t>
  </si>
  <si>
    <t>0010080888</t>
  </si>
  <si>
    <t>57.274.446.4-432.000</t>
  </si>
  <si>
    <t>20110300534</t>
  </si>
  <si>
    <t>YASTRIN BUDIARTINA</t>
  </si>
  <si>
    <t>FUNGSI PERENCANAAN PERUSAHAAN</t>
  </si>
  <si>
    <t>JL.CIPEDES HEGAR VI NO.56,RT/ RW 005/003,KEL.PAJAJARAN,KEC. CICENDO,BANDUNG</t>
  </si>
  <si>
    <t>0010025700</t>
  </si>
  <si>
    <t>57.248.144.8-428.000</t>
  </si>
  <si>
    <t>20110300536</t>
  </si>
  <si>
    <t>DIAN FERDIAN</t>
  </si>
  <si>
    <t>JL.KAMP.MELAYU BESAR,RT/RW 006 002,KEL.KEBON BARU,KEC.TEBET, JAKARTA SELATAN</t>
  </si>
  <si>
    <t>0010026609</t>
  </si>
  <si>
    <t>09.529.098.7-015.000</t>
  </si>
  <si>
    <t>20110400540</t>
  </si>
  <si>
    <t>SAODAH</t>
  </si>
  <si>
    <t>ULS MARGONDA DEPOK</t>
  </si>
  <si>
    <t>PONDOK SUKMAJAYA BLOK BB/23,RT RW 004/003,KEL.SUKMAJAYA,KEC. SUKMAJAYA,DEPOK</t>
  </si>
  <si>
    <t>3276054906840006</t>
  </si>
  <si>
    <t>0010024009</t>
  </si>
  <si>
    <t>58.126.726.7-412.000</t>
  </si>
  <si>
    <t>BIDANG OPERASI PEMBIAYAAN</t>
  </si>
  <si>
    <t>20110600563</t>
  </si>
  <si>
    <t>MOCHAMAD TAUFAN</t>
  </si>
  <si>
    <t>SATUAN KERJA BISNIS RITEL DAN KONSUMER</t>
  </si>
  <si>
    <t>TELAGA MAS BLOK K3 NO.2,RT/RW 004/013,KEL.HARAPAN BARU,KEC. BEKASI UTARA,BEKASI</t>
  </si>
  <si>
    <t>0012102821</t>
  </si>
  <si>
    <t>24.829.492.8-407.000</t>
  </si>
  <si>
    <t>20110600567</t>
  </si>
  <si>
    <t>DJARDINNO ASHARY BETHA</t>
  </si>
  <si>
    <t xml:space="preserve">JL. CEMARA NO.2 PAV. JAKARTA PUSAT </t>
  </si>
  <si>
    <t>0010408871</t>
  </si>
  <si>
    <t>14.134.330.1-076.000</t>
  </si>
  <si>
    <t>20110600570</t>
  </si>
  <si>
    <t>FIRANTO WASKITO</t>
  </si>
  <si>
    <t>JL. KH.SOLE ALI NO.26,RT/RW 04 /10,KEL.SUKASARI,KEC.TANGERANG TANGERANG</t>
  </si>
  <si>
    <t>YOGYAKARTA</t>
  </si>
  <si>
    <t>0010912052</t>
  </si>
  <si>
    <t>24.403.881.6-416.000</t>
  </si>
  <si>
    <t>TEGAL</t>
  </si>
  <si>
    <t>LILIK AMALIYAH</t>
  </si>
  <si>
    <t>ULS KAPAS KRAMPUNG</t>
  </si>
  <si>
    <t>BULAK BANTENG KIDUL 8/94,RT/RW 004/004,KEL.SIDOTOPO WETAN.KEC KENJERAN,SURABAYA 60128</t>
  </si>
  <si>
    <t>0050016169</t>
  </si>
  <si>
    <t>67.502.240.4-619.000</t>
  </si>
  <si>
    <t>20110700572</t>
  </si>
  <si>
    <t>ARAAF ULFA</t>
  </si>
  <si>
    <t>STAF OPERASIONAL</t>
  </si>
  <si>
    <t>BANYU URIP WETAN 1-C/6,RT/RW 003/006,KEL.BANYU URIP.KEC. SAWAHAN, SURABAYA</t>
  </si>
  <si>
    <t>3578065208880001</t>
  </si>
  <si>
    <t>0050016200</t>
  </si>
  <si>
    <t>67.502.181.0-614.000</t>
  </si>
  <si>
    <t>UKE RISKA SETYOWATI</t>
  </si>
  <si>
    <t>ULS DARMO</t>
  </si>
  <si>
    <t>BENDUL MERISI GG 9 NO.28,RT/RW 002/006,KEL.BENDUL MERISI,KEC. WONOCOLO, SURABAYA</t>
  </si>
  <si>
    <t>3578026109830002</t>
  </si>
  <si>
    <t>0050017891</t>
  </si>
  <si>
    <t>67.502.183.6-609.000</t>
  </si>
  <si>
    <t>ULS SEPANJANG</t>
  </si>
  <si>
    <t>SIDOARJO</t>
  </si>
  <si>
    <t>20110700587</t>
  </si>
  <si>
    <t>MUNAWIRUDDIN ARYA NICOBAR</t>
  </si>
  <si>
    <t>JL.MASJID AL MARUF NO.26,RT/RW 001/006,KEL.PONDOK KELAPA,KEC. DUREN SAWIT, JAKARTA TIMUR</t>
  </si>
  <si>
    <t>3175070105860001</t>
  </si>
  <si>
    <t>0011110009</t>
  </si>
  <si>
    <t>36.774.225.1-008.000</t>
  </si>
  <si>
    <t>20110900597</t>
  </si>
  <si>
    <t>ANDHY LESMANA, SH</t>
  </si>
  <si>
    <t>DEPARTEMEN HUKUM</t>
  </si>
  <si>
    <t>JL.KEROMES BLOK B2 NO.3,RT/RW 001/007,KEL.MEKARSARI,KEC.TAM BUN SELATAN,BEKASI</t>
  </si>
  <si>
    <t>0010009993</t>
  </si>
  <si>
    <t>09.981.215.8-413.000</t>
  </si>
  <si>
    <t>20110900608</t>
  </si>
  <si>
    <t>RENATO FIRSTIAWAN IDHAM</t>
  </si>
  <si>
    <t>JL.PASIR PUTIH III NO.182,RT/ RW 003/009,KEL.SEPANJANG JAYA KEC.RAWALUMBU,BEKASI</t>
  </si>
  <si>
    <t>3275052412820011</t>
  </si>
  <si>
    <t>0012412821</t>
  </si>
  <si>
    <t>48.992.932.3-432.000</t>
  </si>
  <si>
    <t>20110900612</t>
  </si>
  <si>
    <t>ANOM KHAIRUMAN HIDAYAT</t>
  </si>
  <si>
    <t>PENGEMBANGAN DAN PENGUJIAN SISTEM</t>
  </si>
  <si>
    <t>JL.T 1 NO. 25,CIPINANG MUARA, RT/RW 008/008,KEL.CIPINANG MUARA,KEC. JATINEGARA,JAKTIM</t>
  </si>
  <si>
    <t>BONDOWOSO</t>
  </si>
  <si>
    <t>0010027748</t>
  </si>
  <si>
    <t>28.419.868.6-002.000</t>
  </si>
  <si>
    <t>20110900613</t>
  </si>
  <si>
    <t>WAHYU KUSNANDAR</t>
  </si>
  <si>
    <t>FUNGSI PORTOFOLIO MANAJEMEN</t>
  </si>
  <si>
    <t>JL.SATURNUS SELATAN II NO.14, RT/RW.008/010,KEL.MARGASARI, KEC.MARGACINTA,BANDUNG</t>
  </si>
  <si>
    <t>0011202729</t>
  </si>
  <si>
    <t>68.656.107.7-424.000</t>
  </si>
  <si>
    <t>20111000620</t>
  </si>
  <si>
    <t>APRILIYA EKA MUNINGSARI</t>
  </si>
  <si>
    <t>TELLER</t>
  </si>
  <si>
    <t>CAWANG III,RT/RW 002/006,KEL. KEBON PALA,KEC.MAKASAR,JAKARTA TIMUR</t>
  </si>
  <si>
    <t>SRAGEN</t>
  </si>
  <si>
    <t>0010404901</t>
  </si>
  <si>
    <t>58.483.155.6-005.000</t>
  </si>
  <si>
    <t>20111000627</t>
  </si>
  <si>
    <t>MALKY MALINDO,SE</t>
  </si>
  <si>
    <t>BAGIAN AKUNTANSI DAN PELAPORAN BI</t>
  </si>
  <si>
    <t>JL.PALBATU I/21,RT/RW 005/004, KEL.MENTENG DALAM,KEC.TEBET, JAKARTA SELATAN</t>
  </si>
  <si>
    <t>0010028469</t>
  </si>
  <si>
    <t>49.436.654.5-015.000</t>
  </si>
  <si>
    <t>20111000629</t>
  </si>
  <si>
    <t>SETYO PRAYOGO</t>
  </si>
  <si>
    <t xml:space="preserve">JL.MASJID LIO,RT/RW 005/020, KEL,DEPOK,PANCORAN MAS,DEPOK </t>
  </si>
  <si>
    <t>PEKALONGAN</t>
  </si>
  <si>
    <t>0010028767</t>
  </si>
  <si>
    <t>58.247.157.9-412.000</t>
  </si>
  <si>
    <t>20170201391</t>
  </si>
  <si>
    <t>ARIEZONA</t>
  </si>
  <si>
    <t>CABANG PALEMBANG</t>
  </si>
  <si>
    <t>JL.MAY RUSLAN - LR.TUGU MULYO NO.2396 RT/RW.35/09 KEL.20 ILI R D I KEC.ILIR TIMUR 1</t>
  </si>
  <si>
    <t>PAGAR ALAM</t>
  </si>
  <si>
    <t>1671051112870009</t>
  </si>
  <si>
    <t>0010064871</t>
  </si>
  <si>
    <t>98.218.297.4-301.000</t>
  </si>
  <si>
    <t>20111000645</t>
  </si>
  <si>
    <t>WAHYUDI</t>
  </si>
  <si>
    <t>TAMAN HARAPAN BARU BLOK 1.2/42 RT/RW 006/022,KEL.PEJUANG,KEC, MEDAN SATRIA,BEKASI</t>
  </si>
  <si>
    <t>PRINGSEWU</t>
  </si>
  <si>
    <t>0010023648</t>
  </si>
  <si>
    <t>28.347.301.5-003.000</t>
  </si>
  <si>
    <t>BREBES</t>
  </si>
  <si>
    <t>20111000665</t>
  </si>
  <si>
    <t>NURYULIA ANDRIYANI</t>
  </si>
  <si>
    <t>LUBANG BUAYA,RT/RW 003/002,KEL LUBANG BUAYA,KEC.CIPAYUNG, JAKARTA TIMUR</t>
  </si>
  <si>
    <t>0010807852</t>
  </si>
  <si>
    <t>57.847.914.9-009.000</t>
  </si>
  <si>
    <t>20111100675</t>
  </si>
  <si>
    <t>ZAFRUDDIN</t>
  </si>
  <si>
    <t>CEMPAKA PUTIH BARAT XIII/H-4 RT/RW 003/012,KEL.CEMPAKA PUTIH BARAT,KEC.CEMPAKA PUTIH</t>
  </si>
  <si>
    <t>PAYAKUMBUH</t>
  </si>
  <si>
    <t>0010029649</t>
  </si>
  <si>
    <t>09.973.024.4-024.000</t>
  </si>
  <si>
    <t>20111100679</t>
  </si>
  <si>
    <t>RINA HANDAYANI</t>
  </si>
  <si>
    <t>CEMPAKA WARNA NO.47,RT/RW 001/ 004,KEL.CEMPAKA PUTIH TIMUR, KEC.CEMPAKA PUTIH,JAKARTAPUSAT</t>
  </si>
  <si>
    <t>0010029162</t>
  </si>
  <si>
    <t>57.479.586.0-024.000</t>
  </si>
  <si>
    <t>20111100680</t>
  </si>
  <si>
    <t>DECI NURYANTI SOFYAN</t>
  </si>
  <si>
    <t>PERUM TAMAN  CIKAS BLOK C1 NO. 24,RT/RW 007/025,KEL.PEKAYON JAYA,KEC.BEKASI SELATAN,BEKASI</t>
  </si>
  <si>
    <t>0017040679</t>
  </si>
  <si>
    <t>48.833.716.3-407.000</t>
  </si>
  <si>
    <t>20120100684</t>
  </si>
  <si>
    <t>EKO KURNIAWAN,SE</t>
  </si>
  <si>
    <t>DEPARTEMEN PENGEMBANGAN BISNIS</t>
  </si>
  <si>
    <t>JL.TAMAN CENDANA 3 BLOK P 3/9 RT/RW 008/014,KEL,JAKA SETIA, KEC.BEKASI SELATAN,BEKASI</t>
  </si>
  <si>
    <t>0012606965</t>
  </si>
  <si>
    <t>07.548.439.4-003.000</t>
  </si>
  <si>
    <t>ULS KOTA BARU PARAHYANGAN</t>
  </si>
  <si>
    <t>20120100687</t>
  </si>
  <si>
    <t>OCTAVINA TRISTIANI</t>
  </si>
  <si>
    <t>JL.BEKASI TIMUR IV,RT/RW 006/ 008,KEL.CIPINANG BESAR UTARA, KEC.JATINEGARA,JAKARTA TIMUR</t>
  </si>
  <si>
    <t>0010024640</t>
  </si>
  <si>
    <t>44.549.141.8-002.000</t>
  </si>
  <si>
    <t>20120200690</t>
  </si>
  <si>
    <t>M NAZARUDIN</t>
  </si>
  <si>
    <t>ULS BINTARO</t>
  </si>
  <si>
    <t>KP.PONDOK AREN,RT/RW 003/003, KEL.PONDOK BETUNG,KEC.PONDOK AREN,TANGERANG</t>
  </si>
  <si>
    <t>3603240601840003</t>
  </si>
  <si>
    <t>0010050070</t>
  </si>
  <si>
    <t>69.671.403.9-411.000</t>
  </si>
  <si>
    <t>20120300696</t>
  </si>
  <si>
    <t>DWI MEITASARI TAURISIA</t>
  </si>
  <si>
    <t>PERUM JAKA PERMAI,JL.CENDANA RAYA KAV.91 NO.15A,RT/RW 008/ 006,KEL.JAKASAMPURNA,BEKASI</t>
  </si>
  <si>
    <t>0010102034</t>
  </si>
  <si>
    <t>68.727.579.2-407.000</t>
  </si>
  <si>
    <t>20120300697</t>
  </si>
  <si>
    <t>NANA NASEHUDIN</t>
  </si>
  <si>
    <t xml:space="preserve">JL.TALI NO.18,KOTA BAMBU SELA TAN,JAKARTA 11420 </t>
  </si>
  <si>
    <t>KUNINGAN</t>
  </si>
  <si>
    <t>0010014354</t>
  </si>
  <si>
    <t>49.967.739.1-031.000</t>
  </si>
  <si>
    <t>20120400704</t>
  </si>
  <si>
    <t>HJ.CINTA FINDA SARI,S.IP</t>
  </si>
  <si>
    <t>PERUMDA TINGKAT I,JATIM(1-26) RT/RW 001/006,KEL.PENJARINGAN SARI,KEC.RUNGKUT,SURABAYA</t>
  </si>
  <si>
    <t>3578036906860003</t>
  </si>
  <si>
    <t>0050026601</t>
  </si>
  <si>
    <t>25.987.676.1-615.000</t>
  </si>
  <si>
    <t>20170501413</t>
  </si>
  <si>
    <t>RAIS BACHTIAR</t>
  </si>
  <si>
    <t>CABANG YOGYAKARTA</t>
  </si>
  <si>
    <t xml:space="preserve">DK.KARANGLO RT/RW.06/03 KEL. KADIREJO KEC.KARANGANOM KLATEN </t>
  </si>
  <si>
    <t>KLATEN</t>
  </si>
  <si>
    <t>3310181006880001</t>
  </si>
  <si>
    <t>0460005853</t>
  </si>
  <si>
    <t>36.068.799.0-525.000</t>
  </si>
  <si>
    <t>20120500709</t>
  </si>
  <si>
    <t>TAUFIK MARZAL</t>
  </si>
  <si>
    <t>JL.WARAKAS IV GG 20 NO.27,RT/ RW 003/013,KEL.WARAKAS,KEC. TANJUNG PRIOK,JAKARTA UTARA</t>
  </si>
  <si>
    <t>0014848484</t>
  </si>
  <si>
    <t>07.578.669.9-014.000</t>
  </si>
  <si>
    <t>20120500712</t>
  </si>
  <si>
    <t>RATNA DEWI</t>
  </si>
  <si>
    <t>KP TANAH 80 NO.15,RT/RW 005/00 9,KEL.KLENDER,KEC.DUREN SAWIT, JAKARTA TIMUR</t>
  </si>
  <si>
    <t>0010025093</t>
  </si>
  <si>
    <t>34.801.009.1-008.000</t>
  </si>
  <si>
    <t>20120500713</t>
  </si>
  <si>
    <t>KARINNA AYU PUSPITA</t>
  </si>
  <si>
    <t>ULS MAJAPAHIT</t>
  </si>
  <si>
    <t>TAMBAKAJI,RT/RW 005/001,KEL. TAMBAKAJI,KEC.NGALIYAN, SEMARANG</t>
  </si>
  <si>
    <t>SEMARANG</t>
  </si>
  <si>
    <t>0017717771</t>
  </si>
  <si>
    <t>58.685.720.3-503.000</t>
  </si>
  <si>
    <t>20120500715</t>
  </si>
  <si>
    <t>ISLAHUDHIENI INDAH</t>
  </si>
  <si>
    <t>JL.BIDURI BULAN VI,RT/RW 005/ 006,KEL.SUMUR BATU,KEC.KEMAYO RAN,JAKARTA PUSAT</t>
  </si>
  <si>
    <t>0011101518</t>
  </si>
  <si>
    <t>59.441.553.1-027.000</t>
  </si>
  <si>
    <t>20120500717</t>
  </si>
  <si>
    <t>NIRA INDRIASWURI</t>
  </si>
  <si>
    <t>KOMP.MEKATANI NO.D1,RT/RW004/ 004,KEL.CEMPAKA BARU,KEC.KEMA YORAN,JAKARTA PUSAT</t>
  </si>
  <si>
    <t>0010027035</t>
  </si>
  <si>
    <t>49.156.115.5-027.000</t>
  </si>
  <si>
    <t>ULS CIMANGGIS</t>
  </si>
  <si>
    <t>20120500720</t>
  </si>
  <si>
    <t>MUHAMMAD FIKRI HUDAYA</t>
  </si>
  <si>
    <t>TMN MERUYA ILIR H5/18,RT/RW 00 4/007,KEL.MERUYA UTARA,KEC. KEMBANGAN,JAKARTA BARAT</t>
  </si>
  <si>
    <t>0010019007</t>
  </si>
  <si>
    <t>47.491.769.7-416.000</t>
  </si>
  <si>
    <t>20120500722</t>
  </si>
  <si>
    <t>GITO KUMORO TEJO</t>
  </si>
  <si>
    <t>ULS PONDOK CHANDRA</t>
  </si>
  <si>
    <t xml:space="preserve">PANDEAN II,RT/RW 001/006,KEL. TAJI,KEC.PRAMBANAN,KLATEN </t>
  </si>
  <si>
    <t>3310011402880003</t>
  </si>
  <si>
    <t>0050026677</t>
  </si>
  <si>
    <t>45.544.264.0-525.000</t>
  </si>
  <si>
    <t>ULS GUDANG PELURU</t>
  </si>
  <si>
    <t>20120600727</t>
  </si>
  <si>
    <t>ELLY KURNIAWATI H</t>
  </si>
  <si>
    <t>DAJAH JARAT,RT/RW 002/010,KEL. BANYUAJUH,KEC.KAMAL, BANGKALAN</t>
  </si>
  <si>
    <t>BANGKALAN</t>
  </si>
  <si>
    <t>0050024211</t>
  </si>
  <si>
    <t>25.713.518.6-644.000</t>
  </si>
  <si>
    <t>20120600729</t>
  </si>
  <si>
    <t>YANUAR NURUSSABET</t>
  </si>
  <si>
    <t xml:space="preserve">GLETOSARI,RT/RW 002/003,KEL. KERTEK,KEC.KERTEK,WONOSOBO </t>
  </si>
  <si>
    <t>WONOSOBO</t>
  </si>
  <si>
    <t>0010112556</t>
  </si>
  <si>
    <t>59.477.119.8-533.000</t>
  </si>
  <si>
    <t>20120700733</t>
  </si>
  <si>
    <t>IRWAN RIDWAN MALIK</t>
  </si>
  <si>
    <t>PDK SUKMAJAYA PERMAI BLK A/4, RT/RW 001/003,KEL.SUKMAJAYA, KEC.SUKMAJAYA,DEPOK</t>
  </si>
  <si>
    <t>0015588559</t>
  </si>
  <si>
    <t>67.617.231.5-412.000</t>
  </si>
  <si>
    <t>20120700735</t>
  </si>
  <si>
    <t>DIAN RISDIANA, SE</t>
  </si>
  <si>
    <t>KP.PONDOK KELAPA,RT/RW005/003, KEL.NRGLASARI,KEC.JASINGA, BOGOR</t>
  </si>
  <si>
    <t>0010225549</t>
  </si>
  <si>
    <t>67.272.831.8-434.000</t>
  </si>
  <si>
    <t>20120700740</t>
  </si>
  <si>
    <t>DION SYAHARA</t>
  </si>
  <si>
    <t>KP.JEMBATAN NO.40,RT/RW 007/ 017,KEL.PENGGILINGAN,KEC. CAKUNG,JAKARTA TIMUR</t>
  </si>
  <si>
    <t>0011205128</t>
  </si>
  <si>
    <t>67.272.887.0-002.000</t>
  </si>
  <si>
    <t>20120700741</t>
  </si>
  <si>
    <t>DIAN ASRI DAMAYANTI</t>
  </si>
  <si>
    <t xml:space="preserve">KEMBANG,RT/RW 016/08,KEL.MARGO SARI,KEC.PENGASIH,KULON PROGO </t>
  </si>
  <si>
    <t>BANJARMASIN</t>
  </si>
  <si>
    <t>0018811811</t>
  </si>
  <si>
    <t>34.383.530.2-432.000</t>
  </si>
  <si>
    <t>20170101381</t>
  </si>
  <si>
    <t>ANJAR WATI</t>
  </si>
  <si>
    <t>CIPINANG PULO RT/RW.13/12 KEL. CIPINANG BESAR UTARA KEC.JATIN EGARA JAKARTA TIMUR</t>
  </si>
  <si>
    <t>3175037108910005</t>
  </si>
  <si>
    <t>0010059723</t>
  </si>
  <si>
    <t>64.124.839.8-002.000</t>
  </si>
  <si>
    <t>20121100766</t>
  </si>
  <si>
    <t>AIDIL FAUZA</t>
  </si>
  <si>
    <t>FUNGSI KEPATUHAN</t>
  </si>
  <si>
    <t>JL.CIKOKO BARAT DALAM I NO.33, RT/RW 002/004,KEL.CIKOKO,KEC. PANCORAN,JAKARTA SELATAN</t>
  </si>
  <si>
    <t>0010022811</t>
  </si>
  <si>
    <t>59.560.618.7-008.000</t>
  </si>
  <si>
    <t>20121100768</t>
  </si>
  <si>
    <t>ZULFIKAR RACHMAN AJI</t>
  </si>
  <si>
    <t>CIPINANG KEBEMBEM,RT/RW 001/ 013,KEL.CIPINANG,KEC.PULOGA DUNG,JAKARAT TIMUR</t>
  </si>
  <si>
    <t>0010026870</t>
  </si>
  <si>
    <t>26.555.514.4-008.000</t>
  </si>
  <si>
    <t>20121100770</t>
  </si>
  <si>
    <t>KARTIKA YUS AGUSTIN</t>
  </si>
  <si>
    <t>DARMO INDAH SAF II BB/9,RT/RW 004/003,KEL.KARANGPOH,KEC. TANDES,SURABAYA</t>
  </si>
  <si>
    <t>0050076000</t>
  </si>
  <si>
    <t>79.519.611.2-604.000</t>
  </si>
  <si>
    <t>20121100772</t>
  </si>
  <si>
    <t>DEVY ARIYANTI ANDY SASMITA</t>
  </si>
  <si>
    <t>ULS VETERAN</t>
  </si>
  <si>
    <t>WONOREJO 4/41,RT/RW 008/006, KEL.WONOREJO,KEC.TEGALSARI, SURABAYA 60263</t>
  </si>
  <si>
    <t>0050056666</t>
  </si>
  <si>
    <t>87.388.477.9-607.000</t>
  </si>
  <si>
    <t>20121200779</t>
  </si>
  <si>
    <t>LYANA AMELIA</t>
  </si>
  <si>
    <t>JL.KAYU MANIS III BARU,RT/RW 003/003,KEL.KAYU MANIS,KEC.MA TRAMAN,JAKARTA TIMUR</t>
  </si>
  <si>
    <t>0010030328</t>
  </si>
  <si>
    <t>68.100.580.7-001.000</t>
  </si>
  <si>
    <t>20121200780</t>
  </si>
  <si>
    <t>MUHAMMAD SYARIEF, CH</t>
  </si>
  <si>
    <t>JL.NENAS VII NO.90,RT/RW 003/ 003,KEL.DEPOK JAYA,KEC.PANCOR AN MAS,DEPOK</t>
  </si>
  <si>
    <t>0010030421</t>
  </si>
  <si>
    <t>25.718.641.1-412.000</t>
  </si>
  <si>
    <t>20130100786</t>
  </si>
  <si>
    <t>HASBYALLAH CHAIRUDDIN</t>
  </si>
  <si>
    <t>BAGIAN TREASURI</t>
  </si>
  <si>
    <t xml:space="preserve">PONDOK DUTA I,JL. MAHKOTA 3 NO.5,DEPOK </t>
  </si>
  <si>
    <t>0010027275</t>
  </si>
  <si>
    <t>36.150.875.7-412.000</t>
  </si>
  <si>
    <t>20130200790</t>
  </si>
  <si>
    <t>TUTIK DWI CAHYANI</t>
  </si>
  <si>
    <t>JL.LA SUCIPTO GG MAKAM BL 003 KAV.003,RT/RW 003/003,PANDANWA NGI-BLIMBING,KOTAMADYA MALANG</t>
  </si>
  <si>
    <t>SORONG</t>
  </si>
  <si>
    <t>0050012456</t>
  </si>
  <si>
    <t>78.327.007.7-652.000</t>
  </si>
  <si>
    <t>SAMPIT</t>
  </si>
  <si>
    <t>20130200794</t>
  </si>
  <si>
    <t>TATAR MAREDHA ARFIANTO</t>
  </si>
  <si>
    <t>KOMP INDAH LESTARI KAV.11,RT/ RW 007/009,KEL.JATIMAKMUR,KEC. PONDOK GEDE,BEKASI</t>
  </si>
  <si>
    <t>BLORA</t>
  </si>
  <si>
    <t>0010031573</t>
  </si>
  <si>
    <t>59.608.299.0-432.000</t>
  </si>
  <si>
    <t>20130200796</t>
  </si>
  <si>
    <t>PANDU AJI SAPUTRO</t>
  </si>
  <si>
    <t>JL.OTISTA 1A,RT/RW 004/001,KEL BIDARA CINA,KEC.JATINEGARA, JAKARTA TIMUR</t>
  </si>
  <si>
    <t>0010030225</t>
  </si>
  <si>
    <t>54.402.076.1-002.000</t>
  </si>
  <si>
    <t>20130200800</t>
  </si>
  <si>
    <t>YANUAR FIRDAUS</t>
  </si>
  <si>
    <t>ULS MELAWAI</t>
  </si>
  <si>
    <t>KP.CURUG TANAH BARU,RT/RW 007/ 009,KEL.TANAH BARU,KEC.BEJI, DEPOK</t>
  </si>
  <si>
    <t>0010703108</t>
  </si>
  <si>
    <t>58.126.608.7-412.000</t>
  </si>
  <si>
    <t>20130300808</t>
  </si>
  <si>
    <t>NOVITA SARI</t>
  </si>
  <si>
    <t>BOJONG BAMBON ,RT/RW 001/006 KEL.BOJONG PONDOK TERONG,KEC. PANCORAN MAS,DEPOK</t>
  </si>
  <si>
    <t>0010030287</t>
  </si>
  <si>
    <t>54.414.926.3-412.000</t>
  </si>
  <si>
    <t>20130400809</t>
  </si>
  <si>
    <t>TEMI OCTAVIANO</t>
  </si>
  <si>
    <t>BIDANG PENDUKUNG OPERASI DAN JARINGAN</t>
  </si>
  <si>
    <t>KAMPUNG KRAMAT 005/005,KEL.CI LILITAN,KEC.KRAMAT JATI,JAKAR TA TIMUR</t>
  </si>
  <si>
    <t>0010031734</t>
  </si>
  <si>
    <t>54.699.879.0-005.000</t>
  </si>
  <si>
    <t>20130400810</t>
  </si>
  <si>
    <t>TRIYANINGSIH</t>
  </si>
  <si>
    <t>ULS PONDOK INDAH</t>
  </si>
  <si>
    <t>JL.PENGGILINGAN BARU 1 NO.15, RT/RW 010/003,KEL.DUKUH,KEC. KRAMAT JATI,JAKARTA TIMUR</t>
  </si>
  <si>
    <t>0010031693</t>
  </si>
  <si>
    <t>35.387.244.3-005.000</t>
  </si>
  <si>
    <t>19960800079</t>
  </si>
  <si>
    <t>TIURLAN NOVIANTY</t>
  </si>
  <si>
    <t>JL.BULAK TENGAH 8 NO.9,RT/RW 08/07,NO.9,KLENDER,JAKARTA TIMUR</t>
  </si>
  <si>
    <t>0010010309</t>
  </si>
  <si>
    <t>47.385.459.4-008.000</t>
  </si>
  <si>
    <t>20130500829</t>
  </si>
  <si>
    <t>RIDHA SYUCHRILLAH HARDI</t>
  </si>
  <si>
    <t>JL.MELATI BLOK 1-5 NO.12 BBS, RT/RW 013/006,KEL.BENDUNGAN. KEC.CILEGON,SERANG</t>
  </si>
  <si>
    <t>SERANG</t>
  </si>
  <si>
    <t>0010032544</t>
  </si>
  <si>
    <t>98.324.345.2-417.000</t>
  </si>
  <si>
    <t>20130500840</t>
  </si>
  <si>
    <t>RAWA SAWAH,RT/RW 008/001,KEL. KAMP.RAWA,KEC.JOHAR BARU,JAKAR TA PUSAT</t>
  </si>
  <si>
    <t>0010032486</t>
  </si>
  <si>
    <t>59.459.182.8-024.000</t>
  </si>
  <si>
    <t>20130600842</t>
  </si>
  <si>
    <t>HARIS HAMSYAH</t>
  </si>
  <si>
    <t>JL.KEMUNING VI NO.63,RT/RW 015 /006,KEL.PEJATEN TIMUR,KEC. PASAR MINGGU,JAKARTA SELATAN</t>
  </si>
  <si>
    <t>0010035118</t>
  </si>
  <si>
    <t>68.294.483.0-017.000</t>
  </si>
  <si>
    <t>20130600844</t>
  </si>
  <si>
    <t>MUHAMAD FAIZAL FILANSYAH, SE</t>
  </si>
  <si>
    <t xml:space="preserve">KP.KRANJI TENGAH,RT/RW 004/009 KEBONPEDES,SUKABUMI,JABAR </t>
  </si>
  <si>
    <t>0010032263</t>
  </si>
  <si>
    <t>26.421.683.9-405.000</t>
  </si>
  <si>
    <t>20130600851</t>
  </si>
  <si>
    <t>EKA NURDEWATIE</t>
  </si>
  <si>
    <t>KOMP.GREEN VILLE J/22,RT/RW 004/009,DURI KEPA,KEBON JERUK, JAKARTA BARAT</t>
  </si>
  <si>
    <t>0010032767</t>
  </si>
  <si>
    <t>07.661.915.4-035.000</t>
  </si>
  <si>
    <t>20130700856</t>
  </si>
  <si>
    <t>DIAN LUTFI RIWAYANTO</t>
  </si>
  <si>
    <t>JL.ASIA BARU NO.25,RT/RW 009/ 004,KEL.DURI KEPA,KEC.KEBON JERUK,JAKARTA BARAT</t>
  </si>
  <si>
    <t>MALANG</t>
  </si>
  <si>
    <t>0010032490</t>
  </si>
  <si>
    <t>55.654.789.1-039.000</t>
  </si>
  <si>
    <t>20130800859</t>
  </si>
  <si>
    <t>BERLIANA SADIKUN HALIM</t>
  </si>
  <si>
    <t>JL.KARANG KENCANA NO.26,RT/RW 003/003,KEL.PANJUNAN,KEC.LEMAH WUNGKUK,CIREBON</t>
  </si>
  <si>
    <t>0010033217</t>
  </si>
  <si>
    <t>35.608.340.2-426.000</t>
  </si>
  <si>
    <t>20140801010</t>
  </si>
  <si>
    <t>ANDI WIDYANTO</t>
  </si>
  <si>
    <t>CABANG SOLO</t>
  </si>
  <si>
    <t>MUTIHAN RT/RW 005/010 KEL. SONDAKAN KEC. LAWEYAN SURAKARTA, JAWA TENGAH</t>
  </si>
  <si>
    <t>3372013006870002</t>
  </si>
  <si>
    <t>0300101900</t>
  </si>
  <si>
    <t>64.093.764.5-526.000</t>
  </si>
  <si>
    <t>20130800864</t>
  </si>
  <si>
    <t>TRI WENDAH ANGGARSARI</t>
  </si>
  <si>
    <t>DUSUN KRAJAN II,RT/RW 025/005 KEL.KALIBOTO LOR,KEC.JATIROTO LUMAJANG</t>
  </si>
  <si>
    <t>3508176608860002</t>
  </si>
  <si>
    <t>0050088662</t>
  </si>
  <si>
    <t>59.856.876.4-625.000</t>
  </si>
  <si>
    <t>20130800866</t>
  </si>
  <si>
    <t>KHAIRUL MUSTOFA AFANDI</t>
  </si>
  <si>
    <t>ULS GEDANGAN</t>
  </si>
  <si>
    <t>JL.MANGKUBUMI 35,RT/RW 001/002 KEL.POLAGAN,KEC.SAMPANG,JAWA TIMUR</t>
  </si>
  <si>
    <t>SAMPANG</t>
  </si>
  <si>
    <t>0050062999</t>
  </si>
  <si>
    <t>59.856.878.0-644.000</t>
  </si>
  <si>
    <t>20130800868</t>
  </si>
  <si>
    <t>RIA YUNITA</t>
  </si>
  <si>
    <t xml:space="preserve">KREMBANGAN,RT/RW 010/002,KEL. KREMBANGAN,KEC.TAMAN,SIDOARJO </t>
  </si>
  <si>
    <t>3515134906900007</t>
  </si>
  <si>
    <t>0050061606</t>
  </si>
  <si>
    <t>59.856.842.6-603.000</t>
  </si>
  <si>
    <t>20130900871</t>
  </si>
  <si>
    <t>LILY YULIANTI</t>
  </si>
  <si>
    <t>JL.KAWALUYAAN INDAH II NO.29, RT/RW 003/005,KEL.JATISARI,KEC BUAH BATU,BANDUNG</t>
  </si>
  <si>
    <t>0352345677</t>
  </si>
  <si>
    <t>09.347.607.5-424.001</t>
  </si>
  <si>
    <t>20130900873</t>
  </si>
  <si>
    <t>ANTON WIBOWO</t>
  </si>
  <si>
    <t>GG H TAHIR,RT/RW 004/005,KEL. LENTENG AGUNG,KEC.JAGAKARSA, JAKARTA SELATAN</t>
  </si>
  <si>
    <t>0012205891</t>
  </si>
  <si>
    <t>88.106.124.6-017.000</t>
  </si>
  <si>
    <t>20130900876</t>
  </si>
  <si>
    <t>ARDI NUGROHO</t>
  </si>
  <si>
    <t>JL.HARUN 7 NO.38,RT/RW 001/011 KEL.JATIRAHAYU,KEC.PONDOK MELATI,BEKASI</t>
  </si>
  <si>
    <t>25.795.647.4-432.000</t>
  </si>
  <si>
    <t>20130900879</t>
  </si>
  <si>
    <t>IMAS AFRIYANTI</t>
  </si>
  <si>
    <t>JL.MUSHOLLAH 2 NO.9,RT/RW 002/ 008,KEL.JATIMURNI,KEC.PONDOK MELATI,BEKASI</t>
  </si>
  <si>
    <t>BEKASI</t>
  </si>
  <si>
    <t>0012204927</t>
  </si>
  <si>
    <t>89.610.997.2-432.000</t>
  </si>
  <si>
    <t>20131000889</t>
  </si>
  <si>
    <t>ARI PRATAMA</t>
  </si>
  <si>
    <t xml:space="preserve">JL.SETYA BHAKTI PEKAPURAN,RT/ RW 002/006,CURUG,CIMANGGIS </t>
  </si>
  <si>
    <t>BANJAR NEGARA</t>
  </si>
  <si>
    <t>0010034757</t>
  </si>
  <si>
    <t>58.215.841.6-412.000</t>
  </si>
  <si>
    <t>ULS PASAR MINGGU</t>
  </si>
  <si>
    <t>20131000893</t>
  </si>
  <si>
    <t>TRI NURLINDA</t>
  </si>
  <si>
    <t>TERATAI PUTIH 1/18 NO.123,RT/ RW 009/004,KEL.MALAKA SARI,KEC DUREN SAWIT,JAKARTA TIMUR</t>
  </si>
  <si>
    <t>0010612823</t>
  </si>
  <si>
    <t>47.059.619.8-002.000</t>
  </si>
  <si>
    <t>20131000894</t>
  </si>
  <si>
    <t>ISMA KUMALA RINI</t>
  </si>
  <si>
    <t>KATERUNGAN, RT/RW 006/001,KEL. KATERUNGAN,KEC.KRIAN,KAB. SIDO ARJO</t>
  </si>
  <si>
    <t>0050033669</t>
  </si>
  <si>
    <t>34.262.547.2-603.000</t>
  </si>
  <si>
    <t>20131000896</t>
  </si>
  <si>
    <t>RELIA HASWANTI S IAN</t>
  </si>
  <si>
    <t>CUSTOMER SERVICE</t>
  </si>
  <si>
    <t>BENDULMERISI PERMAI BLOK B/11, RT/RW 002/009,KEL.BENDUL MERI SI,KEC. WONOCOLO,SURABAYA</t>
  </si>
  <si>
    <t>0050056711</t>
  </si>
  <si>
    <t>78.122.758.2-609.000</t>
  </si>
  <si>
    <t>20131000899</t>
  </si>
  <si>
    <t>MAMAN HERMANSYAH</t>
  </si>
  <si>
    <t>TAMAN BOJONG LESTARI BLOK G 8/ 28,RT/RW 004/013,KEL.BOJONG BARU,KEC.BOJONG GEDE,BOGOR</t>
  </si>
  <si>
    <t>0010034966</t>
  </si>
  <si>
    <t>58.554.004.0-403.000</t>
  </si>
  <si>
    <t>20131000905</t>
  </si>
  <si>
    <t>IRMA SUSANTIE</t>
  </si>
  <si>
    <t>ULS DAGO</t>
  </si>
  <si>
    <t>JL.MOCH.TOHA NO.66,RT/RW 001/ 009,KEL.PELINDUNG HEWAN,KEC. ASTANA ANYAR,BANDUNG</t>
  </si>
  <si>
    <t>0353989989</t>
  </si>
  <si>
    <t>64.088.509.1-422.000</t>
  </si>
  <si>
    <t>PALEMBANG</t>
  </si>
  <si>
    <t>20131100911</t>
  </si>
  <si>
    <t>M DENNY IMAWAN</t>
  </si>
  <si>
    <t>ASSOCIATE ACCOUNT OFFICER</t>
  </si>
  <si>
    <t>JL. KOTA MAS X NO. 11 RT/RW 010/010 PADASUKA CIMAHI TENGAH JAWA BARAT</t>
  </si>
  <si>
    <t>3277021212800044</t>
  </si>
  <si>
    <t>0350359191</t>
  </si>
  <si>
    <t>49.481.016.1-426.000</t>
  </si>
  <si>
    <t>20131200917</t>
  </si>
  <si>
    <t>WIDIYANTO WIBOWO</t>
  </si>
  <si>
    <t>KOMPLEK DKI R/12 RT/RW 007/004 KEL. JOGLO KEC. KEMBANGAN JAKARTA BARAT</t>
  </si>
  <si>
    <t>3173080611810001</t>
  </si>
  <si>
    <t>0010035687</t>
  </si>
  <si>
    <t>67.853.131.0-086.000</t>
  </si>
  <si>
    <t>20140100924</t>
  </si>
  <si>
    <t>TIARA ADE</t>
  </si>
  <si>
    <t>JL. LEGOSO RAYA RT/RW 003/007 KEL. PISANGAN KEC. CIPUTAT TIMUR KOTA TANGERANG SELATAN</t>
  </si>
  <si>
    <t>0010036021</t>
  </si>
  <si>
    <t>97.280.827.3-411.000</t>
  </si>
  <si>
    <t>20140100929</t>
  </si>
  <si>
    <t>ACHMAD SUKMA MUSEMMIL</t>
  </si>
  <si>
    <t>JL.KALIBARU BARAT RT/RW 015/007 KEL.KALIBARU KEC.CILINCING, JAKARTA UTARA</t>
  </si>
  <si>
    <t>3172041207880006</t>
  </si>
  <si>
    <t>0010035879</t>
  </si>
  <si>
    <t>54.336.149.7-045.000</t>
  </si>
  <si>
    <t>20140100933</t>
  </si>
  <si>
    <t>ABIRAYA ANDRATARA A S</t>
  </si>
  <si>
    <t>SEKURITI TEKNOLOGI INFORMASI</t>
  </si>
  <si>
    <t>JL.PULO ASEM UTARA IX NO.14 RT/RW 009/002 KEL.JATI KEC. PULOGADUNG, JAKARTA TIMUR</t>
  </si>
  <si>
    <t>3175020601810007</t>
  </si>
  <si>
    <t>0010035584</t>
  </si>
  <si>
    <t>08.780.099.1-003.000</t>
  </si>
  <si>
    <t>20140100934</t>
  </si>
  <si>
    <t>INTAN PURNAMA SARI</t>
  </si>
  <si>
    <t>CILANDAK TIMUR RT/RW 014/001 KEL.CILANDAK TIMUR KEC. PASAR MINGGU JAKARTA SELATAN</t>
  </si>
  <si>
    <t>3271046802890002</t>
  </si>
  <si>
    <t>0010035642</t>
  </si>
  <si>
    <t>09.236.172.4-404.000</t>
  </si>
  <si>
    <t>20140100935</t>
  </si>
  <si>
    <t>IVANO HEUFLAND</t>
  </si>
  <si>
    <t>KP PABUARAN RT/RW 001/001 KEL.JATIMURNI KEC.PONDOK MELATI KOTA BEKASI</t>
  </si>
  <si>
    <t>3275122810790004</t>
  </si>
  <si>
    <t>0040021042</t>
  </si>
  <si>
    <t>14.365.478.8-432.000</t>
  </si>
  <si>
    <t>20140100937</t>
  </si>
  <si>
    <t>JL.RAWA BELONG II/E NO. 150 RT/RW 006/010 KEL.PALMERAH KEC.PALMERAH JAKARTA BARAT</t>
  </si>
  <si>
    <t>3173074608840004</t>
  </si>
  <si>
    <t>0010035999</t>
  </si>
  <si>
    <t>49.453.415.9-031.000</t>
  </si>
  <si>
    <t>20140100939</t>
  </si>
  <si>
    <t>BARVEL HUTABARAT</t>
  </si>
  <si>
    <t>JL.PISANG KEPOK II NO.11A RT/RW 002/016 KEL. KOTA BARU KEC. BEKASI BARAT, BEKASI</t>
  </si>
  <si>
    <t>HUTABARAT</t>
  </si>
  <si>
    <t>3275021104820010</t>
  </si>
  <si>
    <t>0010035050</t>
  </si>
  <si>
    <t>25.639.177.2-407.000</t>
  </si>
  <si>
    <t>20140200940</t>
  </si>
  <si>
    <t>FITRIA MOORCY</t>
  </si>
  <si>
    <t>ASPEK KOMUNIKASI PERUSAHAAN</t>
  </si>
  <si>
    <t>KOMP.DEPKES JL.KESEHATAN 1 CAMAN NO.10 RT/RW 009/001 KEL. JATIBENING KEC.PONDOKGEDE BKS</t>
  </si>
  <si>
    <t>TABALONG</t>
  </si>
  <si>
    <t>3275086908810017</t>
  </si>
  <si>
    <t>0010035416</t>
  </si>
  <si>
    <t>49.004.170.4-432.000</t>
  </si>
  <si>
    <t>20140200947</t>
  </si>
  <si>
    <t>MUHAMMAD SOLEH NUR</t>
  </si>
  <si>
    <t>CILODONG RT/RW 002/006 KEL. KALIBARU KEC. CILODONG KOTA DEPOK</t>
  </si>
  <si>
    <t>3276050312880006</t>
  </si>
  <si>
    <t>0010036123</t>
  </si>
  <si>
    <t>54.773.799.9-412.000</t>
  </si>
  <si>
    <t>BANYUWANGI</t>
  </si>
  <si>
    <t>20140400952</t>
  </si>
  <si>
    <t>NIA SAIDAH</t>
  </si>
  <si>
    <t>DUSUN SAWAH BARU RT/RW 002/007 KEL. JATIBARU KEC. JATISARI KARAWANG, JAWA BARAT</t>
  </si>
  <si>
    <t>KARAWANG</t>
  </si>
  <si>
    <t>3215146805890004</t>
  </si>
  <si>
    <t>0010036689</t>
  </si>
  <si>
    <t>44.243.096.3-433.000</t>
  </si>
  <si>
    <t>20140400957</t>
  </si>
  <si>
    <t>BARIK SANJAYA</t>
  </si>
  <si>
    <t>GG. AMILIN I RT/RW 003/012 KEL.KRANJI KEC. BEKASI BARAT BEKASI, JAWA BARAT</t>
  </si>
  <si>
    <t>3275021901840009</t>
  </si>
  <si>
    <t>0010037245</t>
  </si>
  <si>
    <t>24.582.762.1-407.000</t>
  </si>
  <si>
    <t>20140400958</t>
  </si>
  <si>
    <t>WIDHA ARIE SAPUTRA</t>
  </si>
  <si>
    <t>TAMAN PERSADA ASRI I BLOK B NO 2 RT/RW 002/012 KEL. MARGASARI KEC.BUAH BATU, BANDUNG</t>
  </si>
  <si>
    <t>3273223011850006</t>
  </si>
  <si>
    <t>0010037228</t>
  </si>
  <si>
    <t>59.427.013.4-518.000</t>
  </si>
  <si>
    <t>ULS TANGERANG</t>
  </si>
  <si>
    <t>20160901344</t>
  </si>
  <si>
    <t>TEGUH PUTRA</t>
  </si>
  <si>
    <t>CABANG MEDAN</t>
  </si>
  <si>
    <t>20140600973</t>
  </si>
  <si>
    <t>DEWI SEFTIANA</t>
  </si>
  <si>
    <t>BOJONG RAWALUMBU NO.45 RT/RW 005/004 KEL.BOJONG RAWALUMBU KEC.RAWALUMBU KOTA BEKASI</t>
  </si>
  <si>
    <t>3275055409880022</t>
  </si>
  <si>
    <t>0010037694</t>
  </si>
  <si>
    <t>58.221.178.5-432.000</t>
  </si>
  <si>
    <t>20140600981</t>
  </si>
  <si>
    <t>ILHAM SIDIK</t>
  </si>
  <si>
    <t>JORONG TARATAK INDAH KEL. SUNGAYANG KEC. SUNGAYANG TANAH DATAR, SUMATERA BARAT</t>
  </si>
  <si>
    <t>1304072808870005</t>
  </si>
  <si>
    <t>0010037807</t>
  </si>
  <si>
    <t>70.476.368.9-204.000</t>
  </si>
  <si>
    <t>20140700986</t>
  </si>
  <si>
    <t>NIA NURMASARI</t>
  </si>
  <si>
    <t>KP.CIKUMPA RT/RW 002/006 KEL. SUKMAJAYA KEC. SUKMAJAYA KOTA DEPOK,JAWA BARAT</t>
  </si>
  <si>
    <t>3276055401910003</t>
  </si>
  <si>
    <t>0120005440</t>
  </si>
  <si>
    <t>36.728.677.0-412.000</t>
  </si>
  <si>
    <t>20140700987</t>
  </si>
  <si>
    <t>MARDIANA</t>
  </si>
  <si>
    <t>JL.PONDOK LABU I E RT/RW 004/ 007 KEL.PONDOK LABU KEC. CILANDAK, JAKARTA SELATAN</t>
  </si>
  <si>
    <t>3174064303870014</t>
  </si>
  <si>
    <t>0010008556</t>
  </si>
  <si>
    <t>67.039.519.3-016.000</t>
  </si>
  <si>
    <t>20140801004</t>
  </si>
  <si>
    <t>RENITA CARINE HARSONO</t>
  </si>
  <si>
    <t>KOMPLEK DIT BEK ANG AD JL.SENA 1 NO.7 RT/RW 001/007, CIBINONG CIBINONG, BOGOR, JAWA BARAT</t>
  </si>
  <si>
    <t>3201015901900002</t>
  </si>
  <si>
    <t>0010032321</t>
  </si>
  <si>
    <t>54.054.286.7-403.000</t>
  </si>
  <si>
    <t>20161001355</t>
  </si>
  <si>
    <t>IRVAN</t>
  </si>
  <si>
    <t>KP. BARULIMUS RT/RW.01/01 KEL. CIKANCANA KEC.SUKARESMI KAB.CI ANJUR</t>
  </si>
  <si>
    <t>CIANJUR</t>
  </si>
  <si>
    <t>3203130104930010</t>
  </si>
  <si>
    <t>0130104193</t>
  </si>
  <si>
    <t>64.080.766.5-406.000</t>
  </si>
  <si>
    <t>20140801012</t>
  </si>
  <si>
    <t>LINDA EKAWATI</t>
  </si>
  <si>
    <t>TOTOSARI RT/RW 002/014 KEL. PAJANG KEC. LAWEYAN SURAKARTA, JAWA TENGAH</t>
  </si>
  <si>
    <t>SUKOHARJO</t>
  </si>
  <si>
    <t>3372016510860004</t>
  </si>
  <si>
    <t>0300188886</t>
  </si>
  <si>
    <t>58.306.743.4-526.000</t>
  </si>
  <si>
    <t>BACK OFFICE OPERASIONAL</t>
  </si>
  <si>
    <t>LENNY HERAWATI TANTY</t>
  </si>
  <si>
    <t>JL.MERTOLULUTAN NO. 07 RT/RW 001/002 KEL.PURWODININGRATAN KEC.JEBRES,SURAKARTA,JATENG</t>
  </si>
  <si>
    <t>3372044807590001</t>
  </si>
  <si>
    <t>0015788888</t>
  </si>
  <si>
    <t>47.316.575.1-526.000</t>
  </si>
  <si>
    <t>20140901017</t>
  </si>
  <si>
    <t>RIO ZERIKO SIMANIHURUK</t>
  </si>
  <si>
    <t>TAMAN CIPINANG I B RT/RW 001/ 006 KEL.CIPINANG MUARA KEC. JATINEGARA, JAKARTA TIMUR</t>
  </si>
  <si>
    <t>3175032605850007</t>
  </si>
  <si>
    <t>0010038247</t>
  </si>
  <si>
    <t>70.763.095.0-002.000</t>
  </si>
  <si>
    <t>20140901018</t>
  </si>
  <si>
    <t>RUSMIN TOPAN</t>
  </si>
  <si>
    <t>JL.MERAK IV C8/25 MANGUN JAYA RT/RW 002/015 KEL.MEKARSARI KEC.TAMBUN SELATAN, BEKASI</t>
  </si>
  <si>
    <t>3216060710840023</t>
  </si>
  <si>
    <t>0010038319</t>
  </si>
  <si>
    <t>36.524.789.9-435.000</t>
  </si>
  <si>
    <t>20140901020</t>
  </si>
  <si>
    <t>NOVA RIZKI AMALIA</t>
  </si>
  <si>
    <t>MEDIA RAYA BLOK B1 NO.11 RT/RW 004/003 KEL.PEJATEN KEC. KRAMATWATU, SERANG, BANTEN</t>
  </si>
  <si>
    <t>3604056911910003</t>
  </si>
  <si>
    <t>0010001224</t>
  </si>
  <si>
    <t>55.566.041.4-401.000</t>
  </si>
  <si>
    <t>20140901023</t>
  </si>
  <si>
    <t>MOSES BALDWIN MAURITS RG</t>
  </si>
  <si>
    <t>JL.P.SUMATERA RAYA NO.265 RT/ RW 005/014 KEL.AREN JAYA KEC. BEKASI TIMUR, BEKASI, JABAR</t>
  </si>
  <si>
    <t>3275012305810013</t>
  </si>
  <si>
    <t>0010038264</t>
  </si>
  <si>
    <t>70.774.547.7-407.000</t>
  </si>
  <si>
    <t>20140901024</t>
  </si>
  <si>
    <t>EUIS NUR AISYAH</t>
  </si>
  <si>
    <t>KP.PASAR REBO RT/RW 001/008 KEL.CIHIDEUNGDIK KEC.CIAMPEA BOGOR, JAWA BARAT</t>
  </si>
  <si>
    <t>3201155105900004</t>
  </si>
  <si>
    <t>0010038202</t>
  </si>
  <si>
    <t>46.366.305.4-434.000</t>
  </si>
  <si>
    <t>20130400824</t>
  </si>
  <si>
    <t>MELIYANA YUNIDA</t>
  </si>
  <si>
    <t>KP.MANGGA,RT/RW 001/002,KEL. TUGU SELATAN,KEC.KOJA,JAKARTA UTARA</t>
  </si>
  <si>
    <t>0018881238</t>
  </si>
  <si>
    <t>68.720.073.3-045.000</t>
  </si>
  <si>
    <t>20140901043</t>
  </si>
  <si>
    <t>GINANJAR EKA SAPUTRA</t>
  </si>
  <si>
    <t>JLN.SUNGAI LANDAK NO.30 RT/RW 010/008 KEL.CILINCING KEC. CILINCING, JAKARTA UTARA</t>
  </si>
  <si>
    <t>PURBALINGGA</t>
  </si>
  <si>
    <t>3172040411830005</t>
  </si>
  <si>
    <t>0010037931</t>
  </si>
  <si>
    <t>67.258.640.1-045.000</t>
  </si>
  <si>
    <t>20140901047</t>
  </si>
  <si>
    <t>YUDITTIYO NUGERAHA</t>
  </si>
  <si>
    <t>JL.RENGAS II RT/RW 002/002 KEL RAWA BARAT KEC.KEBAYORAN BARU JAKARTA SELATAN</t>
  </si>
  <si>
    <t>3174070706950001</t>
  </si>
  <si>
    <t>0010038857</t>
  </si>
  <si>
    <t>71.042.151.2-012.000</t>
  </si>
  <si>
    <t>20141001048</t>
  </si>
  <si>
    <t>ANI RAMADHAN</t>
  </si>
  <si>
    <t>KOM.INKOPAD BLOK E-1/10 RT/RW 006/005 KEL.SASAKPANJANG KEC. TAJURHALANG, BOGOR, JAWA BARAT</t>
  </si>
  <si>
    <t>CUBADAK MENTAWAI</t>
  </si>
  <si>
    <t>3201374305870009</t>
  </si>
  <si>
    <t>0010038812</t>
  </si>
  <si>
    <t>54.754.004.7-403.000</t>
  </si>
  <si>
    <t>20141001051</t>
  </si>
  <si>
    <t>JOKO PRAPTONO</t>
  </si>
  <si>
    <t>JL.MELATI III NO. 20 RT/RW 009 /009 KEL.DUREN SAWIT KEC.DUREN SAWIT, JAKARTA TIMUR</t>
  </si>
  <si>
    <t>3715070201780013</t>
  </si>
  <si>
    <t>0010039026</t>
  </si>
  <si>
    <t>75.486.317.3-008.000</t>
  </si>
  <si>
    <t>20141001053</t>
  </si>
  <si>
    <t>ARIS EKA PUTRA</t>
  </si>
  <si>
    <t>JL.KRAMAT ASEM RT/RW 013/006 KEL.UTAN KAYU SELATAN KEC. MATRAMAN, JAKARTA TIMUR</t>
  </si>
  <si>
    <t>3175012101840007</t>
  </si>
  <si>
    <t>0010038843</t>
  </si>
  <si>
    <t>49.456.183.0-001.000</t>
  </si>
  <si>
    <t>20141001055</t>
  </si>
  <si>
    <t>RATNA DILLA PUTRI DAMAYANTI</t>
  </si>
  <si>
    <t>PERUM TELAGA PASIRAYA BLOK F03 NO.04 RT/RW 004/011 KEL.SUKA- SARI KEC.SERANG BARU, BEKASI</t>
  </si>
  <si>
    <t>3216094910930016</t>
  </si>
  <si>
    <t>0010038737</t>
  </si>
  <si>
    <t>71.010.619.6-413.000</t>
  </si>
  <si>
    <t>20141001056</t>
  </si>
  <si>
    <t>A AKBAR NASUTION</t>
  </si>
  <si>
    <t>NAROGONG MEGAH VIII NO.8 RT/RW 002/021 KEL.PENGASINAN KEC. RAWALUMBU, BEKASI</t>
  </si>
  <si>
    <t>3275051909830011</t>
  </si>
  <si>
    <t>0010038915</t>
  </si>
  <si>
    <t>36.473.249.5-432.000</t>
  </si>
  <si>
    <t>20141001075</t>
  </si>
  <si>
    <t>ALFIAN SURURI</t>
  </si>
  <si>
    <t>JL.DUTA BUNTU NO.46 RT/RW 001/ 007 KEL.DURI KEPA KEC.KEBON JERUK, JAKARTA BARAT</t>
  </si>
  <si>
    <t>3173051410800017</t>
  </si>
  <si>
    <t>0010038888</t>
  </si>
  <si>
    <t>47.803.510.8-413.000</t>
  </si>
  <si>
    <t>PERUM FAJAR INDAH B 473 RT/RW 005/010 KEL.BATURAN KEC. COLOMADU,KARANGANYAR, JATENG</t>
  </si>
  <si>
    <t>3313121409590001</t>
  </si>
  <si>
    <t>0010039444</t>
  </si>
  <si>
    <t>09.957.981.5-526.000</t>
  </si>
  <si>
    <t>20141001077</t>
  </si>
  <si>
    <t>IRMA MASRUROH</t>
  </si>
  <si>
    <t>JL. ANGGSANA 14 BLOK C4/12 BUKIT ASRI RT/RW 004/013 KEL.PAGELARAN KEC.CIOMAS,BOGOR</t>
  </si>
  <si>
    <t>3201296801860002</t>
  </si>
  <si>
    <t>0010039921</t>
  </si>
  <si>
    <t>36.896.144.7-434.000</t>
  </si>
  <si>
    <t>20141001081</t>
  </si>
  <si>
    <t>RIDHO BARKATULLAH</t>
  </si>
  <si>
    <t>JL.CIKINI AMPIUN NO.45 RT/RW 013/001 KEL.PEGANGSAAN KEC. MENTENG, JAKARTA PUSAT</t>
  </si>
  <si>
    <t>3171062509840003</t>
  </si>
  <si>
    <t>0010039355</t>
  </si>
  <si>
    <t>69.758.125.4-071.000</t>
  </si>
  <si>
    <t>20141101083</t>
  </si>
  <si>
    <t>H. ANDRI RIYADI KOMARUZZAMAN</t>
  </si>
  <si>
    <t>KP SINDANG MULYA RT/RW 003/019 KEL KARAMATMULYA KEC SOREANG KAB BANDUNG JAWA BARAT</t>
  </si>
  <si>
    <t>3204372805890001</t>
  </si>
  <si>
    <t>0010039461</t>
  </si>
  <si>
    <t>54.278.903.7-445.000</t>
  </si>
  <si>
    <t>20141101089</t>
  </si>
  <si>
    <t>DIAN TRIANI</t>
  </si>
  <si>
    <t>JL,BAMBU KUNING V NO.561 RT/RW 010/008 KEL.PONDOK BAMBU KEC. DUREN SAWIT, JAKARTA TIMUR</t>
  </si>
  <si>
    <t>3175076511820018</t>
  </si>
  <si>
    <t>0010039307</t>
  </si>
  <si>
    <t>57.285.093.1-424.000</t>
  </si>
  <si>
    <t>20141101093</t>
  </si>
  <si>
    <t>YULIA SUCIATI</t>
  </si>
  <si>
    <t>KP.AREMAN RT/RW 007/008 KEL. TUGU KEC.CIMANGGIS, DEPOK JAWA BARAT</t>
  </si>
  <si>
    <t>3276026907880001</t>
  </si>
  <si>
    <t>0010040137</t>
  </si>
  <si>
    <t>26.757.768.2-412.000</t>
  </si>
  <si>
    <t>20141101095</t>
  </si>
  <si>
    <t>RYSTA FEBRINA</t>
  </si>
  <si>
    <t>VILLA INDAH PERMAI BLOK E18 NO 24 RT/RW 010/033 KEL.TELUK PUCUNG KEC.BEKASI UTARA,BEKASI</t>
  </si>
  <si>
    <t>3275036702890007</t>
  </si>
  <si>
    <t>0010040168</t>
  </si>
  <si>
    <t>36.040.875.1-407.000</t>
  </si>
  <si>
    <t>20141101097</t>
  </si>
  <si>
    <t>JANUARTI</t>
  </si>
  <si>
    <t>KOMPLEK LAPAN NO.10 RT/RW 006/ 004 KEL.KELAPA GADING TIMUR KEC.KELAPA GADING, JAKARTA</t>
  </si>
  <si>
    <t>BANYUMAS</t>
  </si>
  <si>
    <t>3302144301900004</t>
  </si>
  <si>
    <t>0010040261</t>
  </si>
  <si>
    <t>59.766.740.1-521.000</t>
  </si>
  <si>
    <t>20141101099</t>
  </si>
  <si>
    <t>JL.PERDANA I/12 BUDI AGUNG RT/ RW 002/010 KEL.KEDUNGBADAK KEC TANAHSAREAL, BOGOR</t>
  </si>
  <si>
    <t>3271062903800005</t>
  </si>
  <si>
    <t>0010040908</t>
  </si>
  <si>
    <t>57.003.470.2-408.000</t>
  </si>
  <si>
    <t>20141201109</t>
  </si>
  <si>
    <t>DICKY DWIJAYANTO</t>
  </si>
  <si>
    <t>FUNGSI PEMENUHAN SDM</t>
  </si>
  <si>
    <t>KOTA WISATA BLOK H.5/75 RT/RW 004/024 KEL.CIANGSANA KEC. GUNUNG PUTRI, BOGOR,JAWA BARAT</t>
  </si>
  <si>
    <t>TASIKMALAYA</t>
  </si>
  <si>
    <t>3201022505870006</t>
  </si>
  <si>
    <t>0010040329</t>
  </si>
  <si>
    <t>46.365.066.3-403.000</t>
  </si>
  <si>
    <t>20141201120</t>
  </si>
  <si>
    <t>MUCHAMAD FACHRI</t>
  </si>
  <si>
    <t>JL.RENUYUNG D.45/128 RT/RW 006 /007 KEL.CIBUBUR KEC.CIRACAS JAKARTA TIMUR</t>
  </si>
  <si>
    <t>3175090909760012</t>
  </si>
  <si>
    <t>0010000120</t>
  </si>
  <si>
    <t>49.532.774.4-009.000</t>
  </si>
  <si>
    <t>20150101126</t>
  </si>
  <si>
    <t>KHAIRIANTA</t>
  </si>
  <si>
    <t>JL.MENTENG JAYA RT/RW 012/009 KEL.MENTENG KEC.MENTENG JAKARTA PUSAT</t>
  </si>
  <si>
    <t>3171060512870004</t>
  </si>
  <si>
    <t>0010039934</t>
  </si>
  <si>
    <t>47.788.400.1-525.000</t>
  </si>
  <si>
    <t>20150101130</t>
  </si>
  <si>
    <t>IRMA ROSMA DEWI</t>
  </si>
  <si>
    <t>JL.KRENDANG BARAT RT/RW 006/ 004 KEL.KRENDANG KEC.TAMBORA JAKARTA BARAT</t>
  </si>
  <si>
    <t>3173044709880003</t>
  </si>
  <si>
    <t>0010042528</t>
  </si>
  <si>
    <t>58.510.123.1-033.000</t>
  </si>
  <si>
    <t>ULS PURI INDAH</t>
  </si>
  <si>
    <t>20150201134</t>
  </si>
  <si>
    <t>DIMAS OKI SANJAYA</t>
  </si>
  <si>
    <t>JL.KOPO SAYATI NO. 191 RT/RW 003/003 DESA SAYATI KEC. MARGAHAYU,BANDUNG, JAWA BARAT</t>
  </si>
  <si>
    <t>3204091910920001</t>
  </si>
  <si>
    <t>0010040795</t>
  </si>
  <si>
    <t>72.017.698.1-445.000</t>
  </si>
  <si>
    <t>20150201137</t>
  </si>
  <si>
    <t>RATIH FITRIYANI</t>
  </si>
  <si>
    <t>JL.PROF M.YAMIN NO.34 RT/RW 002/001 KEL.DUREN JAYA KEC. BEKASI TIMUR,BEKASI,JAWA BARAT</t>
  </si>
  <si>
    <t>3275016703890022</t>
  </si>
  <si>
    <t>0010000116</t>
  </si>
  <si>
    <t>57.893.011.7-407.000</t>
  </si>
  <si>
    <t>20150201138</t>
  </si>
  <si>
    <t>ANDY NOVIANTO</t>
  </si>
  <si>
    <t>KP RAWA ROKO NO.75 RT/RW 001/ 001 KEL.BOJONG RAWALUMBU KEC. RAWALUMBU, BEKASI, JAWA BARAT</t>
  </si>
  <si>
    <t>3275051511880007</t>
  </si>
  <si>
    <t>0261000507</t>
  </si>
  <si>
    <t>46.446.130.0-432.000</t>
  </si>
  <si>
    <t>20150201140</t>
  </si>
  <si>
    <t>WILANDARI PUJA TRESNA</t>
  </si>
  <si>
    <t xml:space="preserve">JL. KEBUN SAYUR 1 RT.08 RW.15 KEL.BIDARACINA KEC.JATINEGARA </t>
  </si>
  <si>
    <t>3175036010930004</t>
  </si>
  <si>
    <t>0010041574</t>
  </si>
  <si>
    <t>78.250.424.5-002.000</t>
  </si>
  <si>
    <t>20150301143</t>
  </si>
  <si>
    <t>RURI KARTIKA SARI</t>
  </si>
  <si>
    <t>KP PABUARAN RT/RW.02/01 KEL. JATIMURNI KEC.PONDOK MELATI KOTA BEKASI</t>
  </si>
  <si>
    <t>3275124402930002</t>
  </si>
  <si>
    <t>0010040497</t>
  </si>
  <si>
    <t>72.624.413.0-432.000</t>
  </si>
  <si>
    <t>20150301144</t>
  </si>
  <si>
    <t>DEPARTMEN PENGEMBANGAN BISNIS</t>
  </si>
  <si>
    <t>JL.KEBON JERUK XIII NO.5 RT/RW 011/003 KEL.TAMAN SARI KEC. TAMAN SARI, JAKARTA BARAT</t>
  </si>
  <si>
    <t>3174025107730002</t>
  </si>
  <si>
    <t>0010041718</t>
  </si>
  <si>
    <t>72.483.462.7-032.000</t>
  </si>
  <si>
    <t>20150301147</t>
  </si>
  <si>
    <t>BURHANUDIN</t>
  </si>
  <si>
    <t>JL.BUNGUR 1 RT/RW.16/06 KEL. RAMBUTAN KEC.CIRACAS JAKARTA TIMUR</t>
  </si>
  <si>
    <t>3204111402870001</t>
  </si>
  <si>
    <t>0010041681</t>
  </si>
  <si>
    <t>71.211.604.5-009.000</t>
  </si>
  <si>
    <t>20150301148</t>
  </si>
  <si>
    <t>MUKHAMAD DAHNIEL</t>
  </si>
  <si>
    <t>KOMP KODAM JAYA RT/RW.10/02 KEL.KRAMATJATI KEC.KRAMATJATI JAKARTA TIMUR</t>
  </si>
  <si>
    <t>3175042605870006</t>
  </si>
  <si>
    <t>0010041694</t>
  </si>
  <si>
    <t>24.788.774.8-005.000</t>
  </si>
  <si>
    <t>20150401152</t>
  </si>
  <si>
    <t>DJOKO WARDOYO</t>
  </si>
  <si>
    <t>JL.ANGGUR RT/RW.03/12 KEL. KELAPA DUA WETAN KEC.CIRACAS JAKARTA TIMUR</t>
  </si>
  <si>
    <t>3175091709800003</t>
  </si>
  <si>
    <t>0010000420</t>
  </si>
  <si>
    <t>48.664.583.1-009.000</t>
  </si>
  <si>
    <t>20150401154</t>
  </si>
  <si>
    <t>SURYA PRIBADI</t>
  </si>
  <si>
    <t>KP.JEMBATAN RT/RW.06/12 KEL. PENGGILINGAN KEC.CAKUNG JAKARTA TIMUR</t>
  </si>
  <si>
    <t>3175061905801001</t>
  </si>
  <si>
    <t>0010000404</t>
  </si>
  <si>
    <t>24.606.153.5-425.000</t>
  </si>
  <si>
    <t>20150401156</t>
  </si>
  <si>
    <t>MUSTOPA</t>
  </si>
  <si>
    <t>JL.MANDALA SELATAN IV/6 RT/RW. 12/04 KEL.TOMANG KEC.GROGOL PETAMBURAN JAKARTA BARAT</t>
  </si>
  <si>
    <t>3174042409840004</t>
  </si>
  <si>
    <t>0010042514</t>
  </si>
  <si>
    <t>09.540.097.4-017.000</t>
  </si>
  <si>
    <t>20150401158</t>
  </si>
  <si>
    <t>DAVID JATI UTOMO.SE</t>
  </si>
  <si>
    <t xml:space="preserve">WONOSAREN RT/RW.01/08 KEL. JAGALAN KEC.BREBES SURAKARTA </t>
  </si>
  <si>
    <t>3372041610870002</t>
  </si>
  <si>
    <t>0377777991</t>
  </si>
  <si>
    <t>67.693.896.2-526.000</t>
  </si>
  <si>
    <t>20150401168</t>
  </si>
  <si>
    <t>SABDA MURWANINGSIH</t>
  </si>
  <si>
    <t>ULS SOLO SLAMET RIYADI</t>
  </si>
  <si>
    <t>LINGKUNGAN ROWOSARI RT/RW.03/0 6 KEL.KARANGJATI KEC.BERGAS KAB.SEMARANG</t>
  </si>
  <si>
    <t>3322135605880002</t>
  </si>
  <si>
    <t>0374160588</t>
  </si>
  <si>
    <t>89.397.239.8-505.000</t>
  </si>
  <si>
    <t>20150401169</t>
  </si>
  <si>
    <t>IMPOLA BIMA S. SILALAHI</t>
  </si>
  <si>
    <t>JAMPIROSO UTARA NO.148 RT/RW. 03/02 KEL.JAMPIROSO KEC. TEMANGGUNG JAWA TENGAH</t>
  </si>
  <si>
    <t>3323032607850001</t>
  </si>
  <si>
    <t>0010000917</t>
  </si>
  <si>
    <t>26.352.782.2-533.000</t>
  </si>
  <si>
    <t>20150501170</t>
  </si>
  <si>
    <t>FITRIANINGSIH</t>
  </si>
  <si>
    <t>BAGIAN PERENCAAN DAN ADMINISTRASI PERPAJAKAN</t>
  </si>
  <si>
    <t>JL.KAYU MANIS 1 BARU NO.28 RT/RW.10/01 KEL.KAYU MANIS KEC.MATRAMAN JAKARTA TIMUR</t>
  </si>
  <si>
    <t>3175016904860009</t>
  </si>
  <si>
    <t>0010001253</t>
  </si>
  <si>
    <t>36.550.917.3-001.000</t>
  </si>
  <si>
    <t>20150501175</t>
  </si>
  <si>
    <t>DYANING APRIANI</t>
  </si>
  <si>
    <t>JL.MANGGA 3 NO.94 RT/RW.05/02 KEL.KALINEGORO KEC.METROYUDAN KAB.MAGELANG</t>
  </si>
  <si>
    <t>MAGELANG</t>
  </si>
  <si>
    <t>3308104804830007</t>
  </si>
  <si>
    <t>0010002244</t>
  </si>
  <si>
    <t>56.001.261.9-524.000</t>
  </si>
  <si>
    <t>20150501180</t>
  </si>
  <si>
    <t>APRIYANTI</t>
  </si>
  <si>
    <t>JL.SADEWA 6 BLOK C NO.375 RT/ RW.02/06 KEL.JAKASETIA KEC. BEKASI SELATAN KOTA BEKASI</t>
  </si>
  <si>
    <t>3275046804870007</t>
  </si>
  <si>
    <t>0010002319</t>
  </si>
  <si>
    <t>34.482.524.5-432.000</t>
  </si>
  <si>
    <t>20150601186</t>
  </si>
  <si>
    <t>JONI MARTUA JANJI NABOLON</t>
  </si>
  <si>
    <t xml:space="preserve">CEMPLANG BARU RT/RW.03/10 CILE NDEK BARAT - BOGOR </t>
  </si>
  <si>
    <t>0010110062</t>
  </si>
  <si>
    <t>09.221.349.5-404.000</t>
  </si>
  <si>
    <t>20150601189</t>
  </si>
  <si>
    <t>RENDI MUNAMI</t>
  </si>
  <si>
    <t>GG MANGGIS RT/RW.01/02 KEL.BOJ ONGSARI BARU KEC.BOJONGSARI KOTA DEPOK</t>
  </si>
  <si>
    <t>0010003200</t>
  </si>
  <si>
    <t>98.621.847.7-412.000</t>
  </si>
  <si>
    <t>20150701195</t>
  </si>
  <si>
    <t>TIRTA KARUNIA</t>
  </si>
  <si>
    <t xml:space="preserve">STAF </t>
  </si>
  <si>
    <t>FUNGSI MANAJEMEN RISIKO</t>
  </si>
  <si>
    <t>JL.KENANGA IX BLOK D-6 NO.4 RT/RW.01/07 KEL.UWUNG JAYA KEC.CIBODAS KOTA TANGERANG</t>
  </si>
  <si>
    <t>3671093012870004</t>
  </si>
  <si>
    <t>0010003796</t>
  </si>
  <si>
    <t>73.374.201.9-402.000</t>
  </si>
  <si>
    <t>20150701196</t>
  </si>
  <si>
    <t>NURUL BADRIYAH</t>
  </si>
  <si>
    <t>KARANGGAN TUA RT/RW.02/06 KEL. KARANGGAN KEC.GUNUNG PUTRI KAB.BOGOR</t>
  </si>
  <si>
    <t>3201024708920009</t>
  </si>
  <si>
    <t>0010003804</t>
  </si>
  <si>
    <t>71.753.262.6-403.000</t>
  </si>
  <si>
    <t>20150701198</t>
  </si>
  <si>
    <t>KP.PABUARAN KULON RT/RW.01/04 KEL.CIANGSANA KEC.GUNUNG PUTRI KAB.BOGOR</t>
  </si>
  <si>
    <t>3201021504820001</t>
  </si>
  <si>
    <t>0010003606</t>
  </si>
  <si>
    <t>26.650.811.8-403.000</t>
  </si>
  <si>
    <t>20140500964</t>
  </si>
  <si>
    <t>ARDIANSYAH ROSA</t>
  </si>
  <si>
    <t>JL.KIRAI INDAH NO.54 RT/RW 003/010 KEL.KALISARI KEC. PASAR REBO, JAKARTA TIMUR</t>
  </si>
  <si>
    <t>3175050910910003</t>
  </si>
  <si>
    <t>0010037406</t>
  </si>
  <si>
    <t>36.776.790.2-009.000</t>
  </si>
  <si>
    <t>20150701205</t>
  </si>
  <si>
    <t>LAILA ZORAYA AHMAD</t>
  </si>
  <si>
    <t>ULS KUDUS</t>
  </si>
  <si>
    <t>KARANG KIMPUL RT/RW.03/01 KEL. TAMBAKREJO KEC.GAYAMSARI KOTA SEMARANG</t>
  </si>
  <si>
    <t>3374045004900001</t>
  </si>
  <si>
    <t>0300006699</t>
  </si>
  <si>
    <t>45.992.819.8-518.000</t>
  </si>
  <si>
    <t>20150801207</t>
  </si>
  <si>
    <t>EKO WIJANARKO</t>
  </si>
  <si>
    <t>JL.MALAKA II/25 RT/RW.08/02 KEL.RAWAJATI KEC.PANCORAN JAKARTA SELATAN</t>
  </si>
  <si>
    <t>3174082405860001</t>
  </si>
  <si>
    <t>0010004760</t>
  </si>
  <si>
    <t>57.815.939.4-061.000</t>
  </si>
  <si>
    <t>20150801208</t>
  </si>
  <si>
    <t>RANGGA PRADIPTA</t>
  </si>
  <si>
    <t>JL.SWADAYA VII NO.73D RT/RW. 13/01 KEL.DURENSAWIT KEC.DUREN SAWIT JAKARTA TIMUR</t>
  </si>
  <si>
    <t>3175072604870006</t>
  </si>
  <si>
    <t>0010004661</t>
  </si>
  <si>
    <t>77.586.680.9-429.000</t>
  </si>
  <si>
    <t>20150801213</t>
  </si>
  <si>
    <t>FACHRUL ROZI</t>
  </si>
  <si>
    <t>JL.KALIBARU TIMUR III/9 RT/RW. 01/07 KEL.BUNGUR KEC.SENEN JAKARTA PUSAT</t>
  </si>
  <si>
    <t>3171040710850004</t>
  </si>
  <si>
    <t>0010004679</t>
  </si>
  <si>
    <t>57.920.025.4-023.000</t>
  </si>
  <si>
    <t>20150901221</t>
  </si>
  <si>
    <t>ANDARI APRINA JATI</t>
  </si>
  <si>
    <t>TMN BUARAN INDAH I BLK W/437 RT/RW.07/14 KEL.KLENDER KEC. DUREN SAWIT JAKARTA TIMUR</t>
  </si>
  <si>
    <t>3175074504890004</t>
  </si>
  <si>
    <t>0010006120</t>
  </si>
  <si>
    <t>46.560.986.5-008.000</t>
  </si>
  <si>
    <t>20150901222</t>
  </si>
  <si>
    <t>INDRA BAKTI</t>
  </si>
  <si>
    <t>BUMI TELUKJAMBE BLOK.F/308 RT/RW.08/13 KEL.SUKALUYU KEC. TELUKJAMBE KAB.KARAWANG</t>
  </si>
  <si>
    <t>3215032303780009</t>
  </si>
  <si>
    <t>0010006096</t>
  </si>
  <si>
    <t>57.693.783.3-408.000</t>
  </si>
  <si>
    <t>20150901224</t>
  </si>
  <si>
    <t>ANGGA ADI KUSUMAH</t>
  </si>
  <si>
    <t>JL GUNUNG ANJASMORO BLOK B NO. 75A RT/RW.12/12 KEL.HARAPAN JA YA KEC.BEKASIUTARA KOTA BEJASI</t>
  </si>
  <si>
    <t>3275036802890008</t>
  </si>
  <si>
    <t>0010006112</t>
  </si>
  <si>
    <t>35.604.616.9-407.000</t>
  </si>
  <si>
    <t>KP.LEBAK LARANG RT/RW.01/01 KEL.MEKARSARI KEC.CIBEBER KAB. LEBAK</t>
  </si>
  <si>
    <t>20151001232</t>
  </si>
  <si>
    <t>YUNI WINTARI</t>
  </si>
  <si>
    <t>ULS TANAH ABANG</t>
  </si>
  <si>
    <t>JL. WARUNG AYU RT/RW.09/17 KEL .KEBON MELATI KEC.TANAH ABANG JAKARTA PUSAT</t>
  </si>
  <si>
    <t>3171075006930008</t>
  </si>
  <si>
    <t>0010007052</t>
  </si>
  <si>
    <t>55.146.567.7-072.000</t>
  </si>
  <si>
    <t>20151001233</t>
  </si>
  <si>
    <t>IVAN ISDIANTO</t>
  </si>
  <si>
    <t>BACK OFFICE ADMINISTRASI KANTOR (FUNGSI POOLING)</t>
  </si>
  <si>
    <t>DEMAK TIMUR 7/11 SURABAYA RT/RW.07/06 KEL.GUNDIH KEC.BUB UTAN SURABAYA</t>
  </si>
  <si>
    <t>3578131408890002</t>
  </si>
  <si>
    <t>0050011600</t>
  </si>
  <si>
    <t>97.558.281.8-614.000</t>
  </si>
  <si>
    <t>20151101238</t>
  </si>
  <si>
    <t>DEA FADILLA SETIAWAN</t>
  </si>
  <si>
    <t>KP.LEUWIMALANG RT/RW.04/01 KEL .LEUWIMALANG KEC.CISARUA KAB. BOGOR</t>
  </si>
  <si>
    <t>3201256701940006</t>
  </si>
  <si>
    <t>0010007581</t>
  </si>
  <si>
    <t>74.301.112.4-434.000</t>
  </si>
  <si>
    <t>20151101239</t>
  </si>
  <si>
    <t>SUCI CAHYANI</t>
  </si>
  <si>
    <t>KP.BABAKAN CIKEMBAR RT/RW.12/0 3 KEL.ANTAJAYA KEC.TANJUNGSARI KAB.BOGOR</t>
  </si>
  <si>
    <t>3201366402930002</t>
  </si>
  <si>
    <t>0010007599</t>
  </si>
  <si>
    <t>44.872.549.9-024.000</t>
  </si>
  <si>
    <t>ULS PLUIT KENCANA</t>
  </si>
  <si>
    <t>20151101248</t>
  </si>
  <si>
    <t>ANANG PERDANA MULIA</t>
  </si>
  <si>
    <t xml:space="preserve">PANGUKAN RT/RW.02/09 KEL.TRIDA DI KEC.SLEMAN KAB.SLEMAN </t>
  </si>
  <si>
    <t>3404130202880001</t>
  </si>
  <si>
    <t>0460202880</t>
  </si>
  <si>
    <t>34.613.545.2-542.000</t>
  </si>
  <si>
    <t>20151101249</t>
  </si>
  <si>
    <t>GURUH SAPUTRA</t>
  </si>
  <si>
    <t>BATUAMPAR RT/RW.10/01 KEL.BATU AMPAR KEC.KRAMATJATI JAKARTA T IMUR</t>
  </si>
  <si>
    <t>3175041605890002</t>
  </si>
  <si>
    <t>0010008068</t>
  </si>
  <si>
    <t>54.407.959.3-005.000</t>
  </si>
  <si>
    <t>20151101252</t>
  </si>
  <si>
    <t>LIA YULIANTI</t>
  </si>
  <si>
    <t>JL.ANCOL SELATAN RT/RW.02/03 KEL.SUNTER AGUNG KEC.TANJUNG PRIOK JAKARTA UTARA</t>
  </si>
  <si>
    <t>3172025207900007</t>
  </si>
  <si>
    <t>0011203908</t>
  </si>
  <si>
    <t>73.221.387.1-048.000</t>
  </si>
  <si>
    <t>FUNGSI KEBIJAKAN DAN HUBUNGAN INDUSTRIAL</t>
  </si>
  <si>
    <t>20151201260</t>
  </si>
  <si>
    <t>RIEZKY AMALIA</t>
  </si>
  <si>
    <t xml:space="preserve">JL.H.CEPE RT/RW.05/03 KEL.PINA NG KEC.PINANG KOTA TANGERANG </t>
  </si>
  <si>
    <t>3671114506930001</t>
  </si>
  <si>
    <t>0010008613</t>
  </si>
  <si>
    <t>46.879.552.1-416.000</t>
  </si>
  <si>
    <t>20151201262</t>
  </si>
  <si>
    <t>MULYA AGUNG</t>
  </si>
  <si>
    <t>JL.SENTOSA NO.11 RT/RW.03/01 KEL.MUNJUL KEC.CIPAYUNG JAKART A TIMUR</t>
  </si>
  <si>
    <t>3175101207910002</t>
  </si>
  <si>
    <t>0010008621</t>
  </si>
  <si>
    <t>74.635.768.0-009.000</t>
  </si>
  <si>
    <t>20151201265</t>
  </si>
  <si>
    <t>EKA KARTIKA</t>
  </si>
  <si>
    <t>BATU TULIS VIII NO.12 RT/RW. 08/03 KEL.KEBON KELAPA KEC. GAMBIR JAKARTA PUSAT</t>
  </si>
  <si>
    <t>3171016809890005</t>
  </si>
  <si>
    <t>0010008654</t>
  </si>
  <si>
    <t>26.789.452.5-024.000</t>
  </si>
  <si>
    <t>20151201266</t>
  </si>
  <si>
    <t>ADITYA RESTUKURNIA</t>
  </si>
  <si>
    <t>KP.RADEN RT/RW.04/07 KEL.JATIR ADEN KEC.JATISAMPURNA KOTA BEK ASI</t>
  </si>
  <si>
    <t>3275101901930007</t>
  </si>
  <si>
    <t>0010008753</t>
  </si>
  <si>
    <t>74.695.079.9-447.000</t>
  </si>
  <si>
    <t>20151201268</t>
  </si>
  <si>
    <t>MELYANA AMANDA</t>
  </si>
  <si>
    <t>3671066711930008</t>
  </si>
  <si>
    <t>0010008886</t>
  </si>
  <si>
    <t>46.835.533.4-416.000</t>
  </si>
  <si>
    <t>20160101280</t>
  </si>
  <si>
    <t>DIRFAN IRDY AGUS WANTTO</t>
  </si>
  <si>
    <t>KAMPUNG KRAMAT RT/RW.08/15 KEL .CILILITAN KEC.KRAMAT JATI JAKARTA TIMUR</t>
  </si>
  <si>
    <t>3175042808900003</t>
  </si>
  <si>
    <t>0010009413</t>
  </si>
  <si>
    <t>98.017.440.3-005.000</t>
  </si>
  <si>
    <t>20160201281</t>
  </si>
  <si>
    <t>YESSICA ROSALINA</t>
  </si>
  <si>
    <t>JL.ANCOL SELATAN RT/RW.10/02 KEL.SUNTER AGUNG KEC.TANJUNG PRIOK KOTA JAKARTA UTARA</t>
  </si>
  <si>
    <t>3217085203880013</t>
  </si>
  <si>
    <t>0010012524</t>
  </si>
  <si>
    <t>77.374.076.6-048.000</t>
  </si>
  <si>
    <t>20160201282</t>
  </si>
  <si>
    <t>DESY DEWI CHRISTIANI GUNAWAN</t>
  </si>
  <si>
    <t>JL.CEMARA BARAT DALAM II/255 RT/RW.05/02 KEL.PADANGSARI KEC .BANYUMANIK KOTA SEMARANG</t>
  </si>
  <si>
    <t>3374075112840001</t>
  </si>
  <si>
    <t>0010012532</t>
  </si>
  <si>
    <t>89.212.312.6-508.000</t>
  </si>
  <si>
    <t>20160201283</t>
  </si>
  <si>
    <t>AJI SURYANA</t>
  </si>
  <si>
    <t>DUSUN KARANGANYAR TIMUR RT/RW. 01/01 KEL.SUKAMANDIJAYA KEC. CIASEM KAB.SUBANG</t>
  </si>
  <si>
    <t>SUBANG</t>
  </si>
  <si>
    <t>3213091309870001</t>
  </si>
  <si>
    <t>0010012540</t>
  </si>
  <si>
    <t>25.781.786.6-439.000</t>
  </si>
  <si>
    <t>20160201285</t>
  </si>
  <si>
    <t>PUJIASTUTI TRI LESTARI</t>
  </si>
  <si>
    <t>JL. MURTIRANTI G-82 RT/RW.02/ 15 KEL.MUKTIHARJO KIDUL KEC. PEDURUNGAN KOTA SEMARANG</t>
  </si>
  <si>
    <t>3374066312890001</t>
  </si>
  <si>
    <t>0303300123</t>
  </si>
  <si>
    <t>45.449.700.9-518.000</t>
  </si>
  <si>
    <t>20160201288</t>
  </si>
  <si>
    <t>WALDY SUPRAYOGO</t>
  </si>
  <si>
    <t>KP.LEBAK PASAR RT/RW.02/01 KEL .NAMBO KEC.KLAPANUNGGAL KAB.BO GOR</t>
  </si>
  <si>
    <t>3201320211890001</t>
  </si>
  <si>
    <t>0010012565</t>
  </si>
  <si>
    <t>64.313.210.3-436.000</t>
  </si>
  <si>
    <t>20160201289</t>
  </si>
  <si>
    <t>OLICO SEPTIANTO</t>
  </si>
  <si>
    <t>JL.MALAKA BIRU II/15 RT/RW.02/ 10 KEL.PONDOK KOPI KEC.DUREN SAWIT JAKARTA TIMUR</t>
  </si>
  <si>
    <t>3175071709880005</t>
  </si>
  <si>
    <t>0010012664</t>
  </si>
  <si>
    <t>54.150.887.5-008.000</t>
  </si>
  <si>
    <t>20160201290</t>
  </si>
  <si>
    <t>RIRIN TRIANA WATI</t>
  </si>
  <si>
    <t>VIJAYAKUSUMA A 78 RT/RW.02/16 KEL.CIPADUNG KEC.CIBIRU KOTA BANDUNG</t>
  </si>
  <si>
    <t>3273255706890001</t>
  </si>
  <si>
    <t>0357155555</t>
  </si>
  <si>
    <t>64.326.457.5-429.000</t>
  </si>
  <si>
    <t>20160301296</t>
  </si>
  <si>
    <t>RANI FITRIANI</t>
  </si>
  <si>
    <t xml:space="preserve">KP.GARUDA RT/RW.03/01 KEL.KUTA JAYA KEC.CICURUG KAB.SUKABUMI </t>
  </si>
  <si>
    <t>3202164905890009</t>
  </si>
  <si>
    <t>0010029265</t>
  </si>
  <si>
    <t>35.606.104.4-405.000</t>
  </si>
  <si>
    <t>20160301300</t>
  </si>
  <si>
    <t>NOVI PRADITA YUDISTIRA</t>
  </si>
  <si>
    <t xml:space="preserve">WIYUNG RT/RW.02/01 KEL.WIYUNG KEC.WIYUNG KOTA SURABAYA </t>
  </si>
  <si>
    <t>3578204911920002</t>
  </si>
  <si>
    <t>0150006792</t>
  </si>
  <si>
    <t>98.290.670.3-618.000</t>
  </si>
  <si>
    <t>20160401304</t>
  </si>
  <si>
    <t>HARY FIRMANSYAH SYAMBAS</t>
  </si>
  <si>
    <t>CIPINANG ASEM RT/RW.11/02 KEL.KEBON PALA KEC.MAKASAR JAKARTA TIMUR</t>
  </si>
  <si>
    <t>3175082305800001</t>
  </si>
  <si>
    <t>0010014140</t>
  </si>
  <si>
    <t>57.252.400.7-005.000</t>
  </si>
  <si>
    <t>20160401308</t>
  </si>
  <si>
    <t>RUSMA WARDAH</t>
  </si>
  <si>
    <t>JL.GUNUNG REJO NO.57 RT.17 KEC .BALIKPAPAN KEL.GN.SARI ULU KOTA BALIKPAPAN</t>
  </si>
  <si>
    <t>BALIKPAPAN</t>
  </si>
  <si>
    <t>6471044606870001</t>
  </si>
  <si>
    <t>0011000088</t>
  </si>
  <si>
    <t>14.554.436.7-721.000</t>
  </si>
  <si>
    <t>20160501317</t>
  </si>
  <si>
    <t>SUBHAN NUGRAHA</t>
  </si>
  <si>
    <t>JL.CIKIJANG V NO.33 RT/RW.8/11 KEL.KOJA KEC.KOJA JAKARTA UTAR A</t>
  </si>
  <si>
    <t>3172032201900003</t>
  </si>
  <si>
    <t>0010015261</t>
  </si>
  <si>
    <t>87.825.472.1-045.000</t>
  </si>
  <si>
    <t>20160501318</t>
  </si>
  <si>
    <t>REZA SEPTIANTO</t>
  </si>
  <si>
    <t>DUKUH SETONO RT/RW.01/02 KEL. TEGALSARI KEC.JETIS KAB.PONORO GO</t>
  </si>
  <si>
    <t>PONOROGO</t>
  </si>
  <si>
    <t>3502091709890001</t>
  </si>
  <si>
    <t>0010015485</t>
  </si>
  <si>
    <t>54.405.752.4-647.000</t>
  </si>
  <si>
    <t>20160601324</t>
  </si>
  <si>
    <t>JAUHARTI</t>
  </si>
  <si>
    <t>JATINEGARA KAUM RT/RW.02/03 KE L.JATINEGARA KAUM KEC.PULO GAD UNG JAKARTA TIMUR</t>
  </si>
  <si>
    <t>3172035204850004</t>
  </si>
  <si>
    <t>0011204997</t>
  </si>
  <si>
    <t>49.955.112.5-045.000</t>
  </si>
  <si>
    <t>20160601325</t>
  </si>
  <si>
    <t>ALDY WAHYU REZA</t>
  </si>
  <si>
    <t>JL. BETET VIII NO.145 RT/RW.07 /01 KEL.CIBODASARI KEC.CIBODAS KOTA TANGERANG</t>
  </si>
  <si>
    <t>3671092505930003</t>
  </si>
  <si>
    <t>0010019172</t>
  </si>
  <si>
    <t>44.050.829.9-402.000</t>
  </si>
  <si>
    <t>20160701334</t>
  </si>
  <si>
    <t>SHILVANY BISMA PUTRI</t>
  </si>
  <si>
    <t>JL.MASJID DARUSSALAM NO.73 RT/ RW.05/04 KEL.KEDAUNG KEC.PAMUL ANG KOTA TANGERANG SELATAN</t>
  </si>
  <si>
    <t>3674066506930005</t>
  </si>
  <si>
    <t>0010026458</t>
  </si>
  <si>
    <t>64.269.661.1-411.000</t>
  </si>
  <si>
    <t>20160901341</t>
  </si>
  <si>
    <t>DWIDADI SUGITO</t>
  </si>
  <si>
    <t>JL.KELAPA LILIN UTARA XIV BLOK DG-8 NO.23 RT/RW.01/10 KEL.KEL APADUA KEC.KELAPADUA</t>
  </si>
  <si>
    <t>3603281901690004</t>
  </si>
  <si>
    <t>0010034379</t>
  </si>
  <si>
    <t>09.314.831.0-451.000</t>
  </si>
  <si>
    <t>20160901346</t>
  </si>
  <si>
    <t>TAUFIK ISMAIL</t>
  </si>
  <si>
    <t>KP PERTANIAN TENGAH NO.28 RT/ RW.10/02 KEL.KLENDER KEC.DUREN SAWIT JAKARTA TIMUR</t>
  </si>
  <si>
    <t>3175072001900007</t>
  </si>
  <si>
    <t>0010035558</t>
  </si>
  <si>
    <t>67.904.950.2-008.000</t>
  </si>
  <si>
    <t>20160901347</t>
  </si>
  <si>
    <t>LATIFAH ANUM</t>
  </si>
  <si>
    <t>JL.N.MUTIARA LK.II RT/RW.02/02 KEL.TAMBANGAN KEC.PADANGHILIR KOTA TEBING TINGGI</t>
  </si>
  <si>
    <t>TEBING TINGGI</t>
  </si>
  <si>
    <t>1276034310930001</t>
  </si>
  <si>
    <t>0010036069</t>
  </si>
  <si>
    <t>73.138.813.8-114.000</t>
  </si>
  <si>
    <t>20160901351</t>
  </si>
  <si>
    <t>RATNA MAEMUNAH</t>
  </si>
  <si>
    <t>1271185207910001</t>
  </si>
  <si>
    <t>0010037430</t>
  </si>
  <si>
    <t>35.972.931.6-434.000</t>
  </si>
  <si>
    <t>20160901353</t>
  </si>
  <si>
    <t>FERRY RAMADHANI</t>
  </si>
  <si>
    <t>JL.PERC.NEGARA II NO.13 RT/RW. 11/07 KEL.JOHARBARU KEC.JOHARB ARU JAKARTA PUSAT</t>
  </si>
  <si>
    <t>3171081104900001</t>
  </si>
  <si>
    <t>0010034361</t>
  </si>
  <si>
    <t>98.017.430.4-024.000</t>
  </si>
  <si>
    <t>20140901041</t>
  </si>
  <si>
    <t>FITRIA MAYASARI</t>
  </si>
  <si>
    <t>JL.P.TIRTAYASA GG SALAM NO.31 LK I RT/RW 014/- KEL.SUKABUMI KEC.SUKABUMI,BANDAR LAMPUNG</t>
  </si>
  <si>
    <t>TANJUNG KARANG</t>
  </si>
  <si>
    <t>1871024705890007</t>
  </si>
  <si>
    <t>0010038679</t>
  </si>
  <si>
    <t>79.407.113.4-323.000</t>
  </si>
  <si>
    <t>20161001356</t>
  </si>
  <si>
    <t>AYU RESKY AMALIA</t>
  </si>
  <si>
    <t>JL.WR SUPRATMAN NO.8 RT/RW.08/ 11 SEMARANG BARAT KOTA SEMARAN G</t>
  </si>
  <si>
    <t>3374135309880004</t>
  </si>
  <si>
    <t>0303007777</t>
  </si>
  <si>
    <t>64.221.194.0-503.000</t>
  </si>
  <si>
    <t>20161101362</t>
  </si>
  <si>
    <t>TUTIK PUJIATI</t>
  </si>
  <si>
    <t>DUSUN KRAJAN RT/RW.05/03 KEL. GEDANGAN KEC.WIROSARI KAB.GROB OGAN</t>
  </si>
  <si>
    <t>GROBOGAN</t>
  </si>
  <si>
    <t>3315104202880003</t>
  </si>
  <si>
    <t>0373020288</t>
  </si>
  <si>
    <t>54.005.363.4-514.000</t>
  </si>
  <si>
    <t>20150601183</t>
  </si>
  <si>
    <t>RIFA QOIDAH</t>
  </si>
  <si>
    <t>JL.LUMBU BARAT IIC NOL.151 RT/RW.06/09 KEL.BOJONGRAWALUMB U KOTA BEKASI</t>
  </si>
  <si>
    <t>3275054311930017</t>
  </si>
  <si>
    <t>0010311934</t>
  </si>
  <si>
    <t>44.332.645.9-432.000</t>
  </si>
  <si>
    <t>20161201371</t>
  </si>
  <si>
    <t>ANGGA FADHILAH HERNANDI</t>
  </si>
  <si>
    <t>KP.PADURENAN RT/RW.02/10 KEL. PEDURENAN KEC.MUSTIKA JAYA KOT A.BEKASI</t>
  </si>
  <si>
    <t>3201361612920001</t>
  </si>
  <si>
    <t>0010050557</t>
  </si>
  <si>
    <t>71.490.652.6-432.000</t>
  </si>
  <si>
    <t>20161201373</t>
  </si>
  <si>
    <t>WILLY WIJAYA</t>
  </si>
  <si>
    <t>JL.PASAR III KOMP CITRA KRAKAT AU HARMONIS C.5 KEL.GLUGUR DAR AT 1 KEC.MEDANTIMUR KOTA.MEDAN</t>
  </si>
  <si>
    <t>1271042702830001</t>
  </si>
  <si>
    <t>0012288999</t>
  </si>
  <si>
    <t>57.680.901.6-122.000</t>
  </si>
  <si>
    <t>20170101375</t>
  </si>
  <si>
    <t>MUCHAMAD RIZKI RANU PRABOWO</t>
  </si>
  <si>
    <t xml:space="preserve">DSN.BANGGIREJO RT/RW.05/03 KEL .SURUH KEC.SURUH KAB.SEMARANG </t>
  </si>
  <si>
    <t>KAB.SEMARANG</t>
  </si>
  <si>
    <t>3322043010850003</t>
  </si>
  <si>
    <t>0010057495</t>
  </si>
  <si>
    <t>88.214.284.7-505.000</t>
  </si>
  <si>
    <t>20170101376</t>
  </si>
  <si>
    <t>LISA YULIA</t>
  </si>
  <si>
    <t>JL.DELI LORONG 25 NO.33 RT/RW. 01/08 KEL.KOJA KEC.KOJA JAKART A UTARA</t>
  </si>
  <si>
    <t>3172035701910003</t>
  </si>
  <si>
    <t>0010057487</t>
  </si>
  <si>
    <t>97.141.572.4-045.000</t>
  </si>
  <si>
    <t>20150701203</t>
  </si>
  <si>
    <t>ANDHIKA LUQMAN HIDAYATULOH</t>
  </si>
  <si>
    <t>JL.RAYA MAOSLOR NO.34 RT/RW.01 /11 KEL.MAOSLOR KEC.MAOS KAB. CILACAP JAWA TENGAH</t>
  </si>
  <si>
    <t>MAGETAN</t>
  </si>
  <si>
    <t>3301072207910002</t>
  </si>
  <si>
    <t>0379220791</t>
  </si>
  <si>
    <t>54.768.706.1-522.000</t>
  </si>
  <si>
    <t>20161101364</t>
  </si>
  <si>
    <t>SEPTYARA NURUL AZIZAH</t>
  </si>
  <si>
    <t>JL.WALANG TIMUR NO.12 RT/RW.09 /12 KEL.TUGU UTARA KEC.KOJA JAKARTA UTARA</t>
  </si>
  <si>
    <t>KARANGANYAR</t>
  </si>
  <si>
    <t>7311026609930004</t>
  </si>
  <si>
    <t>0010045250</t>
  </si>
  <si>
    <t>82.258.999.0-045.000</t>
  </si>
  <si>
    <t>20170201389</t>
  </si>
  <si>
    <t>TRI ADI NANDA</t>
  </si>
  <si>
    <t>JL.URIP SUMPOHARJO KOMP GRIYA SEKOJO BLOK C3 RT/RW.29/10 KEL .2 ILIR KEC.ILIR TIMUR II</t>
  </si>
  <si>
    <t>1671061702910005</t>
  </si>
  <si>
    <t>0010064863</t>
  </si>
  <si>
    <t>66.260.898.3-301.000</t>
  </si>
  <si>
    <t>20170201383</t>
  </si>
  <si>
    <t>YUWONO HADI</t>
  </si>
  <si>
    <t>KOMP DANAMON BLOK C9 NO.31 RT/ RW.06/10 KEL.JATISARI KEC.JATI ASIH KOTA BEKASI</t>
  </si>
  <si>
    <t>KULON PROGO</t>
  </si>
  <si>
    <t>3275110503760005</t>
  </si>
  <si>
    <t>0010063345</t>
  </si>
  <si>
    <t>24.585.460.9-432.000</t>
  </si>
  <si>
    <t>20170201384</t>
  </si>
  <si>
    <t>AGUNG SURYA LAKSANA</t>
  </si>
  <si>
    <t>GANG IRIGASI RT/RW.04/04 KEL. MAKASAR KEC.MAKASAR JAKARTA TI MUR</t>
  </si>
  <si>
    <t>3175081505810005</t>
  </si>
  <si>
    <t>0010063337</t>
  </si>
  <si>
    <t>49.533.341.1-005.000</t>
  </si>
  <si>
    <t>20170201386</t>
  </si>
  <si>
    <t>RENDY DARTHA NUGRAHA</t>
  </si>
  <si>
    <t>BIDANG OPERASI DAN PENDUKUNG JARINGAN</t>
  </si>
  <si>
    <t>JL.SYECH IBRAHIM MUSA NO.38B RT/RW.03/01 KEL.AUR TJK-TGH SA WAH KEC.GUGUAK PANJANG</t>
  </si>
  <si>
    <t>BUKITTINGGI</t>
  </si>
  <si>
    <t>1375012601920007</t>
  </si>
  <si>
    <t>0010064178</t>
  </si>
  <si>
    <t>82.236.732.2-011.000</t>
  </si>
  <si>
    <t>20170201387</t>
  </si>
  <si>
    <t>MIA NURNANINGSIH</t>
  </si>
  <si>
    <t xml:space="preserve">DUSUN 1 KEL.TOMAN KEC.BABAT TO MAN KAB.MUSI BANYUASIN </t>
  </si>
  <si>
    <t>1606065607900002</t>
  </si>
  <si>
    <t>0011234747</t>
  </si>
  <si>
    <t>73.533.450.0-314.000</t>
  </si>
  <si>
    <t>20170201388</t>
  </si>
  <si>
    <t>FATHIA</t>
  </si>
  <si>
    <t>JL.ARIODILLAH NO.4716-2238 RT/ RW.03/01 KEL.20 ILIR D III KEC ILIR TIMUR I KOTA PALEMBANG</t>
  </si>
  <si>
    <t>1671056308910002</t>
  </si>
  <si>
    <t>0011234655</t>
  </si>
  <si>
    <t>98.670.857.6-301.000</t>
  </si>
  <si>
    <t>20170801442</t>
  </si>
  <si>
    <t>ACHMAD FAUZI</t>
  </si>
  <si>
    <t>JL.KALIBARU TIMUR VI B NO.2 RT /RW.08/13 KEL.KALIBARU KEC.CIL INCING JAKARTA UTARA</t>
  </si>
  <si>
    <t>3172041706930007</t>
  </si>
  <si>
    <t>0010097921</t>
  </si>
  <si>
    <t>82.559.314.0-045.000</t>
  </si>
  <si>
    <t>20170201390</t>
  </si>
  <si>
    <t>TIARA PERMATA</t>
  </si>
  <si>
    <t>JL.TERUSAN NO.265B RT/RW.11/03 KEL.KOMPERTA KEC.PLAJU KOTA PALEMBANG</t>
  </si>
  <si>
    <t>BATAM</t>
  </si>
  <si>
    <t>1607106504890002</t>
  </si>
  <si>
    <t>0011234689</t>
  </si>
  <si>
    <t>98.006.583.3-314.000</t>
  </si>
  <si>
    <t>20170201392</t>
  </si>
  <si>
    <t>WALIYUDIN</t>
  </si>
  <si>
    <t xml:space="preserve">KP.NANGGUNG RT/RW.03/03 KEL.BA NGUNJAYA KEC.CIGUDEG KAB.BOGOR </t>
  </si>
  <si>
    <t>3201223008890003</t>
  </si>
  <si>
    <t>0010064764</t>
  </si>
  <si>
    <t>71.932.739.7-434.000</t>
  </si>
  <si>
    <t>20170301394</t>
  </si>
  <si>
    <t>ILHAM AL-HAKIM</t>
  </si>
  <si>
    <t>PERUM KOMPAS JL.PANDAN BLOK C NO.1 RT/RW.04/06 KEL.MEKARSARI KEC.TAMBUN SELATAN KAB.BEKASI</t>
  </si>
  <si>
    <t>3216090101800025</t>
  </si>
  <si>
    <t>0010066314</t>
  </si>
  <si>
    <t>57.693.780.9-433.000</t>
  </si>
  <si>
    <t>20170301395</t>
  </si>
  <si>
    <t>DWI ARIYANI</t>
  </si>
  <si>
    <t>CAWANG III JL.LETJEN SUTOYO NO .3 RT/RW.05/07 KEL.KEBON PALA KEC.MAKASAR JAKARTA TIMUR</t>
  </si>
  <si>
    <t>3175085008930003</t>
  </si>
  <si>
    <t>0010066876</t>
  </si>
  <si>
    <t>64.261.306.1-005.000</t>
  </si>
  <si>
    <t>20170301398</t>
  </si>
  <si>
    <t>WINTOLO SETYA BARATA TARIGAN</t>
  </si>
  <si>
    <t>JL.MANGGA IV NO.38 PD MAKMUR RT/RW.01/07 KEL.KUTABARU KEC. PASAR KEMIS KAB.TANGERANG</t>
  </si>
  <si>
    <t>3603122012810003</t>
  </si>
  <si>
    <t>0010067163</t>
  </si>
  <si>
    <t>67.880.673.8-418.000</t>
  </si>
  <si>
    <t>20170301400</t>
  </si>
  <si>
    <t>MUHAMMAD ILHAM QOLBI, SE</t>
  </si>
  <si>
    <t>JL. KALI MUSI NO.26 RT/RW.51/9 KEL.DEMANG LEBAR DAUN KOTA PAL EMBANG</t>
  </si>
  <si>
    <t>1671040906830006</t>
  </si>
  <si>
    <t>0010069227</t>
  </si>
  <si>
    <t>67.572.105.4-045.000</t>
  </si>
  <si>
    <t>JL.MERPATI NO.51 RT/RW.28/07 K EL.DUKU KEC.ILIR TIMUR II KOTA PALEMBANG</t>
  </si>
  <si>
    <t>1671062010600007</t>
  </si>
  <si>
    <t>0018888925</t>
  </si>
  <si>
    <t>07.416.863.4-301.000</t>
  </si>
  <si>
    <t>20170401404</t>
  </si>
  <si>
    <t>GREICE FRISCA SARI MAHARANI</t>
  </si>
  <si>
    <t>ULS PERAK BARAT</t>
  </si>
  <si>
    <t>MANYAR SABRANGAN NO.96 RT/RW. 04/02 KEL.MANYAR SABRANGAN KEC MULYOREJO KOTA SURABAYA</t>
  </si>
  <si>
    <t>3578264401940002</t>
  </si>
  <si>
    <t>0054011994</t>
  </si>
  <si>
    <t>66.655.118.9-619.000</t>
  </si>
  <si>
    <t>20170401408</t>
  </si>
  <si>
    <t>PRIYO SUBIYAKTO</t>
  </si>
  <si>
    <t>GRAHA MUTIARA INDAH KAV.60 RT/ RW.01/11 KEL.LANGENSARI KEC.TA ROGONG KALER KAB.GARUT</t>
  </si>
  <si>
    <t>3205042301730002</t>
  </si>
  <si>
    <t>0010074656</t>
  </si>
  <si>
    <t>09.352.367.8-423.000</t>
  </si>
  <si>
    <t>20170501409</t>
  </si>
  <si>
    <t>MUHAMMAD ARIES HARDIMAN</t>
  </si>
  <si>
    <t>JL.KRAMAT PANGERAN SYARIEF RT/ RW.01/08 KEL.LUBANG BUAYA KEC. CIPAYUNG JAKARTA TIMUR</t>
  </si>
  <si>
    <t>3175102403780003</t>
  </si>
  <si>
    <t>0010077089</t>
  </si>
  <si>
    <t>09.472.918.8-009.000</t>
  </si>
  <si>
    <t>20170501411</t>
  </si>
  <si>
    <t>IRENE MARGARET</t>
  </si>
  <si>
    <t>JL.MESJID AL ARIFIYAH 2/64 RT/ RW.08/07 KEL.JATIWARINGIN KEC. PONDOK GEDE BEKASI</t>
  </si>
  <si>
    <t>3172054306810001</t>
  </si>
  <si>
    <t>0010079259</t>
  </si>
  <si>
    <t>77.448.380.4-044.000</t>
  </si>
  <si>
    <t>20170501412</t>
  </si>
  <si>
    <t>ALI ALAWI</t>
  </si>
  <si>
    <t>PURA BOJONGGEDE BLOK BLOK D-3/ 21 RT/RW.02/20 KEL.TAJURHALANG KEC.TAJURHALANG KAB.BOGOR</t>
  </si>
  <si>
    <t>3201031410860004</t>
  </si>
  <si>
    <t>0010079267</t>
  </si>
  <si>
    <t>98.147.312.7-436.000</t>
  </si>
  <si>
    <t>20170601414</t>
  </si>
  <si>
    <t>KARINA VIONICA</t>
  </si>
  <si>
    <t>JL.KEMANGGISAN UTAMA V/23H RT/ RW.08/06 KEL.KEMANGGISAN KEC. PALMERAH JAKARTA BARAT</t>
  </si>
  <si>
    <t>3515185805890001</t>
  </si>
  <si>
    <t>0010085975</t>
  </si>
  <si>
    <t>46.535.647.5-643.000</t>
  </si>
  <si>
    <t>20170601418</t>
  </si>
  <si>
    <t>SARAH NAJELINA YUNAZ</t>
  </si>
  <si>
    <t>JL.TINER VI NO.22 RT/RW.09/02 KEL.KAYUPUTIH KEC.PULOGADUNG JAKARTA TIMUR</t>
  </si>
  <si>
    <t>3175024812940007</t>
  </si>
  <si>
    <t>0010085579</t>
  </si>
  <si>
    <t>82.352.365.9-003.000</t>
  </si>
  <si>
    <t>20170601420</t>
  </si>
  <si>
    <t>IBNU PRASETYA</t>
  </si>
  <si>
    <t>KP.RAWA BEBEK RT/RW.01/12 KEL. KOTA BARU KEC.BEKASI BARAT KOT A BEKASI</t>
  </si>
  <si>
    <t>3275023012910009</t>
  </si>
  <si>
    <t>0010085553</t>
  </si>
  <si>
    <t>70.885.647.1-407.000</t>
  </si>
  <si>
    <t>20170601422</t>
  </si>
  <si>
    <t>ANITHA KARUNIA</t>
  </si>
  <si>
    <t>KP.PARUNG BINGUNG RT/RW.02/03 KEL.RANGKAPAN JAYA BARU KEC.PA NCORAN MAS KOTA DEPOK</t>
  </si>
  <si>
    <t>3276014903930002</t>
  </si>
  <si>
    <t>0010088920</t>
  </si>
  <si>
    <t>66.128.554.4-412.000</t>
  </si>
  <si>
    <t>20170701426</t>
  </si>
  <si>
    <t>ASEP HIDAYAT</t>
  </si>
  <si>
    <t>KP BETING JAYA/62 RT/RW.03/18 KEL.TUGU UTARA KEC.KOJA JAKART A UTARA</t>
  </si>
  <si>
    <t>3208202509870002</t>
  </si>
  <si>
    <t>0010090330</t>
  </si>
  <si>
    <t>88.870.408.7-413.000</t>
  </si>
  <si>
    <t>20170701427</t>
  </si>
  <si>
    <t>NOPI ROHMAWATI</t>
  </si>
  <si>
    <t>LUMPANG KUWIK RT/RW.03/04 KEL. LUMPANG KUWIK KEC.JATIKALEN KAB.NGANJUK</t>
  </si>
  <si>
    <t>NGANJUK</t>
  </si>
  <si>
    <t>3518204811920006</t>
  </si>
  <si>
    <t>0050004365</t>
  </si>
  <si>
    <t>97.558.769.2-655.000</t>
  </si>
  <si>
    <t>20170701428</t>
  </si>
  <si>
    <t>DARUSSALAM WALIKRAAMIS SUMARDI</t>
  </si>
  <si>
    <t>JL.AL HIDAYAH RT/RW.01/02 KEL. PONDOK JAYA KEC.PONDOK AREN KOTA TANGERANG SELATAN</t>
  </si>
  <si>
    <t>3674032701830008</t>
  </si>
  <si>
    <t>0010090348</t>
  </si>
  <si>
    <t>25.645.013.1-525.000</t>
  </si>
  <si>
    <t>20170701429</t>
  </si>
  <si>
    <t>HANNA RAHMAWATI</t>
  </si>
  <si>
    <t>PUP SEKTOR V BLOK C10/34 RT/RW .06/22 KEL.BAHAGIA KEC.BABELAN KAB.BEKASI</t>
  </si>
  <si>
    <t>3216025005960011</t>
  </si>
  <si>
    <t>0010091148</t>
  </si>
  <si>
    <t>82.362.223.8-435.000</t>
  </si>
  <si>
    <t>20170701430</t>
  </si>
  <si>
    <t>MAYANG AYU BESTARI</t>
  </si>
  <si>
    <t xml:space="preserve">DUSUN PANDAK RT/RW.01/02 KEL. CEPOKO KEC.PANEKAN KAB.MAGETAN </t>
  </si>
  <si>
    <t>3520086906910001</t>
  </si>
  <si>
    <t>0460120512</t>
  </si>
  <si>
    <t>20170801432</t>
  </si>
  <si>
    <t>HENI NURUL AISYAH</t>
  </si>
  <si>
    <t>JL.S.KAMPAR XII BLOK F.819 RT/ RW.14/01 KEL.SEMPER BARAT KEC. CILINCING JAKARTA UTARA</t>
  </si>
  <si>
    <t>3172044101920006</t>
  </si>
  <si>
    <t>0010094316</t>
  </si>
  <si>
    <t>36.124.087.2-045.000</t>
  </si>
  <si>
    <t>20170801437</t>
  </si>
  <si>
    <t>SHABRINA</t>
  </si>
  <si>
    <t>JL.KRAMAT KWITANG IIIB RT/RW. 07/06 KEL.KWITANG KEC.SENEN DKI JAKARTA</t>
  </si>
  <si>
    <t>3171046311920001</t>
  </si>
  <si>
    <t>0010096675</t>
  </si>
  <si>
    <t>66.802.842.6-023.000</t>
  </si>
  <si>
    <t>DEMAK</t>
  </si>
  <si>
    <t>20170801440</t>
  </si>
  <si>
    <t>NURUL HIDAYAH</t>
  </si>
  <si>
    <t>DSN.KARANGGULI RT/RW.01/02 KEL .PADAAN KEC.PABELAN KAB.SEMARA NG</t>
  </si>
  <si>
    <t>KA.SEMARANG</t>
  </si>
  <si>
    <t>3322054408910003</t>
  </si>
  <si>
    <t>0303333389</t>
  </si>
  <si>
    <t>70.041.757.9-505.000</t>
  </si>
  <si>
    <t>20170801441</t>
  </si>
  <si>
    <t>NADYA PUTRI PERTIWI</t>
  </si>
  <si>
    <t>JL.BATU I GG ARAB NO.9 RT/RW.0 3/02 KEL.PEJATEN TIMUR KEC.PAS AR MINGGU KOTA JAKARTA SELATAN</t>
  </si>
  <si>
    <t>3174046906960005</t>
  </si>
  <si>
    <t>0010097392</t>
  </si>
  <si>
    <t>55.990.694.6-017.000</t>
  </si>
  <si>
    <t>20170901443</t>
  </si>
  <si>
    <t>DARWIN WARMANSYAH</t>
  </si>
  <si>
    <t>GRIYA MANDIRI G II RT/RW.07/07 KEL.BATURAN KEC.COLOMADU KAB. KARANGANYAR</t>
  </si>
  <si>
    <t>3310262211870001</t>
  </si>
  <si>
    <t>0379221187</t>
  </si>
  <si>
    <t>98.024.210.1-525.000</t>
  </si>
  <si>
    <t>20170901444</t>
  </si>
  <si>
    <t>MATIN ARYA BIMA PUTRA</t>
  </si>
  <si>
    <t>PERUM RESIDENCE II NO.05 RT/RW .03/08 KEL.TINGKIR LOR KEC.TIN GKIR KOTA SALATIGA</t>
  </si>
  <si>
    <t>REMBANG</t>
  </si>
  <si>
    <t>3373042505840004</t>
  </si>
  <si>
    <t>0465432102</t>
  </si>
  <si>
    <t>57.389.992.9-505.000</t>
  </si>
  <si>
    <t>20170901445</t>
  </si>
  <si>
    <t>ERVINA ASTRININGRUM</t>
  </si>
  <si>
    <t>AMBENGAN BATU 6/16 RT/RW.08/04 KEL.TAMBAKSARI KEC.TAMBAKSARI KOTA SURABAYA</t>
  </si>
  <si>
    <t>3578105603920002</t>
  </si>
  <si>
    <t>0010099646</t>
  </si>
  <si>
    <t>87.131.525.5-619.000</t>
  </si>
  <si>
    <t>20170901448</t>
  </si>
  <si>
    <t>ANNISA BAHAR</t>
  </si>
  <si>
    <t>JL.KAYUMANISBARAT NO.71A RT/RW .01/05 KEL.KAYUMANIS KEC.MATRA MAN JAKARTA TIMUR</t>
  </si>
  <si>
    <t>B.LAMPUNG</t>
  </si>
  <si>
    <t>3175015208910002</t>
  </si>
  <si>
    <t>0010100857</t>
  </si>
  <si>
    <t>70.512.395.8-001.000</t>
  </si>
  <si>
    <t>20170901450</t>
  </si>
  <si>
    <t>MUHAMMAD SARIFUDIN</t>
  </si>
  <si>
    <t>JL.KRAMAT PD.RANJI RENGAS RT/ RW.03/10 KEL.RENGAS KEC.CIPUTA T TIMUR KOTA TANGERANG SELATAN</t>
  </si>
  <si>
    <t>3674050405710003</t>
  </si>
  <si>
    <t>0010100865</t>
  </si>
  <si>
    <t>82.740.788.3-453.000</t>
  </si>
  <si>
    <t>20170901453</t>
  </si>
  <si>
    <t>RISKA FAUZIYANTI</t>
  </si>
  <si>
    <t xml:space="preserve">KP.CISEENG RT/RW.01/01 KEL.BOJ ONGSEMPU KEC.PARUNG KAB.BOGOR </t>
  </si>
  <si>
    <t>3201105103950007</t>
  </si>
  <si>
    <t>0010101889</t>
  </si>
  <si>
    <t>66.181.887.2-403.000</t>
  </si>
  <si>
    <t>20171001454</t>
  </si>
  <si>
    <t>SAHRIL SIDIK</t>
  </si>
  <si>
    <t xml:space="preserve">KP.BABAKAN RT/RW.04/02 KEL.SUK ATANI KEC.TAPOS KOTA DEPOK </t>
  </si>
  <si>
    <t>3276020107830012</t>
  </si>
  <si>
    <t>0010104461</t>
  </si>
  <si>
    <t>57.272.945.7-412.000</t>
  </si>
  <si>
    <t>20171001456</t>
  </si>
  <si>
    <t>INTAN KUNANTI</t>
  </si>
  <si>
    <t>KCP MALANG</t>
  </si>
  <si>
    <t>DSN TEGALREJO RT/RW.04/12 KEL. SAWENTAR KEC.KANIGORO KAB.BLIT AR JAWA TIMUR</t>
  </si>
  <si>
    <t>BLITAR</t>
  </si>
  <si>
    <t>3505105507930002</t>
  </si>
  <si>
    <t>0010106102</t>
  </si>
  <si>
    <t>76.589.701.2-653.000</t>
  </si>
  <si>
    <t>20171001457</t>
  </si>
  <si>
    <t>WAHYU SAFITRI INDRA PUTRI</t>
  </si>
  <si>
    <t>JL.ARJUNO RT/RW.15/02 KEL.SUKO REJO KEC.GONDANGLEGI KAB.MALAN G</t>
  </si>
  <si>
    <t>3507105404900002</t>
  </si>
  <si>
    <t>0010106128</t>
  </si>
  <si>
    <t>66.462.996.1-654.000</t>
  </si>
  <si>
    <t>20170101378</t>
  </si>
  <si>
    <t>AFRIANSYAH</t>
  </si>
  <si>
    <t>JL.PURWOSARI GG HILIGIO II-1 KEL.PULO BRAYAN BENGKEL BARU KEC.MEDAN TIMUR KOTA MEDAN</t>
  </si>
  <si>
    <t>1271200404930002</t>
  </si>
  <si>
    <t>0010058295</t>
  </si>
  <si>
    <t>72.322.220.4-113.000</t>
  </si>
  <si>
    <t>20171001460</t>
  </si>
  <si>
    <t>DEDY SUHERMAN</t>
  </si>
  <si>
    <t>PERUM BUMI MONDOROKORAYA GR II NO.28 RT/RW.07/15 KEL.WATUGEDE KEC.SINGOSARI KAB.MALANG</t>
  </si>
  <si>
    <t>KAMPAR RIAU</t>
  </si>
  <si>
    <t>3507241409850004</t>
  </si>
  <si>
    <t>0010106086</t>
  </si>
  <si>
    <t>87.392.230.6-653.000</t>
  </si>
  <si>
    <t>20171001461</t>
  </si>
  <si>
    <t>ELSA OCTAVIA</t>
  </si>
  <si>
    <t>JL.KH MAS MANSYUR RT/RW.03/06 KEL.KEBON MELATI KEC.TANAH ABA NG KOTA JAKARTA PUSAT</t>
  </si>
  <si>
    <t>3171074710950005</t>
  </si>
  <si>
    <t>0010106136</t>
  </si>
  <si>
    <t>09.678.832.8-072.000</t>
  </si>
  <si>
    <t>20171001462</t>
  </si>
  <si>
    <t>HERUNANTO ENDROYONO</t>
  </si>
  <si>
    <t>TAMAN LANDUNGSARI INDAH BLOK H 9-10 RT/RW.04/06 KEL.LANDUNG SARI KEC.DAU KAB.MALANG</t>
  </si>
  <si>
    <t>3507222006760002</t>
  </si>
  <si>
    <t>0040006827</t>
  </si>
  <si>
    <t>08.723.503.2-652.000</t>
  </si>
  <si>
    <t>JL.CEMPAKA I NO.21 KEL.SEMPAKA TA KEC.MEDAN SELAYANG KOTA MED AN</t>
  </si>
  <si>
    <t>20171101467</t>
  </si>
  <si>
    <t>MUHAMAD MUFLIH HIDAYAT</t>
  </si>
  <si>
    <t>KP.CIDAMAR RT/RW.01/06 KEL.CIB ITUNGWETAN KEC.PAMIJAHAN KAB. BOGOR</t>
  </si>
  <si>
    <t>3201171708920008</t>
  </si>
  <si>
    <t>0010110716</t>
  </si>
  <si>
    <t>76.268.942.0-434.000</t>
  </si>
  <si>
    <t>20171101470</t>
  </si>
  <si>
    <t>EKO AFIF WAHYUDI</t>
  </si>
  <si>
    <t xml:space="preserve">TALUN RT/RW.06/01 KEL.TALUN KE C.KAYEN KAB.PATI </t>
  </si>
  <si>
    <t>PATI</t>
  </si>
  <si>
    <t>3318021401940005</t>
  </si>
  <si>
    <t>0010113686</t>
  </si>
  <si>
    <t>71.147.593.9-085.000</t>
  </si>
  <si>
    <t>20171101471</t>
  </si>
  <si>
    <t>YURIKE EVRILIYA</t>
  </si>
  <si>
    <t>ULS PANDAAN</t>
  </si>
  <si>
    <t>JL.DARMOYUDO UTAMA 59 RT/RW.02 /01 KEL.PURWOREJO KEC.PURWOREJ O KOTA PASURUAN</t>
  </si>
  <si>
    <t>PASURUAN</t>
  </si>
  <si>
    <t>3575025904950003</t>
  </si>
  <si>
    <t>0051819191</t>
  </si>
  <si>
    <t>70.345.834.9-624.000</t>
  </si>
  <si>
    <t>20171101473</t>
  </si>
  <si>
    <t>ERNAWESI</t>
  </si>
  <si>
    <t xml:space="preserve">KP TIPAR RT/RW.02/07 KEL.MEKAR SARI KEC.CIMANGGIS KOTA DEPOK </t>
  </si>
  <si>
    <t>3276084112930001</t>
  </si>
  <si>
    <t>0010114429</t>
  </si>
  <si>
    <t>44.328.193.6-412.000</t>
  </si>
  <si>
    <t>20171201481</t>
  </si>
  <si>
    <t>FENGKI CHINGTIASAN IMANULLOH</t>
  </si>
  <si>
    <t>PERUM GRAHA INDAH RT/RW.01/14 KEL.JATIMEKAR KEC.JATIASIH KOTA BEKASI</t>
  </si>
  <si>
    <t>3275091202900008</t>
  </si>
  <si>
    <t>0010118800</t>
  </si>
  <si>
    <t>44.707.685.2-432.000</t>
  </si>
  <si>
    <t>20171201482</t>
  </si>
  <si>
    <t>ARIANI DIAN PRATIWI</t>
  </si>
  <si>
    <t>JL.CANDI KENCANA IV C 63 RT/RW.03/08 KEL.KALIPANCUR KEC .NGALIYAN KOTA SEMARANG</t>
  </si>
  <si>
    <t>0010120384</t>
  </si>
  <si>
    <t>26.832.754.1-503.000</t>
  </si>
  <si>
    <t>20171201484</t>
  </si>
  <si>
    <t>HEDI AMELIA</t>
  </si>
  <si>
    <t>GG.H.LEMBANG RT/RW.01/01 KEL.KARANGTENGAH KEC.KARANGTENGAH KOTATANGERANG</t>
  </si>
  <si>
    <t>3671125211940001</t>
  </si>
  <si>
    <t>0010120400</t>
  </si>
  <si>
    <t>83.397.820.8-416.000</t>
  </si>
  <si>
    <t>20171201485</t>
  </si>
  <si>
    <t>SRIWISNU WIJAYADI</t>
  </si>
  <si>
    <t>JL.KUNINGAN RAYA NO.56 RT/RW.06/05 KEL.ANTAPANI KIDUL KEC.ANTAPANI KOTA BANDUNG</t>
  </si>
  <si>
    <t>3273202605710003</t>
  </si>
  <si>
    <t>0018882811</t>
  </si>
  <si>
    <t>09.368.027.0-424.000</t>
  </si>
  <si>
    <t>JL.SUDANCO SUPRIADI NO.43 RT/RW.04/04 KEL.BENDOGERIT KEC.SANANWETAN KOTA BLITAR</t>
  </si>
  <si>
    <t>3571026911620002</t>
  </si>
  <si>
    <t>0532929296</t>
  </si>
  <si>
    <t>07.894.261.2-622.000</t>
  </si>
  <si>
    <t>20171201487</t>
  </si>
  <si>
    <t>NINDISINDRA</t>
  </si>
  <si>
    <t>BUKIT DAGO BLOK F.7 NO.31 RT/RW.03/14 KEL.RAWA KALONG KEC.GUNUNG SINDUR KAB.BOGOR</t>
  </si>
  <si>
    <t>3471085306880001</t>
  </si>
  <si>
    <t>0010122018</t>
  </si>
  <si>
    <t>59.397.876.0-541.000</t>
  </si>
  <si>
    <t>KUDUS</t>
  </si>
  <si>
    <t>20171201489</t>
  </si>
  <si>
    <t>RIA ARUMA PUTRI</t>
  </si>
  <si>
    <t>JL.BRIGJEND SUDIARTO NO.196 RT/RW.01/06 KEL.JOYOTAKAN KEC.SERENGAN KOTA SURAKARTA</t>
  </si>
  <si>
    <t>3372024705900002</t>
  </si>
  <si>
    <t>0377400007</t>
  </si>
  <si>
    <t>64.004.257.8-526.000</t>
  </si>
  <si>
    <t>JL.CIPINANG KEBEMBEM NO.28RT/RW.10/13 KEL.PISANGAN TIMURKEC.PULOGADUNG JAKARTA TIMUR</t>
  </si>
  <si>
    <t>3175022104660013</t>
  </si>
  <si>
    <t>0010126308</t>
  </si>
  <si>
    <t>48.259.896.8-403.000</t>
  </si>
  <si>
    <t>20180101492</t>
  </si>
  <si>
    <t>RUSNIA WATI</t>
  </si>
  <si>
    <t>KP.BULAK TIMURRT/RW.13/11 KEL.KEDAUNGKEC.PAMULANG TANGERANG SELATAN</t>
  </si>
  <si>
    <t>3674064402950011</t>
  </si>
  <si>
    <t>0010126019</t>
  </si>
  <si>
    <t>98.616.261.8-411.000</t>
  </si>
  <si>
    <t>20180101494</t>
  </si>
  <si>
    <t>WINA WIDIARSIH</t>
  </si>
  <si>
    <t>JL.KAYU MANIS SELATAN NO.179RRT/RW.13/09 KEL.KAYUMANIS KEC.MATRAMAN JAKARTA TIMUR</t>
  </si>
  <si>
    <t>3175015609920002</t>
  </si>
  <si>
    <t>0010127470</t>
  </si>
  <si>
    <t>81.117.552.0-001.000</t>
  </si>
  <si>
    <t>20180101496</t>
  </si>
  <si>
    <t>AGUNG SAPUTRO</t>
  </si>
  <si>
    <t>KP.BUARANRT/RW.05/05 KEL.CIKOKOLKEC.TANGERANG KOTA TANGERANG</t>
  </si>
  <si>
    <t>3671012812870001</t>
  </si>
  <si>
    <t>0010129062</t>
  </si>
  <si>
    <t>55.053.329.3-416.000</t>
  </si>
  <si>
    <t>20180101497</t>
  </si>
  <si>
    <t>DWI SULISTYANINGRUM</t>
  </si>
  <si>
    <t>3173024912910001</t>
  </si>
  <si>
    <t>0010129054</t>
  </si>
  <si>
    <t>64.282.118.5-036.000</t>
  </si>
  <si>
    <t>JOMBANG</t>
  </si>
  <si>
    <t>EMMILIANA SETIAWATI</t>
  </si>
  <si>
    <t>JL PUSPOWARNO TENGAH IX/5 RT/RW 005/002 KEL.SALAMANMLOYO KEC.SEMARANG BARAT</t>
  </si>
  <si>
    <t>3374016910620002</t>
  </si>
  <si>
    <t>0011932100</t>
  </si>
  <si>
    <t>07.773.247.7-512.000</t>
  </si>
  <si>
    <t>20180201501</t>
  </si>
  <si>
    <t>YUMNA TALITHA</t>
  </si>
  <si>
    <t>KP.PULO RT/RW 002/004 KEL.SUDIMARA SELATAN KEC. CILEDUG KOTA TANGERANG</t>
  </si>
  <si>
    <t>3671066903960001</t>
  </si>
  <si>
    <t>0010133833</t>
  </si>
  <si>
    <t>72.549.842.2-416.000</t>
  </si>
  <si>
    <t>20180201502</t>
  </si>
  <si>
    <t>RR WISYAWATI SANGGRAMA</t>
  </si>
  <si>
    <t>DSN NEDOGAN, RT.001 , RW.001 KEL. GONDOWANGI, KEC. SAWANGAN KAB. MAGELANG , JAWA TENGAH</t>
  </si>
  <si>
    <t>3308076701910005</t>
  </si>
  <si>
    <t>0460270200</t>
  </si>
  <si>
    <t>71.559972.6-524.000</t>
  </si>
  <si>
    <t>20180201504</t>
  </si>
  <si>
    <t>BUNGA FITRIANA KUSUMA WATI</t>
  </si>
  <si>
    <t>BLOK 01 RT.001 RW.003 KEL. SUKADANA KEC. PABUARAN CIREBON - JAWA  BARAT</t>
  </si>
  <si>
    <t>3209331407090012</t>
  </si>
  <si>
    <t>0010138535</t>
  </si>
  <si>
    <t>82.334.809.9-426.000</t>
  </si>
  <si>
    <t>20180301505</t>
  </si>
  <si>
    <t>DEDY ACHMAD SANTOSA</t>
  </si>
  <si>
    <t>JL.SUKARAJA I RT.001 RW.006 KEL. SUKARAJA KEC. CICENDO,BANDUNG - JAWA BARAT</t>
  </si>
  <si>
    <t>3273060111910003</t>
  </si>
  <si>
    <t>0352383848</t>
  </si>
  <si>
    <t>72.736.573.6-428.000</t>
  </si>
  <si>
    <t>20180301506</t>
  </si>
  <si>
    <t>JL. TERUSAN SETIA BAKTI NO.12 RT.04 RW.11 KEL. LEUWIGAJAH, KEC. CIMAHI SELATAN , KOTA CIMAHI</t>
  </si>
  <si>
    <t>3277012011840023</t>
  </si>
  <si>
    <t>0352011845</t>
  </si>
  <si>
    <t>24.946.394.4-421.000</t>
  </si>
  <si>
    <t>20180301507</t>
  </si>
  <si>
    <t>AJI WAHYU ROSANDI</t>
  </si>
  <si>
    <t>KOMP.DEP KOPERASI C-2 RT/RW 004/015 KEL. MEKARSARI KEC. CIMANGGIS, DEPOK, JAWA BARAT</t>
  </si>
  <si>
    <t>3276021509850000</t>
  </si>
  <si>
    <t>0010036819</t>
  </si>
  <si>
    <t>77.920.241.5-412.000</t>
  </si>
  <si>
    <t>20180401508</t>
  </si>
  <si>
    <t>AMRINA ROSYADA</t>
  </si>
  <si>
    <t>ULS BUAH BATU</t>
  </si>
  <si>
    <t>JL. PLERED II NO.14 RT.002 RW. 010 KEL. ANTAPANI TENGAH KEC. ANTAPANI - BANDUNG</t>
  </si>
  <si>
    <t>3273206601930001</t>
  </si>
  <si>
    <t>0359888898</t>
  </si>
  <si>
    <t>84.315.297.6-429.000</t>
  </si>
  <si>
    <t>20180401509</t>
  </si>
  <si>
    <t>RANDY DWIYANTO</t>
  </si>
  <si>
    <t>ULS SUDIRMAN YOGYAKARTA</t>
  </si>
  <si>
    <t>JL. LAZER BLOK M/9 JOGIN 1 KEL. JOGONEGORO KEC. MERTOYUDAN - MAGELANG</t>
  </si>
  <si>
    <t>3308100801920002</t>
  </si>
  <si>
    <t>0467777991</t>
  </si>
  <si>
    <t>35.217.058.3-524.000</t>
  </si>
  <si>
    <t>20180401511</t>
  </si>
  <si>
    <t>CIJONTANG INDAH I RT.004 RW.008 KEL.CIBEUNYING KEC. CIMENYAN - BANDUNG</t>
  </si>
  <si>
    <t>0491444444</t>
  </si>
  <si>
    <t>64.025.154.2-444.000</t>
  </si>
  <si>
    <t>20180401512</t>
  </si>
  <si>
    <t>FATHONI RUDI ARDIYANTO</t>
  </si>
  <si>
    <t>JL. BALI NO 5 RT.003 RW.002 KEL. KAMPUNG BARU KEC. PASAR KLIWON - SURAKARTA</t>
  </si>
  <si>
    <t>3372033010900003</t>
  </si>
  <si>
    <t>0010154227</t>
  </si>
  <si>
    <t>71.088.718.3-526.000</t>
  </si>
  <si>
    <t>20180401513</t>
  </si>
  <si>
    <t>HANNIEF GIARNI</t>
  </si>
  <si>
    <t>JANGLI TLAWAH V/66 B RT.002 RW.005 KEL. KARANGANYAR GUNUNG KEC. CANDISARI - SEMARANG</t>
  </si>
  <si>
    <t>3374086805910001</t>
  </si>
  <si>
    <t>0302806005</t>
  </si>
  <si>
    <t>71.138.934.6-517.000</t>
  </si>
  <si>
    <t>20180501516</t>
  </si>
  <si>
    <t>MUHAMMAD YASIN YUSUF</t>
  </si>
  <si>
    <t>TENGGILI 3 KAUMAN 4/24 RT.03 RW.03 - SURABAYA</t>
  </si>
  <si>
    <t>3578242307950002</t>
  </si>
  <si>
    <t>0055555593</t>
  </si>
  <si>
    <t>74.513.204.3-615.000</t>
  </si>
  <si>
    <t>20180501519</t>
  </si>
  <si>
    <t>KP BULAK PONCOL NO.23A RT.011 RW.018 KEL. JATIRAHAYU KEC. PONDOK MELATI KOTA BEKASI - JAWA BARAT</t>
  </si>
  <si>
    <t>3275125006940002</t>
  </si>
  <si>
    <t>73.784.048.8-432.000</t>
  </si>
  <si>
    <t>AGUNG DWI KUNCORO</t>
  </si>
  <si>
    <t>PREMULUNG,RT.002 RW.009 KEL.SONDAKAN KEC. LAWEYAN</t>
  </si>
  <si>
    <t>3372010206910001</t>
  </si>
  <si>
    <t>0379899990</t>
  </si>
  <si>
    <t>73.201.255.4-526.000</t>
  </si>
  <si>
    <t>20180701523</t>
  </si>
  <si>
    <t>HENDRO HADISAPUTRO</t>
  </si>
  <si>
    <t>Jl. BUNGUR II NO. 19 RT.002 RW.002 KEL.KEBAYORAN LAMA SELATAN KEC. KEBAYORAN LAMA - JAKARTA SELATAN</t>
  </si>
  <si>
    <t>PEKANBARU</t>
  </si>
  <si>
    <t>1471110304820001</t>
  </si>
  <si>
    <t>0010176683</t>
  </si>
  <si>
    <t>79.497.086.3-216.000</t>
  </si>
  <si>
    <t>20180701525</t>
  </si>
  <si>
    <t>ANGGA PRISMA SUGANDA</t>
  </si>
  <si>
    <t xml:space="preserve">BACK OFFICE OPERASIONAL </t>
  </si>
  <si>
    <t>DSN TULUSAYU RT.009 RW.001 KEL.SIDORAHAYU KEC.WAGIR KAB. MALANG - JAWA TIMUR</t>
  </si>
  <si>
    <t>3507210101920004</t>
  </si>
  <si>
    <t>0538881111</t>
  </si>
  <si>
    <t>72.042.852.3-654.000</t>
  </si>
  <si>
    <t>DYAH AYU FEBRIYANTI RATNASARI</t>
  </si>
  <si>
    <t>JL. BOJONG RAYA NO.19 RT.015 RW.004 KEL.RAWA BUAYA KEC. CENGKARENG - JAKARTA BARAT</t>
  </si>
  <si>
    <t>3173014302960008</t>
  </si>
  <si>
    <t>0366666667</t>
  </si>
  <si>
    <t>71.354.029.2-034.000</t>
  </si>
  <si>
    <t>20180701527</t>
  </si>
  <si>
    <t>AMBAR MARWIANTIN</t>
  </si>
  <si>
    <t>BANJAR SARI RT.001 RW.006 KEL.MULUR KEC.BENDOSARI KAB.SUKOHARJO - JAWA TENGAH</t>
  </si>
  <si>
    <t>3313165103920004</t>
  </si>
  <si>
    <t>0370021834</t>
  </si>
  <si>
    <t>72.835.257.6-528.000</t>
  </si>
  <si>
    <t>DEZY IRMAWATI</t>
  </si>
  <si>
    <t>20180801531</t>
  </si>
  <si>
    <t>YOS SANDIKA</t>
  </si>
  <si>
    <t>20180801533</t>
  </si>
  <si>
    <t>ANDRIYAN BAMBANG SISWANTO</t>
  </si>
  <si>
    <t>20180801539</t>
  </si>
  <si>
    <t>THANYA PARAMITHA PUTRI</t>
  </si>
  <si>
    <t>NOR FATAH ULINNUHA</t>
  </si>
  <si>
    <t>20180801542</t>
  </si>
  <si>
    <t>3276022906920004</t>
  </si>
  <si>
    <t>0010186484</t>
  </si>
  <si>
    <t>74.694.014.7-412.000</t>
  </si>
  <si>
    <t>JL BELIMBING NO. 22 RT.02 RW.015 PONDOK SUKATANI PERMAI TAPOS DEPOK JAWA BARAT</t>
  </si>
  <si>
    <t>KERONCONG PERMAI BLOK EB.36 NO.03 RT.08 RW.03 KEL. GEBANG RAYA KEC. PERIUK</t>
  </si>
  <si>
    <t>BOYOLALI</t>
  </si>
  <si>
    <t>3671081402900004</t>
  </si>
  <si>
    <t>0010186476</t>
  </si>
  <si>
    <t>71.299.741.0-402.000</t>
  </si>
  <si>
    <t>CILILITAN KECIL RT 010 RW 007 KEL. CILILITAN KEC. KRAMAT JATI</t>
  </si>
  <si>
    <t>3175044904970001</t>
  </si>
  <si>
    <t>0010187797</t>
  </si>
  <si>
    <t>85.294.802.5-005.000</t>
  </si>
  <si>
    <t>SOMOYUDAN RT.034 RW 013 WIRO BAYAT KLATEN JAWA TENGAH</t>
  </si>
  <si>
    <t>3310045203910002</t>
  </si>
  <si>
    <t>66.492.618.5-525.000</t>
  </si>
  <si>
    <t>20180601522</t>
  </si>
  <si>
    <t>20180701526</t>
  </si>
  <si>
    <t>20180701530</t>
  </si>
  <si>
    <t>USIA PENSIUN</t>
  </si>
  <si>
    <t>TGL PENSIUN</t>
  </si>
  <si>
    <t>PERUMAHAN PONDOK JAGUNG BLOK AC RT.04 RW.04 SERPONG UTARA TANGERANG SELATAN</t>
  </si>
  <si>
    <t>3319061103920003</t>
  </si>
  <si>
    <t>0010189694</t>
  </si>
  <si>
    <t>49.718.360.8-506.000</t>
  </si>
  <si>
    <t>20180901546</t>
  </si>
  <si>
    <t>SAPTA JULIANTINA</t>
  </si>
  <si>
    <t xml:space="preserve">TAMAN PINANG INDAHBB-3/3 RT 019 RW 007 KEL. BANJARBENDO KEC. SIDOARJO KABUPATEN SIDOARJO </t>
  </si>
  <si>
    <t>PAMENGKASAN</t>
  </si>
  <si>
    <t>3515084707620004</t>
  </si>
  <si>
    <t>0059070862</t>
  </si>
  <si>
    <t>44.897.750.4-617.000</t>
  </si>
  <si>
    <t xml:space="preserve">ASSISTANT ACCOUNT OFFICER </t>
  </si>
  <si>
    <t>20180901547</t>
  </si>
  <si>
    <t>GIANA SETIA RATNAWATI</t>
  </si>
  <si>
    <t>JL H. TAIMAN BARAT I RT 003 RW 002 KEL GEDONG KEC PASAR REBO JAKARTA TIMUR</t>
  </si>
  <si>
    <t>3175054912940002</t>
  </si>
  <si>
    <t>0010197580</t>
  </si>
  <si>
    <t>64.142.768.7-009.000</t>
  </si>
  <si>
    <t xml:space="preserve">  </t>
  </si>
  <si>
    <t>RESTI SEPRIYANI</t>
  </si>
  <si>
    <t>BANJAR</t>
  </si>
  <si>
    <t>3279046709930002</t>
  </si>
  <si>
    <t>0010202968</t>
  </si>
  <si>
    <t>73.586.262.5-442.000</t>
  </si>
  <si>
    <t>20181001551</t>
  </si>
  <si>
    <t>DENDI INDRA RUKMANA</t>
  </si>
  <si>
    <t>BLOK SALAMANGGU RT/RW 003/008 KEL. MAJA SELATAN KEC. MAJA KAB. MAJALENGKA</t>
  </si>
  <si>
    <t>3210060503940001</t>
  </si>
  <si>
    <t>0010202976</t>
  </si>
  <si>
    <t>73.418.487.2-438.000</t>
  </si>
  <si>
    <t>20181001552</t>
  </si>
  <si>
    <t>AULIA REZA</t>
  </si>
  <si>
    <t>GOLDEN VIENNA I BLOK B2/10 RT/RW 009/014 KEL. RAWA BUNTU KEC. SERPONG TANGERANG SELATAN</t>
  </si>
  <si>
    <t>3674012607910001</t>
  </si>
  <si>
    <t>0010202109</t>
  </si>
  <si>
    <t>83.793.546.9-411.000</t>
  </si>
  <si>
    <t>ASPEK PERENCANAAN PENJUALAN DAN PEMBINAAN</t>
  </si>
  <si>
    <t>DUSUN SUKAHURIP RT/RW 002/001 KEL LANGENSARI KEC LANGENSARI BANJAR JAWA BARAT</t>
  </si>
  <si>
    <t>ULS SRAGEN</t>
  </si>
  <si>
    <t>0371203910</t>
  </si>
  <si>
    <t>0010169530</t>
  </si>
  <si>
    <t>20110700576</t>
  </si>
  <si>
    <t>SURYANA DUCHRI SAPAR</t>
  </si>
  <si>
    <t>FIRDA NURAINI</t>
  </si>
  <si>
    <t>GINA PRIMASARI PUTRI</t>
  </si>
  <si>
    <t>RIRIH SAFITRI</t>
  </si>
  <si>
    <t>UMAR</t>
  </si>
  <si>
    <t>KURNIA SARY</t>
  </si>
  <si>
    <t>20181101555</t>
  </si>
  <si>
    <t>20181101556</t>
  </si>
  <si>
    <t>20181101557</t>
  </si>
  <si>
    <t>20181101558</t>
  </si>
  <si>
    <t>20181101559</t>
  </si>
  <si>
    <t>20181101560</t>
  </si>
  <si>
    <t>KADIPATEN TRIHARJO RT/RW 007/004 KEL. WATES KEC. KULONPROGO YOGYAKARTA</t>
  </si>
  <si>
    <t>3401026910930021</t>
  </si>
  <si>
    <t>75.730.424.1-544.000</t>
  </si>
  <si>
    <t>3324126507890002</t>
  </si>
  <si>
    <t>54.464.561.1-513.000</t>
  </si>
  <si>
    <t xml:space="preserve">JL.BULAK CABE RT 006/RW009,CILINCING JAKARTA UTARA </t>
  </si>
  <si>
    <t>JL.SUCI GG SAIBUN RT10/RW04 KEL SUSULAN KEC CIRACAS JAKARTA TIMUR 13750</t>
  </si>
  <si>
    <t>3175040606910003</t>
  </si>
  <si>
    <t>TAMAN HARAPAN BARU BLOK R2 NO 19 RT/RW 004/027 KEL. PEJUANG KEC. MEDAN SATRIA BEKASI JAWA BARAT</t>
  </si>
  <si>
    <t>3275060507950016</t>
  </si>
  <si>
    <t>0010015386</t>
  </si>
  <si>
    <t>JL. ORGAN No.121 RT 003 RW 04 KEL.TUNGGULWULUNG KEC. LOWOKWARU MALANG - JAWA TIMUR</t>
  </si>
  <si>
    <t>3573056604950001</t>
  </si>
  <si>
    <t>0050016146</t>
  </si>
  <si>
    <t>72.999.478.0-652.000</t>
  </si>
  <si>
    <t>KP. KRAMAT GG. ANI RT 005 RW 016 KEL. CILILITAN KEC. KRAMAT JATI JAKARTA TIMUR</t>
  </si>
  <si>
    <t>0010606911</t>
  </si>
  <si>
    <t>49.594.567.7-005.000</t>
  </si>
  <si>
    <t>0180008369</t>
  </si>
  <si>
    <t>71.853.856.4-009.000</t>
  </si>
  <si>
    <t>0010219616</t>
  </si>
  <si>
    <t>20181001550</t>
  </si>
  <si>
    <t>20181101561</t>
  </si>
  <si>
    <t>ERIESTIKA ARVIE ANDASARI</t>
  </si>
  <si>
    <t>JL. DUKUH II NO. 33 RT 006 RW 001 KEL. DUKUH KEC. KRAMAT JATI JAKARTA TIMUR</t>
  </si>
  <si>
    <t>3175044407850002</t>
  </si>
  <si>
    <t>0010407856</t>
  </si>
  <si>
    <t>58.144.755.4-005.000</t>
  </si>
  <si>
    <t>20181201563</t>
  </si>
  <si>
    <t>DEDI NESTORIKO SINAGA</t>
  </si>
  <si>
    <t>PEMATANG SIANTAR</t>
  </si>
  <si>
    <t>3603121705870013</t>
  </si>
  <si>
    <t>0011705878</t>
  </si>
  <si>
    <t>35.160.534.0-116.000</t>
  </si>
  <si>
    <t>RARA DEA DAMAYANTI</t>
  </si>
  <si>
    <t>20181201564</t>
  </si>
  <si>
    <t>20181201565</t>
  </si>
  <si>
    <t>LILY MACHMUDAH</t>
  </si>
  <si>
    <t>JL. DANAU LIMBOTO BARAT DALAM VII A4 F46 RT 005 RW 011 KEL. SARWOJAJAR KEC. KEDUNGKANDANG KOTA MALANG JAWA TIMUR</t>
  </si>
  <si>
    <t>3573035103940003</t>
  </si>
  <si>
    <t>0531313153</t>
  </si>
  <si>
    <t>73.747.066.6-623.000</t>
  </si>
  <si>
    <t>3324165109920001</t>
  </si>
  <si>
    <t>74.474.797.3-513.000</t>
  </si>
  <si>
    <t>GRINI JUNIARD</t>
  </si>
  <si>
    <t>20181201562</t>
  </si>
  <si>
    <t>3515081805940008</t>
  </si>
  <si>
    <t>0056789969</t>
  </si>
  <si>
    <t>73.499.032.8-617.000</t>
  </si>
  <si>
    <t>ULS KEPANJEN</t>
  </si>
  <si>
    <t>ULS MOJOKERTO</t>
  </si>
  <si>
    <t>JL. A.YANI NO.63 RT 001 RW 007 KEL. REMU UTARA KEC. SORONG KOTA SORONG</t>
  </si>
  <si>
    <t>YOGHA MEIKA SETIADI</t>
  </si>
  <si>
    <t>JL. ANGGREK NO 14 RT 04 RW 02 KEL. SEKARDANGAN KEC. SIDOARJO</t>
  </si>
  <si>
    <t>WONOREJO RT 003 RW 001 KEL. WONOTENGGANG KEC. ROWOSARI KAB. KENDAL JAWA TENGAH</t>
  </si>
  <si>
    <t>0301109922</t>
  </si>
  <si>
    <t>SAFTRI KURNIAWAN</t>
  </si>
  <si>
    <t>ULS SINGOSAREN</t>
  </si>
  <si>
    <t>20190101570</t>
  </si>
  <si>
    <t>20190101571</t>
  </si>
  <si>
    <t>MARIYATUL QIBTIYAH</t>
  </si>
  <si>
    <t>RODIANAH</t>
  </si>
  <si>
    <t>FARDA ARIFTA NANIZZA</t>
  </si>
  <si>
    <t>PAGERSALAM RT 001 RW 002 KEL. MANGUNSARI KEC.GUNUNG PATI KOTA SEMARANG</t>
  </si>
  <si>
    <t>3374126502820003</t>
  </si>
  <si>
    <t>0300023751</t>
  </si>
  <si>
    <t>58.463.721.9-515.000</t>
  </si>
  <si>
    <t>20190101569</t>
  </si>
  <si>
    <t>JL. ROROTAN III RT 002 010 KEL. ROROTAN KEC. CILINCING JAKARTA UTARA</t>
  </si>
  <si>
    <t>3172044409830013</t>
  </si>
  <si>
    <t>0018309047</t>
  </si>
  <si>
    <t>58.711.756.5-045.000</t>
  </si>
  <si>
    <t>PERUM KARYAWAN II PINDAD JL ANJASMORO 31 RT 001 RW 020 KEL.TUREN KEC.TUREN KABUPATEN MALANG</t>
  </si>
  <si>
    <t>3507094903930002</t>
  </si>
  <si>
    <t>0530009794</t>
  </si>
  <si>
    <t>83.109.987.4-654.000</t>
  </si>
  <si>
    <t>20190101572</t>
  </si>
  <si>
    <t>JL. SURYALAYA BARAT NO 17 RT 001 RW 004 KEL. CIJAGRA KEC. LENGKONG KOTA BANDUNG</t>
  </si>
  <si>
    <t>3273226106890007</t>
  </si>
  <si>
    <t>0354999989</t>
  </si>
  <si>
    <t>74.512.333.1-424.000</t>
  </si>
  <si>
    <t>86.595.698.1-427.000</t>
  </si>
  <si>
    <t xml:space="preserve">ULS AHMAD RIVAI </t>
  </si>
  <si>
    <t>3172065312630006</t>
  </si>
  <si>
    <t>20190201575</t>
  </si>
  <si>
    <t>20190201576</t>
  </si>
  <si>
    <t>20190201579</t>
  </si>
  <si>
    <t>20190201580</t>
  </si>
  <si>
    <t>20190201581</t>
  </si>
  <si>
    <t>20190201582</t>
  </si>
  <si>
    <t>ASEP MUHAMAD RIFAI</t>
  </si>
  <si>
    <t>SUCIA RESDIARANI</t>
  </si>
  <si>
    <t>NUR SOLEH</t>
  </si>
  <si>
    <t>MUHAMMAD FREDY NURSETO</t>
  </si>
  <si>
    <t>M IKROM AHADI</t>
  </si>
  <si>
    <t>KP. CIDOKOM RT 004 RW 010 KEL. KOPO KEC. CISARUA KABUPATEN BOGOR</t>
  </si>
  <si>
    <t>3201252012940004</t>
  </si>
  <si>
    <t>0147878789</t>
  </si>
  <si>
    <t>66.125.747.7-434.000</t>
  </si>
  <si>
    <t>RAWA SAWAH RT 007 RW 008 KEL. KAMPUNG RAWA KEC. JOHAR BARU JAKARTA PUSAT</t>
  </si>
  <si>
    <t>3171086410930003</t>
  </si>
  <si>
    <t>0010249381</t>
  </si>
  <si>
    <t>74.613.240.6-024.000</t>
  </si>
  <si>
    <t>DUSUN 03 RT 002 RW 006 KEL.PAKUSAMBEN KEC. BABAKAN KABUPATEN CIREBON</t>
  </si>
  <si>
    <t>3172032001911001</t>
  </si>
  <si>
    <t>0010250199</t>
  </si>
  <si>
    <t>45.188.820.0-045.000</t>
  </si>
  <si>
    <t>DS SENDANGASRI RT 007 RW 002 KEL. SEDANGASRI KEC. LASEM KABUPATEN REMBANG</t>
  </si>
  <si>
    <t>3317141706930002</t>
  </si>
  <si>
    <t>0010250181</t>
  </si>
  <si>
    <t>81.183.272.4-507.000</t>
  </si>
  <si>
    <t>OTAK LENDANG RT 00 RW 00 KEL. MASBAGIK TIMUR KEC. MASBAGIK LOMBOK TIMUR</t>
  </si>
  <si>
    <t>SELONG</t>
  </si>
  <si>
    <t>5203053001940002</t>
  </si>
  <si>
    <t>0010250165</t>
  </si>
  <si>
    <t>JL. GATOT SUBROTO II/2 LINGK. KEPATIHAN RT 002 RW 004 KEL. KEPATIHAN KEC.KALIWATES KABUPATEN JEMBER</t>
  </si>
  <si>
    <t>3509190101920003</t>
  </si>
  <si>
    <t>0055585855</t>
  </si>
  <si>
    <t>74.789.314.7-626.000</t>
  </si>
  <si>
    <t>Jl. BENDA UJUNG NO. 54 B RT 006 RW 001 KEL. CIGANJUR, KEC. JAGAKARSA, JAKSEL</t>
  </si>
  <si>
    <t>RACHMADY SAPUTRA</t>
  </si>
  <si>
    <t>20190301585</t>
  </si>
  <si>
    <t>20190301587</t>
  </si>
  <si>
    <t>20190301589</t>
  </si>
  <si>
    <t>RIZKA ARIE SETYANINGRUM</t>
  </si>
  <si>
    <t>HAERUL ANWAR</t>
  </si>
  <si>
    <t>JL. MELATI II NO. 20 A RT 013 RW 001 KEL. CIJANTUNG KEC. PASAR REBO JAKARTA TIMUR</t>
  </si>
  <si>
    <t>3175043008930002</t>
  </si>
  <si>
    <t>0013008933</t>
  </si>
  <si>
    <t>76.416.618.7-005.000</t>
  </si>
  <si>
    <t>DUKUH DURSARAN RT/RW 001/006 KEL.LORAM WETAN KEC. JATI , KUDUS, JAWA TENGAH</t>
  </si>
  <si>
    <t>3319034612910002</t>
  </si>
  <si>
    <t>0573333333</t>
  </si>
  <si>
    <t>66.980.823.0-506.000</t>
  </si>
  <si>
    <t>KP. RAWA BOGO NO. 1 RT 005 RW 017 KEL. JATIMEKAR KEC. JATIASIH KOTA BEKASI</t>
  </si>
  <si>
    <t>3275090402920005</t>
  </si>
  <si>
    <t>0010402923</t>
  </si>
  <si>
    <t>35.726.090.0-432.000</t>
  </si>
  <si>
    <t>ACHMAD YANI</t>
  </si>
  <si>
    <t>20190301591</t>
  </si>
  <si>
    <t>OKKY LIANAWATI</t>
  </si>
  <si>
    <t>KERJO RT 002 RW 006 KEL. KERJO KIDUL KEC. NGADIROJO KABUPATEN WONOGIRI</t>
  </si>
  <si>
    <t>3311105110910003</t>
  </si>
  <si>
    <t>0371100090</t>
  </si>
  <si>
    <t>64.358.018.6-532.000</t>
  </si>
  <si>
    <t>FUNGSI ANALISA PEMBIAYAAN</t>
  </si>
  <si>
    <t>20190401592</t>
  </si>
  <si>
    <t>20190401593</t>
  </si>
  <si>
    <t>20190401594</t>
  </si>
  <si>
    <t>20190401596</t>
  </si>
  <si>
    <t>20190401598</t>
  </si>
  <si>
    <t>20190401599</t>
  </si>
  <si>
    <t>20190401600</t>
  </si>
  <si>
    <t>CABANG LAMPUNG</t>
  </si>
  <si>
    <t>BANDAR LAMPUNG</t>
  </si>
  <si>
    <t>CHINTIA MONALIA</t>
  </si>
  <si>
    <t>HERYADI PANDULAKSONO</t>
  </si>
  <si>
    <t>RIDIYANA NASTITI</t>
  </si>
  <si>
    <t>MONIKA LARAS TWINTA SARI</t>
  </si>
  <si>
    <t>CHAIRUL QOSIM RANGKUTI</t>
  </si>
  <si>
    <t>1871014202930001</t>
  </si>
  <si>
    <t>0010264257</t>
  </si>
  <si>
    <t>0010264265</t>
  </si>
  <si>
    <t>1871034108910005</t>
  </si>
  <si>
    <t>0012305611</t>
  </si>
  <si>
    <t>JL. AL IKLAS NO.35 RT 005 RW - KEL.KEDAMAIAN KEC.TANJUNG KARANG TIMUR KOTA BANDAR LAMPUNG</t>
  </si>
  <si>
    <t>JL. IMM BONJO GG. PANCORAN LK II RT 009 RW - KEL.SEGAKA MIDER KEC. TANJUNG KARANG BARAT KOTA BANDAR LAMPUNG</t>
  </si>
  <si>
    <t>JL. RATU DIBALAU GG. ABDUL SYUKUR 2 NO.34 TANJUNG SENANG KOTA BANDAR LAMPUNG</t>
  </si>
  <si>
    <t>JLP MOROTAI PRMOROTAI INDAH BI LKII RT 010/ RW - KEL.GUNUNG SULAH KEC.SUKARAME KOTA BANDAR LAMPUNG</t>
  </si>
  <si>
    <t>1871020212930004</t>
  </si>
  <si>
    <t>0010264281</t>
  </si>
  <si>
    <t>WIROBRAJAN WB II/257B RT.001 RW.003 KEL.WIROBRAJAN KEC.WIROBRAJAN YOGYAKARTA</t>
  </si>
  <si>
    <t>3471075110930001</t>
  </si>
  <si>
    <t>74.220.950.5-323.000</t>
  </si>
  <si>
    <t>74.887.955.8-322.000</t>
  </si>
  <si>
    <t>74.533.762.6-323.000</t>
  </si>
  <si>
    <t>0467777876</t>
  </si>
  <si>
    <t>RR. TITI PRAMONO DEWI</t>
  </si>
  <si>
    <t>07.447.989.0-324.000</t>
  </si>
  <si>
    <t>DUSUN SUMBER BARAT RT 006 RW 001 KEL. SUMBERJOSARI KEC. KARANGRAYUNG KABUPATEN GROBOGAN JAWA TENGAH</t>
  </si>
  <si>
    <t xml:space="preserve">GROBOGAN </t>
  </si>
  <si>
    <t>3315024603920002</t>
  </si>
  <si>
    <t>0372060392</t>
  </si>
  <si>
    <t>64.368.439.2-514.000</t>
  </si>
  <si>
    <t>JL. KARYA KASIH NO 53-C LK XIII MEDAN KEL. PANGKALAN MANSYUR KEC. MEDAN JOHOR KOTA MEDAN SUMATERA UTARA</t>
  </si>
  <si>
    <t>1271112702640004</t>
  </si>
  <si>
    <t>47.595.051.5-121.000</t>
  </si>
  <si>
    <t>74.051.273.6-541.000</t>
  </si>
  <si>
    <t>ERIZA HUMAIRO</t>
  </si>
  <si>
    <t>IFFA SETYANINGRUM</t>
  </si>
  <si>
    <t>YULIYANTI</t>
  </si>
  <si>
    <t>DEHAN EL DURA</t>
  </si>
  <si>
    <t>JL. M.I NO.6 RT 005 RW 013 KEL. KEBON BARU KEC. TEBET JAKARTA SELATAN</t>
  </si>
  <si>
    <t>3174016808940006</t>
  </si>
  <si>
    <t>0010274470</t>
  </si>
  <si>
    <t>76.620.981.1-015.000</t>
  </si>
  <si>
    <t>JL. SWASEMBADA BARAT III NO. 48 RT 008 RW 009 KEL. KEBON BAWANG KEC. TANJUNG PRIOK JAKARTA UTARA</t>
  </si>
  <si>
    <t>3172026709970004</t>
  </si>
  <si>
    <t>0012709978</t>
  </si>
  <si>
    <t>82.949.499.6-042.000</t>
  </si>
  <si>
    <t>KAMP. JEMBATAN RT 001 RW 010 KEL. CIPINANG BESAR SELATAN KEC. JATINEGARA JAKARTA TIMUR</t>
  </si>
  <si>
    <t>3275035407930025</t>
  </si>
  <si>
    <t>0010273332</t>
  </si>
  <si>
    <t>36.723.055.4-006.000</t>
  </si>
  <si>
    <t>CIPINANG BESAR SELATAN RT 003 RW 004 KEL. CIPINANG BESAR SELATAN KEC. JATINEGARA JAKARTA TIMUR</t>
  </si>
  <si>
    <t>3175030912961002</t>
  </si>
  <si>
    <t>0010273373</t>
  </si>
  <si>
    <t>74.126.129.1-002.000</t>
  </si>
  <si>
    <t>BERTHA NOVA CHRISTIYANA</t>
  </si>
  <si>
    <t>ERIKA APRILIA</t>
  </si>
  <si>
    <t>FITRI INDAH DWI UTAMI</t>
  </si>
  <si>
    <t>NINDIA PUTRI</t>
  </si>
  <si>
    <t>KCP KEDIRI</t>
  </si>
  <si>
    <t>JOKO PITONO</t>
  </si>
  <si>
    <t>SATRIA CANDRA</t>
  </si>
  <si>
    <t>YUSTIANA LARASATI</t>
  </si>
  <si>
    <t>JL. RAYA PG LESTARI 59 RT 001 RW 002 KEL. PATIANROWO KEC. PATIANROWO KABUPATEN NGANJUK JAWA TIMUR</t>
  </si>
  <si>
    <t>3518095111890001</t>
  </si>
  <si>
    <t>0010276707</t>
  </si>
  <si>
    <t>46.005.078.4-655.000</t>
  </si>
  <si>
    <t>JL. MAYJEN M WIYONO NO. 22 RT 007 RW 006 KEL. POLEHAN KEC. BLIMBING KOTA MALANG JAWA TIMUR</t>
  </si>
  <si>
    <t>P. SIDEMPUAN</t>
  </si>
  <si>
    <t>3573014304880007</t>
  </si>
  <si>
    <t>0010276715</t>
  </si>
  <si>
    <t>44.350.801.9-652.000</t>
  </si>
  <si>
    <t>20190401601</t>
  </si>
  <si>
    <t>20190401602</t>
  </si>
  <si>
    <t>20190401603</t>
  </si>
  <si>
    <t>LOVITA PHRIGIANI</t>
  </si>
  <si>
    <t>JL. PANGERAN AYIN KOMP. BSD BLOK M NO. 25 RT 099 RW 037 KEL. SAKO KEC. SAKO KOTA PALEMBANG</t>
  </si>
  <si>
    <t>1671085403940002</t>
  </si>
  <si>
    <t>0520005232</t>
  </si>
  <si>
    <t>71.551.339.6-301.000</t>
  </si>
  <si>
    <t>JL. S. INDRAGIRI V NO. 513 RT 011 RW 001 KEL. SEMPER BARAT KEC. CILINCING JAKARTA UTARA</t>
  </si>
  <si>
    <t>3172046407940001</t>
  </si>
  <si>
    <t>0010279560</t>
  </si>
  <si>
    <t>80.467.569.2-045.000</t>
  </si>
  <si>
    <t>KCMP AL VITA BLOK V 8 RT 006 RW 002 KEL. SAWAH KEC. CIPUTAT KOTA TANGERANG SELATAN</t>
  </si>
  <si>
    <t>3674045402950001</t>
  </si>
  <si>
    <t>0010279578</t>
  </si>
  <si>
    <t>80.934.533.3-453.000</t>
  </si>
  <si>
    <t>JL. MELATI 15 F RT 002 RW 001 KEL. POLOREJO KEC. BABADAN KABUPATEN PONOROGO JAWA TIMUR</t>
  </si>
  <si>
    <t>3502160506920001</t>
  </si>
  <si>
    <t>0052171717</t>
  </si>
  <si>
    <t>82.513.252.5-647.000</t>
  </si>
  <si>
    <t>JL. BOTOLENGKET RT 001 RW 005 KEL. BUJEL KEC. MOJOROTO KOTA KEDIRI</t>
  </si>
  <si>
    <t>3571010106910004</t>
  </si>
  <si>
    <t>0058890088</t>
  </si>
  <si>
    <t>74.495.193.0-622.000</t>
  </si>
  <si>
    <t>PERUM PESONA CANDI III BLOK T/9 RT 006 RW 007 KEL. SEKARGADUNG KEC. PURWOREJO KOTA PASURUAN</t>
  </si>
  <si>
    <t>3575026903970001</t>
  </si>
  <si>
    <t>0051888881</t>
  </si>
  <si>
    <t>81.465.554.4-624.000</t>
  </si>
  <si>
    <t>20190401605</t>
  </si>
  <si>
    <t>20190401608</t>
  </si>
  <si>
    <t>20190401609</t>
  </si>
  <si>
    <t>20190401610</t>
  </si>
  <si>
    <t>20190501614</t>
  </si>
  <si>
    <t>20190501615</t>
  </si>
  <si>
    <t>20190501616</t>
  </si>
  <si>
    <t>20190501618</t>
  </si>
  <si>
    <t>20190501619</t>
  </si>
  <si>
    <t>RACHMAD WIDARTO</t>
  </si>
  <si>
    <t>RANGGA EKA PUTRA ZULKARNAIN</t>
  </si>
  <si>
    <t>AGUNG NUGROHO</t>
  </si>
  <si>
    <t>RISSA INDRIASARI PRIMASTI</t>
  </si>
  <si>
    <t>JL. GADANG GG.8 NO. 34 RT 001 RW 006 KEL.GADANG KEC.SUKUN KOTA MALANG JAWA TIMUR</t>
  </si>
  <si>
    <t>0010286235</t>
  </si>
  <si>
    <t>71.008.756.0-623.000</t>
  </si>
  <si>
    <t>GANG NANGKA NO. 58 RT 002 RW 010 KEL. TENGAH KEC. KRAMAT JATI JAKARTA TIMUR</t>
  </si>
  <si>
    <t>3175045411930004</t>
  </si>
  <si>
    <t>0010287852</t>
  </si>
  <si>
    <t>80.039.585.7-005.000</t>
  </si>
  <si>
    <t>PURI KALITENGAH BLOK L 06 RT 004 RW 005 KEL. KALITENGAH KEC. TANGGULANGIN KABUPATEN SIDOARJO</t>
  </si>
  <si>
    <t>3515061906970003</t>
  </si>
  <si>
    <t>0051919199</t>
  </si>
  <si>
    <t>75.507.411.9-617.000</t>
  </si>
  <si>
    <t>JL. CIPINANG MUARA III RT 005 RW 008 KEL. CIPINANG MUARA KEC. JATINEGARA JAKARTA TIMUR</t>
  </si>
  <si>
    <t>3175032811920002</t>
  </si>
  <si>
    <t>0010287845</t>
  </si>
  <si>
    <t>59.555.335.5-002.000</t>
  </si>
  <si>
    <t>0012702643</t>
  </si>
  <si>
    <t>3573041104910007</t>
  </si>
  <si>
    <t>PAGERSARI RT 003 RW 002 KEL. PENARUBAN KEC. WELERI KABUPATEN KENDAL JAWA TENGAH</t>
  </si>
  <si>
    <t>3324120510900001</t>
  </si>
  <si>
    <t>0300027042</t>
  </si>
  <si>
    <t>20190601620</t>
  </si>
  <si>
    <t>20190601621</t>
  </si>
  <si>
    <t>20190601622</t>
  </si>
  <si>
    <t>20190601624</t>
  </si>
  <si>
    <t>PENGEMBANGAN DAN LAYANAN BISNIS</t>
  </si>
  <si>
    <t>PENGEMBANGAN PRODUK DAN PENGELOLAAN PROSES</t>
  </si>
  <si>
    <t>20190701630</t>
  </si>
  <si>
    <t>AYU NOVITA JULIANA</t>
  </si>
  <si>
    <t>CABANG BANDA ACEH</t>
  </si>
  <si>
    <t>JL. KAMBOJA DUSUN TT DIPULO RT 000 RW 000 KEL. LAMPULO KEC. KUTA ALAM KOTA BANDA ACEH</t>
  </si>
  <si>
    <t>MATANG GLUMPANG DUA</t>
  </si>
  <si>
    <t>1108025307930004</t>
  </si>
  <si>
    <t>0676667777</t>
  </si>
  <si>
    <t>64.080.006.6-101.000</t>
  </si>
  <si>
    <t>DESI FITRIANI</t>
  </si>
  <si>
    <t>20190701632</t>
  </si>
  <si>
    <t>JL. KERUNTUNG NO. 72 B MEDAN RT 000 RW 000 KEL. SIDOREJO KEC. MEDAN TEMBUNG KOTA MEDAN</t>
  </si>
  <si>
    <t>0500008115</t>
  </si>
  <si>
    <t>92.105.818.6-113.000</t>
  </si>
  <si>
    <t>FREDDY THOMAS</t>
  </si>
  <si>
    <t>JL. ANDALAS NO. 71 RT 000 RW 000 KEL. BANDAR BIREUEN KEC. KOTA JUANG KABUPATEN BIREUEN ACEH</t>
  </si>
  <si>
    <t>BIREUEN</t>
  </si>
  <si>
    <t>1111132305990001</t>
  </si>
  <si>
    <t>83.865.303.8-101.000</t>
  </si>
  <si>
    <t>BACK OFFICE SENIOR OPERASIONAL</t>
  </si>
  <si>
    <t xml:space="preserve">BACK OFFICE SENIOR ADMINISTRASI KANTOR </t>
  </si>
  <si>
    <t>20190801633</t>
  </si>
  <si>
    <t>BACK OFFICE ADMINISTRASI KANTOR (FUNGSI SALES ADMIN)</t>
  </si>
  <si>
    <t>0672305992</t>
  </si>
  <si>
    <t>FITRI YULIANTI</t>
  </si>
  <si>
    <t>YUNI SAFITRI</t>
  </si>
  <si>
    <t>CIREUNDEU RAYA RT 006 RW 005 KEL. PISANGAN KEC. CIPUTAT TIMUR KOTA TANGERANG SELATAN</t>
  </si>
  <si>
    <t>3674055905940001</t>
  </si>
  <si>
    <t>0010305795</t>
  </si>
  <si>
    <t>76.312.284.3-453.000</t>
  </si>
  <si>
    <t>JL. RAJAWALI SELATAN III NOMOR 2A RT 009 RW 006 KEL. GUNUNG SAHARI UTARA KEC. SAWAH BESAR JAKARTA PUSAT 10720</t>
  </si>
  <si>
    <t>3521056806950002</t>
  </si>
  <si>
    <t>0010305803</t>
  </si>
  <si>
    <t>83.478.396.1-026.000</t>
  </si>
  <si>
    <t>20190801635</t>
  </si>
  <si>
    <t>20190801636</t>
  </si>
  <si>
    <t>3175035210670008</t>
  </si>
  <si>
    <t>3674022802660001</t>
  </si>
  <si>
    <t>3275055803730019</t>
  </si>
  <si>
    <t>3175070203670006</t>
  </si>
  <si>
    <t>3174106207690003</t>
  </si>
  <si>
    <t>3173051701680002</t>
  </si>
  <si>
    <t>3275095711740006</t>
  </si>
  <si>
    <t>3275032501680016</t>
  </si>
  <si>
    <t>3175021703730018</t>
  </si>
  <si>
    <t>3276021801600004</t>
  </si>
  <si>
    <t>3174045107790009</t>
  </si>
  <si>
    <t>3174041809670005</t>
  </si>
  <si>
    <t>3201131905710007</t>
  </si>
  <si>
    <t>3175014906690005</t>
  </si>
  <si>
    <t>3174010109660004</t>
  </si>
  <si>
    <t>3174011301660010</t>
  </si>
  <si>
    <t>3175061709680008</t>
  </si>
  <si>
    <t>3175065008740009</t>
  </si>
  <si>
    <t>3275055209740015</t>
  </si>
  <si>
    <t>1256132606680004</t>
  </si>
  <si>
    <t>3578024110740003</t>
  </si>
  <si>
    <t>1256084809690001</t>
  </si>
  <si>
    <t>3275026802810010</t>
  </si>
  <si>
    <t>3173071706740003</t>
  </si>
  <si>
    <t>3175025012810002</t>
  </si>
  <si>
    <t>3207251212700002</t>
  </si>
  <si>
    <t>3276022608760008</t>
  </si>
  <si>
    <t>3578026910810001</t>
  </si>
  <si>
    <t>3175072110820002</t>
  </si>
  <si>
    <t>3271045211830001</t>
  </si>
  <si>
    <t>3578042708830002</t>
  </si>
  <si>
    <t>3671136811830003</t>
  </si>
  <si>
    <t>3175066911860007</t>
  </si>
  <si>
    <t>3276066712830002</t>
  </si>
  <si>
    <t>3175070205820010</t>
  </si>
  <si>
    <t>3209171605820007</t>
  </si>
  <si>
    <t>3276066005890002</t>
  </si>
  <si>
    <t>3273065512840003</t>
  </si>
  <si>
    <t>3174010707800012</t>
  </si>
  <si>
    <t>3171060408870002</t>
  </si>
  <si>
    <t>3578176009840001</t>
  </si>
  <si>
    <t>3175084404900001</t>
  </si>
  <si>
    <t>3174012502760006</t>
  </si>
  <si>
    <t>3326072606810001</t>
  </si>
  <si>
    <t>3171035612830006</t>
  </si>
  <si>
    <t>3275062512750011</t>
  </si>
  <si>
    <t>3175104807850002</t>
  </si>
  <si>
    <t>3171050910710001</t>
  </si>
  <si>
    <t>3171057105780004</t>
  </si>
  <si>
    <t>3275044406790018</t>
  </si>
  <si>
    <t>3275042501680008</t>
  </si>
  <si>
    <t>3175034310870004</t>
  </si>
  <si>
    <t>3275024105860027</t>
  </si>
  <si>
    <t>3173070206830008</t>
  </si>
  <si>
    <t>1371031103840002</t>
  </si>
  <si>
    <t>3175075910870002</t>
  </si>
  <si>
    <t>3374155810860001</t>
  </si>
  <si>
    <t>3173081811830007</t>
  </si>
  <si>
    <t>3526046609860002</t>
  </si>
  <si>
    <t>3307082301810002</t>
  </si>
  <si>
    <t>3271010508780019</t>
  </si>
  <si>
    <t>3201192304880003</t>
  </si>
  <si>
    <t>3175030903820013</t>
  </si>
  <si>
    <t>3401077107850001</t>
  </si>
  <si>
    <t>3273174409880002</t>
  </si>
  <si>
    <t>3175070609780010</t>
  </si>
  <si>
    <t>3175021710860005</t>
  </si>
  <si>
    <t>3578144308860001</t>
  </si>
  <si>
    <t>3578054301910001</t>
  </si>
  <si>
    <t>3175015103850003</t>
  </si>
  <si>
    <t>3276011501860006</t>
  </si>
  <si>
    <t>3276023101900001</t>
  </si>
  <si>
    <t>3573016102850006</t>
  </si>
  <si>
    <t>3275081303800027</t>
  </si>
  <si>
    <t>3301170511900001</t>
  </si>
  <si>
    <t>3276062001860005</t>
  </si>
  <si>
    <t>3276016911910004</t>
  </si>
  <si>
    <t>3175040701850003</t>
  </si>
  <si>
    <t>3175046707910001</t>
  </si>
  <si>
    <t>3172034605850003</t>
  </si>
  <si>
    <t>3672020511880004</t>
  </si>
  <si>
    <t>3171082609830004</t>
  </si>
  <si>
    <t>3174042201850005</t>
  </si>
  <si>
    <t>3202340605860001</t>
  </si>
  <si>
    <t>3173054611710003</t>
  </si>
  <si>
    <t>3173052706890002</t>
  </si>
  <si>
    <t>3274026811860003</t>
  </si>
  <si>
    <t>3527030912860003</t>
  </si>
  <si>
    <t>3273226007670001</t>
  </si>
  <si>
    <t>3174092205890003</t>
  </si>
  <si>
    <t>3275121206910001</t>
  </si>
  <si>
    <t>3275126204920005</t>
  </si>
  <si>
    <t>3276022809860013</t>
  </si>
  <si>
    <t>3175074612820004</t>
  </si>
  <si>
    <t>3515115012840002</t>
  </si>
  <si>
    <t>3578025303880002</t>
  </si>
  <si>
    <t>3201131309820006</t>
  </si>
  <si>
    <t>3273106204860003</t>
  </si>
  <si>
    <t>3212206406860003</t>
  </si>
  <si>
    <t>3276032003890004</t>
  </si>
  <si>
    <t>3374156501870003</t>
  </si>
  <si>
    <t>1871056305610002</t>
  </si>
  <si>
    <t>KEPALA CABANG PEMBANTU</t>
  </si>
  <si>
    <t>WULAN INDRIASARI</t>
  </si>
  <si>
    <t>20190901638</t>
  </si>
  <si>
    <t>20190901639</t>
  </si>
  <si>
    <t>20190901640</t>
  </si>
  <si>
    <t>20190901641</t>
  </si>
  <si>
    <t>DITA DEVIANA ULFA</t>
  </si>
  <si>
    <t>EKA MAULANA</t>
  </si>
  <si>
    <t>TRI AGUNG WIBOWO</t>
  </si>
  <si>
    <t>REVINA HENNO CAHYANI</t>
  </si>
  <si>
    <t>3175036212940004</t>
  </si>
  <si>
    <t>JL. KESADARAN NO. 18B CIPINANG MUARA RT 008 RW 001 KEL. CIPINANG MUARA KEC. JATINEGARA JAKARTA TIMUR DKI JAKARTA</t>
  </si>
  <si>
    <t>3173070802970004</t>
  </si>
  <si>
    <t>JL. TB BADARUDIN RT 010 RW 001 KEL. JATINEGARA KAUM KEC. PULO GADUNG JAKARTA TIMUR DKI JAKARTA</t>
  </si>
  <si>
    <t>3175020410950003</t>
  </si>
  <si>
    <t>85.037.928.0-003.000</t>
  </si>
  <si>
    <t>SIDAMUKTI RT 004 RW 022 KEL. SUKAMAJU KEC. CILODONG DEPOK JAWA BARAT</t>
  </si>
  <si>
    <t>PANDEGLANG</t>
  </si>
  <si>
    <t>3276055006980007</t>
  </si>
  <si>
    <t>PALMERAH UTARA III NO. 14 RT 015 RW 006 KEL. PALMERAH KEC. PALMERAH JAKARTA BARAT</t>
  </si>
  <si>
    <t>20190901642</t>
  </si>
  <si>
    <t>PENDUKUNG BISNIS</t>
  </si>
  <si>
    <t>PANGKALAN JATI RT 007 RW 005 KEL. CIPINANG MELAYU KEC. MAKASAR JAKARTA TIMUR</t>
  </si>
  <si>
    <t>3404164104860005</t>
  </si>
  <si>
    <t>0010315018</t>
  </si>
  <si>
    <t>54.984.015.5-531.000</t>
  </si>
  <si>
    <t>0010311454</t>
  </si>
  <si>
    <t>0010311447</t>
  </si>
  <si>
    <t>82.254.696.6-412.000</t>
  </si>
  <si>
    <t>66.822.297.9-002.000</t>
  </si>
  <si>
    <t>0010311736</t>
  </si>
  <si>
    <t>0010311439</t>
  </si>
  <si>
    <t>ELISABETH SANTY PASKALISA</t>
  </si>
  <si>
    <t>SETYAWAN KUNTJORO</t>
  </si>
  <si>
    <t>INTERNASIONAL VILLAGE 1 B-1/31 RT/RW.04/09 KEL.SAMBIKEREP KEC .SAMBIKEREP KOTA SURABAYA</t>
  </si>
  <si>
    <t>3578310905610001</t>
  </si>
  <si>
    <t>0050078559</t>
  </si>
  <si>
    <t>14.012.651.7-903.000</t>
  </si>
  <si>
    <t>GG. MASJID AL-ISLAH CISALAK RT 003 RW 005 KEL. CISALAK KEC. SUKMAJAYA KOTA DEPOK</t>
  </si>
  <si>
    <t>3276054401960005</t>
  </si>
  <si>
    <t>0010320232</t>
  </si>
  <si>
    <t>70.707.660.0-412.000</t>
  </si>
  <si>
    <t>MIRANDA FISKA</t>
  </si>
  <si>
    <t>DUSUN KENANGA RT 000 RW 000 KEL. BUKIT TEMPURUNG KEC. KOTA KUALASIMPANG KABUPATEN ACEH TAMIANG, ACEH</t>
  </si>
  <si>
    <t>KUALASIMPANG</t>
  </si>
  <si>
    <t>1116056010920002</t>
  </si>
  <si>
    <t>0678989898</t>
  </si>
  <si>
    <t>20191001643</t>
  </si>
  <si>
    <t>20191001645</t>
  </si>
  <si>
    <t>20191001646</t>
  </si>
  <si>
    <t>HIZRIAN NUR AKHYAR</t>
  </si>
  <si>
    <t xml:space="preserve">JL. UTAMA NO. 53 RT 000 RW 000 KEL. RUKOH KEC. SYIAH KUALA KOTA BANDA ACEH, ACEH </t>
  </si>
  <si>
    <t>BANDA ACEH</t>
  </si>
  <si>
    <t>1171091002940001</t>
  </si>
  <si>
    <t>0671111110</t>
  </si>
  <si>
    <t>81.113.836.1-101.000</t>
  </si>
  <si>
    <t>20191001647</t>
  </si>
  <si>
    <t>WINDA GOSAL</t>
  </si>
  <si>
    <t>JL. MADRID NO. 29 KOMP. GOLDEN PARK RT 001 RW 010 KEL. PAROPO KEC. PANAKKUKANG KOTA MAKASSAR</t>
  </si>
  <si>
    <t>MAKASSAR</t>
  </si>
  <si>
    <t>7371095510620007</t>
  </si>
  <si>
    <t>0010322188</t>
  </si>
  <si>
    <t>07.728.562.5-811.000</t>
  </si>
  <si>
    <t>20191001648</t>
  </si>
  <si>
    <t>SUKHAILI</t>
  </si>
  <si>
    <t xml:space="preserve">KEPALA CABANG </t>
  </si>
  <si>
    <t>JL. N. P. SERIBU RT 000 RW 000 KEL. PERSIAKAN KEC. PADANG HULU KOTA TEBING TINGGI, SUMATERA UTARA</t>
  </si>
  <si>
    <t>BELAWAN</t>
  </si>
  <si>
    <t>1276012606640001</t>
  </si>
  <si>
    <t>0670000009</t>
  </si>
  <si>
    <t>20191001651</t>
  </si>
  <si>
    <t>WIDYA NINGSIH</t>
  </si>
  <si>
    <t>JL. NUSANTARA RT 024 RW 003 KEL. SUMBERPUCUNG KEC. SUMBERPUCUNG KABUPATEN MALANG</t>
  </si>
  <si>
    <t>3507124302930001</t>
  </si>
  <si>
    <t>75.667.270.5-654.000</t>
  </si>
  <si>
    <t>20191001653</t>
  </si>
  <si>
    <t>20191001654</t>
  </si>
  <si>
    <t>20191001655</t>
  </si>
  <si>
    <t>20191001656</t>
  </si>
  <si>
    <t>R. AGUNG BASUKI</t>
  </si>
  <si>
    <t>FITRI APRILIANA</t>
  </si>
  <si>
    <t>HAIKAL PURNAMA</t>
  </si>
  <si>
    <t>LISADESY</t>
  </si>
  <si>
    <t>JL.MERDEKA NO.55 LKXX MEDAN KEL.PULO BRAYAN KOTA KEC.MEDAN BARAT KOTA MEDAN</t>
  </si>
  <si>
    <t>1271052007910001</t>
  </si>
  <si>
    <t>0010034858</t>
  </si>
  <si>
    <t>76.959.798.0-111.000</t>
  </si>
  <si>
    <t>PERUM PURWOKENCANA I BLOK 2 NO. 8 A RT 001 RW 006 KEL. PURWANEGARA KEC. PURWOKERTO UTARA KAB. BANYUMAS JAWA TENGAH</t>
  </si>
  <si>
    <t>3302270103640001</t>
  </si>
  <si>
    <t>0017010364</t>
  </si>
  <si>
    <t>07.809.296.2-521.000</t>
  </si>
  <si>
    <t>JL. MALAKA NO. 3057 RT 034 RW 005 KEL. SUKA BANGUN KEC. SUKARAMI KOTA PALEMBANG</t>
  </si>
  <si>
    <t>1671074404910004</t>
  </si>
  <si>
    <t>0520007147</t>
  </si>
  <si>
    <t>66.762.140.3-307.000</t>
  </si>
  <si>
    <t>1171021605960002</t>
  </si>
  <si>
    <t>0673888889</t>
  </si>
  <si>
    <t>85.434.386.0-101.000</t>
  </si>
  <si>
    <t>RIZKI HIDAYATULLAH</t>
  </si>
  <si>
    <t>MUTMAINNA ZAENAL</t>
  </si>
  <si>
    <t>ST ATIQAH INDAH PRATIWI</t>
  </si>
  <si>
    <t>DWIFADRISYAHYADI</t>
  </si>
  <si>
    <t>FEBRINA AULIA PRASASTI</t>
  </si>
  <si>
    <t>FITRI SUSANTI</t>
  </si>
  <si>
    <t>ZARINA AUDIA HIJRIANTRI</t>
  </si>
  <si>
    <t>JEIHAN MOZELLA HISYAM</t>
  </si>
  <si>
    <t>1171040506940002</t>
  </si>
  <si>
    <t>86.936.266.5-101.000</t>
  </si>
  <si>
    <t>JL. KOL. SUDIARTO NO. 28 RT 006 RW 004 KEL. PANGGUNG KEC. TEGAL TIMUR KOTA TEGAL</t>
  </si>
  <si>
    <t>3376020810930002</t>
  </si>
  <si>
    <t>0016081093</t>
  </si>
  <si>
    <t>71.113.084.9.501.000</t>
  </si>
  <si>
    <t>DUSUN MARGAMULYA RT 006 RW 002 KEL. PADABEUNGHAR KEC. PASAWAHAN KAB. KUNINGAN</t>
  </si>
  <si>
    <t>3208196402940002</t>
  </si>
  <si>
    <t>0012402954</t>
  </si>
  <si>
    <t>76.869.218.8-438.000</t>
  </si>
  <si>
    <t>PERUMAHAN DESANCTUARY BLOK D/5 RT 005 RW 025 KEL. JATIMAKMUR KEC. PONDOKGEDE KOTA BEKASI</t>
  </si>
  <si>
    <t>PAMEKASAN</t>
  </si>
  <si>
    <t>3275085302870017</t>
  </si>
  <si>
    <t>0010336543</t>
  </si>
  <si>
    <t>26.175.409.7-432.000</t>
  </si>
  <si>
    <t>DUSUN TEUNGOH RT 000 RW 000 KEL. GEULANGGANG TEUNGOH KEC. KOTA JUANG KAB. BIREUN, ACEH</t>
  </si>
  <si>
    <t>JL. PELANGI NO. 1 B RT 000 RW 000 KEL. MULIA KEC. KUTA ALAM KOTA BANDA ACEH, ACEH</t>
  </si>
  <si>
    <t>LR RAMBUTAN DSN KAYEE ADANG LAMGUGOB RT 000 RW 000 KEL. LAMGUGOB KEC. SYIAH KUALA KOTA BANDA ACEH, ACEH</t>
  </si>
  <si>
    <t>BIREUN</t>
  </si>
  <si>
    <t>1111135404930002</t>
  </si>
  <si>
    <t>16.895.753.8-104.000</t>
  </si>
  <si>
    <t>JL. .UMONG MUSLIMIN NO. 01 RT 000 RW 000 KEL. LAM DOM KEC. LUENG BATA OTA BANDA ACEH, ACEH</t>
  </si>
  <si>
    <t>1171055505930001</t>
  </si>
  <si>
    <t>16.797.848.5-101.000</t>
  </si>
  <si>
    <t>KOMP. JATIPERMAI I JL. YUDISTIRA RT 005 RW 008 KEL. JATIRAHAYU KEC. PONDOK MELATI, KOTA BEKASI, JAWA BARAT</t>
  </si>
  <si>
    <t>JL.HADIAH UJUNG NO.31RT/RW.12/03 KEL.JELAMBAR KEC.GROGOL PETAMBURAN JAKARTA BARAT</t>
  </si>
  <si>
    <t>3275124804970005</t>
  </si>
  <si>
    <t>0010338572</t>
  </si>
  <si>
    <t>93.501.355.7-447.000</t>
  </si>
  <si>
    <t>TANJUNG JATI</t>
  </si>
  <si>
    <t>JL. KUSUMA BANGSA RT 000 RW 000 KEL. CAILE KEC. UJUNG BULU KAB. BULUKUMBA, SULAWESI SELATAN</t>
  </si>
  <si>
    <t>BULUKUMBA</t>
  </si>
  <si>
    <t>7302024205910001</t>
  </si>
  <si>
    <t>0010334670</t>
  </si>
  <si>
    <t>0677140493</t>
  </si>
  <si>
    <t>0671121333</t>
  </si>
  <si>
    <t>JL. BALLA LOMPOA NO. 3 RT 003 RW 001 KEL. SUNGGUMINASA KEC. SOMBA OPU KAB. GOWA, SULAWESI SELATAN</t>
  </si>
  <si>
    <t>7306084406920003</t>
  </si>
  <si>
    <t>0010334688</t>
  </si>
  <si>
    <t>80.348.639.8-807.000</t>
  </si>
  <si>
    <t>ASRAMA LOMPOBATTANG H 20 RT 002 RW 006 KEL. PANAMBUNGAN KEC. MARISO KOTA MAKASSAR, SULAWESI SELATAN</t>
  </si>
  <si>
    <t>UJUNG PANDANG</t>
  </si>
  <si>
    <t>7371010101940002</t>
  </si>
  <si>
    <t>0011002011</t>
  </si>
  <si>
    <t>80.712.092.8-804.000</t>
  </si>
  <si>
    <t>PERUMAHAN BUKIT TAMARUNANG BLOK C3 NO. 2 RT 001 RW 007 KEL. TAMARUNANG KEC. SOMBA OPU KAB. GOWA, SULAWESI SELATAN</t>
  </si>
  <si>
    <t>SUNGGUMINASA</t>
  </si>
  <si>
    <t>7306082501930006</t>
  </si>
  <si>
    <t>0011002623</t>
  </si>
  <si>
    <t>87.795.182.2-807.000</t>
  </si>
  <si>
    <t>JL. CIMANUK VII NO. 190 RT 006 RW 002 KEL. BAKTIJAYA KEC. SUKMAJAYA KOTA DEPOK, JAWA BARAT</t>
  </si>
  <si>
    <t>3276054310961001</t>
  </si>
  <si>
    <t>0010327849</t>
  </si>
  <si>
    <t>92.677.952.1-412.000</t>
  </si>
  <si>
    <t>08.018.444.3-114.000</t>
  </si>
  <si>
    <t>FRANSYE KURNIAWAN</t>
  </si>
  <si>
    <t>KAV. POLRI BLOK D-XI NO. 1094 KEL. JELAMBAR KEC. GROGOL PETAMBURAN KOTA JAKARTA BARAT</t>
  </si>
  <si>
    <t>3173022401810003</t>
  </si>
  <si>
    <t>0012401816</t>
  </si>
  <si>
    <t>14.545.309.8-216.000</t>
  </si>
  <si>
    <t>AULIA PUTRI NOVIANTI</t>
  </si>
  <si>
    <t>MUTHIA RAHMA DEWI</t>
  </si>
  <si>
    <t>AJRI SCADSA DARUTAMA</t>
  </si>
  <si>
    <t>RISKA AULIA</t>
  </si>
  <si>
    <t>FAJAR FACHRIAN</t>
  </si>
  <si>
    <t>RATU MILLATINA RIZAL</t>
  </si>
  <si>
    <t>SAID MAHMUD AZMI</t>
  </si>
  <si>
    <t>RAIHAN NOVALDI</t>
  </si>
  <si>
    <t>FANDY NUGRAHA KANGSOTRISNO</t>
  </si>
  <si>
    <t>LUSITA CEMPAKA WATI ADHA PUTRI</t>
  </si>
  <si>
    <t>KIKI YUSTIN SANTIANI DEWI</t>
  </si>
  <si>
    <t>20191101659</t>
  </si>
  <si>
    <t>20191101662</t>
  </si>
  <si>
    <t>20191101663</t>
  </si>
  <si>
    <t>20191101664</t>
  </si>
  <si>
    <t>20191101665</t>
  </si>
  <si>
    <t>20191101666</t>
  </si>
  <si>
    <t>20191101668</t>
  </si>
  <si>
    <t>20191101669</t>
  </si>
  <si>
    <t>20191101670</t>
  </si>
  <si>
    <t>20191101671</t>
  </si>
  <si>
    <t>20191201673</t>
  </si>
  <si>
    <t>20191201674</t>
  </si>
  <si>
    <t>20191201675</t>
  </si>
  <si>
    <t>20191201676</t>
  </si>
  <si>
    <t>20191201677</t>
  </si>
  <si>
    <t>20191201678</t>
  </si>
  <si>
    <t>20191201679</t>
  </si>
  <si>
    <t>20191201680</t>
  </si>
  <si>
    <t>20191201681</t>
  </si>
  <si>
    <t>20191201682</t>
  </si>
  <si>
    <t>20191201683</t>
  </si>
  <si>
    <t>Roslinda</t>
  </si>
  <si>
    <t>Moch. Fitra Repas Alamindah</t>
  </si>
  <si>
    <t>Fajar Tri Ishartanto</t>
  </si>
  <si>
    <t>Zainal Abidin</t>
  </si>
  <si>
    <t>Pilda Junita</t>
  </si>
  <si>
    <t>Pingkan Ripka Berliana</t>
  </si>
  <si>
    <t>Muhammad Arif Hermawan</t>
  </si>
  <si>
    <t>Novira Maulydiah</t>
  </si>
  <si>
    <t>Arini Meida Pitaloka</t>
  </si>
  <si>
    <t>Nadia Vieera Novitasari</t>
  </si>
  <si>
    <t>PERUMAHAN OMA INDAH KAPUK, CLUSTER ACARDIA C219. SWAYUWO, SUKOREJO. KAB. PASURUAN - JAWA TIMUR</t>
  </si>
  <si>
    <t>3311065802980005</t>
  </si>
  <si>
    <t>0686888918</t>
  </si>
  <si>
    <t>83.209.006.2-624.000</t>
  </si>
  <si>
    <t>Bauresan, RT 04 RW 01, KEL. GIRITIRTO, KEC. WONOGIRI, KAB. WONOGIRI - JAWA TENGAH</t>
  </si>
  <si>
    <t>3312125605940001</t>
  </si>
  <si>
    <t>0378271019</t>
  </si>
  <si>
    <t>80.931.009.7-532.000</t>
  </si>
  <si>
    <t>0372131193</t>
  </si>
  <si>
    <t>80.910.922.6-526.000</t>
  </si>
  <si>
    <t>3372055311930007</t>
  </si>
  <si>
    <t>NGADISUMAN, RT 04 RW 01, KEL. KETELAN, KEC. BANJARSARI SOLO - JAWA TENGAH</t>
  </si>
  <si>
    <t>MAJENE</t>
  </si>
  <si>
    <t>7371136311920007</t>
  </si>
  <si>
    <t>0010362150</t>
  </si>
  <si>
    <t>75.858.277.9-813.000</t>
  </si>
  <si>
    <t>BTN MINASA UPA BLOK N. 10 NO. 8, RT 004 RW 013, KEL. GUNUNG SARI, KEC. RAPPOCINI. MAKASAR - SULAWESI SELATAN</t>
  </si>
  <si>
    <t>JL. SERUNI NO. 3 RT 007 RW 001, KEL. SUKABUMI, KEC. MAYANGAN, KOTA PROBOLINGGO</t>
  </si>
  <si>
    <t>PROBOLINGGO</t>
  </si>
  <si>
    <t>3574031206930006</t>
  </si>
  <si>
    <t>0010362143</t>
  </si>
  <si>
    <t>73.528.215.4-625.000</t>
  </si>
  <si>
    <t xml:space="preserve">Jl. KECIPIR BLOK B2/ 24, PERUMAHAN DARMAGA PERMAI 2, KEL. CIHIDEUNG ILIR, KEC. CIAMPEA, BOGOR </t>
  </si>
  <si>
    <t>3271050905960003</t>
  </si>
  <si>
    <t>0140021577</t>
  </si>
  <si>
    <t>93.193.303.0-404.000</t>
  </si>
  <si>
    <t>TULUNGAGUNG</t>
  </si>
  <si>
    <t>JL. TAMAN PAHLAWAN NO.32 RT 016 RW 003, KEL. KUTOWINANGUN, KEC. TINGKIR</t>
  </si>
  <si>
    <t>6471050512930009</t>
  </si>
  <si>
    <t>0469999999</t>
  </si>
  <si>
    <t>66.045.741.7-721.000</t>
  </si>
  <si>
    <t>JL. H. JAIDI RT 007 RW 011 NO. 16A. KEL. PEJATEN TIMUR, KEC. PASAR MINGGU</t>
  </si>
  <si>
    <t>3174042009941002</t>
  </si>
  <si>
    <t>0012009940</t>
  </si>
  <si>
    <t>93.213.457.0-017.000</t>
  </si>
  <si>
    <t>TEGALHARJO RT 02 RW 10, KEL. KEBONDALEM, KEC. PRAMBANAN, KAB. KLATEN - JAWA TENGAH</t>
  </si>
  <si>
    <t>3310012508920003</t>
  </si>
  <si>
    <t>0468888920</t>
  </si>
  <si>
    <t>80.682.655.8-525.000</t>
  </si>
  <si>
    <t>3671014511970001</t>
  </si>
  <si>
    <t>0010340560</t>
  </si>
  <si>
    <t>PERUM WAHANA BLOK K2 NO 26, RT 018 RW 007, KEL. JATIRANGGON, KEL. JATISAMPURNA</t>
  </si>
  <si>
    <t>3275106612970004</t>
  </si>
  <si>
    <t>93.117.191.2-447.000</t>
  </si>
  <si>
    <t>JL. CIPINANG KEBEMBEM RT 008 RW 013, KEL. PISANGAN TIMUR, KEC. PULO GADUNG, JAKARTA TIMUR</t>
  </si>
  <si>
    <t>3175025107960007</t>
  </si>
  <si>
    <t>0010340586</t>
  </si>
  <si>
    <t>90.996.589.9-003.000</t>
  </si>
  <si>
    <t>JL. I.R. RAIS XIV/ 451 RT 011 RW 004, KEL. TANJUNG REJO, KEC. SUKUN.MALANG</t>
  </si>
  <si>
    <t>3573042403930006</t>
  </si>
  <si>
    <t>0051515153</t>
  </si>
  <si>
    <t>82.697.006.3-623.000</t>
  </si>
  <si>
    <t>JL. KAWI SELATAN 1046-B, RT 008 RW 004, KEL. BARENG, KEC. KLOJEN, MALANG</t>
  </si>
  <si>
    <t>3573024505950004</t>
  </si>
  <si>
    <t>0010343291</t>
  </si>
  <si>
    <t>82.515.604.5-623.000</t>
  </si>
  <si>
    <t>JL. IKAN TONGKOL GG. 01 NO. 01 RT 004 RW 001,KEL. MAYANGAN, KEC. MAYANGAN, PROBOLINGGO</t>
  </si>
  <si>
    <t>3574035809970007</t>
  </si>
  <si>
    <t>0010343309</t>
  </si>
  <si>
    <t>JL. KARYA UTAMA DALAM NO.56 RT 003 RW 006, KEL. SRENGSENG, KEC. KEMBANGAN, JAKARTA BARAT</t>
  </si>
  <si>
    <t>3173021509940002</t>
  </si>
  <si>
    <t>0017777996</t>
  </si>
  <si>
    <t>74.783.411.7-086.000</t>
  </si>
  <si>
    <t>JL. KEBON SEREH BARAT NO. 14A RT 001 RW 010, KEL. PISANGAN BARU, KEC. MATRAMAN, JAKARTA TIMUR</t>
  </si>
  <si>
    <t>3175011211950001</t>
  </si>
  <si>
    <t>0011211950</t>
  </si>
  <si>
    <t>93.445.710.2-001.000</t>
  </si>
  <si>
    <t>HARAPAN BARU REGENCY, JL. SOKA MERAH F3/1, KEL. KOTA BARU, KEC. BEKASI BARAT, BEKASI, JAWA BARAT</t>
  </si>
  <si>
    <t>3275025308960024</t>
  </si>
  <si>
    <t>0010340552</t>
  </si>
  <si>
    <t>93.439.826.4-427.000</t>
  </si>
  <si>
    <t xml:space="preserve">ASSOCIATE OFFICER </t>
  </si>
  <si>
    <t>TAMAN MERUYA ILIR BV/15, KEL. MERUYA UTARA, KEC. KEMBANGAN, JAKARTA BARAT</t>
  </si>
  <si>
    <t>3173081002790016</t>
  </si>
  <si>
    <t>0010351971</t>
  </si>
  <si>
    <t>57.386.946.8-086.000</t>
  </si>
  <si>
    <t xml:space="preserve">JL. MERANTI NO.212 RT 004 RW 009, KEL. PAROPO, KEC. PANAKKUKANG, KOTA MAKASAR </t>
  </si>
  <si>
    <t>7371014809650005</t>
  </si>
  <si>
    <t>0015080963</t>
  </si>
  <si>
    <t>07.134.245.5-805.001</t>
  </si>
  <si>
    <t>JL. KUNING MUDA C.6 NO. 14 RT 021 RW 010, KEL. KELAPA GADING, KEC. KELAPA GADING, JAKARTA UTARA</t>
  </si>
  <si>
    <t>3275035006920023</t>
  </si>
  <si>
    <t>0010353969</t>
  </si>
  <si>
    <t>58.292.939.4-407.000</t>
  </si>
  <si>
    <t>TGL_LAHIR (VLOOKUP CATAPA)</t>
  </si>
  <si>
    <t>TGL_MASUK (VLOOKUP CATAPA)</t>
  </si>
  <si>
    <t>FNOREK (VLOOKUP CATAPA)</t>
  </si>
  <si>
    <t>FNPWP (VLOOKUP FIN PAYROLL)</t>
  </si>
  <si>
    <t>FKTP (VLOOKUP CATAPA)</t>
  </si>
  <si>
    <t>20191101658</t>
  </si>
  <si>
    <t>20191201684</t>
  </si>
  <si>
    <t>20191201688</t>
  </si>
  <si>
    <t>20200101689</t>
  </si>
  <si>
    <t>20200101690</t>
  </si>
  <si>
    <t>20200101693</t>
  </si>
  <si>
    <t>20200201695</t>
  </si>
  <si>
    <t>20200201696</t>
  </si>
  <si>
    <t>20200201698</t>
  </si>
  <si>
    <t>20200201699</t>
  </si>
  <si>
    <t>20200201700</t>
  </si>
  <si>
    <t>ULS BINTARO UTAMA</t>
  </si>
  <si>
    <t>ULS TANJUNG PRIOK</t>
  </si>
  <si>
    <t>JK</t>
  </si>
  <si>
    <t>KCP PASURUAN</t>
  </si>
  <si>
    <t>Yulia Andani</t>
  </si>
  <si>
    <t>Jessica Tanata</t>
  </si>
  <si>
    <t>Dwiki Hadyan Setiawan</t>
  </si>
  <si>
    <t>20110700571</t>
  </si>
  <si>
    <t>20191201672</t>
  </si>
  <si>
    <t>20200301701</t>
  </si>
  <si>
    <t>20200301703</t>
  </si>
  <si>
    <t>BACK OFFICE OPERASIONAL (FUNGSI POOLING)</t>
  </si>
  <si>
    <t>6C</t>
  </si>
  <si>
    <t>Indriati</t>
  </si>
  <si>
    <t>Anodia Lourensia Puteri</t>
  </si>
  <si>
    <t>Ade Sury Ramadhani Lubis</t>
  </si>
  <si>
    <t>Indah Tri Utami</t>
  </si>
  <si>
    <t>Aditya Reza Anugrah</t>
  </si>
  <si>
    <t>Kirana Prasetiyo Putri</t>
  </si>
  <si>
    <t>20200401705</t>
  </si>
  <si>
    <t>ULS KEMANG MANSION</t>
  </si>
  <si>
    <t>Salim Lestari</t>
  </si>
  <si>
    <t>1305077007980001</t>
  </si>
  <si>
    <t>1276055605930002</t>
  </si>
  <si>
    <t>3275041811960017</t>
  </si>
  <si>
    <t>1871094503830007</t>
  </si>
  <si>
    <t>3504017012970003</t>
  </si>
  <si>
    <t>3275014109960023</t>
  </si>
  <si>
    <t>0363310798</t>
  </si>
  <si>
    <t>0010365872</t>
  </si>
  <si>
    <t>FUNGSI PENILAIAN AGUNAN</t>
  </si>
  <si>
    <t>20200501712</t>
  </si>
  <si>
    <t>Fandy Meirizma Primayoga</t>
  </si>
  <si>
    <t>Indarahardjo</t>
  </si>
  <si>
    <t>Tjatur Agung Setijari</t>
  </si>
  <si>
    <t>3519021805900001</t>
  </si>
  <si>
    <t>0055889000</t>
  </si>
  <si>
    <t>71.019.703.9-621.000</t>
  </si>
  <si>
    <t>RESTI FAUZIAH</t>
  </si>
  <si>
    <t>Lendy Darmawan</t>
  </si>
  <si>
    <t>CUSTOMER SERVICE SENIOR</t>
  </si>
  <si>
    <t>3674031403640005</t>
  </si>
  <si>
    <t>0010375251</t>
  </si>
  <si>
    <t>DENPASAR</t>
  </si>
  <si>
    <t>3573014906630002</t>
  </si>
  <si>
    <t>0708099999</t>
  </si>
  <si>
    <t>47.491.963.6-411.000</t>
  </si>
  <si>
    <t>08.726.000.6-652.000</t>
  </si>
  <si>
    <t>3173012712970009</t>
  </si>
  <si>
    <t>0010376002</t>
  </si>
  <si>
    <t>81.170.994.8-034.000</t>
  </si>
  <si>
    <t>20200601714</t>
  </si>
  <si>
    <t>20200601715</t>
  </si>
  <si>
    <t>Nidya Silviana Merita</t>
  </si>
  <si>
    <t>1871015003930009</t>
  </si>
  <si>
    <t>0663660660</t>
  </si>
  <si>
    <t>Angga Puri Pratama</t>
  </si>
  <si>
    <t>Buyung Mursadi</t>
  </si>
  <si>
    <t>20200701721</t>
  </si>
  <si>
    <t>0358121093</t>
  </si>
  <si>
    <t>369997580424000</t>
  </si>
  <si>
    <t>CABANG PANAKKUKANG</t>
  </si>
  <si>
    <t>1671040705650003</t>
  </si>
  <si>
    <t>0520520552</t>
  </si>
  <si>
    <t>3273161210930002</t>
  </si>
  <si>
    <t>20200701722</t>
  </si>
  <si>
    <t>Sita Rosalina</t>
  </si>
  <si>
    <t>DEPARTEMEN AUDIT KANTOR PUSAT &amp; ANTI FRAUD</t>
  </si>
  <si>
    <t>3174055612620006</t>
  </si>
  <si>
    <t>0081612624</t>
  </si>
  <si>
    <t>065718330064001</t>
  </si>
  <si>
    <t>3216060412730001</t>
  </si>
  <si>
    <t>Herry Hariry Amin</t>
  </si>
  <si>
    <t>Yuliana</t>
  </si>
  <si>
    <t>Mentari Mutiaraning Dhiefa</t>
  </si>
  <si>
    <t>3171052510630002</t>
  </si>
  <si>
    <t>0010384345</t>
  </si>
  <si>
    <t>087847554024000</t>
  </si>
  <si>
    <t>JL. KEBANGKITAN NO. 2 RT 001 RW 003 KEL MACCINI PARANG KEC MAKASSAR KOTA MAKASSAR</t>
  </si>
  <si>
    <t>7371034107900005</t>
  </si>
  <si>
    <t>973417538805000</t>
  </si>
  <si>
    <t>0718989890</t>
  </si>
  <si>
    <t>Rini Andani</t>
  </si>
  <si>
    <t>Ina Aulia</t>
  </si>
  <si>
    <t>3526045707980003</t>
  </si>
  <si>
    <t>0050027283</t>
  </si>
  <si>
    <t>811223478644000</t>
  </si>
  <si>
    <t>0673339990</t>
  </si>
  <si>
    <t>097224653307000</t>
  </si>
  <si>
    <t>936594969101000</t>
  </si>
  <si>
    <t>1171027101960001</t>
  </si>
  <si>
    <t>1171024910960004</t>
  </si>
  <si>
    <t>0671112233</t>
  </si>
  <si>
    <t>939999652101000</t>
  </si>
  <si>
    <t>20200801723</t>
  </si>
  <si>
    <t>ASSISTANT ACCOUNT OFFICER</t>
  </si>
  <si>
    <t>Nurainih</t>
  </si>
  <si>
    <t>Cut Miranti Kemala</t>
  </si>
  <si>
    <t>Ricky Hari Subagja</t>
  </si>
  <si>
    <t>SAMARINDA</t>
  </si>
  <si>
    <t>3275092910960002</t>
  </si>
  <si>
    <t>0010387280</t>
  </si>
  <si>
    <t>847912714447000</t>
  </si>
  <si>
    <t>3276014606930013</t>
  </si>
  <si>
    <t>0010389039</t>
  </si>
  <si>
    <t>541574422412000</t>
  </si>
  <si>
    <t>Dhika Yudistira</t>
  </si>
  <si>
    <t>Kennedy Yang</t>
  </si>
  <si>
    <t>ASPEK PERENCANAAN PENGEMBANGAN DAN PENJUALAN</t>
  </si>
  <si>
    <t>ARI AGUSTIAWAN</t>
  </si>
  <si>
    <t>LHOKSEUMAWE</t>
  </si>
  <si>
    <t>1173026507940005</t>
  </si>
  <si>
    <t>0722525250</t>
  </si>
  <si>
    <t>841286685102000</t>
  </si>
  <si>
    <t>1271020609970001</t>
  </si>
  <si>
    <t>0010389765</t>
  </si>
  <si>
    <t>957601016124000</t>
  </si>
  <si>
    <t>3273092102960001</t>
  </si>
  <si>
    <t>0012121299</t>
  </si>
  <si>
    <t>958467052423000</t>
  </si>
  <si>
    <t>Astri Yulianti</t>
  </si>
  <si>
    <t>20200901733</t>
  </si>
  <si>
    <t>ILHAM SYARIR MANGGARA</t>
  </si>
  <si>
    <t>SELLY MARSHALINA</t>
  </si>
  <si>
    <t>ADIK SATRIA ALIH NURSETYO</t>
  </si>
  <si>
    <t>RAHMAT EFENDI S</t>
  </si>
  <si>
    <t>3173031502630004</t>
  </si>
  <si>
    <t>3275036209670022</t>
  </si>
  <si>
    <t>3174085010750008</t>
  </si>
  <si>
    <t>3671061105820009</t>
  </si>
  <si>
    <t>3175036805750002</t>
  </si>
  <si>
    <t>3175065111860002</t>
  </si>
  <si>
    <t>3275026306820008</t>
  </si>
  <si>
    <t>3671051308760008</t>
  </si>
  <si>
    <t>3175041111770010</t>
  </si>
  <si>
    <t>3671012601780002</t>
  </si>
  <si>
    <t>1274056302940003</t>
  </si>
  <si>
    <t>3175080406930002</t>
  </si>
  <si>
    <t>3171085006970002</t>
  </si>
  <si>
    <t>3175071607740010</t>
  </si>
  <si>
    <t>Ovani</t>
  </si>
  <si>
    <t>Andella Febryna Imran</t>
  </si>
  <si>
    <t>Muhammad Hafizh Furqon</t>
  </si>
  <si>
    <t>20201001739</t>
  </si>
  <si>
    <t>Haruma Rinalis</t>
  </si>
  <si>
    <t>3273084607930006</t>
  </si>
  <si>
    <t>768366213423000</t>
  </si>
  <si>
    <t>20201001740</t>
  </si>
  <si>
    <t>Rika Julia Fitriani</t>
  </si>
  <si>
    <t>METRO</t>
  </si>
  <si>
    <t>3276055902920004</t>
  </si>
  <si>
    <t>0010394070</t>
  </si>
  <si>
    <t>758758007412000</t>
  </si>
  <si>
    <t>0351060793</t>
  </si>
  <si>
    <t>1171015512940002</t>
  </si>
  <si>
    <t>0672223344</t>
  </si>
  <si>
    <t>803022730101000</t>
  </si>
  <si>
    <t>3174092804940001</t>
  </si>
  <si>
    <t>0012804944</t>
  </si>
  <si>
    <t>849542386017000</t>
  </si>
  <si>
    <t>1106075309650001</t>
  </si>
  <si>
    <t>0677130965</t>
  </si>
  <si>
    <t>073534521101000</t>
  </si>
  <si>
    <t>1872014407840004</t>
  </si>
  <si>
    <t>0662080001</t>
  </si>
  <si>
    <t>THE ARDIAN PRABOWO</t>
  </si>
  <si>
    <t>YANTO</t>
  </si>
  <si>
    <t>OETOMO SOEBOER</t>
  </si>
  <si>
    <t>REZEKI IKRAMMUDDIN</t>
  </si>
  <si>
    <t>FUNGSI RISET PEMASARAN DAN PENDAYAGUNAAN DATA WAREHOUSE</t>
  </si>
  <si>
    <t>FUNGSI KEPATUHAN, APU DAN PPT</t>
  </si>
  <si>
    <t>20201101742</t>
  </si>
  <si>
    <t>20201101745</t>
  </si>
  <si>
    <t>20201101746</t>
  </si>
  <si>
    <t>Novia Marshinta</t>
  </si>
  <si>
    <t>Maulida Reviani</t>
  </si>
  <si>
    <t>Endang Purwani</t>
  </si>
  <si>
    <t>BANGKA</t>
  </si>
  <si>
    <t>3201076011690001</t>
  </si>
  <si>
    <t>0440006708</t>
  </si>
  <si>
    <t>PONTIANAK</t>
  </si>
  <si>
    <t>3674065507640004</t>
  </si>
  <si>
    <t>0420004947</t>
  </si>
  <si>
    <t>3404075408650006</t>
  </si>
  <si>
    <t>0559575758</t>
  </si>
  <si>
    <t>TANJUNGBALAI</t>
  </si>
  <si>
    <t>0673939393</t>
  </si>
  <si>
    <t>0661838383</t>
  </si>
  <si>
    <t>0680445566</t>
  </si>
  <si>
    <t>0502323231</t>
  </si>
  <si>
    <t>0010369296</t>
  </si>
  <si>
    <t>0010370237</t>
  </si>
  <si>
    <t>0010370245</t>
  </si>
  <si>
    <t>064302698542001</t>
  </si>
  <si>
    <t>487090805403000</t>
  </si>
  <si>
    <t>579667692321000</t>
  </si>
  <si>
    <t>Fajrin Putri Rahayu</t>
  </si>
  <si>
    <t>Nenden Rahmayanti</t>
  </si>
  <si>
    <t>Harry Dewantoro</t>
  </si>
  <si>
    <t>Ambarwito</t>
  </si>
  <si>
    <t>Lia Amelia</t>
  </si>
  <si>
    <t>Suhardy</t>
  </si>
  <si>
    <t>20201201754</t>
  </si>
  <si>
    <t>20201201752</t>
  </si>
  <si>
    <t>BACK OFFICE SENIOR ADMINISTRASI KANTOR (FUNGSI POOLING)</t>
  </si>
  <si>
    <t>3604014801960486</t>
  </si>
  <si>
    <t>0010403491</t>
  </si>
  <si>
    <t>808773634401000</t>
  </si>
  <si>
    <t>093047439411001</t>
  </si>
  <si>
    <t>0491727277</t>
  </si>
  <si>
    <t>854357480444000</t>
  </si>
  <si>
    <t>3674051204920005</t>
  </si>
  <si>
    <t>642066179411000</t>
  </si>
  <si>
    <t>0010403509</t>
  </si>
  <si>
    <t>Beta Amrina Rosyada</t>
  </si>
  <si>
    <t>DONNI FABIANTO</t>
  </si>
  <si>
    <t>SIDIK WINATA SAPUTRA</t>
  </si>
  <si>
    <t>TEGUH PRIYONO</t>
  </si>
  <si>
    <t>STAF ACCOUNT OFFICER</t>
  </si>
  <si>
    <t>KCP BEKASI</t>
  </si>
  <si>
    <t>KCP CILEDUG</t>
  </si>
  <si>
    <t>KCP DEPOK</t>
  </si>
  <si>
    <t>Yulian Abdul Wazir</t>
  </si>
  <si>
    <t>Theresia Andita Lim</t>
  </si>
  <si>
    <t>20210101758</t>
  </si>
  <si>
    <t>20210101760</t>
  </si>
  <si>
    <t>20210101761</t>
  </si>
  <si>
    <t>0501404651</t>
  </si>
  <si>
    <t>KCP CIKARANG SELATAN</t>
  </si>
  <si>
    <t>KCP CILEUNGSI</t>
  </si>
  <si>
    <t>KCP CIPUTAT</t>
  </si>
  <si>
    <t>KCP PASAR ANYAR TANGERANG</t>
  </si>
  <si>
    <t>KCP PASAR KRANJI BEKASI</t>
  </si>
  <si>
    <t>KCP PONDOK GEDE</t>
  </si>
  <si>
    <t>FUNGSI BUDAYA PERUSAHAAN DAN LAYANAN</t>
  </si>
  <si>
    <t>3374135010950001</t>
  </si>
  <si>
    <t>0300033032</t>
  </si>
  <si>
    <t>813394780503000</t>
  </si>
  <si>
    <t>DEPARTEMEN OPERASI TEKNOLOGI INFORMASI</t>
  </si>
  <si>
    <t>3172065106650004</t>
  </si>
  <si>
    <t>0010410223</t>
  </si>
  <si>
    <t>075423327001000</t>
  </si>
  <si>
    <t>3174031207900005</t>
  </si>
  <si>
    <t>0010410207</t>
  </si>
  <si>
    <t>095245478014000</t>
  </si>
  <si>
    <t>3175021407790008</t>
  </si>
  <si>
    <t>0010410215</t>
  </si>
  <si>
    <t>254862733003000</t>
  </si>
  <si>
    <t>3173025112650004</t>
  </si>
  <si>
    <t>487560955121000</t>
  </si>
  <si>
    <t>0010405181</t>
  </si>
  <si>
    <t>744566662034000</t>
  </si>
  <si>
    <t>Melianty Djianto</t>
  </si>
  <si>
    <t>20210101766</t>
  </si>
  <si>
    <t>Nur Insani</t>
  </si>
  <si>
    <t>DEPARTEMEN PENGEMBANGAN TEKNOLOGI INFORMASI</t>
  </si>
  <si>
    <t>0460101017</t>
  </si>
  <si>
    <t>3279021209870002</t>
  </si>
  <si>
    <t>363538372442000</t>
  </si>
  <si>
    <t>0012321758</t>
  </si>
  <si>
    <t>Timbul Marajohan Halomoan Simatupang</t>
  </si>
  <si>
    <t>Hengky Samuel</t>
  </si>
  <si>
    <t>Ammy Hosea Susanto</t>
  </si>
  <si>
    <t>0010414829</t>
  </si>
  <si>
    <t>3216061312950013</t>
  </si>
  <si>
    <t>0010388452</t>
  </si>
  <si>
    <t>943915256435000</t>
  </si>
  <si>
    <t>3201011811960001</t>
  </si>
  <si>
    <t>0010416014</t>
  </si>
  <si>
    <t>863916409403000</t>
  </si>
  <si>
    <t>DEPARTEMEN AUDIT KANTOR CABANG</t>
  </si>
  <si>
    <t>INANTA MATONDANG</t>
  </si>
  <si>
    <t>DEPARTEMEN AUDIT TEKNOLOGI INFORMASI</t>
  </si>
  <si>
    <t>ULS SETIABUDI MEDAN</t>
  </si>
  <si>
    <t>20210201770</t>
  </si>
  <si>
    <t>20210301771</t>
  </si>
  <si>
    <t>20210301772</t>
  </si>
  <si>
    <t>Dirga Mahar Diansyah</t>
  </si>
  <si>
    <t>0010340578</t>
  </si>
  <si>
    <t>0056160294</t>
  </si>
  <si>
    <t>TGL SELESAI KONTRAK</t>
  </si>
  <si>
    <t>Marisa Viasta</t>
  </si>
  <si>
    <t>David Ardiansyah</t>
  </si>
  <si>
    <t>20210401777</t>
  </si>
  <si>
    <t>Riska Aulia Sari</t>
  </si>
  <si>
    <t>20210401778</t>
  </si>
  <si>
    <t>20210401779</t>
  </si>
  <si>
    <t>20210401780</t>
  </si>
  <si>
    <t>20210401781</t>
  </si>
  <si>
    <t>20210401775</t>
  </si>
  <si>
    <t>20210401776</t>
  </si>
  <si>
    <t>Rendy Zulfandy</t>
  </si>
  <si>
    <t>Mentari Varazilla</t>
  </si>
  <si>
    <t>BATUPHAT</t>
  </si>
  <si>
    <t>1111132606920004</t>
  </si>
  <si>
    <t>1173026710920001</t>
  </si>
  <si>
    <t>0010425262</t>
  </si>
  <si>
    <t>3517111005910001</t>
  </si>
  <si>
    <t>0050197979</t>
  </si>
  <si>
    <t>663749604602000</t>
  </si>
  <si>
    <t>0725271092</t>
  </si>
  <si>
    <t>0674445556</t>
  </si>
  <si>
    <t>Meliyati</t>
  </si>
  <si>
    <t>Neneng Erliana</t>
  </si>
  <si>
    <t>3175076003980004</t>
  </si>
  <si>
    <t>418078267427000</t>
  </si>
  <si>
    <t>3518081602940001</t>
  </si>
  <si>
    <t>820516573655000</t>
  </si>
  <si>
    <t>857588651629000</t>
  </si>
  <si>
    <t>814726675407000</t>
  </si>
  <si>
    <t>20210401784</t>
  </si>
  <si>
    <t>20210401785</t>
  </si>
  <si>
    <t>20210401787</t>
  </si>
  <si>
    <t>20210401789</t>
  </si>
  <si>
    <t>Megawati</t>
  </si>
  <si>
    <t>1173016907920003</t>
  </si>
  <si>
    <t>ULEELUNG</t>
  </si>
  <si>
    <t>1106074211940002</t>
  </si>
  <si>
    <t>3319032611920001</t>
  </si>
  <si>
    <t>827500679104000</t>
  </si>
  <si>
    <t>707558250102000</t>
  </si>
  <si>
    <t>Mochamad Irvan Rani</t>
  </si>
  <si>
    <t>20210401790</t>
  </si>
  <si>
    <t>0300034402</t>
  </si>
  <si>
    <t>820476513506000</t>
  </si>
  <si>
    <t>0673020202</t>
  </si>
  <si>
    <t>3515077105960004</t>
  </si>
  <si>
    <t>0053199931</t>
  </si>
  <si>
    <t>845342559617000</t>
  </si>
  <si>
    <t>0678080888</t>
  </si>
  <si>
    <t>20210501793</t>
  </si>
  <si>
    <t>20210501794</t>
  </si>
  <si>
    <t>R.Soni Tri Leksono Priadi</t>
  </si>
  <si>
    <t>ANDREANNE B. CHRISTIE</t>
  </si>
  <si>
    <t>7B</t>
  </si>
  <si>
    <t>Yunkim Jaya</t>
  </si>
  <si>
    <t>3216191703660001</t>
  </si>
  <si>
    <t>0400005831</t>
  </si>
  <si>
    <t>142053115413000</t>
  </si>
  <si>
    <t>048/PKK/HSD/IV/2021</t>
  </si>
  <si>
    <t>Dimas Artha Prasetya</t>
  </si>
  <si>
    <t>Nur Sukmawati</t>
  </si>
  <si>
    <t>050/PKK/HSD/V/2021</t>
  </si>
  <si>
    <t>KCP LHOKSEUMAWE</t>
  </si>
  <si>
    <t>3671122008970004</t>
  </si>
  <si>
    <t>0012008975</t>
  </si>
  <si>
    <t>3571035306960005</t>
  </si>
  <si>
    <t>0681130696</t>
  </si>
  <si>
    <t>20210601804</t>
  </si>
  <si>
    <t>Linda Carolina Wijaya</t>
  </si>
  <si>
    <t>20210601805</t>
  </si>
  <si>
    <t>Jauhariatun Mawaddah</t>
  </si>
  <si>
    <t>DEPARTEMEN PENGEMBANGAN DAN PEMBINAAN JARINGAN CABANG</t>
  </si>
  <si>
    <t>20210601799</t>
  </si>
  <si>
    <t>20210601800</t>
  </si>
  <si>
    <t>20210601801</t>
  </si>
  <si>
    <t>20210601802</t>
  </si>
  <si>
    <t>20210601803</t>
  </si>
  <si>
    <t>ULS BIREUEN</t>
  </si>
  <si>
    <t>BG. SIAPI API</t>
  </si>
  <si>
    <t>3173055810640002</t>
  </si>
  <si>
    <t>Adrianus Aryo Seto</t>
  </si>
  <si>
    <t>3674050203660004</t>
  </si>
  <si>
    <t>1271185110970001</t>
  </si>
  <si>
    <t>0505252551</t>
  </si>
  <si>
    <t>925081093113000</t>
  </si>
  <si>
    <t>0019180504</t>
  </si>
  <si>
    <t>0011203700</t>
  </si>
  <si>
    <t>20210601808</t>
  </si>
  <si>
    <t>Dian Sukmawati</t>
  </si>
  <si>
    <t>Aulia Rahmadayanti Setiabudi</t>
  </si>
  <si>
    <t>3515174801990001</t>
  </si>
  <si>
    <t>0168181899</t>
  </si>
  <si>
    <t>827361908643000</t>
  </si>
  <si>
    <t>3275045304660011</t>
  </si>
  <si>
    <t>0260016415</t>
  </si>
  <si>
    <t>092555697407001</t>
  </si>
  <si>
    <t>Oscar Noris E M</t>
  </si>
  <si>
    <t>1271161404650001</t>
  </si>
  <si>
    <t>1271144912920001</t>
  </si>
  <si>
    <t>20210601812</t>
  </si>
  <si>
    <t>Bayu Pratama</t>
  </si>
  <si>
    <t>3276052910920003</t>
  </si>
  <si>
    <t>0010440485</t>
  </si>
  <si>
    <t>367302148412000</t>
  </si>
  <si>
    <t>065997173411000</t>
  </si>
  <si>
    <t>076607381039000</t>
  </si>
  <si>
    <t>20210701814</t>
  </si>
  <si>
    <t>1172021810950001</t>
  </si>
  <si>
    <t>0670070077</t>
  </si>
  <si>
    <t>Adelia Pertiwi</t>
  </si>
  <si>
    <t>Bernandhita Aulia</t>
  </si>
  <si>
    <t>Frengki Bung Kanisius Toka</t>
  </si>
  <si>
    <t>Moch. Arief Lukman Hakim</t>
  </si>
  <si>
    <t>3518160510950001</t>
  </si>
  <si>
    <t>0050412345</t>
  </si>
  <si>
    <t>835679630532000</t>
  </si>
  <si>
    <t>PEREMPUAN</t>
  </si>
  <si>
    <t>LAKI-LAKI</t>
  </si>
  <si>
    <t>3374134512940005</t>
  </si>
  <si>
    <t>3374115112960001</t>
  </si>
  <si>
    <t>0300035318</t>
  </si>
  <si>
    <t>HERNIE ROSALINI</t>
  </si>
  <si>
    <t>3275044206680027</t>
  </si>
  <si>
    <t>3175086503720004</t>
  </si>
  <si>
    <t>0530202100</t>
  </si>
  <si>
    <t>3275016210820026</t>
  </si>
  <si>
    <t>3273221202720003</t>
  </si>
  <si>
    <t>3275020703680041</t>
  </si>
  <si>
    <t>3172032103820004</t>
  </si>
  <si>
    <t>3204061108930002</t>
  </si>
  <si>
    <t>3171036906820003</t>
  </si>
  <si>
    <t>3171034508850001</t>
  </si>
  <si>
    <t>3204336702950001</t>
  </si>
  <si>
    <t>3174012603740003</t>
  </si>
  <si>
    <t>3175032704780001</t>
  </si>
  <si>
    <t>3175036001830003</t>
  </si>
  <si>
    <t>3172026610840006</t>
  </si>
  <si>
    <t>3174056907820002</t>
  </si>
  <si>
    <t>3174015606700007</t>
  </si>
  <si>
    <t>3275085701740024</t>
  </si>
  <si>
    <t>0300035375</t>
  </si>
  <si>
    <t>Putri Zahara</t>
  </si>
  <si>
    <t>MNS BARONA</t>
  </si>
  <si>
    <t>1107246002960002</t>
  </si>
  <si>
    <t>0678200296</t>
  </si>
  <si>
    <t>20210701819</t>
  </si>
  <si>
    <t>AWA</t>
  </si>
  <si>
    <t>5307066103040001</t>
  </si>
  <si>
    <t>0010444396</t>
  </si>
  <si>
    <t>947224788921000</t>
  </si>
  <si>
    <t>Ferriyadi</t>
  </si>
  <si>
    <t>ULS TAMAN PONDOK INDAH</t>
  </si>
  <si>
    <t>20210801823</t>
  </si>
  <si>
    <t>Tini Martini</t>
  </si>
  <si>
    <t>20210801824</t>
  </si>
  <si>
    <t>Muhammad Alif Reza Pahlevi</t>
  </si>
  <si>
    <t>Ricki Aprianto</t>
  </si>
  <si>
    <t>Siti Khoirani Putri</t>
  </si>
  <si>
    <t>20210801828</t>
  </si>
  <si>
    <t>Ismeijati</t>
  </si>
  <si>
    <t>Fahri Ananda Rangkuti</t>
  </si>
  <si>
    <t>Marlinda</t>
  </si>
  <si>
    <t>M. Alim</t>
  </si>
  <si>
    <t>Yona Yulanda</t>
  </si>
  <si>
    <t>Azalia Juliani</t>
  </si>
  <si>
    <t>Dara Chairunnisa</t>
  </si>
  <si>
    <t>Syafruddin Alsah</t>
  </si>
  <si>
    <t>Reza Pahlefi</t>
  </si>
  <si>
    <t>Zulfadli</t>
  </si>
  <si>
    <t>Mirza Suhaimi</t>
  </si>
  <si>
    <t>STAF OPERASIONAL SENIOR</t>
  </si>
  <si>
    <t>20210801840</t>
  </si>
  <si>
    <t>Supriyono</t>
  </si>
  <si>
    <t>20210801841</t>
  </si>
  <si>
    <t>20210801829</t>
  </si>
  <si>
    <t>20210801830</t>
  </si>
  <si>
    <t>20210801831</t>
  </si>
  <si>
    <t>20210801832</t>
  </si>
  <si>
    <t>20210801836</t>
  </si>
  <si>
    <t>20210801837</t>
  </si>
  <si>
    <t>20210801838</t>
  </si>
  <si>
    <t>20210801839</t>
  </si>
  <si>
    <t>20210801842</t>
  </si>
  <si>
    <t>20210801843</t>
  </si>
  <si>
    <t>Prima Yanti Zulri</t>
  </si>
  <si>
    <t>20210801845</t>
  </si>
  <si>
    <t>Livia Adelia</t>
  </si>
  <si>
    <t>Darin Lipalda</t>
  </si>
  <si>
    <t>Giska Amelia</t>
  </si>
  <si>
    <t>20210801848</t>
  </si>
  <si>
    <t>1106071103710002</t>
  </si>
  <si>
    <t>073534075101000</t>
  </si>
  <si>
    <t>0677931180</t>
  </si>
  <si>
    <t>093679876424000</t>
  </si>
  <si>
    <t>3273244904660001</t>
  </si>
  <si>
    <t>0590999991</t>
  </si>
  <si>
    <t>3273280510720004</t>
  </si>
  <si>
    <t>667807234429000</t>
  </si>
  <si>
    <t>0010445948</t>
  </si>
  <si>
    <t>1108041502890002</t>
  </si>
  <si>
    <t>169169174102000</t>
  </si>
  <si>
    <t>0731020202</t>
  </si>
  <si>
    <t>0080088990</t>
  </si>
  <si>
    <t>1173010212950001</t>
  </si>
  <si>
    <t>851743773102000</t>
  </si>
  <si>
    <t>0720222892</t>
  </si>
  <si>
    <t>923294284108000</t>
  </si>
  <si>
    <t>933951055503000</t>
  </si>
  <si>
    <t>850809641503000</t>
  </si>
  <si>
    <t>731673281101000</t>
  </si>
  <si>
    <t>1173027112990015</t>
  </si>
  <si>
    <t>1173024406940007</t>
  </si>
  <si>
    <t>3515091802970005</t>
  </si>
  <si>
    <t>1171086503730002</t>
  </si>
  <si>
    <t>1171046809720001</t>
  </si>
  <si>
    <t>1611042904940002</t>
  </si>
  <si>
    <t>1671066212940004</t>
  </si>
  <si>
    <t>1173044703950001</t>
  </si>
  <si>
    <t>GUMAWANG (OKUT)</t>
  </si>
  <si>
    <t>BAH BUTONG (SIMALUNGUN)</t>
  </si>
  <si>
    <t>PINTO RIMBA (BIREUEN)</t>
  </si>
  <si>
    <t>MEUNASAH KEUTAPANG (BIREUEN)</t>
  </si>
  <si>
    <t>MEULABOH (ACEH BARAT)</t>
  </si>
  <si>
    <t>1173022404860004</t>
  </si>
  <si>
    <t>153838578102000</t>
  </si>
  <si>
    <t>1171012901850002</t>
  </si>
  <si>
    <t>1173022102680001</t>
  </si>
  <si>
    <t>3275064307660013</t>
  </si>
  <si>
    <t>1173011607750002</t>
  </si>
  <si>
    <t>3173027008970005</t>
  </si>
  <si>
    <t>853490878036000</t>
  </si>
  <si>
    <t>0041124645</t>
  </si>
  <si>
    <t>3217084210950012</t>
  </si>
  <si>
    <t>0353311111</t>
  </si>
  <si>
    <t>847941069421000</t>
  </si>
  <si>
    <t>1173016910950001</t>
  </si>
  <si>
    <t>0670102391</t>
  </si>
  <si>
    <t>0050030667</t>
  </si>
  <si>
    <t>825689748603000</t>
  </si>
  <si>
    <t>Dadi Marwadhy</t>
  </si>
  <si>
    <t>20210901849</t>
  </si>
  <si>
    <t>Prisma Fadli</t>
  </si>
  <si>
    <t>20210901852</t>
  </si>
  <si>
    <t>20210901853</t>
  </si>
  <si>
    <t>20210901854</t>
  </si>
  <si>
    <t>Mauludy Ichwan</t>
  </si>
  <si>
    <t>Zaki Zulfikram</t>
  </si>
  <si>
    <t>1871035005960004</t>
  </si>
  <si>
    <t>0010452795</t>
  </si>
  <si>
    <t>958195794009000</t>
  </si>
  <si>
    <t>ULS SUDIRMAN PALEMBANG</t>
  </si>
  <si>
    <t>20210901857</t>
  </si>
  <si>
    <t>Maulidia Ulfah</t>
  </si>
  <si>
    <t>20210901858</t>
  </si>
  <si>
    <t>Joni Setiawan</t>
  </si>
  <si>
    <t>Kyke Nurfitri Yovo</t>
  </si>
  <si>
    <t>20210901860</t>
  </si>
  <si>
    <t>M. Andrio Mulasaputra</t>
  </si>
  <si>
    <t>3171031505000001</t>
  </si>
  <si>
    <t>3275121608960007</t>
  </si>
  <si>
    <t>20210901850</t>
  </si>
  <si>
    <t>1107101807890001</t>
  </si>
  <si>
    <t>0678561994</t>
  </si>
  <si>
    <t>0521001115</t>
  </si>
  <si>
    <t>0520001769</t>
  </si>
  <si>
    <t>0722342342</t>
  </si>
  <si>
    <t>0677777773</t>
  </si>
  <si>
    <t>0671915288</t>
  </si>
  <si>
    <t>0720505148</t>
  </si>
  <si>
    <t>0725070395</t>
  </si>
  <si>
    <t>0723131991</t>
  </si>
  <si>
    <t>0728888918</t>
  </si>
  <si>
    <t>0737373738</t>
  </si>
  <si>
    <t>0720626266</t>
  </si>
  <si>
    <t>0720222207</t>
  </si>
  <si>
    <t>3172025708001001</t>
  </si>
  <si>
    <t>0190008466</t>
  </si>
  <si>
    <t>743525164309000</t>
  </si>
  <si>
    <t>834571069301000</t>
  </si>
  <si>
    <t>073707812102000</t>
  </si>
  <si>
    <t>073534331101000</t>
  </si>
  <si>
    <t>073534000101000</t>
  </si>
  <si>
    <t>073707804102000</t>
  </si>
  <si>
    <t>854594405102000</t>
  </si>
  <si>
    <t>925541096102000</t>
  </si>
  <si>
    <t>857383046102000</t>
  </si>
  <si>
    <t>150502524101000</t>
  </si>
  <si>
    <t>168606234104000</t>
  </si>
  <si>
    <t>3175034504840005</t>
  </si>
  <si>
    <t>20210901861</t>
  </si>
  <si>
    <t>20210901862</t>
  </si>
  <si>
    <t>Igli Rosita</t>
  </si>
  <si>
    <t>0018889188</t>
  </si>
  <si>
    <t>0091505222</t>
  </si>
  <si>
    <t>20211001872</t>
  </si>
  <si>
    <t>20211001863</t>
  </si>
  <si>
    <t>Retno Wulandari</t>
  </si>
  <si>
    <t>20211001864</t>
  </si>
  <si>
    <t>Ikrima Nurdiniati</t>
  </si>
  <si>
    <t>20211001865</t>
  </si>
  <si>
    <t>Destiena Nugraha Natalia</t>
  </si>
  <si>
    <t>20211001866</t>
  </si>
  <si>
    <t>20211001867</t>
  </si>
  <si>
    <t>20211001868</t>
  </si>
  <si>
    <t>20211001869</t>
  </si>
  <si>
    <t>20211001870</t>
  </si>
  <si>
    <t>20211001871</t>
  </si>
  <si>
    <t>Mohamad Purbo Ajie</t>
  </si>
  <si>
    <t>20211001873</t>
  </si>
  <si>
    <t>Audita Kusuma Astuti</t>
  </si>
  <si>
    <t>20211001874</t>
  </si>
  <si>
    <t>Della Magita Pitaloka</t>
  </si>
  <si>
    <t>20211001876</t>
  </si>
  <si>
    <t>Endang Prihastuti</t>
  </si>
  <si>
    <t>20211001877</t>
  </si>
  <si>
    <t>Siti Burdatul Yuniar Anshar</t>
  </si>
  <si>
    <t>Asisstant Officer</t>
  </si>
  <si>
    <t>20211001878</t>
  </si>
  <si>
    <t>Zulfa Maulida</t>
  </si>
  <si>
    <t>20211001879</t>
  </si>
  <si>
    <t>Shafira Ratna Putri</t>
  </si>
  <si>
    <t>20211001880</t>
  </si>
  <si>
    <t>Ari Desi Mamining Pratiwi</t>
  </si>
  <si>
    <t>3509195511640003</t>
  </si>
  <si>
    <t>0555577808</t>
  </si>
  <si>
    <t>079010948626000</t>
  </si>
  <si>
    <t>3674014811680007</t>
  </si>
  <si>
    <t>0016081168</t>
  </si>
  <si>
    <t>3573055207950005</t>
  </si>
  <si>
    <t>0534120795</t>
  </si>
  <si>
    <t>437881253652000</t>
  </si>
  <si>
    <t>1106086907980001</t>
  </si>
  <si>
    <t>1171022803950001</t>
  </si>
  <si>
    <t>3173056806950003</t>
  </si>
  <si>
    <t>3173080804850008</t>
  </si>
  <si>
    <t>1173016407710001</t>
  </si>
  <si>
    <t>3201014607890006</t>
  </si>
  <si>
    <t>1671066712880009</t>
  </si>
  <si>
    <t>3309025608990003</t>
  </si>
  <si>
    <t>PALU</t>
  </si>
  <si>
    <t>PIDIE</t>
  </si>
  <si>
    <t>KEBUMEN</t>
  </si>
  <si>
    <t>3508175106940001</t>
  </si>
  <si>
    <t>937108728625000</t>
  </si>
  <si>
    <t>3574035807970003</t>
  </si>
  <si>
    <t>3175044906960001</t>
  </si>
  <si>
    <t>0010454429</t>
  </si>
  <si>
    <t>0010455814</t>
  </si>
  <si>
    <t>0720720721</t>
  </si>
  <si>
    <t>0010455368</t>
  </si>
  <si>
    <t>0672290798</t>
  </si>
  <si>
    <t>0677788887</t>
  </si>
  <si>
    <t>0010455350</t>
  </si>
  <si>
    <t>0010456150</t>
  </si>
  <si>
    <t>0010099448</t>
  </si>
  <si>
    <t>0010457463</t>
  </si>
  <si>
    <t>0707770111</t>
  </si>
  <si>
    <t>3510095812950005</t>
  </si>
  <si>
    <t>20211101881</t>
  </si>
  <si>
    <t>Briyan Dwi Angga</t>
  </si>
  <si>
    <t>20211101894</t>
  </si>
  <si>
    <t>Septi Damayanti</t>
  </si>
  <si>
    <t>20211101896</t>
  </si>
  <si>
    <t>Suhaman</t>
  </si>
  <si>
    <t>20211101897</t>
  </si>
  <si>
    <t>Harisa Utami</t>
  </si>
  <si>
    <t>3174090602940010</t>
  </si>
  <si>
    <t>3211114309950002</t>
  </si>
  <si>
    <t>3175032009660001</t>
  </si>
  <si>
    <t>3275036807940006</t>
  </si>
  <si>
    <t>20211101898</t>
  </si>
  <si>
    <t>20211101899</t>
  </si>
  <si>
    <t>0019991199</t>
  </si>
  <si>
    <t>438233496322000</t>
  </si>
  <si>
    <t>964354765444000</t>
  </si>
  <si>
    <t>461225997017000</t>
  </si>
  <si>
    <t>0011198991</t>
  </si>
  <si>
    <t>0708080999</t>
  </si>
  <si>
    <t>0590030995</t>
  </si>
  <si>
    <t>0402828289</t>
  </si>
  <si>
    <t>20211101901</t>
  </si>
  <si>
    <t>Novi Anilasari</t>
  </si>
  <si>
    <t>20211101902</t>
  </si>
  <si>
    <t>Meidina Amanah</t>
  </si>
  <si>
    <t>20211101903</t>
  </si>
  <si>
    <t>Muhammad Firdan Pahlevi</t>
  </si>
  <si>
    <t>20211101904</t>
  </si>
  <si>
    <t>Suraiya</t>
  </si>
  <si>
    <t>PIDIE JAYA (MEUREUDU)</t>
  </si>
  <si>
    <t>1107104909940001</t>
  </si>
  <si>
    <t>3174014505000003</t>
  </si>
  <si>
    <t>3175106011961001</t>
  </si>
  <si>
    <t>3509273011950001</t>
  </si>
  <si>
    <t>FUNGSI JABATAN</t>
  </si>
  <si>
    <t>LOKASI KERJA</t>
  </si>
  <si>
    <t>USIA</t>
  </si>
  <si>
    <t>RANGE USIA</t>
  </si>
  <si>
    <t>MASA KERJA</t>
  </si>
  <si>
    <t>PENDIDIKAN</t>
  </si>
  <si>
    <t>Row Labels</t>
  </si>
  <si>
    <t>KANTOR CABANG</t>
  </si>
  <si>
    <t>KANTOR PUSAT</t>
  </si>
  <si>
    <t>Grand Total</t>
  </si>
  <si>
    <t>Column Labels</t>
  </si>
  <si>
    <t>Count of STATUS</t>
  </si>
  <si>
    <t>1. DATA PEKERJA BERDASARKAN STATUS</t>
  </si>
  <si>
    <t>DETAIL</t>
  </si>
  <si>
    <t>2. DATA PEKERJA BERDASARKAN GOLONGAN</t>
  </si>
  <si>
    <t>Count of FGRADE</t>
  </si>
  <si>
    <t>D1-D2</t>
  </si>
  <si>
    <t>D3-D4</t>
  </si>
  <si>
    <t>S1</t>
  </si>
  <si>
    <t>S2</t>
  </si>
  <si>
    <t>SMA</t>
  </si>
  <si>
    <t>Count of PENDIDIKAN</t>
  </si>
  <si>
    <t>3. DATA PEKERJA BERDASARKAN PENDIDIKAN</t>
  </si>
  <si>
    <t>4. DATA PEKERJA BERDASARKAN USIA</t>
  </si>
  <si>
    <t xml:space="preserve">&gt;55 </t>
  </si>
  <si>
    <t>&lt;55 th</t>
  </si>
  <si>
    <t>&lt;45 th</t>
  </si>
  <si>
    <t>&lt;35 th</t>
  </si>
  <si>
    <t>&lt;25 th</t>
  </si>
  <si>
    <t>Count of RANGE USIA</t>
  </si>
  <si>
    <t>5. DATA PEKERJA BERDASARKAN MASA KERJA</t>
  </si>
  <si>
    <t>&lt;2 th</t>
  </si>
  <si>
    <t>&lt;5 th</t>
  </si>
  <si>
    <t>&lt;8 th</t>
  </si>
  <si>
    <t>Count of YHN</t>
  </si>
  <si>
    <t>6. DATA PEKERJA BERDASARKAN FUNGSI JABATAN</t>
  </si>
  <si>
    <t>Count of FUNGSI JABATAN</t>
  </si>
  <si>
    <t>20211201906</t>
  </si>
  <si>
    <t>20211201907</t>
  </si>
  <si>
    <t>20211201908</t>
  </si>
  <si>
    <t>20211201909</t>
  </si>
  <si>
    <t>Lanny Ningsih</t>
  </si>
  <si>
    <t>20211201910</t>
  </si>
  <si>
    <t>Ilma Putri Handayani</t>
  </si>
  <si>
    <t>20211201911</t>
  </si>
  <si>
    <t>Arlin Rantetoding</t>
  </si>
  <si>
    <t>20211201912</t>
  </si>
  <si>
    <t>20211201913</t>
  </si>
  <si>
    <t>20211201914</t>
  </si>
  <si>
    <t>20211201915</t>
  </si>
  <si>
    <t>Ardiansyah Tri Kurniawan</t>
  </si>
  <si>
    <t>20211201916</t>
  </si>
  <si>
    <t>Selly Saputri</t>
  </si>
  <si>
    <t>20211201917</t>
  </si>
  <si>
    <t>20211201918</t>
  </si>
  <si>
    <t>20211201919</t>
  </si>
  <si>
    <t>20211201920</t>
  </si>
  <si>
    <t>Zakiatul Fitri</t>
  </si>
  <si>
    <t>20211201921</t>
  </si>
  <si>
    <t>Alvio Oni Ayuningtyas</t>
  </si>
  <si>
    <t>20211201922</t>
  </si>
  <si>
    <t>Bayu Agista</t>
  </si>
  <si>
    <t>TORAJA UTARA (RANTEPAO)</t>
  </si>
  <si>
    <t>3573056605660004</t>
  </si>
  <si>
    <t>3273267009950002</t>
  </si>
  <si>
    <t>7318165504860001</t>
  </si>
  <si>
    <t>1801041005930004</t>
  </si>
  <si>
    <t>3174105512971002</t>
  </si>
  <si>
    <t>1172016003930002</t>
  </si>
  <si>
    <t>3322025307970006</t>
  </si>
  <si>
    <t>3510090708900005</t>
  </si>
  <si>
    <t>0010461176</t>
  </si>
  <si>
    <t>0010461184</t>
  </si>
  <si>
    <t>0761111111</t>
  </si>
  <si>
    <t>0678090994</t>
  </si>
  <si>
    <t>0705888899</t>
  </si>
  <si>
    <t>0592222228</t>
  </si>
  <si>
    <t>0713333789</t>
  </si>
  <si>
    <t>0662100593</t>
  </si>
  <si>
    <t>0280017138</t>
  </si>
  <si>
    <t>0010463735</t>
  </si>
  <si>
    <t>PEJABAT EKSEKUTIF</t>
  </si>
  <si>
    <t>MANAGER</t>
  </si>
  <si>
    <t>KCP BANYUWANGI</t>
  </si>
  <si>
    <t>LAIN-LAIN</t>
  </si>
  <si>
    <t>CABANG JATINEGARA Total</t>
  </si>
  <si>
    <t>CABANG MANGGA DUA Total</t>
  </si>
  <si>
    <t>CABANG SAMANHUDI Total</t>
  </si>
  <si>
    <t>CABANG SUNTER Total</t>
  </si>
  <si>
    <t>CABANG JABODETABEK Total</t>
  </si>
  <si>
    <t>CABANG BANDA ACEH Total</t>
  </si>
  <si>
    <t>CABANG BANDUNG Total</t>
  </si>
  <si>
    <t>CABANG LAMPUNG Total</t>
  </si>
  <si>
    <t>CABANG MEDAN Total</t>
  </si>
  <si>
    <t>CABANG PALEMBANG Total</t>
  </si>
  <si>
    <t>CABANG PANAKKUKANG Total</t>
  </si>
  <si>
    <t>CABANG SEMARANG Total</t>
  </si>
  <si>
    <t>CABANG SOLO Total</t>
  </si>
  <si>
    <t>CABANG SURABAYA Total</t>
  </si>
  <si>
    <t>CABANG YOGYAKARTA Total</t>
  </si>
  <si>
    <t>CABANG NON JABODETABEK Total</t>
  </si>
  <si>
    <t>KANTOR CABANG Total</t>
  </si>
  <si>
    <t>DEPARTEMEN ADMINISTRASI PEMBIAYAAN Total</t>
  </si>
  <si>
    <t>DEPARTEMEN SENTRA OPERASI PERBANKAN Total</t>
  </si>
  <si>
    <t>DIVISI OPERASI Total</t>
  </si>
  <si>
    <t>FUNGSI PENYELAMATAN PEMBIAYAAN Total</t>
  </si>
  <si>
    <t>DEPARTEMEN KEPATUHAN Total</t>
  </si>
  <si>
    <t>KEPATUHAN Total</t>
  </si>
  <si>
    <t>DEPARTEMEN MANAJEMEN RISIKO Total</t>
  </si>
  <si>
    <t>MANAJEMEN RISIKO  Total</t>
  </si>
  <si>
    <t>FUNGSI ANALISA PEMBIAYAAN Total</t>
  </si>
  <si>
    <t>FUNGSI PENDUKUNG ARP Total</t>
  </si>
  <si>
    <t>FUNGSI PENILAIAN AGUNAN Total</t>
  </si>
  <si>
    <t>SATUAN KERJA ANALISA RISIKO PEMBIAYAAN Total</t>
  </si>
  <si>
    <t>DEPARTEMEN AUDIT KANTOR CABANG Total</t>
  </si>
  <si>
    <t>DEPARTEMEN AUDIT KANTOR PUSAT &amp; ANTI FRAUD Total</t>
  </si>
  <si>
    <t>DEPARTEMEN AUDIT TEKNOLOGI INFORMASI Total</t>
  </si>
  <si>
    <t>SATUAN KERJA AUDIT INTERNAL Total</t>
  </si>
  <si>
    <t>DEPARTEMEN KOMUNIKASI &amp; KESEKRETARIATAN PERUSAHAAN Total</t>
  </si>
  <si>
    <t>DEPARTEMEN PENDUKUNG BISNIS Total</t>
  </si>
  <si>
    <t>DEPARTEMEN PENGEMBANGAN BISNIS Total</t>
  </si>
  <si>
    <t>DEPARTEMEN PENGEMBANGAN DAN PEMBINAAN JARINGAN CABANG Total</t>
  </si>
  <si>
    <t>FUNGSI RISET PEMASARAN DAN PENDAYAGUNAAN DATA WAREHOUSE Total</t>
  </si>
  <si>
    <t>SATUAN KERJA BISNIS DAN KOMUNIKASI Total</t>
  </si>
  <si>
    <t>PENGEMBANGAN DAN LAYANAN BISNIS Total</t>
  </si>
  <si>
    <t>PENGEMBANGAN PRODUK DAN PENGELOLAAN PROSES Total</t>
  </si>
  <si>
    <t>SATUAN KERJA BISNIS RITEL DAN KONSUMER Total</t>
  </si>
  <si>
    <t>DEPARTEMEN HUKUM Total</t>
  </si>
  <si>
    <t>DEPARTEMEN SDM Total</t>
  </si>
  <si>
    <t>FUNGSI BUDAYA PERUSAHAAN DAN LAYANAN Total</t>
  </si>
  <si>
    <t>SATUAN KERJA HUKUM DAN SDM Total</t>
  </si>
  <si>
    <t>BAGIAN TREASURI Total</t>
  </si>
  <si>
    <t>BIDANG KEUANGAN PERUSAHAAN Total</t>
  </si>
  <si>
    <t>FUNGSI PERENCANAAN PERUSAHAAN Total</t>
  </si>
  <si>
    <t>FUNGSI PORTOFOLIO MANAJEMEN Total</t>
  </si>
  <si>
    <t>SATUAN KERJA KEUANGAN DAN PERENCANAAN PERUSAHAAN Total</t>
  </si>
  <si>
    <t>DEPARTEMEN LOGISTIK Total</t>
  </si>
  <si>
    <t>DEPARTEMEN OPERASI TEKNOLOGI INFORMASI Total</t>
  </si>
  <si>
    <t>DEPARTEMEN PENGEMBANGAN TEKNOLOGI INFORMASI Total</t>
  </si>
  <si>
    <t>DEPARTEMEN SISTEM PROSEDUR &amp; PENDUKUNG OPERASI Total</t>
  </si>
  <si>
    <t>SATUAN KERJA TI DAN LOGISTIK Total</t>
  </si>
  <si>
    <t>SEKURITI TEKNOLOGI INFORMASI Total</t>
  </si>
  <si>
    <t>KANTOR PUSAT Total</t>
  </si>
  <si>
    <t>&gt;8 th</t>
  </si>
  <si>
    <t>(All)</t>
  </si>
  <si>
    <t>99</t>
  </si>
  <si>
    <t>BAGIAN PENGELOLAAN KAS SERTA KU, KLIRING &amp; RTGS</t>
  </si>
  <si>
    <t>43</t>
  </si>
  <si>
    <t>PEMASARAN &amp; OPERASI ULS</t>
  </si>
  <si>
    <t>31</t>
  </si>
  <si>
    <t>BAGIAN TELLER &amp; BACK OFFICE</t>
  </si>
  <si>
    <t>02</t>
  </si>
  <si>
    <t>DRIVER</t>
  </si>
  <si>
    <t>BAGIAN OPERASIONAL</t>
  </si>
  <si>
    <t>OPERASI CABANG SUNTER</t>
  </si>
  <si>
    <t>SECURITY</t>
  </si>
  <si>
    <t>BAGIAN PROSES PEMBIAYAAN</t>
  </si>
  <si>
    <t>OPERASI CABANG JATINEGARA</t>
  </si>
  <si>
    <t>01</t>
  </si>
  <si>
    <t>SUB ASPEK CSR</t>
  </si>
  <si>
    <t>PEMASARAN</t>
  </si>
  <si>
    <t>BAGIAN ADMINISTRASI KANTOR</t>
  </si>
  <si>
    <t>11</t>
  </si>
  <si>
    <t>28</t>
  </si>
  <si>
    <t>SUB ASPEK PENGELOLAAN ADMINISTRASI PENGURUS</t>
  </si>
  <si>
    <t>08</t>
  </si>
  <si>
    <t>29</t>
  </si>
  <si>
    <t>BAGIAN OPERASI TREASURI</t>
  </si>
  <si>
    <t>OPERASI CABANG SAMANHUDI</t>
  </si>
  <si>
    <t>BAGIAN PENERIMAAN DAN PEMANTAUAN DOKUMENTASI</t>
  </si>
  <si>
    <t>44</t>
  </si>
  <si>
    <t>26</t>
  </si>
  <si>
    <t>56</t>
  </si>
  <si>
    <t>BAGIAN TRANSAKSI PERBANKAN ELEKTRONIK, OPERASI LAYANAN &amp; KELUHAN &amp; ALIANSI STRATEGIS</t>
  </si>
  <si>
    <t>10</t>
  </si>
  <si>
    <t>BAGIAN CUSTOMER SERVICE</t>
  </si>
  <si>
    <t>22</t>
  </si>
  <si>
    <t>09</t>
  </si>
  <si>
    <t>35</t>
  </si>
  <si>
    <t>BAGIAN TATA KELOLA DOKUMEN</t>
  </si>
  <si>
    <t>51</t>
  </si>
  <si>
    <t>FUNGSI HUKUM</t>
  </si>
  <si>
    <t>30</t>
  </si>
  <si>
    <t>BAGIAN ADMINISTRASI LEGAL &amp; REALISASI PEMBIAYAAN</t>
  </si>
  <si>
    <t>16</t>
  </si>
  <si>
    <t>15</t>
  </si>
  <si>
    <t>BAGIAN OPERASI</t>
  </si>
  <si>
    <t xml:space="preserve">BAGIAN REALISASI PEMBIAYAAN </t>
  </si>
  <si>
    <t>59</t>
  </si>
  <si>
    <t>21</t>
  </si>
  <si>
    <t>58</t>
  </si>
  <si>
    <t>23</t>
  </si>
  <si>
    <t>14</t>
  </si>
  <si>
    <t>ASPEK KEPATUHAN</t>
  </si>
  <si>
    <t>33</t>
  </si>
  <si>
    <t>32</t>
  </si>
  <si>
    <t>FUNGSI KOMPENSASI DAN PEMBIAYAAN PEKERJA</t>
  </si>
  <si>
    <t>62</t>
  </si>
  <si>
    <t>20</t>
  </si>
  <si>
    <t>SUB ASPEK KOMUNIKASI PEMASARAN</t>
  </si>
  <si>
    <t>BAGIAN PELAPORAN</t>
  </si>
  <si>
    <t>SUB ASPEK PENGELOLAAN KEGIATAN PENGURUS</t>
  </si>
  <si>
    <t>24</t>
  </si>
  <si>
    <t>18</t>
  </si>
  <si>
    <t>37</t>
  </si>
  <si>
    <t>48</t>
  </si>
  <si>
    <t>DATA CENTER</t>
  </si>
  <si>
    <t>42</t>
  </si>
  <si>
    <t>40</t>
  </si>
  <si>
    <t>54</t>
  </si>
  <si>
    <t>38</t>
  </si>
  <si>
    <t>55</t>
  </si>
  <si>
    <t>57</t>
  </si>
  <si>
    <t>19</t>
  </si>
  <si>
    <t>46</t>
  </si>
  <si>
    <t>13</t>
  </si>
  <si>
    <t>OPERASI CABANG MANGGA DUA</t>
  </si>
  <si>
    <t>49</t>
  </si>
  <si>
    <t>47</t>
  </si>
  <si>
    <t>12</t>
  </si>
  <si>
    <t>50</t>
  </si>
  <si>
    <t>69</t>
  </si>
  <si>
    <t>34</t>
  </si>
  <si>
    <t xml:space="preserve">PEMASARAN </t>
  </si>
  <si>
    <t>52</t>
  </si>
  <si>
    <t>FUNGSI PEMBELAJARAN SDM</t>
  </si>
  <si>
    <t>41</t>
  </si>
  <si>
    <t>SUB ASPEK HUBUNGAN KORPORASI</t>
  </si>
  <si>
    <t>25</t>
  </si>
  <si>
    <t>BAGIAN KEPEGAWAIAN &amp; BENEFIT</t>
  </si>
  <si>
    <t>60</t>
  </si>
  <si>
    <t>63</t>
  </si>
  <si>
    <t>53</t>
  </si>
  <si>
    <t>36</t>
  </si>
  <si>
    <t>61</t>
  </si>
  <si>
    <t>OPERASI CABANG SURABAYA</t>
  </si>
  <si>
    <t>SUB ASPEK PENGEMBANGAN DESAIN PRODUK DAN PEMASARAN</t>
  </si>
  <si>
    <t>65</t>
  </si>
  <si>
    <t>66</t>
  </si>
  <si>
    <t>OPERASI CABANG MEDAN</t>
  </si>
  <si>
    <t>68</t>
  </si>
  <si>
    <t>70</t>
  </si>
  <si>
    <t>67</t>
  </si>
  <si>
    <t>17</t>
  </si>
  <si>
    <t>71</t>
  </si>
  <si>
    <t>OPERASI CABANG SEMARANG</t>
  </si>
  <si>
    <t>75</t>
  </si>
  <si>
    <t>73</t>
  </si>
  <si>
    <t>OPERASI CABANG PANAKKUKANG</t>
  </si>
  <si>
    <t>OPERASI CABANG PALEMBANG</t>
  </si>
  <si>
    <t>OPERASI CABANG YOGYAKARTA</t>
  </si>
  <si>
    <t>OPERASI CABANG SOLO</t>
  </si>
  <si>
    <t>PROGRAMER</t>
  </si>
  <si>
    <t>74</t>
  </si>
  <si>
    <t>OPERASI CABANG BANDUNG</t>
  </si>
  <si>
    <t>64</t>
  </si>
  <si>
    <t>72</t>
  </si>
  <si>
    <t>OPERASI CABANG BANDA ACEH</t>
  </si>
  <si>
    <t>SUB ASPEK STRATEJIK ALIANSI</t>
  </si>
  <si>
    <t>76</t>
  </si>
  <si>
    <t>tahun</t>
  </si>
  <si>
    <t>kategori gen</t>
  </si>
  <si>
    <t>20100300470</t>
  </si>
  <si>
    <t>20100400528</t>
  </si>
  <si>
    <t>20100500525</t>
  </si>
  <si>
    <t>20100500526</t>
  </si>
  <si>
    <t>20150901220</t>
  </si>
  <si>
    <t>20161001359</t>
  </si>
  <si>
    <t>20171201477</t>
  </si>
  <si>
    <t>20180201503</t>
  </si>
  <si>
    <t>20191001652</t>
  </si>
  <si>
    <t>20201201755</t>
  </si>
  <si>
    <t>20210501798</t>
  </si>
  <si>
    <t>20211101883</t>
  </si>
  <si>
    <t>20211101884</t>
  </si>
  <si>
    <t>20211101885</t>
  </si>
  <si>
    <t>20211101886</t>
  </si>
  <si>
    <t>20211101887</t>
  </si>
  <si>
    <t>20211101888</t>
  </si>
  <si>
    <t>20211101889</t>
  </si>
  <si>
    <t>20211101890</t>
  </si>
  <si>
    <t>20211101891</t>
  </si>
  <si>
    <t>20211101892</t>
  </si>
  <si>
    <t>20211101893</t>
  </si>
  <si>
    <t>20211101900</t>
  </si>
  <si>
    <t>20211101905</t>
  </si>
  <si>
    <t>20220101923</t>
  </si>
  <si>
    <t>20220101924</t>
  </si>
  <si>
    <t>20220101925</t>
  </si>
  <si>
    <t>20220101926</t>
  </si>
  <si>
    <t>20220101927</t>
  </si>
  <si>
    <t>20220101928</t>
  </si>
  <si>
    <t>20220101929</t>
  </si>
  <si>
    <t>20220101930</t>
  </si>
  <si>
    <t>20220101931</t>
  </si>
  <si>
    <t>20220101932</t>
  </si>
  <si>
    <t>20220201933</t>
  </si>
  <si>
    <t>20220201934</t>
  </si>
  <si>
    <t>20220201935</t>
  </si>
  <si>
    <t>20220201936</t>
  </si>
  <si>
    <t>20220201937</t>
  </si>
  <si>
    <t>20220201938</t>
  </si>
  <si>
    <t>20220201939</t>
  </si>
  <si>
    <t>20220201940</t>
  </si>
  <si>
    <t>20220201941</t>
  </si>
  <si>
    <t>20220201942</t>
  </si>
  <si>
    <t>20220201943</t>
  </si>
  <si>
    <t>20220201944</t>
  </si>
  <si>
    <t>20220201945</t>
  </si>
  <si>
    <t>20220201946</t>
  </si>
  <si>
    <t>20220201947</t>
  </si>
  <si>
    <t>20220201948</t>
  </si>
  <si>
    <t>20220201949</t>
  </si>
  <si>
    <t>20220201950</t>
  </si>
  <si>
    <t>20220201951</t>
  </si>
  <si>
    <t>20220201952</t>
  </si>
  <si>
    <t>20220301955</t>
  </si>
  <si>
    <t>20220301956</t>
  </si>
  <si>
    <t>20220301957</t>
  </si>
  <si>
    <t>20220301958</t>
  </si>
  <si>
    <t>20220301953</t>
  </si>
  <si>
    <t>20220301954</t>
  </si>
  <si>
    <t>20220301959</t>
  </si>
  <si>
    <t>20220301960</t>
  </si>
  <si>
    <t>20220301961</t>
  </si>
  <si>
    <t>20220301962</t>
  </si>
  <si>
    <t>20220301963</t>
  </si>
  <si>
    <t>TANTRI INDRAWATI</t>
  </si>
  <si>
    <t>PROF.DR.FATHURRAHMAN DJAMIL,MA</t>
  </si>
  <si>
    <t>RIYO SIGID WISAKSONO</t>
  </si>
  <si>
    <t>SUTEDJO PRIHATONO</t>
  </si>
  <si>
    <t>IWAN WIWOHO BOEDIARDJO</t>
  </si>
  <si>
    <t>HOUDA MULJANTI</t>
  </si>
  <si>
    <t>JACOBUS SINDU ADISUWONO</t>
  </si>
  <si>
    <t>RICKYADI WIDJAJA</t>
  </si>
  <si>
    <t>PRANATA</t>
  </si>
  <si>
    <t>Ratna Yanti</t>
  </si>
  <si>
    <t>Yuli Melati Suryaningrum</t>
  </si>
  <si>
    <t>Klin Agusta Hernandi</t>
  </si>
  <si>
    <t>Dhatu Kertayuga</t>
  </si>
  <si>
    <t>Muhamad Rizki Septiawan</t>
  </si>
  <si>
    <t>Yudhi Nur Bayu</t>
  </si>
  <si>
    <t>Eka Prasetyo Ariefin</t>
  </si>
  <si>
    <t>Hatta Febriansyah</t>
  </si>
  <si>
    <t>Muhammad Aftabuddin Arsyad</t>
  </si>
  <si>
    <t>Githa Refina</t>
  </si>
  <si>
    <t xml:space="preserve">Efrinaldi Al Zuhri Trinandhani </t>
  </si>
  <si>
    <t>Kahan Dwi Supardi</t>
  </si>
  <si>
    <t>Sri Dyah Ayu P</t>
  </si>
  <si>
    <t>Gufran Algifari</t>
  </si>
  <si>
    <t>Narisya Humaira</t>
  </si>
  <si>
    <t>Sintawati Limena</t>
  </si>
  <si>
    <t>Petrus Kumorosidi</t>
  </si>
  <si>
    <t>Malik Alfazari</t>
  </si>
  <si>
    <t>Khairunnisaq Jamil</t>
  </si>
  <si>
    <t>Zainul Alimin</t>
  </si>
  <si>
    <t>Yang Mulyono</t>
  </si>
  <si>
    <t>Julia Sahara</t>
  </si>
  <si>
    <t>Mega Fuspita Sari</t>
  </si>
  <si>
    <t>Ferizyanendi Afiefi Nuruzzahra</t>
  </si>
  <si>
    <t>Johan Wijaya</t>
  </si>
  <si>
    <t>Erikaria Utama Nugraha Tarigan</t>
  </si>
  <si>
    <t>Bagja Aditya Nugraha P</t>
  </si>
  <si>
    <t>Elfa Elfiana Rizkia</t>
  </si>
  <si>
    <t>Iko Supriyono</t>
  </si>
  <si>
    <t>M Zulfahmi Siddiq</t>
  </si>
  <si>
    <t>Yogi Adipurna</t>
  </si>
  <si>
    <t>Rizki Murniawati</t>
  </si>
  <si>
    <t>Ina Widjaja</t>
  </si>
  <si>
    <t>Lukman Hadiwijaya</t>
  </si>
  <si>
    <t>Kenneth Mathew Lawry</t>
  </si>
  <si>
    <t>PENGURUS BCA SYARIAH</t>
  </si>
  <si>
    <t>TRAINEE BSIT</t>
  </si>
  <si>
    <t>TRAINEE BDP IB</t>
  </si>
  <si>
    <t>PRESIDEN KOMISARIS</t>
  </si>
  <si>
    <t>DEWAN PENGAWAS SYARIAH</t>
  </si>
  <si>
    <t>KOMITE</t>
  </si>
  <si>
    <r>
      <t xml:space="preserve">DEPARTEMEN AUDIT KANTOR PUSAT &amp; </t>
    </r>
    <r>
      <rPr>
        <i/>
        <sz val="11"/>
        <color theme="1"/>
        <rFont val="Calibri"/>
        <family val="2"/>
        <scheme val="minor"/>
      </rPr>
      <t>ANTI FRAUD</t>
    </r>
  </si>
  <si>
    <t>DIREKTUR</t>
  </si>
  <si>
    <t>KOMISARIS</t>
  </si>
  <si>
    <t>PRESIDEN DIREKTUR</t>
  </si>
  <si>
    <t>P.P.I BLOK BB 27-A/3 RT.05,RW 12,PEKAYON JAYA, BEKASI SELA- TAN</t>
  </si>
  <si>
    <t>KOMP.SAUNG GINTUNG BLOK E/13, RT/RW 002/005,KEL.CIREUNDEU, KEC.CIPUTAT TIMUR,TANGERANG</t>
  </si>
  <si>
    <t>GANG KARTINI NO.33,RT/RW 005/ 001,CIGANJUR,JAGAKARSA,JAKARTA SELATAN 12630</t>
  </si>
  <si>
    <t>KOMP.BDN B V/5,JL.SRIKAYA 1 B. 5/5,KEL.JATIWARINGIN,KEC.PON DOK GEDE,BEKASI 17411</t>
  </si>
  <si>
    <t>JALAN CAMAR RAYA BLOK AB NO.15 BINTARO JAYA SEKTOR 3 PONDOK AREN-PONDOK BETUNG TANGSEL</t>
  </si>
  <si>
    <t>JL.TRIDARMA NO.4 RT/RW.12/08 KEL.KEMANGGISAN KEC.PALMERAH JAKARTA BARAT</t>
  </si>
  <si>
    <t>JL. ALAM SEGAR IV/27 RT/RW.09/16 KEL.PONDOK PINANG KEC.KEBAYORAN LAMA JAKSEL</t>
  </si>
  <si>
    <t>Fria</t>
  </si>
  <si>
    <t>JL. KEBUN ANGGREK NO.24B RT.001 RW.005 CIPETE SELATAN , JAKARTA SELATAN</t>
  </si>
  <si>
    <t>KAV. POLRI BLOK F II/1458 RT/RW 005/002 JELAMBAR GROGOL PETAMBURAN JAKARTA BARAT</t>
  </si>
  <si>
    <t>SUMENEP</t>
  </si>
  <si>
    <t>JEPARA</t>
  </si>
  <si>
    <t>BONE (WATAMPONE)</t>
  </si>
  <si>
    <t>CIMAHI</t>
  </si>
  <si>
    <t>BOJONEGORO</t>
  </si>
  <si>
    <t>JAMBI</t>
  </si>
  <si>
    <t>TANJUNG MURAWA (DELI SERDANG)</t>
  </si>
  <si>
    <t>3275045710620013</t>
  </si>
  <si>
    <t>0010011048</t>
  </si>
  <si>
    <t>3674050711600008</t>
  </si>
  <si>
    <t>0018008007</t>
  </si>
  <si>
    <t>98</t>
  </si>
  <si>
    <t>0950070104550037</t>
  </si>
  <si>
    <t>0010099066</t>
  </si>
  <si>
    <t>3275082809690017</t>
  </si>
  <si>
    <t>0010014800</t>
  </si>
  <si>
    <t>3275032102820025</t>
  </si>
  <si>
    <t>3674032604560003</t>
  </si>
  <si>
    <t>0010005072</t>
  </si>
  <si>
    <t>3173074510670014</t>
  </si>
  <si>
    <t>0010019347</t>
  </si>
  <si>
    <t>3174051310620002</t>
  </si>
  <si>
    <t>0010120608</t>
  </si>
  <si>
    <t>3174062604630002</t>
  </si>
  <si>
    <t>0012604633</t>
  </si>
  <si>
    <t>3175095412960002</t>
  </si>
  <si>
    <t>3175101611760005</t>
  </si>
  <si>
    <t>0010081311</t>
  </si>
  <si>
    <t>3515184407630001</t>
  </si>
  <si>
    <t>0300000168</t>
  </si>
  <si>
    <t>241272475643000</t>
  </si>
  <si>
    <t>3175086107750002</t>
  </si>
  <si>
    <t>0016210775</t>
  </si>
  <si>
    <t>141325753002000</t>
  </si>
  <si>
    <t>3320062808970001</t>
  </si>
  <si>
    <t>0590005005</t>
  </si>
  <si>
    <t>3515080211980003</t>
  </si>
  <si>
    <t>0010458883</t>
  </si>
  <si>
    <t>3201402709980001</t>
  </si>
  <si>
    <t>0010458859</t>
  </si>
  <si>
    <t>3603031809970001</t>
  </si>
  <si>
    <t>0010458818</t>
  </si>
  <si>
    <t>1671111503000002</t>
  </si>
  <si>
    <t>0010458826</t>
  </si>
  <si>
    <t>1306030102980004</t>
  </si>
  <si>
    <t>0010458875</t>
  </si>
  <si>
    <t>3172021208960006</t>
  </si>
  <si>
    <t>0010458842</t>
  </si>
  <si>
    <t>3275085805980024</t>
  </si>
  <si>
    <t>0010458792</t>
  </si>
  <si>
    <t>1871012412950004</t>
  </si>
  <si>
    <t>0010458891</t>
  </si>
  <si>
    <t>1871031103970005</t>
  </si>
  <si>
    <t>0010459220</t>
  </si>
  <si>
    <t>3320164604990001</t>
  </si>
  <si>
    <t>0010459212</t>
  </si>
  <si>
    <t>423882356516000</t>
  </si>
  <si>
    <t>474921749002000</t>
  </si>
  <si>
    <t>761353234416000</t>
  </si>
  <si>
    <t>710264771622000</t>
  </si>
  <si>
    <t>7302020204980003</t>
  </si>
  <si>
    <t>0710009622</t>
  </si>
  <si>
    <t>1602186411990001</t>
  </si>
  <si>
    <t>0012411997</t>
  </si>
  <si>
    <t>074659723652001</t>
  </si>
  <si>
    <t>599233301801000</t>
  </si>
  <si>
    <t>3173015006950002</t>
  </si>
  <si>
    <t>533115069322000</t>
  </si>
  <si>
    <t>751251455066000</t>
  </si>
  <si>
    <t>927793166505000</t>
  </si>
  <si>
    <t>767519697627000</t>
  </si>
  <si>
    <t>3674036107660004</t>
  </si>
  <si>
    <t>0030030308</t>
  </si>
  <si>
    <t>241507276411001</t>
  </si>
  <si>
    <t>3674032011740002</t>
  </si>
  <si>
    <t>0010379139</t>
  </si>
  <si>
    <t>245903091411000</t>
  </si>
  <si>
    <t>3522071910850002</t>
  </si>
  <si>
    <t>0680222288</t>
  </si>
  <si>
    <t>590247953601000</t>
  </si>
  <si>
    <t>3173021009700001</t>
  </si>
  <si>
    <t>0020090999</t>
  </si>
  <si>
    <t>576354260036000</t>
  </si>
  <si>
    <t>3216065507990029</t>
  </si>
  <si>
    <t>3175085601960002</t>
  </si>
  <si>
    <t>3275126105940008</t>
  </si>
  <si>
    <t>3202171911890001</t>
  </si>
  <si>
    <t>0010468080</t>
  </si>
  <si>
    <t>759356108405000</t>
  </si>
  <si>
    <t>1401105511840003</t>
  </si>
  <si>
    <t>0500023122</t>
  </si>
  <si>
    <t>675568422444000</t>
  </si>
  <si>
    <t>3204280610950006</t>
  </si>
  <si>
    <t>3273145204970001</t>
  </si>
  <si>
    <t>868562679423000</t>
  </si>
  <si>
    <t>3216060707800044</t>
  </si>
  <si>
    <t>3171070507000005</t>
  </si>
  <si>
    <t>3174081107780004</t>
  </si>
  <si>
    <t>3175035803990003</t>
  </si>
  <si>
    <t>3174057009660002</t>
  </si>
  <si>
    <t>096149901016000</t>
  </si>
  <si>
    <t>3172062310680001</t>
  </si>
  <si>
    <t>07595274043000</t>
  </si>
  <si>
    <t>3174012506000003</t>
  </si>
  <si>
    <t>THN</t>
  </si>
  <si>
    <t>20220401964</t>
  </si>
  <si>
    <t>20220401965</t>
  </si>
  <si>
    <t>20220401970</t>
  </si>
  <si>
    <t>20220401971</t>
  </si>
  <si>
    <t>20220401972</t>
  </si>
  <si>
    <t>20220401973</t>
  </si>
  <si>
    <t>20220401975</t>
  </si>
  <si>
    <t>20220401976</t>
  </si>
  <si>
    <t>20220401977</t>
  </si>
  <si>
    <t>20220401966</t>
  </si>
  <si>
    <t>Marzhatullah Albanna</t>
  </si>
  <si>
    <t>20220401967</t>
  </si>
  <si>
    <t>Tontro Agus Hardoyo</t>
  </si>
  <si>
    <t>20220401968</t>
  </si>
  <si>
    <t>Elga Amanda</t>
  </si>
  <si>
    <t>Cahya Nugraha</t>
  </si>
  <si>
    <t>20220401969</t>
  </si>
  <si>
    <t>Rezika Damayanti</t>
  </si>
  <si>
    <t>20220401974</t>
  </si>
  <si>
    <t>Deni Fauzi</t>
  </si>
  <si>
    <t>Putra Pratama Indra</t>
  </si>
  <si>
    <t>20220401978</t>
  </si>
  <si>
    <t>20220401979</t>
  </si>
  <si>
    <t>3174092203710003</t>
  </si>
  <si>
    <t>3216095901970004</t>
  </si>
  <si>
    <t>3173072307960002</t>
  </si>
  <si>
    <t>3201134108990004</t>
  </si>
  <si>
    <t>SUMEDANG</t>
  </si>
  <si>
    <t>3211112203960005</t>
  </si>
  <si>
    <t>DANGUNG-DANGUNG (50 KOTA)</t>
  </si>
  <si>
    <t>1307112603900001</t>
  </si>
  <si>
    <t>PALOH LADA (ACEH UTARA)</t>
  </si>
  <si>
    <t>1117105207940001</t>
  </si>
  <si>
    <t>Rendy Firmansyah</t>
  </si>
  <si>
    <t>3175011405930006</t>
  </si>
  <si>
    <t>715539938001000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</si>
</sst>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d\-mmm\-yy;@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9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8">
    <xf numFmtId="0" fontId="0" fillId="0" borderId="0" xfId="0"/>
    <xf numFmtId="0" fontId="1" fillId="0" borderId="1" xfId="0" applyFont="1" applyFill="1" applyBorder="1" applyAlignment="1"/>
    <xf numFmtId="1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/>
    <xf numFmtId="164" fontId="6" fillId="5" borderId="1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/>
    <xf numFmtId="1" fontId="6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164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1" fontId="6" fillId="7" borderId="1" xfId="0" applyNumberFormat="1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7" fillId="6" borderId="0" xfId="0" applyFont="1" applyFill="1" applyAlignment="1">
      <alignment horizontal="left"/>
    </xf>
    <xf numFmtId="0" fontId="0" fillId="6" borderId="0" xfId="0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0" xfId="3" applyAlignment="1" applyProtection="1">
      <alignment horizontal="center"/>
    </xf>
    <xf numFmtId="0" fontId="9" fillId="0" borderId="0" xfId="0" applyFont="1" applyAlignment="1">
      <alignment wrapText="1"/>
    </xf>
    <xf numFmtId="0" fontId="9" fillId="0" borderId="0" xfId="0" pivotButton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1" fontId="1" fillId="2" borderId="1" xfId="0" quotePrefix="1" applyNumberFormat="1" applyFont="1" applyFill="1" applyBorder="1" applyAlignment="1"/>
    <xf numFmtId="0" fontId="2" fillId="2" borderId="0" xfId="0" applyFont="1" applyFill="1" applyBorder="1" applyAlignment="1"/>
    <xf numFmtId="1" fontId="1" fillId="8" borderId="1" xfId="0" quotePrefix="1" applyNumberFormat="1" applyFont="1" applyFill="1" applyBorder="1" applyAlignment="1">
      <alignment horizontal="left"/>
    </xf>
    <xf numFmtId="1" fontId="1" fillId="8" borderId="1" xfId="0" applyNumberFormat="1" applyFont="1" applyFill="1" applyBorder="1" applyAlignment="1"/>
    <xf numFmtId="1" fontId="1" fillId="8" borderId="1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/>
    <xf numFmtId="0" fontId="0" fillId="8" borderId="1" xfId="0" applyNumberFormat="1" applyFill="1" applyBorder="1" applyAlignment="1"/>
    <xf numFmtId="1" fontId="1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/>
    <xf numFmtId="1" fontId="0" fillId="8" borderId="1" xfId="0" applyNumberFormat="1" applyFill="1" applyBorder="1" applyAlignment="1"/>
    <xf numFmtId="0" fontId="1" fillId="8" borderId="0" xfId="0" applyFont="1" applyFill="1" applyBorder="1" applyAlignment="1"/>
    <xf numFmtId="164" fontId="2" fillId="8" borderId="1" xfId="0" applyNumberFormat="1" applyFont="1" applyFill="1" applyBorder="1" applyAlignment="1">
      <alignment horizontal="center"/>
    </xf>
    <xf numFmtId="0" fontId="2" fillId="8" borderId="1" xfId="0" quotePrefix="1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8" borderId="1" xfId="0" quotePrefix="1" applyFont="1" applyFill="1" applyBorder="1" applyAlignment="1">
      <alignment horizontal="left" vertical="center" wrapText="1"/>
    </xf>
    <xf numFmtId="0" fontId="1" fillId="8" borderId="1" xfId="0" applyFont="1" applyFill="1" applyBorder="1"/>
    <xf numFmtId="1" fontId="1" fillId="8" borderId="1" xfId="0" quotePrefix="1" applyNumberFormat="1" applyFont="1" applyFill="1" applyBorder="1" applyAlignment="1"/>
    <xf numFmtId="14" fontId="1" fillId="8" borderId="1" xfId="0" applyNumberFormat="1" applyFont="1" applyFill="1" applyBorder="1" applyAlignment="1"/>
    <xf numFmtId="0" fontId="0" fillId="8" borderId="1" xfId="0" quotePrefix="1" applyFill="1" applyBorder="1" applyAlignment="1"/>
    <xf numFmtId="0" fontId="0" fillId="8" borderId="1" xfId="0" applyFill="1" applyBorder="1" applyAlignment="1"/>
    <xf numFmtId="0" fontId="0" fillId="8" borderId="0" xfId="0" applyFill="1" applyAlignment="1"/>
    <xf numFmtId="0" fontId="1" fillId="8" borderId="1" xfId="2" applyFont="1" applyFill="1" applyBorder="1" applyAlignment="1">
      <alignment horizontal="left" vertical="center"/>
    </xf>
    <xf numFmtId="0" fontId="1" fillId="8" borderId="1" xfId="0" quotePrefix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/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5" fillId="8" borderId="1" xfId="0" quotePrefix="1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1" fontId="1" fillId="8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 wrapText="1"/>
    </xf>
    <xf numFmtId="0" fontId="1" fillId="8" borderId="1" xfId="2" quotePrefix="1" applyFont="1" applyFill="1" applyBorder="1" applyAlignment="1">
      <alignment horizontal="left" vertical="center" wrapText="1"/>
    </xf>
    <xf numFmtId="0" fontId="1" fillId="8" borderId="1" xfId="2" applyFont="1" applyFill="1" applyBorder="1" applyAlignment="1">
      <alignment horizontal="left" vertical="center" wrapText="1"/>
    </xf>
    <xf numFmtId="164" fontId="1" fillId="8" borderId="1" xfId="0" applyNumberFormat="1" applyFont="1" applyFill="1" applyBorder="1" applyAlignment="1">
      <alignment horizontal="left"/>
    </xf>
    <xf numFmtId="0" fontId="1" fillId="8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1" fillId="0" borderId="1" xfId="0" quotePrefix="1" applyNumberFormat="1" applyFon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left"/>
    </xf>
    <xf numFmtId="1" fontId="1" fillId="5" borderId="1" xfId="0" quotePrefix="1" applyNumberFormat="1" applyFont="1" applyFill="1" applyBorder="1" applyAlignment="1">
      <alignment horizontal="left"/>
    </xf>
    <xf numFmtId="1" fontId="1" fillId="3" borderId="1" xfId="0" quotePrefix="1" applyNumberFormat="1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1" fontId="1" fillId="4" borderId="1" xfId="0" quotePrefix="1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1" fillId="0" borderId="1" xfId="0" quotePrefix="1" applyNumberFormat="1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1" fillId="5" borderId="1" xfId="0" quotePrefix="1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" fontId="0" fillId="0" borderId="1" xfId="0" quotePrefix="1" applyNumberFormat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 vertical="center" wrapText="1"/>
    </xf>
    <xf numFmtId="0" fontId="1" fillId="0" borderId="1" xfId="2" quotePrefix="1" applyFont="1" applyFill="1" applyBorder="1" applyAlignment="1">
      <alignment horizontal="left" vertical="center" wrapText="1"/>
    </xf>
    <xf numFmtId="1" fontId="1" fillId="4" borderId="1" xfId="0" applyNumberFormat="1" applyFont="1" applyFill="1" applyBorder="1" applyAlignment="1"/>
    <xf numFmtId="1" fontId="2" fillId="5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/>
    </xf>
    <xf numFmtId="0" fontId="1" fillId="0" borderId="1" xfId="0" applyFont="1" applyFill="1" applyBorder="1"/>
    <xf numFmtId="1" fontId="2" fillId="4" borderId="1" xfId="0" applyNumberFormat="1" applyFont="1" applyFill="1" applyBorder="1" applyAlignment="1"/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vertical="center" wrapText="1"/>
    </xf>
    <xf numFmtId="1" fontId="0" fillId="0" borderId="1" xfId="0" applyNumberFormat="1" applyFill="1" applyBorder="1" applyAlignment="1"/>
    <xf numFmtId="0" fontId="5" fillId="4" borderId="1" xfId="0" applyFont="1" applyFill="1" applyBorder="1" applyAlignment="1">
      <alignment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0" fillId="0" borderId="1" xfId="0" applyBorder="1" applyAlignment="1"/>
    <xf numFmtId="0" fontId="0" fillId="4" borderId="1" xfId="0" applyFill="1" applyBorder="1" applyAlignment="1"/>
    <xf numFmtId="1" fontId="1" fillId="4" borderId="1" xfId="0" applyNumberFormat="1" applyFont="1" applyFill="1" applyBorder="1" applyAlignment="1">
      <alignment vertical="center"/>
    </xf>
    <xf numFmtId="1" fontId="0" fillId="9" borderId="1" xfId="0" applyNumberFormat="1" applyFill="1" applyBorder="1" applyAlignment="1"/>
    <xf numFmtId="1" fontId="1" fillId="0" borderId="0" xfId="0" applyNumberFormat="1" applyFont="1" applyFill="1" applyBorder="1" applyAlignment="1"/>
    <xf numFmtId="164" fontId="1" fillId="3" borderId="1" xfId="0" applyNumberFormat="1" applyFont="1" applyFill="1" applyBorder="1" applyAlignment="1"/>
    <xf numFmtId="164" fontId="1" fillId="4" borderId="1" xfId="0" applyNumberFormat="1" applyFont="1" applyFill="1" applyBorder="1" applyAlignment="1"/>
    <xf numFmtId="1" fontId="1" fillId="3" borderId="1" xfId="0" quotePrefix="1" applyNumberFormat="1" applyFont="1" applyFill="1" applyBorder="1" applyAlignment="1"/>
    <xf numFmtId="1" fontId="1" fillId="0" borderId="1" xfId="0" quotePrefix="1" applyNumberFormat="1" applyFont="1" applyFill="1" applyBorder="1" applyAlignment="1"/>
    <xf numFmtId="1" fontId="1" fillId="5" borderId="1" xfId="0" quotePrefix="1" applyNumberFormat="1" applyFont="1" applyFill="1" applyBorder="1" applyAlignment="1"/>
    <xf numFmtId="1" fontId="1" fillId="4" borderId="1" xfId="0" quotePrefix="1" applyNumberFormat="1" applyFont="1" applyFill="1" applyBorder="1" applyAlignment="1"/>
    <xf numFmtId="0" fontId="2" fillId="5" borderId="1" xfId="0" applyFont="1" applyFill="1" applyBorder="1" applyAlignment="1">
      <alignment horizontal="left"/>
    </xf>
    <xf numFmtId="164" fontId="2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/>
    <xf numFmtId="1" fontId="2" fillId="0" borderId="1" xfId="0" quotePrefix="1" applyNumberFormat="1" applyFont="1" applyFill="1" applyBorder="1" applyAlignment="1"/>
    <xf numFmtId="0" fontId="1" fillId="5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vertical="center"/>
    </xf>
    <xf numFmtId="1" fontId="1" fillId="4" borderId="1" xfId="0" quotePrefix="1" applyNumberFormat="1" applyFont="1" applyFill="1" applyBorder="1" applyAlignment="1">
      <alignment vertical="center"/>
    </xf>
    <xf numFmtId="164" fontId="1" fillId="5" borderId="1" xfId="0" quotePrefix="1" applyNumberFormat="1" applyFont="1" applyFill="1" applyBorder="1" applyAlignment="1"/>
    <xf numFmtId="1" fontId="2" fillId="4" borderId="1" xfId="0" quotePrefix="1" applyNumberFormat="1" applyFont="1" applyFill="1" applyBorder="1" applyAlignment="1"/>
    <xf numFmtId="164" fontId="2" fillId="4" borderId="1" xfId="0" applyNumberFormat="1" applyFont="1" applyFill="1" applyBorder="1" applyAlignment="1"/>
    <xf numFmtId="164" fontId="1" fillId="8" borderId="1" xfId="0" applyNumberFormat="1" applyFont="1" applyFill="1" applyBorder="1" applyAlignment="1">
      <alignment horizontal="right" vertical="center" wrapText="1"/>
    </xf>
    <xf numFmtId="164" fontId="1" fillId="4" borderId="1" xfId="0" quotePrefix="1" applyNumberFormat="1" applyFont="1" applyFill="1" applyBorder="1" applyAlignment="1"/>
    <xf numFmtId="164" fontId="1" fillId="8" borderId="1" xfId="0" quotePrefix="1" applyNumberFormat="1" applyFont="1" applyFill="1" applyBorder="1" applyAlignment="1"/>
    <xf numFmtId="164" fontId="1" fillId="8" borderId="1" xfId="0" applyNumberFormat="1" applyFont="1" applyFill="1" applyBorder="1" applyAlignment="1">
      <alignment horizontal="right"/>
    </xf>
    <xf numFmtId="164" fontId="0" fillId="8" borderId="1" xfId="0" applyNumberFormat="1" applyFill="1" applyBorder="1" applyAlignment="1"/>
    <xf numFmtId="165" fontId="1" fillId="5" borderId="1" xfId="0" applyNumberFormat="1" applyFont="1" applyFill="1" applyBorder="1" applyAlignment="1"/>
    <xf numFmtId="165" fontId="1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164" fontId="0" fillId="2" borderId="1" xfId="0" applyNumberFormat="1" applyFill="1" applyBorder="1" applyAlignment="1"/>
    <xf numFmtId="164" fontId="1" fillId="5" borderId="1" xfId="0" applyNumberFormat="1" applyFont="1" applyFill="1" applyBorder="1" applyAlignment="1">
      <alignment vertical="center" wrapText="1"/>
    </xf>
    <xf numFmtId="164" fontId="0" fillId="0" borderId="1" xfId="0" applyNumberFormat="1" applyFill="1" applyBorder="1" applyAlignment="1"/>
    <xf numFmtId="164" fontId="5" fillId="8" borderId="1" xfId="0" applyNumberFormat="1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164" fontId="1" fillId="4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/>
    <xf numFmtId="1" fontId="2" fillId="5" borderId="1" xfId="0" quotePrefix="1" applyNumberFormat="1" applyFont="1" applyFill="1" applyBorder="1" applyAlignment="1"/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/>
    <xf numFmtId="0" fontId="2" fillId="0" borderId="1" xfId="0" applyFont="1" applyFill="1" applyBorder="1" applyAlignment="1"/>
    <xf numFmtId="164" fontId="1" fillId="0" borderId="1" xfId="0" quotePrefix="1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horizontal="left"/>
    </xf>
    <xf numFmtId="1" fontId="1" fillId="4" borderId="1" xfId="0" applyNumberFormat="1" applyFont="1" applyFill="1" applyBorder="1"/>
    <xf numFmtId="0" fontId="1" fillId="5" borderId="1" xfId="0" quotePrefix="1" applyFont="1" applyFill="1" applyBorder="1" applyAlignment="1">
      <alignment horizontal="left"/>
    </xf>
    <xf numFmtId="1" fontId="1" fillId="0" borderId="1" xfId="0" applyNumberFormat="1" applyFont="1" applyFill="1" applyBorder="1"/>
    <xf numFmtId="1" fontId="1" fillId="0" borderId="1" xfId="0" quotePrefix="1" applyNumberFormat="1" applyFont="1" applyFill="1" applyBorder="1"/>
    <xf numFmtId="1" fontId="1" fillId="3" borderId="1" xfId="0" quotePrefix="1" applyNumberFormat="1" applyFont="1" applyFill="1" applyBorder="1"/>
    <xf numFmtId="0" fontId="1" fillId="4" borderId="1" xfId="0" applyFont="1" applyFill="1" applyBorder="1" applyAlignment="1">
      <alignment horizontal="left"/>
    </xf>
    <xf numFmtId="0" fontId="1" fillId="4" borderId="1" xfId="0" quotePrefix="1" applyFont="1" applyFill="1" applyBorder="1" applyAlignment="1"/>
    <xf numFmtId="0" fontId="1" fillId="3" borderId="1" xfId="0" quotePrefix="1" applyFont="1" applyFill="1" applyBorder="1" applyAlignment="1">
      <alignment horizontal="left"/>
    </xf>
    <xf numFmtId="0" fontId="1" fillId="0" borderId="1" xfId="0" quotePrefix="1" applyFont="1" applyFill="1" applyBorder="1" applyAlignment="1"/>
    <xf numFmtId="1" fontId="1" fillId="4" borderId="1" xfId="0" quotePrefix="1" applyNumberFormat="1" applyFont="1" applyFill="1" applyBorder="1"/>
    <xf numFmtId="1" fontId="1" fillId="4" borderId="1" xfId="0" quotePrefix="1" applyNumberFormat="1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/>
    <xf numFmtId="0" fontId="1" fillId="5" borderId="1" xfId="0" quotePrefix="1" applyFont="1" applyFill="1" applyBorder="1"/>
    <xf numFmtId="0" fontId="1" fillId="8" borderId="1" xfId="0" quotePrefix="1" applyFont="1" applyFill="1" applyBorder="1"/>
    <xf numFmtId="1" fontId="0" fillId="0" borderId="1" xfId="0" quotePrefix="1" applyNumberFormat="1" applyFill="1" applyBorder="1" applyAlignment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14" fontId="1" fillId="4" borderId="1" xfId="0" applyNumberFormat="1" applyFont="1" applyFill="1" applyBorder="1" applyAlignment="1"/>
    <xf numFmtId="1" fontId="1" fillId="4" borderId="2" xfId="0" quotePrefix="1" applyNumberFormat="1" applyFont="1" applyFill="1" applyBorder="1" applyAlignment="1"/>
    <xf numFmtId="14" fontId="0" fillId="8" borderId="1" xfId="0" applyNumberFormat="1" applyFill="1" applyBorder="1" applyAlignment="1">
      <alignment horizontal="center"/>
    </xf>
    <xf numFmtId="1" fontId="1" fillId="4" borderId="2" xfId="0" applyNumberFormat="1" applyFont="1" applyFill="1" applyBorder="1" applyAlignment="1"/>
    <xf numFmtId="1" fontId="1" fillId="0" borderId="2" xfId="0" quotePrefix="1" applyNumberFormat="1" applyFont="1" applyFill="1" applyBorder="1" applyAlignment="1"/>
    <xf numFmtId="14" fontId="1" fillId="0" borderId="1" xfId="0" applyNumberFormat="1" applyFont="1" applyFill="1" applyBorder="1" applyAlignment="1">
      <alignment horizontal="right"/>
    </xf>
    <xf numFmtId="1" fontId="1" fillId="8" borderId="2" xfId="0" quotePrefix="1" applyNumberFormat="1" applyFont="1" applyFill="1" applyBorder="1" applyAlignment="1"/>
    <xf numFmtId="1" fontId="1" fillId="0" borderId="3" xfId="0" applyNumberFormat="1" applyFont="1" applyFill="1" applyBorder="1" applyAlignment="1"/>
    <xf numFmtId="1" fontId="1" fillId="0" borderId="4" xfId="0" applyNumberFormat="1" applyFont="1" applyFill="1" applyBorder="1" applyAlignment="1"/>
    <xf numFmtId="0" fontId="5" fillId="8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" fontId="1" fillId="8" borderId="2" xfId="0" applyNumberFormat="1" applyFont="1" applyFill="1" applyBorder="1" applyAlignment="1"/>
    <xf numFmtId="0" fontId="1" fillId="8" borderId="1" xfId="2" quotePrefix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/>
    <xf numFmtId="0" fontId="1" fillId="7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/>
    <xf numFmtId="1" fontId="1" fillId="7" borderId="1" xfId="0" applyNumberFormat="1" applyFont="1" applyFill="1" applyBorder="1" applyAlignment="1"/>
    <xf numFmtId="1" fontId="1" fillId="7" borderId="2" xfId="0" applyNumberFormat="1" applyFont="1" applyFill="1" applyBorder="1" applyAlignment="1"/>
    <xf numFmtId="1" fontId="0" fillId="7" borderId="1" xfId="0" applyNumberFormat="1" applyFill="1" applyBorder="1" applyAlignment="1"/>
    <xf numFmtId="0" fontId="0" fillId="8" borderId="2" xfId="0" applyFill="1" applyBorder="1" applyAlignment="1"/>
    <xf numFmtId="0" fontId="1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/>
    <xf numFmtId="1" fontId="1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/>
    <xf numFmtId="0" fontId="1" fillId="4" borderId="0" xfId="0" applyFont="1" applyFill="1" applyBorder="1" applyAlignment="1"/>
    <xf numFmtId="0" fontId="1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/>
    <xf numFmtId="1" fontId="1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/>
    <xf numFmtId="0" fontId="1" fillId="5" borderId="0" xfId="0" applyFont="1" applyFill="1" applyBorder="1" applyAlignment="1"/>
    <xf numFmtId="1" fontId="1" fillId="5" borderId="2" xfId="0" quotePrefix="1" applyNumberFormat="1" applyFont="1" applyFill="1" applyBorder="1" applyAlignment="1"/>
  </cellXfs>
  <cellStyles count="4">
    <cellStyle name="Hyperlink" xfId="3" builtinId="8"/>
    <cellStyle name="Normal" xfId="0" builtinId="0"/>
    <cellStyle name="Normal 2" xfId="2"/>
    <cellStyle name="Normal 2 2" xfId="1"/>
  </cellStyles>
  <dxfs count="9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ep_hidayat" refreshedDate="44566.386079745367" createdVersion="3" refreshedVersion="3" minRefreshableVersion="3" recordCount="615">
  <cacheSource type="worksheet">
    <worksheetSource ref="A2:AG2" sheet="DATA PEKERJA"/>
  </cacheSource>
  <cacheFields count="31">
    <cacheField name="FNIP" numFmtId="0">
      <sharedItems/>
    </cacheField>
    <cacheField name="FNAMA" numFmtId="0">
      <sharedItems/>
    </cacheField>
    <cacheField name="JABATAN" numFmtId="1">
      <sharedItems/>
    </cacheField>
    <cacheField name="FUNGSI JABATAN" numFmtId="1">
      <sharedItems containsBlank="1" count="23">
        <s v="LAIN-LAIN"/>
        <s v="STAF"/>
        <s v="PEJABAT EKSEKUTIF"/>
        <s v="MANAGER"/>
        <s v="SENIOR OFFICER" u="1"/>
        <m u="1"/>
        <s v="KABAG" u="1"/>
        <s v="PEMASARAN" u="1"/>
        <s v="STAF SENIOR" u="1"/>
        <s v="KASAT" u="1"/>
        <s v="BDP" u="1"/>
        <s v="BACK OFFICE" u="1"/>
        <s v="ASSIST. OFFICER" u="1"/>
        <s v="KABID" u="1"/>
        <s v="KA. KCP" u="1"/>
        <s v="KA. ULS" u="1"/>
        <s v="FRONT LINER" u="1"/>
        <s v="KOC" u="1"/>
        <s v="KACAB" u="1"/>
        <s v="OFFICER" u="1"/>
        <s v="KADEPT" u="1"/>
        <s v="ASO" u="1"/>
        <s v="NON STAF" u="1"/>
      </sharedItems>
    </cacheField>
    <cacheField name="LOKASI KERJA" numFmtId="1">
      <sharedItems count="2">
        <s v="KANTOR PUSAT"/>
        <s v="KANTOR CABANG"/>
      </sharedItems>
    </cacheField>
    <cacheField name="SATUAN KERJA" numFmtId="1">
      <sharedItems count="12">
        <s v="SATUAN KERJA TI DAN LOGISTIK"/>
        <s v="DIVISI OPERASI"/>
        <s v="CABANG JABODETABEK"/>
        <s v="SATUAN KERJA HUKUM DAN SDM"/>
        <s v="SATUAN KERJA BISNIS DAN KOMUNIKASI"/>
        <s v="CABANG NON JABODETABEK"/>
        <s v="SATUAN KERJA ANALISA RISIKO PEMBIAYAAN"/>
        <s v="KEPATUHAN"/>
        <s v="MANAJEMEN RISIKO "/>
        <s v="SATUAN KERJA KEUANGAN DAN PERENCANAAN PERUSAHAAN"/>
        <s v="SATUAN KERJA BISNIS RITEL DAN KONSUMER"/>
        <s v="SATUAN KERJA AUDIT INTERNAL"/>
      </sharedItems>
    </cacheField>
    <cacheField name="DEPARTEMEN/ CABANG" numFmtId="1">
      <sharedItems count="52">
        <s v="DEPARTEMEN LOGISTIK"/>
        <s v="DEPARTEMEN SENTRA OPERASI PERBANKAN"/>
        <s v="CABANG JATINEGARA"/>
        <s v="CABANG SUNTER"/>
        <s v="CABANG MANGGA DUA"/>
        <s v="DIVISI OPERASI"/>
        <s v="DEPARTEMEN SDM"/>
        <s v="FUNGSI BUDAYA PERUSAHAAN DAN LAYANAN"/>
        <s v="DEPARTEMEN KOMUNIKASI &amp; KESEKRETARIATAN PERUSAHAAN"/>
        <s v="CABANG SURABAYA"/>
        <s v="FUNGSI PENDUKUNG ARP"/>
        <s v="DEPARTEMEN KEPATUHAN"/>
        <s v="DEPARTEMEN SISTEM PROSEDUR &amp; PENDUKUNG OPERASI"/>
        <s v="DEPARTEMEN OPERASI TEKNOLOGI INFORMASI"/>
        <s v="CABANG SAMANHUDI"/>
        <s v="DEPARTEMEN ADMINISTRASI PEMBIAYAAN"/>
        <s v="FUNGSI ANALISA PEMBIAYAAN"/>
        <s v="SATUAN KERJA ANALISA RISIKO PEMBIAYAAN"/>
        <s v="DEPARTEMEN MANAJEMEN RISIKO"/>
        <s v="FUNGSI PENILAIAN AGUNAN"/>
        <s v="CABANG SEMARANG"/>
        <s v="DEPARTEMEN PENDUKUNG BISNIS"/>
        <s v="FUNGSI PERENCANAAN PERUSAHAAN"/>
        <s v="FUNGSI PORTOFOLIO MANAJEMEN"/>
        <s v="PENGEMBANGAN PRODUK DAN PENGELOLAAN PROSES"/>
        <s v="DEPARTEMEN HUKUM"/>
        <s v="DEPARTEMEN PENGEMBANGAN TEKNOLOGI INFORMASI"/>
        <s v="BIDANG KEUANGAN PERUSAHAAN"/>
        <s v="CABANG BANDUNG"/>
        <s v="PENGEMBANGAN DAN LAYANAN BISNIS"/>
        <s v="DEPARTEMEN PENGEMBANGAN DAN PEMBINAAN JARINGAN CABANG"/>
        <s v="DEPARTEMEN AUDIT KANTOR PUSAT &amp; ANTI FRAUD"/>
        <s v="BAGIAN TREASURI"/>
        <s v="DEPARTEMEN AUDIT KANTOR CABANG"/>
        <s v="SEKURITI TEKNOLOGI INFORMASI"/>
        <s v="FUNGSI PENYELAMATAN PEMBIAYAAN"/>
        <s v="CABANG SOLO"/>
        <s v="DEPARTEMEN PENGEMBANGAN BISNIS"/>
        <s v="CABANG YOGYAKARTA"/>
        <s v="SATUAN KERJA BISNIS RITEL DAN KONSUMER"/>
        <s v="CABANG MEDAN"/>
        <s v="CABANG PALEMBANG"/>
        <s v="DEPARTEMEN AUDIT TEKNOLOGI INFORMASI"/>
        <s v="CABANG LAMPUNG"/>
        <s v="CABANG BANDA ACEH"/>
        <s v="CABANG PANAKKUKANG"/>
        <s v="SATUAN KERJA AUDIT INTERNAL"/>
        <s v="FUNGSI RISET PEMASARAN DAN PENDAYAGUNAAN DATA WAREHOUSE"/>
        <s v="SATUAN KERJA KEUANGAN DAN PERENCANAAN PERUSAHAAN"/>
        <s v="SATUAN KERJA BISNIS DAN KOMUNIKASI"/>
        <s v="SATUAN KERJA TI DAN LOGISTIK"/>
        <s v="SATUAN KERJA HUKUM DAN SDM"/>
      </sharedItems>
    </cacheField>
    <cacheField name="BIDANG" numFmtId="1">
      <sharedItems count="141">
        <s v="BAGIAN ADMINISTRASI LOGISTIK"/>
        <s v="BIDANG PENGELOLAAN PIRANTI PENDUKUNG &amp; PENGOLAHAN"/>
        <s v="KCP DEPOK"/>
        <s v="ULS JUANDA BEKASI"/>
        <s v="CABANG MANGGA DUA"/>
        <s v="KCP BEKASI"/>
        <s v="CABANG SUNTER"/>
        <s v="BIDANG SENTRA OPERASI PEMBIAYAAN RITEL"/>
        <s v="FUNGSI KEBIJAKAN DAN HUBUNGAN INDUSTRIAL"/>
        <s v="CABANG JATINEGARA"/>
        <s v="FUNGSI BUDAYA PERUSAHAAN DAN LAYANAN"/>
        <s v="ASPEK KOMUNIKASI PEMASARAN"/>
        <s v="CABANG SURABAYA"/>
        <s v="BIDANG PEMBELAJARAN SDM"/>
        <s v="FUNGSI PENDUKUNG ARP"/>
        <s v="BIDANG PENGADAAN LOGISTIK"/>
        <s v="ASPEK APU dan PPT"/>
        <s v="PENGEMBANGAN PROSEDUR, OPERASI DAN LAYANAN"/>
        <s v="PENDUKUNG SISTEM DAN PERANGKAT KERAS"/>
        <s v="ULS DARMO"/>
        <s v="KCP KENARI"/>
        <s v="KCP CILEDUG"/>
        <s v="ASPEK PENGELOLAAN PENGURUS"/>
        <s v="BIDANG DOKUMENTASI PEMBIAYAAN"/>
        <s v="FUNGSI ANALISA PEMBIAYAAN"/>
        <s v="KCP KELAPA GADING"/>
        <s v="ULS PERAK BARAT"/>
        <s v="SATUAN KERJA ANALISA RISIKO PEMBIAYAAN"/>
        <s v="DIVISI OPERASI"/>
        <s v="DEPARTEMEN SENTRA OPERASI PERBANKAN"/>
        <s v="CABANG SAMANHUDI"/>
        <s v="KCP CILEUNGSI"/>
        <s v="DEPARTEMEN MANAJEMEN RISIKO"/>
        <s v="DEPARTMEN KOMUNIKASI &amp; KESEKRETARIATAN PERUSAHAAN"/>
        <s v="DEPARTEMEN LOGISTIK"/>
        <s v="FUNGSI PENILAIAN AGUNAN"/>
        <s v="KCP PASAR KRANJI BEKASI"/>
        <s v="ULS KUDUS"/>
        <s v="PERENCANAAN, PENGAWASAN DAN PEMELIHARAAN LOGISTIK"/>
        <s v="DEPARTMEN PENDUKUNG BISNIS"/>
        <s v="FUNGSI PERENCANAAN PERUSAHAAN"/>
        <s v="ULS MARGONDA DEPOK"/>
        <s v="FUNGSI PORTOFOLIO MANAJEMEN"/>
        <s v="PENGEMBANGAN PRODUK DAN PENGELOLAAN PROSES"/>
        <s v="ULS SEPANJANG"/>
        <s v="DEPARTEMEN HUKUM"/>
        <s v="MANAJEMEN APLIKASI"/>
        <s v="PENGEMBANGAN DAN PENGUJIAN SISTEM"/>
        <s v="ULS TANAH ABANG"/>
        <s v="BAGIAN AKUNTANSI DAN PELAPORAN BI"/>
        <s v="CABANG BANDUNG"/>
        <s v="PENGEMBANGAN DAN LAYANAN BISNIS"/>
        <s v="BIDANG OPERASI PEMBIAYAAN"/>
        <s v="DEPARTEMEN PENGEMBANGAN DAN PEMBINAAN JARINGAN CABANG"/>
        <s v="ULS BINTARO UTAMA"/>
        <s v="CABANG SEMARANG"/>
        <s v="ULS SIDOARJO"/>
        <s v="ULS VETERAN"/>
        <s v="BIDANG KEUANGAN PERUSAHAAN"/>
        <s v="ULS BUAH BATU"/>
        <s v="FUNGSI KEPATUHAN"/>
        <s v="ULS PONDOK CHANDRA"/>
        <s v="DEPARTEMEN AUDIT KANTOR PUSAT &amp; ANTI FRAUD"/>
        <s v="BAGIAN TREASURI"/>
        <s v="ULS PANDAAN"/>
        <s v="ULS MELAWAI"/>
        <s v="BIDANG PENDUKUNG OPERASI DAN JARINGAN"/>
        <s v="ULS BOGOR"/>
        <s v="FUNGSI KEPATUHAN, APU DAN PPT"/>
        <s v="DEPARTEMEN AUDIT KANTOR CABANG"/>
        <s v="ULS GRESIK"/>
        <s v="ULS GEDANGAN"/>
        <s v="BIDANG OPERASI SDM"/>
        <s v="ULS MOJOKERTO"/>
        <s v="ULS KAPAS KRAMPUNG"/>
        <s v="DEPARTEMEN KEPATUHAN"/>
        <s v="SEKURITI TEKNOLOGI INFORMASI"/>
        <s v="FUNGSI PENYELAMATAN PEMBIAYAAN"/>
        <s v="ASPEK KOMUNIKASI PERUSAHAAN"/>
        <s v="ULS GUDANG PELURU"/>
        <s v="ULS CIMANGGIS"/>
        <s v="CABANG SOLO"/>
        <s v="ULS SOLO SLAMET RIYADI"/>
        <s v="KCP CIPUTAT"/>
        <s v="KCP CIKARANG SELATAN"/>
        <s v="ULS KOTA BARU PARAHYANGAN"/>
        <s v="FUNGSI PEMENUHAN SDM"/>
        <s v="KCP PONDOK GEDE"/>
        <s v="DEPARTMEN PENGEMBANGAN BISNIS"/>
        <s v="BAGIAN PERENCAAN DAN ADMINISTRASI PERPAJAKAN"/>
        <s v="DEPARTEMEN SISTEM PROSEDUR &amp; PENDUKUNG OPERASI"/>
        <s v="FUNGSI MANAJEMEN RISIKO"/>
        <s v="ULS SUDIRMAN YOGYAKARTA"/>
        <s v="ULS PEMUDA "/>
        <s v="ULS TANJUNG PRIOK"/>
        <s v="CABANG YOGYAKARTA"/>
        <s v="ULS TANGERANG"/>
        <s v="ULS DAGO"/>
        <s v="ULS PLUIT KENCANA"/>
        <s v="ULS PONDOK INDAH"/>
        <s v="SATUAN KERJA BISNIS RITEL DAN KONSUMER"/>
        <s v="CABANG MEDAN"/>
        <s v="ULS SETIABUDI MEDAN"/>
        <s v="ULS MAJAPAHIT"/>
        <s v="BIDANG OPERASI DAN PENDUKUNG JARINGAN"/>
        <s v="CABANG PALEMBANG"/>
        <s v="KCP PASAR ANYAR TANGERANG"/>
        <s v="ULS KEMANG MANSION"/>
        <s v="ULS SINGOSAREN"/>
        <s v="ULS KEPANJEN"/>
        <s v="KCP MALANG"/>
        <s v="ULS PURI INDAH"/>
        <s v="ULS SRAGEN"/>
        <s v="DEPARTEMEN AUDIT TEKNOLOGI INFORMASI"/>
        <s v="ASPEK PERENCANAAN PENJUALAN DAN PEMBINAAN"/>
        <s v="ULS BINTARO"/>
        <s v="DEPARTEMEN SDM"/>
        <s v="ASPEK PERENCANAAN PENGEMBANGAN DAN PENJUALAN"/>
        <s v="CABANG LAMPUNG"/>
        <s v="KCP KEDIRI"/>
        <s v="KCP PASURUAN"/>
        <s v="CABANG BANDA ACEH"/>
        <s v="ULS PASAR MINGGU"/>
        <s v="PENDUKUNG BISNIS"/>
        <s v="CABANG PANAKKUKANG"/>
        <s v="ULS SUDIRMAN PALEMBANG"/>
        <s v="ULS BIREUEN"/>
        <s v="SATUAN KERJA AUDIT INTERNAL"/>
        <s v="DEPARTEMEN PENGEMBANGAN TEKNOLOGI INFORMASI"/>
        <s v="FUNGSI RISET PEMASARAN DAN PENDAYAGUNAAN DATA WAREHOUSE"/>
        <s v="SATUAN KERJA KEUANGAN DAN PERENCANAAN PERUSAHAAN"/>
        <s v="DEPARTEMEN OPERASI TEKNOLOGI INFORMASI"/>
        <s v="SATUAN KERJA BISNIS DAN KOMUNIKASI"/>
        <s v="SATUAN KERJA TI DAN LOGISTIK"/>
        <s v="ULS TAMAN PONDOK INDAH"/>
        <s v="ULS AHMAD RIVAI "/>
        <s v="KCP LHOKSEUMAWE"/>
        <s v="FUNGSI KEBIJAKAN DAN PROSEDUR"/>
        <s v="SATUAN KERJA HUKUM DAN SDM"/>
        <s v="DEPARTEMEN PENGEMBANGAN BISNIS"/>
        <s v="KCP BANYUWANGI"/>
      </sharedItems>
    </cacheField>
    <cacheField name="BAGIAN/ FUNGSI" numFmtId="1">
      <sharedItems/>
    </cacheField>
    <cacheField name="ALAMAT" numFmtId="0">
      <sharedItems containsBlank="1"/>
    </cacheField>
    <cacheField name="FKODE_CAB" numFmtId="1">
      <sharedItems/>
    </cacheField>
    <cacheField name="TGL_LAHIR (VLOOKUP CATAPA)" numFmtId="164">
      <sharedItems containsSemiMixedTypes="0" containsNonDate="0" containsDate="1" containsString="0" minDate="1959-04-10T00:00:00" maxDate="2000-08-18T00:00:00"/>
    </cacheField>
    <cacheField name="USIA" numFmtId="0">
      <sharedItems/>
    </cacheField>
    <cacheField name="RANGE USIA" numFmtId="0">
      <sharedItems count="5">
        <s v="&lt;55 th"/>
        <s v="&lt;45 th"/>
        <s v="&gt;55 "/>
        <s v="&lt;35 th"/>
        <s v="&lt;25 th"/>
      </sharedItems>
    </cacheField>
    <cacheField name="FTMP_LAHIR" numFmtId="1">
      <sharedItems/>
    </cacheField>
    <cacheField name="TGL_MASUK (VLOOKUP CATAPA)" numFmtId="164">
      <sharedItems containsSemiMixedTypes="0" containsNonDate="0" containsDate="1" containsString="0" minDate="1992-01-02T00:00:00" maxDate="2021-12-22T00:00:00"/>
    </cacheField>
    <cacheField name="MASA KERJA" numFmtId="0">
      <sharedItems/>
    </cacheField>
    <cacheField name="YHN" numFmtId="0">
      <sharedItems containsBlank="1" count="7">
        <s v="&gt;8 th"/>
        <s v="&lt;5 th"/>
        <s v="&lt;8 th"/>
        <s v="&lt;2 th"/>
        <m u="1"/>
        <s v="&gt;10 " u="1"/>
        <s v="&lt;10 th" u="1"/>
      </sharedItems>
    </cacheField>
    <cacheField name="USIA PENSIUN" numFmtId="1">
      <sharedItems containsSemiMixedTypes="0" containsString="0" containsNumber="1" containsInteger="1" minValue="35" maxValue="55"/>
    </cacheField>
    <cacheField name="TGL PENSIUN" numFmtId="164">
      <sharedItems containsSemiMixedTypes="0" containsNonDate="0" containsDate="1" containsString="0" minDate="2014-05-01T00:00:00" maxDate="2055-07-02T00:00:00"/>
    </cacheField>
    <cacheField name="FKTP (VLOOKUP CATAPA)" numFmtId="1">
      <sharedItems/>
    </cacheField>
    <cacheField name="FNOREK (VLOOKUP CATAPA)" numFmtId="1">
      <sharedItems containsBlank="1"/>
    </cacheField>
    <cacheField name="FGRADE" numFmtId="1">
      <sharedItems count="7">
        <s v="4"/>
        <s v="3"/>
        <s v="5"/>
        <s v="1"/>
        <s v="6"/>
        <s v="7"/>
        <s v="2"/>
      </sharedItems>
    </cacheField>
    <cacheField name="FKD_JBTN" numFmtId="1">
      <sharedItems/>
    </cacheField>
    <cacheField name="STATUS" numFmtId="1">
      <sharedItems count="2">
        <s v="TETAP"/>
        <s v="KONTRAK"/>
      </sharedItems>
    </cacheField>
    <cacheField name="TGL PENETAPAN" numFmtId="0">
      <sharedItems containsNonDate="0" containsDate="1" containsString="0" containsBlank="1" minDate="2018-01-01T00:00:00" maxDate="2021-09-22T00:00:00"/>
    </cacheField>
    <cacheField name="FNPWP (VLOOKUP FIN PAYROLL)" numFmtId="0">
      <sharedItems containsBlank="1"/>
    </cacheField>
    <cacheField name="TGL SELESAI KONTRAK" numFmtId="0">
      <sharedItems containsNonDate="0" containsDate="1" containsString="0" containsBlank="1" minDate="2021-06-07T00:00:00" maxDate="2023-03-01T00:00:00"/>
    </cacheField>
    <cacheField name="KD DIDIK BY LKPBU" numFmtId="1">
      <sharedItems/>
    </cacheField>
    <cacheField name="PENDIDIKAN" numFmtId="1">
      <sharedItems containsBlank="1" count="6">
        <s v="SMA"/>
        <s v="D3-D4"/>
        <s v="S1"/>
        <s v="D1-D2"/>
        <s v="S2"/>
        <m u="1"/>
      </sharedItems>
    </cacheField>
    <cacheField name="JK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s v="19920100013"/>
    <s v="SITI NURLELA"/>
    <s v="KEPALA BAGIAN"/>
    <x v="0"/>
    <x v="0"/>
    <x v="0"/>
    <x v="0"/>
    <x v="0"/>
    <s v="BAGIAN ADMINISTRASI LOGISTIK"/>
    <s v="  "/>
    <s v="99"/>
    <d v="1967-10-12T00:00:00"/>
    <s v="54 tahun 2 bulan"/>
    <x v="0"/>
    <s v="JAKARTA"/>
    <d v="1992-01-02T00:00:00"/>
    <s v="29 tahun 11 bulan"/>
    <x v="0"/>
    <n v="55"/>
    <d v="2022-11-01T00:00:00"/>
    <s v="3175035210670008"/>
    <s v="0010009271"/>
    <x v="0"/>
    <s v="5A"/>
    <x v="0"/>
    <m/>
    <s v="47.365.644.5-002.000"/>
    <m/>
    <s v="03"/>
    <x v="0"/>
    <s v="PEREMPUAN"/>
  </r>
  <r>
    <s v="19940100033"/>
    <s v="ACHMAD HALAWANI"/>
    <s v="STAF SENIOR"/>
    <x v="0"/>
    <x v="0"/>
    <x v="1"/>
    <x v="1"/>
    <x v="1"/>
    <s v="BAGIAN PENGELOLAAN KAS SERTA KU, KLIRING &amp; RTGS"/>
    <s v="  "/>
    <s v="99"/>
    <d v="1974-03-26T00:00:00"/>
    <s v="47 tahun 9 bulan"/>
    <x v="0"/>
    <s v="JAKARTA"/>
    <d v="1994-01-17T00:00:00"/>
    <s v="27 tahun 11 bulan"/>
    <x v="0"/>
    <n v="55"/>
    <d v="2029-04-01T00:00:00"/>
    <s v="3174012603740003"/>
    <s v="0010010092"/>
    <x v="1"/>
    <s v="3A"/>
    <x v="0"/>
    <m/>
    <s v="47.392.092.4-015.000"/>
    <m/>
    <s v="03"/>
    <x v="0"/>
    <s v="LAKI-LAKI"/>
  </r>
  <r>
    <s v="19940600037"/>
    <s v="MARIA HENNIWATI DAMANIK"/>
    <s v="KEPALA CABANG PEMBANTU"/>
    <x v="1"/>
    <x v="1"/>
    <x v="2"/>
    <x v="2"/>
    <x v="2"/>
    <s v="KCP DEPOK"/>
    <s v="  "/>
    <s v="43"/>
    <d v="1973-03-18T00:00:00"/>
    <s v="48 tahun 9 bulan"/>
    <x v="0"/>
    <s v="PURBASARIBU"/>
    <d v="1994-06-01T00:00:00"/>
    <s v="27 tahun 6 bulan"/>
    <x v="0"/>
    <n v="55"/>
    <d v="2028-04-01T00:00:00"/>
    <s v="3275055803730019"/>
    <s v="0010010058"/>
    <x v="2"/>
    <s v="4C"/>
    <x v="0"/>
    <m/>
    <s v="47.392.100.5-407.000"/>
    <m/>
    <s v="05"/>
    <x v="1"/>
    <s v="PEREMPUAN"/>
  </r>
  <r>
    <s v="19950500055"/>
    <s v="RUDIANTO"/>
    <s v="KEPALA ULS"/>
    <x v="1"/>
    <x v="1"/>
    <x v="2"/>
    <x v="3"/>
    <x v="3"/>
    <s v="PEMASARAN &amp; OPERASI ULS"/>
    <s v="  "/>
    <s v="31"/>
    <d v="1967-03-02T00:00:00"/>
    <s v="54 tahun 9 bulan"/>
    <x v="0"/>
    <s v="SURABAYA"/>
    <d v="1995-05-05T00:00:00"/>
    <s v="26 tahun 7 bulan"/>
    <x v="0"/>
    <n v="55"/>
    <d v="2022-04-01T00:00:00"/>
    <s v="3175070203670006"/>
    <s v="0010009168"/>
    <x v="0"/>
    <s v="4C"/>
    <x v="0"/>
    <m/>
    <s v="47.385.469.3-002.000"/>
    <m/>
    <s v="06"/>
    <x v="2"/>
    <s v="LAKI-LAKI"/>
  </r>
  <r>
    <s v="19960300063"/>
    <s v="NURHAYATI"/>
    <s v="PLT KEPALA OPERASI CABANG"/>
    <x v="1"/>
    <x v="1"/>
    <x v="2"/>
    <x v="4"/>
    <x v="4"/>
    <s v="BAGIAN TELLER &amp; BACK OFFICE"/>
    <s v="  "/>
    <s v="02"/>
    <d v="1969-07-22T00:00:00"/>
    <s v="52 tahun 5 bulan"/>
    <x v="0"/>
    <s v="JAKARTA"/>
    <d v="1996-03-01T00:00:00"/>
    <s v="25 tahun 9 bulan"/>
    <x v="0"/>
    <n v="55"/>
    <d v="2024-08-01T00:00:00"/>
    <s v="3174106207690003"/>
    <s v="0010009260"/>
    <x v="0"/>
    <s v="3C"/>
    <x v="0"/>
    <m/>
    <s v="47.364.770.9-013.000"/>
    <m/>
    <s v="03"/>
    <x v="0"/>
    <s v="PEREMPUAN"/>
  </r>
  <r>
    <s v="19960700074"/>
    <s v="SYAIFULLOH"/>
    <s v="NON STAF - DRIVER"/>
    <x v="0"/>
    <x v="0"/>
    <x v="0"/>
    <x v="0"/>
    <x v="0"/>
    <s v="DRIVER"/>
    <s v="  "/>
    <s v="99"/>
    <d v="1968-01-17T00:00:00"/>
    <s v="53 tahun 11 bulan"/>
    <x v="0"/>
    <s v="JAKARTA"/>
    <d v="1996-07-15T00:00:00"/>
    <s v="25 tahun 5 bulan"/>
    <x v="0"/>
    <n v="55"/>
    <d v="2023-02-01T00:00:00"/>
    <s v="3173051701680002"/>
    <s v="0010010241"/>
    <x v="3"/>
    <s v="1C"/>
    <x v="0"/>
    <m/>
    <s v="47.392.070.0-035.000"/>
    <m/>
    <s v="03"/>
    <x v="0"/>
    <s v="LAKI-LAKI"/>
  </r>
  <r>
    <s v="19960800079"/>
    <s v="TIURLAN NOVIANTY"/>
    <s v="BACK OFFICE SENIOR OPERASIONAL"/>
    <x v="0"/>
    <x v="1"/>
    <x v="2"/>
    <x v="3"/>
    <x v="5"/>
    <s v="BAGIAN OPERASIONAL"/>
    <s v="  "/>
    <s v="07"/>
    <d v="1974-11-17T00:00:00"/>
    <s v="47 tahun 1 bulan"/>
    <x v="0"/>
    <s v="JAKARTA"/>
    <d v="1996-08-19T00:00:00"/>
    <s v="25 tahun 4 bulan"/>
    <x v="0"/>
    <n v="55"/>
    <d v="2029-12-01T00:00:00"/>
    <s v="3275095711740006"/>
    <s v="0010010309"/>
    <x v="1"/>
    <s v="3C"/>
    <x v="0"/>
    <m/>
    <s v="47.385.459.4-008.000"/>
    <m/>
    <s v="06"/>
    <x v="2"/>
    <s v="PEREMPUAN"/>
  </r>
  <r>
    <s v="19961100087"/>
    <s v="HARYADI"/>
    <s v="NON STAF - SECURITY"/>
    <x v="0"/>
    <x v="1"/>
    <x v="2"/>
    <x v="3"/>
    <x v="6"/>
    <s v="OPERASI CABANG SUNTER"/>
    <s v="JL.BULAK TENGAH 8 NO.9,RT/RW 08/07,NO.9,KLENDER,JAKARTA TIMUR"/>
    <s v="04"/>
    <d v="1968-01-24T00:00:00"/>
    <s v="53 tahun 11 bulan"/>
    <x v="0"/>
    <s v="JAKARTA"/>
    <d v="1996-11-04T00:00:00"/>
    <s v="25 tahun 1 bulan"/>
    <x v="0"/>
    <n v="55"/>
    <d v="2023-02-01T00:00:00"/>
    <s v="3275032501680016"/>
    <s v="0010010274"/>
    <x v="3"/>
    <s v="1C"/>
    <x v="0"/>
    <m/>
    <s v="47.392.060.1-045.000"/>
    <m/>
    <s v="03"/>
    <x v="0"/>
    <s v="LAKI-LAKI"/>
  </r>
  <r>
    <s v="19970300091"/>
    <s v="HARYANA"/>
    <s v="NON STAF - SECURITY"/>
    <x v="0"/>
    <x v="0"/>
    <x v="0"/>
    <x v="0"/>
    <x v="0"/>
    <s v="SECURITY"/>
    <s v="JAKARTA  "/>
    <s v="99"/>
    <d v="1973-03-17T00:00:00"/>
    <s v="48 tahun 9 bulan"/>
    <x v="0"/>
    <s v="JAKARTA"/>
    <d v="1997-03-12T00:00:00"/>
    <s v="24 tahun 9 bulan"/>
    <x v="0"/>
    <n v="55"/>
    <d v="2028-04-01T00:00:00"/>
    <s v="3175021703730018"/>
    <s v="0010009259"/>
    <x v="3"/>
    <s v="1C"/>
    <x v="0"/>
    <m/>
    <s v="47.392.067.6-003.000"/>
    <m/>
    <s v="03"/>
    <x v="0"/>
    <s v="LAKI-LAKI"/>
  </r>
  <r>
    <s v="19970700100"/>
    <s v="MELASTI ANGGRAINI"/>
    <s v="KEPALA BAGIAN"/>
    <x v="0"/>
    <x v="0"/>
    <x v="1"/>
    <x v="5"/>
    <x v="7"/>
    <s v="BAGIAN PROSES PEMBIAYAAN"/>
    <s v="  "/>
    <s v="99"/>
    <d v="1979-07-11T00:00:00"/>
    <s v="42 tahun 5 bulan"/>
    <x v="1"/>
    <s v="JAKARTA"/>
    <d v="1997-07-02T00:00:00"/>
    <s v="24 tahun 5 bulan"/>
    <x v="0"/>
    <n v="55"/>
    <d v="2034-08-01T00:00:00"/>
    <s v="3174045107790009"/>
    <s v="0010009191"/>
    <x v="2"/>
    <s v="4C"/>
    <x v="0"/>
    <m/>
    <s v="47.365.645.2-017.000"/>
    <m/>
    <s v="06"/>
    <x v="2"/>
    <s v="PEREMPUAN"/>
  </r>
  <r>
    <s v="19970800106"/>
    <s v="SUNARTO"/>
    <s v="NON STAF - SECURITY"/>
    <x v="0"/>
    <x v="0"/>
    <x v="0"/>
    <x v="0"/>
    <x v="0"/>
    <s v="SECURITY"/>
    <s v="  "/>
    <s v="99"/>
    <d v="1967-09-18T00:00:00"/>
    <s v="54 tahun 3 bulan"/>
    <x v="0"/>
    <s v="JOGYAKARTA"/>
    <d v="1997-08-04T00:00:00"/>
    <s v="24 tahun 4 bulan"/>
    <x v="0"/>
    <n v="55"/>
    <d v="2022-10-01T00:00:00"/>
    <s v="3174041809670005"/>
    <s v="0010010172"/>
    <x v="3"/>
    <s v="1C"/>
    <x v="0"/>
    <m/>
    <s v="47.392.090.8-017.000"/>
    <m/>
    <s v="03"/>
    <x v="0"/>
    <s v="LAKI-LAKI"/>
  </r>
  <r>
    <s v="19971000119"/>
    <s v="HENDAYANA"/>
    <s v="PLT KEPALA BAGIAN OPERASIONAL"/>
    <x v="0"/>
    <x v="0"/>
    <x v="3"/>
    <x v="6"/>
    <x v="8"/>
    <s v="FUNGSI KEBIJAKAN DAN HUBUNGAN INDUSTRIAL"/>
    <s v="  "/>
    <s v="99"/>
    <d v="1971-05-19T00:00:00"/>
    <s v="50 tahun 7 bulan"/>
    <x v="0"/>
    <s v="JAKARTA"/>
    <d v="1997-10-01T00:00:00"/>
    <s v="24 tahun 2 bulan"/>
    <x v="0"/>
    <n v="55"/>
    <d v="2026-06-01T00:00:00"/>
    <s v="3201131905710007"/>
    <s v="0010009317"/>
    <x v="2"/>
    <s v="4C"/>
    <x v="0"/>
    <m/>
    <s v="47.385.512.0-015.000"/>
    <m/>
    <s v="05"/>
    <x v="1"/>
    <s v="LAKI-LAKI"/>
  </r>
  <r>
    <s v="19971000125"/>
    <s v="SUDARNI"/>
    <s v="NON STAF - SECURITY"/>
    <x v="0"/>
    <x v="1"/>
    <x v="2"/>
    <x v="2"/>
    <x v="9"/>
    <s v="OPERASI CABANG JATINEGARA"/>
    <s v="JL. SAMUDRA I NO.4 RT 006/014 KAMPUNG MUARA BAHARI TANJUNG PRIOK, JAKARTA UTARA"/>
    <s v="01"/>
    <d v="1969-06-09T00:00:00"/>
    <s v="52 tahun 6 bulan"/>
    <x v="0"/>
    <s v="WONOGIRI"/>
    <d v="1997-10-13T00:00:00"/>
    <s v="24 tahun 2 bulan"/>
    <x v="0"/>
    <n v="55"/>
    <d v="2024-07-01T00:00:00"/>
    <s v="3175014906690005"/>
    <s v="0010009339"/>
    <x v="3"/>
    <s v="1C"/>
    <x v="0"/>
    <m/>
    <s v="47.392.061.9-001.000"/>
    <m/>
    <s v="03"/>
    <x v="0"/>
    <s v="PEREMPUAN"/>
  </r>
  <r>
    <s v="19971200144"/>
    <s v="HERNIE ROSALINI"/>
    <s v="OFFICER"/>
    <x v="1"/>
    <x v="0"/>
    <x v="3"/>
    <x v="7"/>
    <x v="10"/>
    <s v="FUNGSI BUDAYA PERUSAHAAN DAN LAYANAN"/>
    <s v="JL. KRAMAT ASEM RAYA RT 06/04 KEL UTAN KAYU SELATAN JAKARTA TIMUR"/>
    <s v="99"/>
    <d v="1968-06-02T00:00:00"/>
    <s v="53 tahun 6 bulan"/>
    <x v="0"/>
    <s v="JAKARTA"/>
    <d v="1997-12-10T00:00:00"/>
    <s v="24 tahun 0 bulan"/>
    <x v="0"/>
    <n v="55"/>
    <d v="2023-07-01T00:00:00"/>
    <s v="3275044206680027"/>
    <s v="0010009384"/>
    <x v="2"/>
    <s v="4C"/>
    <x v="0"/>
    <m/>
    <s v="47.392.114.6-407.000"/>
    <m/>
    <s v="05"/>
    <x v="1"/>
    <s v="PEREMPUAN"/>
  </r>
  <r>
    <s v="19990400166"/>
    <s v="EKO WIYANTO"/>
    <s v="NON STAF - DRIVER"/>
    <x v="0"/>
    <x v="0"/>
    <x v="0"/>
    <x v="0"/>
    <x v="0"/>
    <s v="DRIVER"/>
    <s v="PONDOK PEKAYON INDAH DD 402 RT/RW 008/001,PEKAYON JAYA, BEKASI SELATAN 17148"/>
    <s v="99"/>
    <d v="1968-09-17T00:00:00"/>
    <s v="53 tahun 3 bulan"/>
    <x v="0"/>
    <s v="MADIUN"/>
    <d v="1999-04-16T00:00:00"/>
    <s v="22 tahun 8 bulan"/>
    <x v="0"/>
    <n v="55"/>
    <d v="2023-10-01T00:00:00"/>
    <s v="3175061709680008"/>
    <s v="0010009420"/>
    <x v="3"/>
    <s v="1C"/>
    <x v="0"/>
    <m/>
    <s v="47.392.069.2-006.000"/>
    <m/>
    <s v="03"/>
    <x v="0"/>
    <s v="LAKI-LAKI"/>
  </r>
  <r>
    <s v="19990900178"/>
    <s v="SHIRLEY MARIASARI JONATAN"/>
    <s v="PLT KEPALA OPERASI CABANG"/>
    <x v="1"/>
    <x v="0"/>
    <x v="3"/>
    <x v="7"/>
    <x v="10"/>
    <s v="FUNGSI BUDAYA PERUSAHAAN DAN LAYANAN"/>
    <s v="  "/>
    <s v="99"/>
    <d v="1974-08-10T00:00:00"/>
    <s v="47 tahun 4 bulan"/>
    <x v="0"/>
    <s v="JAKARTA"/>
    <d v="1999-09-27T00:00:00"/>
    <s v="22 tahun 3 bulan"/>
    <x v="0"/>
    <n v="55"/>
    <d v="2029-09-01T00:00:00"/>
    <s v="3175065008740009"/>
    <s v="0010009475"/>
    <x v="0"/>
    <s v="4C"/>
    <x v="0"/>
    <m/>
    <s v="47.390.697.2-006.000"/>
    <m/>
    <s v="05"/>
    <x v="1"/>
    <s v="PEREMPUAN"/>
  </r>
  <r>
    <s v="20000200191"/>
    <s v="LIS WIDOWATI"/>
    <s v="ASSOCIATE OFFICER"/>
    <x v="0"/>
    <x v="0"/>
    <x v="4"/>
    <x v="8"/>
    <x v="11"/>
    <s v="SUB ASPEK CSR"/>
    <s v="JL. SWASEMBADA BARAT XI NO. 4B RT 010/013 - TANJUNG PRIOK JAKARTA 14320"/>
    <s v="99"/>
    <d v="1974-09-12T00:00:00"/>
    <s v="47 tahun 3 bulan"/>
    <x v="0"/>
    <s v="MEDAN"/>
    <d v="2000-02-21T00:00:00"/>
    <s v="21 tahun 10 bulan"/>
    <x v="0"/>
    <n v="55"/>
    <d v="2029-10-01T00:00:00"/>
    <s v="3275055209740015"/>
    <s v="0010009512"/>
    <x v="0"/>
    <s v="4B"/>
    <x v="0"/>
    <m/>
    <s v="47.385.446.1-407.000"/>
    <m/>
    <s v="04"/>
    <x v="3"/>
    <s v="PEREMPUAN"/>
  </r>
  <r>
    <s v="20010400219"/>
    <s v="FERIANTO"/>
    <s v="KEPALA CABANG"/>
    <x v="2"/>
    <x v="1"/>
    <x v="2"/>
    <x v="3"/>
    <x v="6"/>
    <s v="CABANG SUNTER"/>
    <s v="KAYUMANIS RT.007/03 NO.24 CONDET - BALEKAMBANG JAKARTA TIMUR 13530"/>
    <s v="04"/>
    <d v="1959-04-10T00:00:00"/>
    <s v="62 tahun 8 bulan"/>
    <x v="2"/>
    <s v="BELINYU"/>
    <d v="2019-06-01T00:00:00"/>
    <s v="2 tahun 6 bulan"/>
    <x v="1"/>
    <n v="55"/>
    <d v="2014-05-01T00:00:00"/>
    <s v="3172021004590010"/>
    <s v="0010010207"/>
    <x v="4"/>
    <s v="KK"/>
    <x v="1"/>
    <m/>
    <s v="07.592.240.1-048.000"/>
    <m/>
    <s v="06"/>
    <x v="2"/>
    <s v="LAKI-LAKI"/>
  </r>
  <r>
    <s v="20010400220"/>
    <s v="MERLING THIOSANTO"/>
    <s v="KEPALA CABANG"/>
    <x v="2"/>
    <x v="1"/>
    <x v="2"/>
    <x v="2"/>
    <x v="9"/>
    <s v="CABANG JATINEGARA"/>
    <s v="JL.DANAU INDAH X.A 14 NO.6 RT/RW.04/13 SUNTER JAYA TANJUN G PRIOK JAKARTA UTARA"/>
    <s v="01"/>
    <d v="1967-09-22T00:00:00"/>
    <s v="54 tahun 3 bulan"/>
    <x v="0"/>
    <s v="TERNATE"/>
    <d v="2001-04-23T00:00:00"/>
    <s v="20 tahun 8 bulan"/>
    <x v="0"/>
    <n v="55"/>
    <d v="2022-10-01T00:00:00"/>
    <s v="3275036209670022"/>
    <s v="0010009578"/>
    <x v="4"/>
    <s v="6A"/>
    <x v="0"/>
    <m/>
    <s v="47.385.501.3-407.000"/>
    <m/>
    <s v="05"/>
    <x v="1"/>
    <s v="PEREMPUAN"/>
  </r>
  <r>
    <s v="20010500224"/>
    <s v="BUDI TJAHJONO, SE"/>
    <s v="ASSOCIATE ACCOUNT OFFICER"/>
    <x v="1"/>
    <x v="1"/>
    <x v="5"/>
    <x v="9"/>
    <x v="12"/>
    <s v="PEMASARAN"/>
    <s v="PESONA ANGGREK BLOK B 19 NO.7 RT 005 RW 027 HARAPAN JAYA - BEKASI UTARA"/>
    <s v="05"/>
    <d v="1968-06-26T00:00:00"/>
    <s v="53 tahun 6 bulan"/>
    <x v="0"/>
    <s v="SURABAYA"/>
    <d v="2001-05-15T00:00:00"/>
    <s v="20 tahun 7 bulan"/>
    <x v="0"/>
    <n v="55"/>
    <d v="2023-07-01T00:00:00"/>
    <s v="1256132606680004"/>
    <s v="0050001574"/>
    <x v="0"/>
    <s v="5A"/>
    <x v="0"/>
    <m/>
    <s v="18.545.253.9-611.000"/>
    <m/>
    <s v="06"/>
    <x v="2"/>
    <s v="LAKI-LAKI"/>
  </r>
  <r>
    <s v="20010500228"/>
    <s v="DEASY SOETANTO"/>
    <s v="ASSOCIATE ACCOUNT OFFICER"/>
    <x v="1"/>
    <x v="1"/>
    <x v="5"/>
    <x v="9"/>
    <x v="12"/>
    <s v="PEMASARAN"/>
    <s v="JL. DEMAK TIMUR VII NO. 02 SURABAYA TELP. 031-5482141"/>
    <s v="05"/>
    <d v="1974-10-01T00:00:00"/>
    <s v="47 tahun 2 bulan"/>
    <x v="0"/>
    <s v="KEDIRI"/>
    <d v="2001-05-15T00:00:00"/>
    <s v="20 tahun 7 bulan"/>
    <x v="0"/>
    <n v="55"/>
    <d v="2029-10-01T00:00:00"/>
    <s v="3578024110740003"/>
    <s v="0050001609"/>
    <x v="0"/>
    <s v="3B"/>
    <x v="0"/>
    <m/>
    <s v="58.787.242.5-609.000"/>
    <m/>
    <s v="06"/>
    <x v="2"/>
    <s v="PEREMPUAN"/>
  </r>
  <r>
    <s v="20010500235"/>
    <s v="VIRNY HERNITA"/>
    <s v="BACK OFFICE SENIOR ADMINISTRASI KANTOR"/>
    <x v="0"/>
    <x v="1"/>
    <x v="5"/>
    <x v="9"/>
    <x v="12"/>
    <s v="BAGIAN ADMINISTRASI KANTOR"/>
    <s v="JL. MARGOREJO INDAH XV BLOK C-920 SURABAYA"/>
    <s v="05"/>
    <d v="1969-09-08T00:00:00"/>
    <s v="52 tahun 3 bulan"/>
    <x v="0"/>
    <s v="DUMAI"/>
    <d v="2001-05-15T00:00:00"/>
    <s v="20 tahun 7 bulan"/>
    <x v="0"/>
    <n v="55"/>
    <d v="2024-10-01T00:00:00"/>
    <s v="1256084809690001"/>
    <s v="0050001643"/>
    <x v="1"/>
    <s v="3B"/>
    <x v="0"/>
    <m/>
    <s v="48.009.875.5-615.000"/>
    <m/>
    <s v="05"/>
    <x v="1"/>
    <s v="PEREMPUAN"/>
  </r>
  <r>
    <s v="20011100246"/>
    <s v="SUSANTI"/>
    <s v="KEPALA BIDANG"/>
    <x v="0"/>
    <x v="0"/>
    <x v="1"/>
    <x v="1"/>
    <x v="1"/>
    <s v="BIDANG PENGELOLAAN PIRANTI PENDUKUNG &amp; PENGOLAHAN"/>
    <s v="PERUMAHAN PONDOK JATI BD/05 SIDOARJO "/>
    <s v="99"/>
    <d v="1974-01-17T00:00:00"/>
    <s v="47 tahun 11 bulan"/>
    <x v="0"/>
    <s v="JAKARTA"/>
    <d v="2001-11-05T00:00:00"/>
    <s v="20 tahun 1 bulan"/>
    <x v="0"/>
    <n v="55"/>
    <d v="2029-02-01T00:00:00"/>
    <s v="3275085701740024"/>
    <s v="0010010979"/>
    <x v="2"/>
    <s v="4C"/>
    <x v="0"/>
    <m/>
    <s v="47.392.075.9-407.000"/>
    <m/>
    <s v="06"/>
    <x v="2"/>
    <s v="PEREMPUAN"/>
  </r>
  <r>
    <s v="20020800264"/>
    <s v="RETNO SARIDEWI"/>
    <s v="KEPALA BIDANG"/>
    <x v="0"/>
    <x v="0"/>
    <x v="3"/>
    <x v="6"/>
    <x v="13"/>
    <s v="BIDANG PEMBELAJARAN SDM"/>
    <s v="JL. CURUG CEMPAKA BLOK III NO.126 CURUG INDAH JATIWARINGIN 13620"/>
    <s v="99"/>
    <d v="1972-03-25T00:00:00"/>
    <s v="49 tahun 9 bulan"/>
    <x v="0"/>
    <s v="JAKARTA"/>
    <d v="2002-08-19T00:00:00"/>
    <s v="19 tahun 4 bulan"/>
    <x v="0"/>
    <n v="55"/>
    <d v="2027-04-01T00:00:00"/>
    <s v="3175086503720004"/>
    <s v="0010009590"/>
    <x v="2"/>
    <s v="5B"/>
    <x v="0"/>
    <m/>
    <s v="47.385.452.9-005.000"/>
    <m/>
    <s v="06"/>
    <x v="2"/>
    <s v="PEREMPUAN"/>
  </r>
  <r>
    <s v="20030600290"/>
    <s v="NOFTA LEBERINA NANLOHY"/>
    <s v="ASSOCIATE OFFICER"/>
    <x v="1"/>
    <x v="0"/>
    <x v="6"/>
    <x v="10"/>
    <x v="14"/>
    <s v="FUNGSI PENDUKUNG ARP"/>
    <s v="JL.JATIWARINGIN RAYA 40 RT.001/009 JAKARTA TIMUR 13620"/>
    <s v="99"/>
    <d v="1970-06-16T00:00:00"/>
    <s v="51 tahun 6 bulan"/>
    <x v="0"/>
    <s v="AMBON"/>
    <d v="2003-06-02T00:00:00"/>
    <s v="18 tahun 6 bulan"/>
    <x v="0"/>
    <n v="55"/>
    <d v="2025-07-01T00:00:00"/>
    <s v="3174015606700007"/>
    <s v="0010009681"/>
    <x v="0"/>
    <s v="4B"/>
    <x v="0"/>
    <m/>
    <s v="47.385.439.6-015.000"/>
    <m/>
    <s v="05"/>
    <x v="1"/>
    <s v="PEREMPUAN"/>
  </r>
  <r>
    <s v="20031000299"/>
    <s v="RANI MARLIA LUBIS"/>
    <s v="KEPALA BIDANG"/>
    <x v="0"/>
    <x v="0"/>
    <x v="0"/>
    <x v="0"/>
    <x v="15"/>
    <s v="BIDANG PENGADAAN LOGISTIK"/>
    <s v="KOMPLEK BIR BI.1 RT.004/001 JL.PROF.SOEPOMO SH JAKARTA 12870"/>
    <s v="99"/>
    <d v="1981-02-28T00:00:00"/>
    <s v="40 tahun 10 bulan"/>
    <x v="1"/>
    <s v="BANDUNG"/>
    <d v="2003-10-07T00:00:00"/>
    <s v="18 tahun 2 bulan"/>
    <x v="0"/>
    <n v="55"/>
    <d v="2036-03-01T00:00:00"/>
    <s v="3275026802810010"/>
    <s v="0010009692"/>
    <x v="2"/>
    <s v="4B"/>
    <x v="0"/>
    <m/>
    <s v="47.364.775.8-407.000"/>
    <m/>
    <s v="05"/>
    <x v="1"/>
    <s v="PEREMPUAN"/>
  </r>
  <r>
    <s v="20040300310"/>
    <s v="EKO SISWANTO"/>
    <s v="KABAG BO DAN TELLER"/>
    <x v="0"/>
    <x v="1"/>
    <x v="2"/>
    <x v="3"/>
    <x v="6"/>
    <s v="BAGIAN TELLER &amp; BACK OFFICE"/>
    <s v="JL.TENIS NO.2 KOMP.PONCOL BARU JAKASAMPURNA BEKASI BARAT 171145"/>
    <s v="04"/>
    <d v="1974-06-17T00:00:00"/>
    <s v="47 tahun 6 bulan"/>
    <x v="0"/>
    <s v="JAKARTA"/>
    <d v="2004-03-01T00:00:00"/>
    <s v="17 tahun 9 bulan"/>
    <x v="0"/>
    <n v="55"/>
    <d v="2029-07-01T00:00:00"/>
    <s v="3173071706740003"/>
    <s v="0010009761"/>
    <x v="0"/>
    <s v="3C"/>
    <x v="0"/>
    <m/>
    <s v="47.385.518.7-031.000"/>
    <m/>
    <s v="03"/>
    <x v="0"/>
    <s v="LAKI-LAKI"/>
  </r>
  <r>
    <s v="20040700315"/>
    <s v="FITRI NELDAYANTI"/>
    <s v="ASSOCIATE OFFICER"/>
    <x v="1"/>
    <x v="0"/>
    <x v="7"/>
    <x v="11"/>
    <x v="16"/>
    <s v="ASPEK APU dan PPT"/>
    <s v="JL.SEMANGKA II NO.20 RT.003/07 JAKARTA BARAT 11430 "/>
    <s v="99"/>
    <d v="1975-10-10T00:00:00"/>
    <s v="46 tahun 2 bulan"/>
    <x v="0"/>
    <s v="PALANGKA RAYA"/>
    <d v="2004-07-01T00:00:00"/>
    <s v="17 tahun 5 bulan"/>
    <x v="0"/>
    <n v="55"/>
    <d v="2030-11-01T00:00:00"/>
    <s v="3174085010750008"/>
    <s v="0010009794"/>
    <x v="0"/>
    <s v="4B"/>
    <x v="0"/>
    <m/>
    <s v="47.365.553.8-061.000"/>
    <m/>
    <s v="06"/>
    <x v="2"/>
    <s v="PEREMPUAN"/>
  </r>
  <r>
    <s v="20050100331"/>
    <s v="DESIYANTI"/>
    <s v="ASSISTANT OFFICER"/>
    <x v="0"/>
    <x v="0"/>
    <x v="0"/>
    <x v="12"/>
    <x v="17"/>
    <s v="PENGEMBANGAN PROSEDUR, OPERASI DAN LAYANAN"/>
    <s v="JL.BINA WARGA NO.41 RT.005/007 KEL.RAWA JATI, PANCORAN JAKARTA SELATAN"/>
    <s v="99"/>
    <d v="1981-12-10T00:00:00"/>
    <s v="40 tahun 0 bulan"/>
    <x v="1"/>
    <s v="JAKARTA"/>
    <d v="2005-01-10T00:00:00"/>
    <s v="16 tahun 11 bulan"/>
    <x v="0"/>
    <n v="55"/>
    <d v="2037-01-01T00:00:00"/>
    <s v="3175025012810002"/>
    <s v="0010009841"/>
    <x v="1"/>
    <s v="3C"/>
    <x v="0"/>
    <m/>
    <s v="47.365.608.0-003.000"/>
    <m/>
    <s v="06"/>
    <x v="2"/>
    <s v="PEREMPUAN"/>
  </r>
  <r>
    <s v="20050400336"/>
    <s v="KAMIRINA"/>
    <s v="STAF SENIOR"/>
    <x v="0"/>
    <x v="0"/>
    <x v="0"/>
    <x v="0"/>
    <x v="15"/>
    <s v="BIDANG PENGADAAN LOGISTIK"/>
    <s v="KOMP.POLRI CIPINANG EMPANG/34 RT.001/015 JAKARTA TIMUR"/>
    <s v="99"/>
    <d v="1983-01-21T00:00:00"/>
    <s v="38 tahun 11 bulan"/>
    <x v="1"/>
    <s v="JAKARTA"/>
    <d v="2005-04-04T00:00:00"/>
    <s v="16 tahun 8 bulan"/>
    <x v="0"/>
    <n v="55"/>
    <d v="2038-02-01T00:00:00"/>
    <s v="3175036001830003"/>
    <s v="0010009874"/>
    <x v="1"/>
    <s v="3B"/>
    <x v="0"/>
    <m/>
    <s v="47.392.059.3-002.000"/>
    <m/>
    <s v="04"/>
    <x v="3"/>
    <s v="PEREMPUAN"/>
  </r>
  <r>
    <s v="20050400337"/>
    <s v="YOYO"/>
    <s v="ASSOCIATE OFFICER"/>
    <x v="0"/>
    <x v="0"/>
    <x v="0"/>
    <x v="13"/>
    <x v="18"/>
    <s v="PENDUKUNG SISTEM DAN PERANGKAT KERAS"/>
    <s v="JL.PANCAWARGA 33 RT.08/02 NO.9 CIP.BESAR SELATAN JAKARTA TIMUR"/>
    <s v="99"/>
    <d v="1970-12-12T00:00:00"/>
    <s v="51 tahun 0 bulan"/>
    <x v="0"/>
    <s v="CIAMIS"/>
    <d v="2005-04-11T00:00:00"/>
    <s v="16 tahun 8 bulan"/>
    <x v="0"/>
    <n v="55"/>
    <d v="2026-01-01T00:00:00"/>
    <s v="3207251212700002"/>
    <s v="0010010376"/>
    <x v="0"/>
    <s v="4C"/>
    <x v="0"/>
    <m/>
    <s v="47.365.625.4-442.000"/>
    <m/>
    <s v="03"/>
    <x v="0"/>
    <s v="LAKI-LAKI"/>
  </r>
  <r>
    <s v="20060600379"/>
    <s v="AGUS SUHENDRI"/>
    <s v="ASSOCIATE OFFICER"/>
    <x v="0"/>
    <x v="0"/>
    <x v="0"/>
    <x v="13"/>
    <x v="18"/>
    <s v="PENDUKUNG SISTEM DAN PERANGKAT KERAS"/>
    <s v="LINGK. BANJARKOLOT RT/RW.02/11 KEL.BANJAR KEC.BANJAR KOTA BANJAR"/>
    <s v="99"/>
    <d v="1976-08-26T00:00:00"/>
    <s v="45 tahun 4 bulan"/>
    <x v="0"/>
    <s v="JAKARTA"/>
    <d v="2006-06-01T00:00:00"/>
    <s v="15 tahun 6 bulan"/>
    <x v="0"/>
    <n v="55"/>
    <d v="2031-09-01T00:00:00"/>
    <s v="3276022608760008"/>
    <s v="0010010489"/>
    <x v="0"/>
    <s v="4C"/>
    <x v="0"/>
    <m/>
    <s v="47.365.627.0-412.000"/>
    <m/>
    <s v="06"/>
    <x v="2"/>
    <s v="LAKI-LAKI"/>
  </r>
  <r>
    <s v="20060900386"/>
    <s v="NIA DIYANETHI"/>
    <s v="KEPALA ULS"/>
    <x v="1"/>
    <x v="1"/>
    <x v="5"/>
    <x v="9"/>
    <x v="19"/>
    <s v="PEMASARAN &amp; OPERASI ULS"/>
    <s v="PERUM.LEMBAH HIJAU JL.GARUDA NO.34 RT.03/014 MEKARSARI CIMANGGIS DOPOK 16952"/>
    <s v="11"/>
    <d v="1981-10-29T00:00:00"/>
    <s v="40 tahun 2 bulan"/>
    <x v="1"/>
    <s v="SURABAYA"/>
    <d v="2006-09-01T00:00:00"/>
    <s v="15 tahun 3 bulan"/>
    <x v="0"/>
    <n v="55"/>
    <d v="2036-11-01T00:00:00"/>
    <s v="3578026910810001"/>
    <s v="0050001687"/>
    <x v="0"/>
    <s v="3B"/>
    <x v="0"/>
    <m/>
    <s v="58.742.038.1-609.000"/>
    <m/>
    <s v="06"/>
    <x v="2"/>
    <s v="PEREMPUAN"/>
  </r>
  <r>
    <s v="20061100389"/>
    <s v="SURYO PUSPO RAHARJO"/>
    <s v="KEPALA BAGIAN OPERASIONAL"/>
    <x v="0"/>
    <x v="1"/>
    <x v="2"/>
    <x v="14"/>
    <x v="20"/>
    <s v="BAGIAN OPERASIONAL"/>
    <s v="JL.JEMUR ANDAYANI VII/10 SURABAYA "/>
    <s v="06"/>
    <d v="1982-05-11T00:00:00"/>
    <s v="39 tahun 7 bulan"/>
    <x v="1"/>
    <s v="JAKARTA"/>
    <d v="2006-11-01T00:00:00"/>
    <s v="15 tahun 1 bulan"/>
    <x v="0"/>
    <n v="55"/>
    <d v="2037-06-01T00:00:00"/>
    <s v="3671061105820009"/>
    <s v="0010009987"/>
    <x v="0"/>
    <s v="3C"/>
    <x v="0"/>
    <m/>
    <s v="47.392.086.6-013.000"/>
    <m/>
    <s v="06"/>
    <x v="2"/>
    <s v="LAKI-LAKI"/>
  </r>
  <r>
    <s v="20061200397"/>
    <s v="OKTAFIANUS JUANDA SM"/>
    <s v="PLT KEPALA BAGIAN OPERASIONAL"/>
    <x v="0"/>
    <x v="1"/>
    <x v="2"/>
    <x v="4"/>
    <x v="21"/>
    <s v="BAGIAN OPERASIONAL"/>
    <s v="JL.KALIMANTAN I/181 BEKASI TIMUR PERUMNAS 3 BEKASI"/>
    <s v="28"/>
    <d v="1982-10-21T00:00:00"/>
    <s v="39 tahun 2 bulan"/>
    <x v="1"/>
    <s v="JAKARTA"/>
    <d v="2006-12-01T00:00:00"/>
    <s v="15 tahun 0 bulan"/>
    <x v="0"/>
    <n v="55"/>
    <d v="2037-11-01T00:00:00"/>
    <s v="3175072110820002"/>
    <s v="0010010504"/>
    <x v="1"/>
    <s v="3B"/>
    <x v="0"/>
    <m/>
    <s v="47.392.115.3-002.000"/>
    <m/>
    <s v="06"/>
    <x v="2"/>
    <s v="LAKI-LAKI"/>
  </r>
  <r>
    <s v="20070100398"/>
    <s v="DINA ARYATI"/>
    <s v="KEPALA BAGIAN"/>
    <x v="0"/>
    <x v="0"/>
    <x v="1"/>
    <x v="1"/>
    <x v="1"/>
    <s v="BAGIAN PENGELOLAAN KAS SERTA KU, KLIRING &amp; RTGS"/>
    <s v="KAV.DKI BLOK I 15/30 PONDOK KELAPA JAKARTA TIMUR 13450"/>
    <s v="99"/>
    <d v="1983-11-12T00:00:00"/>
    <s v="38 tahun 1 bulan"/>
    <x v="1"/>
    <s v="BOGOR"/>
    <d v="2007-01-02T00:00:00"/>
    <s v="14 tahun 11 bulan"/>
    <x v="0"/>
    <n v="55"/>
    <d v="2038-12-01T00:00:00"/>
    <s v="3271045211830001"/>
    <s v="0010010515"/>
    <x v="0"/>
    <s v="3B"/>
    <x v="0"/>
    <m/>
    <s v="47.392.103.9-404.000"/>
    <m/>
    <s v="05"/>
    <x v="1"/>
    <s v="PEREMPUAN"/>
  </r>
  <r>
    <s v="20070400414"/>
    <s v="YULLY INDRIYANTI"/>
    <s v="ACCOUNT OFFICER"/>
    <x v="1"/>
    <x v="1"/>
    <x v="2"/>
    <x v="3"/>
    <x v="6"/>
    <s v="PEMASARAN"/>
    <s v="KOMP.BTN SELAKOPI BLOK D NO.2 SINDANG BARANG BOGOR 16610"/>
    <s v="04"/>
    <d v="1982-07-29T00:00:00"/>
    <s v="39 tahun 5 bulan"/>
    <x v="1"/>
    <s v="BANDUNG"/>
    <d v="2007-04-02T00:00:00"/>
    <s v="14 tahun 8 bulan"/>
    <x v="0"/>
    <n v="55"/>
    <d v="2037-08-01T00:00:00"/>
    <s v="3174056907820002"/>
    <s v="0010010593"/>
    <x v="2"/>
    <s v="4C"/>
    <x v="0"/>
    <m/>
    <s v="47.392.113.8-013.000"/>
    <m/>
    <s v="06"/>
    <x v="2"/>
    <s v="PEREMPUAN"/>
  </r>
  <r>
    <s v="20070500416"/>
    <s v="ARI AGUSTIAWAN"/>
    <s v="KEPALA BAGIAN TELLER DAN BACKOFFICE"/>
    <x v="0"/>
    <x v="1"/>
    <x v="5"/>
    <x v="9"/>
    <x v="12"/>
    <s v="BAGIAN TELLER &amp; BACK OFFICE"/>
    <s v="JL.ANTENA IV KP.DUKU RT.003/06 NO.6 KEB LAMA JAKARTA SELATAN"/>
    <s v="05"/>
    <d v="1983-08-27T00:00:00"/>
    <s v="38 tahun 4 bulan"/>
    <x v="1"/>
    <s v="MADIUN"/>
    <d v="2007-05-01T00:00:00"/>
    <s v="14 tahun 7 bulan"/>
    <x v="0"/>
    <n v="55"/>
    <d v="2038-09-01T00:00:00"/>
    <s v="3578042708830002"/>
    <s v="0050001734"/>
    <x v="0"/>
    <s v="3C"/>
    <x v="0"/>
    <m/>
    <s v="58.742.042.3-609.000"/>
    <m/>
    <s v="06"/>
    <x v="2"/>
    <s v="LAKI-LAKI"/>
  </r>
  <r>
    <s v="20070700423"/>
    <s v="HANDAYANI"/>
    <s v="ASSOCIATE OFFICER"/>
    <x v="0"/>
    <x v="0"/>
    <x v="4"/>
    <x v="8"/>
    <x v="22"/>
    <s v="SUB ASPEK PENGELOLAAN ADMINISTRASI PENGURUS"/>
    <s v="JL.KRUKAH UTARA X/11 SURABAYA 60245 "/>
    <s v="99"/>
    <d v="1983-11-28T00:00:00"/>
    <s v="38 tahun 1 bulan"/>
    <x v="1"/>
    <s v="JAKARTA"/>
    <d v="2007-07-02T00:00:00"/>
    <s v="14 tahun 5 bulan"/>
    <x v="0"/>
    <n v="55"/>
    <d v="2038-12-01T00:00:00"/>
    <s v="3671136811830003"/>
    <s v="0010010617"/>
    <x v="0"/>
    <s v="3B"/>
    <x v="0"/>
    <m/>
    <s v="67.904.932.0-013.000"/>
    <m/>
    <s v="06"/>
    <x v="2"/>
    <s v="PEREMPUAN"/>
  </r>
  <r>
    <s v="20080200438"/>
    <s v="AQUINO ROZA"/>
    <s v="KEPALA BIDANG"/>
    <x v="0"/>
    <x v="0"/>
    <x v="1"/>
    <x v="15"/>
    <x v="23"/>
    <s v="BIDANG DOKUMENTASI PEMBIAYAAN"/>
    <s v="JL.H.GHAIM RT.012/002 NO.15 PETUKANGAN UTARA JAKARTA SELATAN 12260"/>
    <s v="99"/>
    <d v="1986-11-29T00:00:00"/>
    <s v="35 tahun 1 bulan"/>
    <x v="1"/>
    <s v="PADANG PANJANG"/>
    <d v="2008-02-18T00:00:00"/>
    <s v="13 tahun 10 bulan"/>
    <x v="0"/>
    <n v="55"/>
    <d v="2041-12-01T00:00:00"/>
    <s v="3175066911860007"/>
    <s v="0010010720"/>
    <x v="2"/>
    <s v="4B"/>
    <x v="0"/>
    <m/>
    <s v="47.803.513.2-004.000"/>
    <m/>
    <s v="06"/>
    <x v="2"/>
    <s v="PEREMPUAN"/>
  </r>
  <r>
    <s v="20080400443"/>
    <s v="ADITYA RINI"/>
    <s v="OFFICER"/>
    <x v="1"/>
    <x v="0"/>
    <x v="6"/>
    <x v="16"/>
    <x v="24"/>
    <s v="FUNGSI ANALISA PEMBIAYAAN"/>
    <s v="KAMP JEMBATAN,RT.018,RW.012 KEL.PENGGILINGAN,KEC.CAKUNG JAKARTA TIMUR"/>
    <s v="99"/>
    <d v="1983-12-27T00:00:00"/>
    <s v="38 tahun 0 bulan"/>
    <x v="1"/>
    <s v="JAKARTA"/>
    <d v="2008-04-01T00:00:00"/>
    <s v="13 tahun 8 bulan"/>
    <x v="0"/>
    <n v="55"/>
    <d v="2039-01-01T00:00:00"/>
    <s v="3276066712830002"/>
    <s v="0010010764"/>
    <x v="2"/>
    <s v="4C"/>
    <x v="0"/>
    <m/>
    <s v="47.803.508.2-412.000"/>
    <m/>
    <s v="06"/>
    <x v="2"/>
    <s v="PEREMPUAN"/>
  </r>
  <r>
    <s v="20080400448"/>
    <s v="WILLYANUS HERMAWAN"/>
    <s v="KEPALA CABANG PEMBANTU"/>
    <x v="1"/>
    <x v="1"/>
    <x v="2"/>
    <x v="3"/>
    <x v="25"/>
    <s v="KCP KELAPA GADING"/>
    <s v="DEPOK INDAH II BLIK, B 10 KECAMATAN BEJI,KELURAHAN BEJI DEPOK 16421"/>
    <s v="08"/>
    <d v="1982-05-03T00:00:00"/>
    <s v="39 tahun 7 bulan"/>
    <x v="1"/>
    <s v="JAKARTA"/>
    <d v="2008-04-01T00:00:00"/>
    <s v="13 tahun 8 bulan"/>
    <x v="0"/>
    <n v="55"/>
    <d v="2037-06-01T00:00:00"/>
    <s v="3175070205820010"/>
    <s v="0010010811"/>
    <x v="2"/>
    <s v="5A"/>
    <x v="0"/>
    <m/>
    <s v="47.803.505.8-008.000"/>
    <m/>
    <s v="06"/>
    <x v="2"/>
    <s v="LAKI-LAKI"/>
  </r>
  <r>
    <s v="20080600452"/>
    <s v="NOVITA DIAN LESTARI"/>
    <s v="KEPALA ULS"/>
    <x v="1"/>
    <x v="1"/>
    <x v="5"/>
    <x v="9"/>
    <x v="26"/>
    <s v="PEMASARAN &amp; OPERASI ULS"/>
    <s v="PONDOK KOPI BLOK B 1V NO.6, RT.006,RW.009, KELURAHAN PONDK KOPI,KEC. DUREN SAWIT, JAKTIM"/>
    <s v="29"/>
    <d v="1983-05-20T00:00:00"/>
    <s v="38 tahun 7 bulan"/>
    <x v="1"/>
    <s v="NGAWI"/>
    <d v="2008-06-02T00:00:00"/>
    <s v="13 tahun 6 bulan"/>
    <x v="0"/>
    <n v="55"/>
    <d v="2038-06-01T00:00:00"/>
    <s v="1256276005830002"/>
    <s v="0050001778"/>
    <x v="1"/>
    <s v="3B"/>
    <x v="0"/>
    <m/>
    <s v="58.787.244.1-604.000"/>
    <m/>
    <s v="06"/>
    <x v="2"/>
    <s v="PEREMPUAN"/>
  </r>
  <r>
    <s v="20100300471"/>
    <s v="ADE FITRIANI AGUSTINI"/>
    <s v="ASSOCIATE OFFICER"/>
    <x v="1"/>
    <x v="0"/>
    <x v="3"/>
    <x v="7"/>
    <x v="10"/>
    <s v="FUNGSI BUDAYA PERUSAHAAN DAN LAYANAN"/>
    <s v="MANUKAN TENGAH 1 BLOK 6-D/15 RT.003, RW.004,KEL MANUKAN KU- LON KECAMATAN TANDES."/>
    <s v="99"/>
    <d v="1987-08-19T00:00:00"/>
    <s v="34 tahun 4 bulan"/>
    <x v="3"/>
    <s v="BOGOR"/>
    <d v="2010-03-01T00:00:00"/>
    <s v="11 tahun 9 bulan"/>
    <x v="0"/>
    <n v="55"/>
    <d v="2042-09-01T00:00:00"/>
    <s v="3276015908870008"/>
    <s v="0010011059"/>
    <x v="0"/>
    <s v="3C"/>
    <x v="0"/>
    <m/>
    <s v="25.244.705.7-412.000"/>
    <m/>
    <s v="05"/>
    <x v="1"/>
    <s v="PEREMPUAN"/>
  </r>
  <r>
    <s v="20100400461"/>
    <s v="ADETYAS WENDIANA"/>
    <s v="KEPALA SATUAN KERJA"/>
    <x v="2"/>
    <x v="0"/>
    <x v="6"/>
    <x v="17"/>
    <x v="27"/>
    <s v="SATUAN KERJA ANALISA RISIKO PEMBIAYAAN"/>
    <s v="PONDOK JAYA,RT05/01 NO. 28 PANCORAN MAS,DEPOK 16431 "/>
    <s v="99"/>
    <d v="1975-05-28T00:00:00"/>
    <s v="46 tahun 7 bulan"/>
    <x v="0"/>
    <s v="SURAKARTA"/>
    <d v="2010-04-05T00:00:00"/>
    <s v="11 tahun 8 bulan"/>
    <x v="0"/>
    <n v="55"/>
    <d v="2030-06-01T00:00:00"/>
    <s v="3175036805750002"/>
    <s v="0012805754"/>
    <x v="5"/>
    <s v="7B"/>
    <x v="0"/>
    <m/>
    <s v="47.491.835.6-002.000"/>
    <m/>
    <s v="07"/>
    <x v="4"/>
    <s v="PEREMPUAN"/>
  </r>
  <r>
    <s v="20100400463"/>
    <s v="FATMAH"/>
    <s v="KEPALA SATUAN KERJA"/>
    <x v="2"/>
    <x v="0"/>
    <x v="1"/>
    <x v="5"/>
    <x v="28"/>
    <s v="DIVISI OPERASI"/>
    <s v="JL.NUSA INDAH NO.1,RT.016,RW 002,KEL CIPINANG MUARA, KEC. JATINEGARA, JAKARTA TIMUR"/>
    <s v="99"/>
    <d v="1963-12-13T00:00:00"/>
    <s v="58 tahun 0 bulan"/>
    <x v="2"/>
    <s v="JAKARTA"/>
    <d v="2019-01-01T00:00:00"/>
    <s v="2 tahun 11 bulan"/>
    <x v="1"/>
    <n v="55"/>
    <d v="2019-01-01T00:00:00"/>
    <s v="3172065312630006"/>
    <s v="0010011990"/>
    <x v="5"/>
    <s v="KK"/>
    <x v="1"/>
    <m/>
    <s v="09.579.627.2-043.000"/>
    <m/>
    <s v="06"/>
    <x v="2"/>
    <s v="PEREMPUAN"/>
  </r>
  <r>
    <s v="20100400465"/>
    <s v="YESSYI BUSTAMAM"/>
    <s v="ASSISTANT OFFICER"/>
    <x v="0"/>
    <x v="0"/>
    <x v="0"/>
    <x v="12"/>
    <x v="17"/>
    <s v="PENGEMBANGAN PROSEDUR, OPERASI DAN LAYANAN"/>
    <s v="JL.PIUL BLOK U NO. 3 KELAPA GADING-JAKARTA UTARA "/>
    <s v="99"/>
    <d v="1982-09-22T00:00:00"/>
    <s v="39 tahun 3 bulan"/>
    <x v="1"/>
    <s v="PADANG"/>
    <d v="2010-04-05T00:00:00"/>
    <s v="11 tahun 8 bulan"/>
    <x v="0"/>
    <n v="55"/>
    <d v="2037-10-01T00:00:00"/>
    <s v="3275016210820026"/>
    <s v="0020003332"/>
    <x v="1"/>
    <s v="3C"/>
    <x v="0"/>
    <m/>
    <s v="58.432.198.8-407.000"/>
    <d v="2021-12-31T00:00:00"/>
    <s v="06"/>
    <x v="2"/>
    <s v="PEREMPUAN"/>
  </r>
  <r>
    <s v="20100400466"/>
    <s v="ANDRU SANTOSO"/>
    <s v="KEPALA DEPARTEMEN"/>
    <x v="3"/>
    <x v="0"/>
    <x v="1"/>
    <x v="1"/>
    <x v="29"/>
    <s v="DEPARTEMEN SENTRA OPERASI PERBANKAN"/>
    <s v="JL. KUSUMA TIMUR 1C BLOK D17 NO. 3 RT. 007/019 AREN JAYA BEKASI TIMUR KOTA BEKASI"/>
    <s v="99"/>
    <d v="1972-09-29T00:00:00"/>
    <s v="49 tahun 3 bulan"/>
    <x v="0"/>
    <s v="JAKARTA"/>
    <d v="2010-04-05T00:00:00"/>
    <s v="11 tahun 8 bulan"/>
    <x v="0"/>
    <n v="55"/>
    <d v="2027-10-01T00:00:00"/>
    <s v="3174012909720006"/>
    <s v="0010012200"/>
    <x v="4"/>
    <s v="6B"/>
    <x v="0"/>
    <m/>
    <s v="09.641.720.9-015.000"/>
    <m/>
    <s v="07"/>
    <x v="4"/>
    <s v="LAKI-LAKI"/>
  </r>
  <r>
    <s v="20100400468"/>
    <s v="NUUR EVI KOMALASARI"/>
    <s v="KEPALA BAGIAN OPERASIONAL"/>
    <x v="0"/>
    <x v="1"/>
    <x v="2"/>
    <x v="3"/>
    <x v="25"/>
    <s v="BAGIAN OPERASIONAL"/>
    <s v="TEBET UTARA II F NO.8A RT/RW 004/001 KEL.TEBET TIMUR KEC. TEBET, JAKARTA"/>
    <s v="08"/>
    <d v="1986-11-11T00:00:00"/>
    <s v="35 tahun 1 bulan"/>
    <x v="1"/>
    <s v="GARUT"/>
    <d v="2010-04-26T00:00:00"/>
    <s v="11 tahun 8 bulan"/>
    <x v="0"/>
    <n v="55"/>
    <d v="2041-12-01T00:00:00"/>
    <s v="3175065111860002"/>
    <s v="0010014159"/>
    <x v="0"/>
    <s v="3B"/>
    <x v="0"/>
    <m/>
    <s v="67.226.874.5-004.000"/>
    <m/>
    <s v="03"/>
    <x v="0"/>
    <s v="PEREMPUAN"/>
  </r>
  <r>
    <s v="20100500469"/>
    <s v="USWATUN HASANAH"/>
    <s v="KEPALA BAGIAN"/>
    <x v="0"/>
    <x v="0"/>
    <x v="1"/>
    <x v="1"/>
    <x v="29"/>
    <s v="BAGIAN OPERASI TREASURI"/>
    <s v="KP. JEMBATAN RT.005 RW 001 PENGGILINGAN CAKUNG JAKARTA TIMUR"/>
    <s v="99"/>
    <d v="1984-10-26T00:00:00"/>
    <s v="37 tahun 2 bulan"/>
    <x v="1"/>
    <s v="JAKARTA"/>
    <d v="2010-05-03T00:00:00"/>
    <s v="11 tahun 7 bulan"/>
    <x v="0"/>
    <n v="55"/>
    <d v="2039-11-01T00:00:00"/>
    <s v="3172026610840006"/>
    <s v="0010014550"/>
    <x v="0"/>
    <s v="3B"/>
    <x v="0"/>
    <m/>
    <s v="59.576.378.0-048.000"/>
    <m/>
    <s v="06"/>
    <x v="2"/>
    <s v="PEREMPUAN"/>
  </r>
  <r>
    <s v="20100500470"/>
    <s v="SRI PUJIANTI"/>
    <s v="KEPALA OPERASI CABANG"/>
    <x v="1"/>
    <x v="1"/>
    <x v="2"/>
    <x v="14"/>
    <x v="30"/>
    <s v="OPERASI CABANG SAMANHUDI"/>
    <s v="JL. SUNTER MUARA RT 018 RW 005 SUNTER AGUNG KEC.TANJUNG PRIOK JAKARTA UTARA"/>
    <s v="03"/>
    <d v="1984-04-05T00:00:00"/>
    <s v="37 tahun 8 bulan"/>
    <x v="1"/>
    <s v="KENDAL"/>
    <d v="2010-05-03T00:00:00"/>
    <s v="11 tahun 7 bulan"/>
    <x v="0"/>
    <n v="55"/>
    <d v="2039-05-01T00:00:00"/>
    <s v="3175034504840005"/>
    <s v="0013344550"/>
    <x v="2"/>
    <s v="4C"/>
    <x v="0"/>
    <m/>
    <s v="67.572.110.4-002.000"/>
    <m/>
    <s v="06"/>
    <x v="2"/>
    <s v="PEREMPUAN"/>
  </r>
  <r>
    <s v="20100500472"/>
    <s v="HADI NURKARNO"/>
    <s v="STAF SENIOR"/>
    <x v="0"/>
    <x v="0"/>
    <x v="1"/>
    <x v="15"/>
    <x v="23"/>
    <s v="BAGIAN PENERIMAAN DAN PEMANTAUAN DOKUMENTASI"/>
    <s v="JL PIRUS NO 45 RT 010 RW 011 BIDARACINA KEC. JATINEGARA JAKARTA TIMUR"/>
    <s v="99"/>
    <d v="1982-05-16T00:00:00"/>
    <s v="39 tahun 7 bulan"/>
    <x v="1"/>
    <s v="CIREBON"/>
    <d v="2010-05-10T00:00:00"/>
    <s v="11 tahun 7 bulan"/>
    <x v="0"/>
    <n v="55"/>
    <d v="2037-06-01T00:00:00"/>
    <s v="3209171605820007"/>
    <s v="0010016046"/>
    <x v="1"/>
    <s v="3B"/>
    <x v="0"/>
    <m/>
    <s v="89.978.626.3-436.000"/>
    <m/>
    <s v="06"/>
    <x v="2"/>
    <s v="LAKI-LAKI"/>
  </r>
  <r>
    <s v="20100900486"/>
    <s v="M. ROMY NESKENS"/>
    <s v="KEPALA CABANG PEMBANTU"/>
    <x v="1"/>
    <x v="1"/>
    <x v="2"/>
    <x v="2"/>
    <x v="31"/>
    <s v="KCP CILEUNGSI"/>
    <s v="CITRA INDAH BUKIT ALAMANDA V-19A/12 RT.13 RW.08 SUKAMAJU JONGGOL BOGOR"/>
    <s v="44"/>
    <d v="1982-03-21T00:00:00"/>
    <s v="39 tahun 9 bulan"/>
    <x v="1"/>
    <s v="JAKARTA"/>
    <d v="2010-09-20T00:00:00"/>
    <s v="11 tahun 3 bulan"/>
    <x v="0"/>
    <n v="55"/>
    <d v="2037-04-01T00:00:00"/>
    <s v="3172032103820004"/>
    <s v="0019251100"/>
    <x v="2"/>
    <s v="4B"/>
    <x v="0"/>
    <m/>
    <s v="58.524.993.1-045.000"/>
    <m/>
    <s v="06"/>
    <x v="2"/>
    <s v="LAKI-LAKI"/>
  </r>
  <r>
    <s v="20101100496"/>
    <s v="GANDHI AHMAD SOLIHIN"/>
    <s v="KEPALA DEPARTEMEN"/>
    <x v="2"/>
    <x v="0"/>
    <x v="8"/>
    <x v="18"/>
    <x v="32"/>
    <s v="DEPARTEMEN MANAJEMEN RISIKO"/>
    <s v="JLN.MANTANG BLOK Y GG.V/2 RT.011/008 KEL. LAGOA KEC.KOJA JAKARTA UTARA"/>
    <s v="99"/>
    <d v="1970-10-09T00:00:00"/>
    <s v="51 tahun 2 bulan"/>
    <x v="0"/>
    <s v="BANDUNG"/>
    <d v="2010-11-01T00:00:00"/>
    <s v="11 tahun 1 bulan"/>
    <x v="0"/>
    <n v="55"/>
    <d v="2025-11-01T00:00:00"/>
    <s v="3271020910700004"/>
    <s v="0010081605"/>
    <x v="4"/>
    <s v="6C"/>
    <x v="0"/>
    <m/>
    <s v="09.347.829.5-421.000"/>
    <m/>
    <s v="06"/>
    <x v="2"/>
    <s v="LAKI-LAKI"/>
  </r>
  <r>
    <s v="20101100497"/>
    <s v="NADIA AMALIA SEKARSARI"/>
    <s v="KEPALA DEPARTEMEN"/>
    <x v="3"/>
    <x v="0"/>
    <x v="4"/>
    <x v="8"/>
    <x v="33"/>
    <s v="DEPARTMEN KOMUNIKASI &amp; KESEKRETARIATAN PERUSAHAAN"/>
    <s v="KOMP. DANAU BOGOR RAYA BLOK D5 NO. 8 BOGOR "/>
    <s v="99"/>
    <d v="1982-06-23T00:00:00"/>
    <s v="39 tahun 6 bulan"/>
    <x v="1"/>
    <s v="PURWOKERTO"/>
    <d v="2010-11-01T00:00:00"/>
    <s v="11 tahun 1 bulan"/>
    <x v="0"/>
    <n v="55"/>
    <d v="2037-07-01T00:00:00"/>
    <s v="3275026306820008"/>
    <s v="0010081636"/>
    <x v="4"/>
    <s v="5C"/>
    <x v="0"/>
    <m/>
    <s v="57.530.434.0-407.000"/>
    <m/>
    <s v="06"/>
    <x v="2"/>
    <s v="PEREMPUAN"/>
  </r>
  <r>
    <s v="20101100500"/>
    <s v="KIMAH"/>
    <s v="KEPALA BAGIAN TELLER DAN BACKOFFICE"/>
    <x v="0"/>
    <x v="1"/>
    <x v="2"/>
    <x v="2"/>
    <x v="9"/>
    <s v="BAGIAN TELLER &amp; BACK OFFICE"/>
    <s v="JL.PERMATA BLOK D NO.276 JAKA SAMPURNA RT.003 RW.009 BEKASI BARAT"/>
    <s v="01"/>
    <d v="1989-05-20T00:00:00"/>
    <s v="32 tahun 7 bulan"/>
    <x v="3"/>
    <s v="DEPOK"/>
    <d v="2010-11-08T00:00:00"/>
    <s v="11 tahun 1 bulan"/>
    <x v="0"/>
    <n v="55"/>
    <d v="2044-06-01T00:00:00"/>
    <s v="3276066005890002"/>
    <s v="0010001300"/>
    <x v="0"/>
    <s v="3C"/>
    <x v="0"/>
    <m/>
    <s v="24.715.051.9-412.000"/>
    <m/>
    <s v="06"/>
    <x v="2"/>
    <s v="PEREMPUAN"/>
  </r>
  <r>
    <s v="20101100502"/>
    <s v="AGUS SUNARNO"/>
    <s v="SENIOR OFFICER"/>
    <x v="3"/>
    <x v="0"/>
    <x v="6"/>
    <x v="16"/>
    <x v="24"/>
    <s v="FUNGSI ANALISA PEMBIAYAAN"/>
    <s v="BEJI RT.05/13 BEJI DEPOK  "/>
    <s v="99"/>
    <d v="1976-08-13T00:00:00"/>
    <s v="45 tahun 4 bulan"/>
    <x v="0"/>
    <s v="KEDIRI"/>
    <d v="2010-11-15T00:00:00"/>
    <s v="11 tahun 1 bulan"/>
    <x v="0"/>
    <n v="55"/>
    <d v="2031-09-01T00:00:00"/>
    <s v="3671051308760008"/>
    <s v="0017898980"/>
    <x v="4"/>
    <s v="5C"/>
    <x v="0"/>
    <m/>
    <s v="48.936.416.6-042.000"/>
    <m/>
    <s v="06"/>
    <x v="2"/>
    <s v="LAKI-LAKI"/>
  </r>
  <r>
    <s v="20101200506"/>
    <s v="BUDIARI ARIYANTO"/>
    <s v="KEPALA DEPARTEMEN"/>
    <x v="3"/>
    <x v="0"/>
    <x v="0"/>
    <x v="0"/>
    <x v="34"/>
    <s v="DEPARTEMEN LOGISTIK"/>
    <s v="TAMANTIRTA CIMANGGU BLOK B3/19 RW/RW.06/13 KEL.MEKARWANGI KEC .TANAH SAREAL KOTA BOGOR"/>
    <s v="99"/>
    <d v="1977-11-11T00:00:00"/>
    <s v="44 tahun 1 bulan"/>
    <x v="1"/>
    <s v="JAKARTA"/>
    <d v="2010-12-01T00:00:00"/>
    <s v="11 tahun 0 bulan"/>
    <x v="0"/>
    <n v="55"/>
    <d v="2032-12-01T00:00:00"/>
    <s v="3175041111770010"/>
    <s v="0014121116"/>
    <x v="4"/>
    <s v="5C"/>
    <x v="0"/>
    <m/>
    <s v="48.009.180.0-005.000"/>
    <m/>
    <s v="06"/>
    <x v="2"/>
    <s v="LAKI-LAKI"/>
  </r>
  <r>
    <s v="20101200507"/>
    <s v="SUPRAYOGI LISTIADI"/>
    <s v="ASSOCIATE OFFICER"/>
    <x v="1"/>
    <x v="0"/>
    <x v="6"/>
    <x v="19"/>
    <x v="35"/>
    <s v="FUNGSI PENILAIAN AGUNAN"/>
    <s v="JL.GARDU NO.81,RT/RW 008/002, KEL.BALEKAMBANG,KEC.KRAMAT JATI,JAKARTA TIMUR"/>
    <s v="99"/>
    <d v="1977-08-27T00:00:00"/>
    <s v="44 tahun 4 bulan"/>
    <x v="1"/>
    <s v="BOGOR"/>
    <d v="2010-12-01T00:00:00"/>
    <s v="11 tahun 0 bulan"/>
    <x v="0"/>
    <n v="55"/>
    <d v="2032-09-01T00:00:00"/>
    <s v="3671132708770003"/>
    <s v="0010019367"/>
    <x v="0"/>
    <s v="3C"/>
    <x v="0"/>
    <m/>
    <s v="47.192.185.8-402.000"/>
    <m/>
    <s v="06"/>
    <x v="2"/>
    <s v="LAKI-LAKI"/>
  </r>
  <r>
    <s v="20101200510"/>
    <s v="TEGUH PRIYONO"/>
    <s v="KEPALA CABANG PEMBANTU"/>
    <x v="1"/>
    <x v="1"/>
    <x v="2"/>
    <x v="3"/>
    <x v="36"/>
    <s v="KCP PASAR KRANJI BEKASI"/>
    <s v="JL.PEMUDA III NO.90,RT/RW 001/ 008,KEL.KREO SELATAN,KEC.LARA NGAN , TANGERANG"/>
    <s v="26"/>
    <d v="1983-09-19T00:00:00"/>
    <s v="38 tahun 3 bulan"/>
    <x v="1"/>
    <s v="CILACAP"/>
    <d v="2010-12-14T00:00:00"/>
    <s v="11 tahun 0 bulan"/>
    <x v="0"/>
    <n v="55"/>
    <d v="2038-10-01T00:00:00"/>
    <s v="3275091909830010"/>
    <s v="0012347899"/>
    <x v="2"/>
    <s v="4C"/>
    <x v="0"/>
    <m/>
    <s v="58.173.670.9-522.000"/>
    <m/>
    <s v="06"/>
    <x v="2"/>
    <s v="LAKI-LAKI"/>
  </r>
  <r>
    <s v="20110100515"/>
    <s v="WIWIT ARI WIBOWO"/>
    <s v="KEPALA ULS "/>
    <x v="1"/>
    <x v="1"/>
    <x v="5"/>
    <x v="20"/>
    <x v="37"/>
    <s v="PEMASARAN &amp; OPERASI ULS"/>
    <s v="JL.CEMPAKA III NO.3,RT/RW.007/ 003,KEL.JATIKRAMAT,KEC.JATI ASIH, BEKASI"/>
    <s v="56"/>
    <d v="1984-01-17T00:00:00"/>
    <s v="37 tahun 11 bulan"/>
    <x v="1"/>
    <s v="PURWOKERTO"/>
    <d v="2011-01-10T00:00:00"/>
    <s v="10 tahun 11 bulan"/>
    <x v="0"/>
    <n v="55"/>
    <d v="2039-02-01T00:00:00"/>
    <s v="3275041701840011"/>
    <s v="0011701847"/>
    <x v="0"/>
    <s v="3B"/>
    <x v="0"/>
    <m/>
    <s v="67.073.509.1-432.000"/>
    <m/>
    <s v="06"/>
    <x v="2"/>
    <s v="LAKI-LAKI"/>
  </r>
  <r>
    <s v="20110100516"/>
    <s v="WHIRA RAHMAN"/>
    <s v="KEPALA CABANG"/>
    <x v="2"/>
    <x v="1"/>
    <x v="2"/>
    <x v="4"/>
    <x v="4"/>
    <s v="CABANG MANGGA DUA"/>
    <s v="GRAHA INDAH BLK D 10/7,RT/RW 005\010,KEL.JAKA MULYA,KEC. BEKASI SELATAN"/>
    <s v="02"/>
    <d v="1974-07-16T00:00:00"/>
    <s v="47 tahun 5 bulan"/>
    <x v="0"/>
    <s v="BUKIT TINGGI"/>
    <d v="2011-01-03T00:00:00"/>
    <s v="10 tahun 11 bulan"/>
    <x v="0"/>
    <n v="55"/>
    <d v="2029-08-01T00:00:00"/>
    <s v="3175071607740010"/>
    <s v="0017777119"/>
    <x v="4"/>
    <s v="5C"/>
    <x v="0"/>
    <m/>
    <s v="07.287.349.0-008.000"/>
    <m/>
    <s v="06"/>
    <x v="2"/>
    <s v="LAKI-LAKI"/>
  </r>
  <r>
    <s v="20110100517"/>
    <s v="ERIL IRAWAN"/>
    <s v="ASSISTANT OFFICER"/>
    <x v="0"/>
    <x v="0"/>
    <x v="0"/>
    <x v="0"/>
    <x v="38"/>
    <s v="PERENCANAAN, PENGAWASAN DAN PEMELIHARAAN LOGISTIK"/>
    <s v="Jl. BENDA UJUNG NO. 54 B RT 006 RW 001 KEL. CIGANJUR, KEC. JAGAKARSA, JAKSEL"/>
    <s v="99"/>
    <d v="1976-01-10T00:00:00"/>
    <s v="45 tahun 11 bulan"/>
    <x v="0"/>
    <s v="JAKARTA"/>
    <d v="2011-01-05T00:00:00"/>
    <s v="10 tahun 11 bulan"/>
    <x v="0"/>
    <n v="55"/>
    <d v="2031-02-01T00:00:00"/>
    <s v="3276011001760004"/>
    <s v="0010022900"/>
    <x v="1"/>
    <s v="3A"/>
    <x v="0"/>
    <m/>
    <s v="59.074.228.4-412.000"/>
    <m/>
    <s v="03"/>
    <x v="0"/>
    <s v="LAKI-LAKI"/>
  </r>
  <r>
    <s v="20110200530"/>
    <s v="ZANAKY RACHMAT SOHAR"/>
    <s v="KEPALA BAGIAN"/>
    <x v="0"/>
    <x v="0"/>
    <x v="1"/>
    <x v="1"/>
    <x v="1"/>
    <s v="BAGIAN TRANSAKSI PERBANKAN ELEKTRONIK, OPERASI LAYANAN &amp; KELUHAN &amp; ALIANSI STRATEGIS"/>
    <s v="K.SENGON,RT/RW 002/010,KEL. PANCORAN MAS,KEC.PANCORAN MAS, DEPOK"/>
    <s v="99"/>
    <d v="1985-03-19T00:00:00"/>
    <s v="36 tahun 9 bulan"/>
    <x v="1"/>
    <s v="JAKARTA"/>
    <d v="2011-02-14T00:00:00"/>
    <s v="10 tahun 10 bulan"/>
    <x v="0"/>
    <n v="55"/>
    <d v="2040-04-01T00:00:00"/>
    <s v="3275021903850009"/>
    <s v="0010029933"/>
    <x v="0"/>
    <s v="3C"/>
    <x v="0"/>
    <m/>
    <s v="24.716.470.0-407.000"/>
    <m/>
    <s v="06"/>
    <x v="2"/>
    <s v="LAKI-LAKI"/>
  </r>
  <r>
    <s v="20110300533"/>
    <s v="BAMBANG TRISTYARTO"/>
    <s v="KEPALA DEPARTEMEN"/>
    <x v="3"/>
    <x v="0"/>
    <x v="4"/>
    <x v="21"/>
    <x v="39"/>
    <s v="DEPARTMEN PENDUKUNG BISNIS"/>
    <s v="KOMP.BINTARA 3 BLK B/61,RT/RW 005/007,KEL.BINTARA JAYA,KEC. BEKASI BARAT,BEKASI BARAT"/>
    <s v="99"/>
    <d v="1972-12-27T00:00:00"/>
    <s v="49 tahun 0 bulan"/>
    <x v="0"/>
    <s v="JAKARTA"/>
    <d v="2011-03-01T00:00:00"/>
    <s v="10 tahun 9 bulan"/>
    <x v="0"/>
    <n v="55"/>
    <d v="2028-01-01T00:00:00"/>
    <s v="3275082712720017"/>
    <s v="0010080888"/>
    <x v="4"/>
    <s v="5C"/>
    <x v="0"/>
    <m/>
    <s v="57.274.446.4-432.000"/>
    <m/>
    <s v="05"/>
    <x v="1"/>
    <s v="LAKI-LAKI"/>
  </r>
  <r>
    <s v="20110300534"/>
    <s v="YASTRIN BUDIARTINA"/>
    <s v="OFFICER"/>
    <x v="1"/>
    <x v="0"/>
    <x v="9"/>
    <x v="22"/>
    <x v="40"/>
    <s v="FUNGSI PERENCANAAN PERUSAHAAN"/>
    <s v="JL.BUKIT MENOREH BLK K10,RT/RW 003/006,KEL.JATIBENING BARU, KEC.PONDOK GEDE,BEKASI"/>
    <s v="99"/>
    <d v="1984-12-15T00:00:00"/>
    <s v="37 tahun 0 bulan"/>
    <x v="1"/>
    <s v="BANDUNG"/>
    <d v="2011-03-01T00:00:00"/>
    <s v="10 tahun 9 bulan"/>
    <x v="0"/>
    <n v="55"/>
    <d v="2040-01-01T00:00:00"/>
    <s v="3273065512840003"/>
    <s v="0010025700"/>
    <x v="2"/>
    <s v="4C"/>
    <x v="0"/>
    <m/>
    <s v="57.248.144.8-428.000"/>
    <m/>
    <s v="06"/>
    <x v="2"/>
    <s v="PEREMPUAN"/>
  </r>
  <r>
    <s v="20110300536"/>
    <s v="DIAN FERDIAN"/>
    <s v="ASSOCIATE OFFICER"/>
    <x v="0"/>
    <x v="0"/>
    <x v="0"/>
    <x v="0"/>
    <x v="38"/>
    <s v="PERENCANAAN, PENGAWASAN DAN PEMELIHARAAN LOGISTIK"/>
    <s v="JL.CIPEDES HEGAR VI NO.56,RT/ RW 005/003,KEL.PAJAJARAN,KEC. CICENDO,BANDUNG"/>
    <s v="99"/>
    <d v="1980-07-07T00:00:00"/>
    <s v="41 tahun 5 bulan"/>
    <x v="1"/>
    <s v="JAKARTA"/>
    <d v="2011-03-21T00:00:00"/>
    <s v="10 tahun 9 bulan"/>
    <x v="0"/>
    <n v="55"/>
    <d v="2035-08-01T00:00:00"/>
    <s v="3174010707800012"/>
    <s v="0010026609"/>
    <x v="0"/>
    <s v="4C"/>
    <x v="0"/>
    <m/>
    <s v="09.529.098.7-015.000"/>
    <m/>
    <s v="06"/>
    <x v="2"/>
    <s v="LAKI-LAKI"/>
  </r>
  <r>
    <s v="20110400540"/>
    <s v="SAODAH"/>
    <s v="KEPALA ULS"/>
    <x v="1"/>
    <x v="1"/>
    <x v="2"/>
    <x v="2"/>
    <x v="41"/>
    <s v="PEMASARAN &amp; OPERASI ULS"/>
    <s v="JL.KAMP.MELAYU BESAR,RT/RW 006 002,KEL.KEBON BARU,KEC.TEBET, JAKARTA SELATAN"/>
    <s v="10"/>
    <d v="1984-06-09T00:00:00"/>
    <s v="37 tahun 6 bulan"/>
    <x v="1"/>
    <s v="DEPOK"/>
    <d v="2011-04-01T00:00:00"/>
    <s v="10 tahun 8 bulan"/>
    <x v="0"/>
    <n v="55"/>
    <d v="2039-07-01T00:00:00"/>
    <s v="3276054906840006"/>
    <s v="0010024009"/>
    <x v="0"/>
    <s v="3B"/>
    <x v="0"/>
    <m/>
    <s v="58.126.726.7-412.000"/>
    <m/>
    <s v="06"/>
    <x v="2"/>
    <s v="PEREMPUAN"/>
  </r>
  <r>
    <s v="20110600563"/>
    <s v="MOCHAMAD TAUFAN"/>
    <s v="OFFICER"/>
    <x v="1"/>
    <x v="0"/>
    <x v="9"/>
    <x v="23"/>
    <x v="42"/>
    <s v="FUNGSI PORTOFOLIO MANAJEMEN"/>
    <s v="PONDOK SUKMAJAYA BLOK BB/23,RT RW 004/003,KEL.SUKMAJAYA,KEC. SUKMAJAYA,DEPOK"/>
    <s v="99"/>
    <d v="1982-02-21T00:00:00"/>
    <s v="39 tahun 10 bulan"/>
    <x v="1"/>
    <s v="JAKARTA"/>
    <d v="2011-06-01T00:00:00"/>
    <s v="10 tahun 6 bulan"/>
    <x v="0"/>
    <n v="55"/>
    <d v="2037-03-01T00:00:00"/>
    <s v="3275032102820026"/>
    <s v="0012102821"/>
    <x v="2"/>
    <s v="4B"/>
    <x v="0"/>
    <m/>
    <s v="24.829.492.8-407.000"/>
    <m/>
    <s v="05"/>
    <x v="1"/>
    <s v="LAKI-LAKI"/>
  </r>
  <r>
    <s v="20110600567"/>
    <s v="DJARDINNO ASHARY BETHA"/>
    <s v="KEPALA CABANG PEMBANTU"/>
    <x v="1"/>
    <x v="1"/>
    <x v="2"/>
    <x v="14"/>
    <x v="20"/>
    <s v="KCP KENARI"/>
    <s v="TELAGA MAS BLOK K3 NO.2,RT/RW 004/013,KEL.HARAPAN BARU,KEC. BEKASI UTARA,BEKASI"/>
    <s v="06"/>
    <d v="1987-08-04T00:00:00"/>
    <s v="34 tahun 4 bulan"/>
    <x v="3"/>
    <s v="JAKARTA"/>
    <d v="2011-06-20T00:00:00"/>
    <s v="10 tahun 6 bulan"/>
    <x v="0"/>
    <n v="55"/>
    <d v="2042-09-01T00:00:00"/>
    <s v="3171060408870002"/>
    <s v="0010408871"/>
    <x v="2"/>
    <s v="4C"/>
    <x v="0"/>
    <m/>
    <s v="14.134.330.1-076.000"/>
    <m/>
    <s v="06"/>
    <x v="2"/>
    <s v="LAKI-LAKI"/>
  </r>
  <r>
    <s v="20110600570"/>
    <s v="FIRANTO WASKITO"/>
    <s v="SENIOR OFFICER"/>
    <x v="3"/>
    <x v="0"/>
    <x v="10"/>
    <x v="24"/>
    <x v="43"/>
    <s v="PENGEMBANGAN PRODUK DAN PENGELOLAAN PROSES"/>
    <s v="JL. CEMARA NO.2 PAV. JAKARTA PUSAT "/>
    <s v="99"/>
    <d v="1978-01-26T00:00:00"/>
    <s v="43 tahun 11 bulan"/>
    <x v="1"/>
    <s v="YOGYAKARTA"/>
    <d v="2011-06-20T00:00:00"/>
    <s v="10 tahun 6 bulan"/>
    <x v="0"/>
    <n v="55"/>
    <d v="2033-02-01T00:00:00"/>
    <s v="3671012601780002"/>
    <s v="0010912052"/>
    <x v="4"/>
    <s v="5C"/>
    <x v="0"/>
    <m/>
    <s v="24.403.881.6-416.000"/>
    <m/>
    <s v="06"/>
    <x v="2"/>
    <s v="LAKI-LAKI"/>
  </r>
  <r>
    <s v="20110700571"/>
    <s v="LILIK AMALIYAH"/>
    <s v="CUSTOMER SERVICE SENIOR"/>
    <x v="0"/>
    <x v="1"/>
    <x v="5"/>
    <x v="9"/>
    <x v="12"/>
    <s v="BAGIAN CUSTOMER SERVICE"/>
    <s v="JL. KH.SOLE ALI NO.26,RT/RW 04 /10,KEL.SUKASARI,KEC.TANGERANG TANGERANG"/>
    <s v="05"/>
    <d v="1984-09-20T00:00:00"/>
    <s v="37 tahun 3 bulan"/>
    <x v="1"/>
    <s v="SURABAYA"/>
    <d v="2011-07-01T00:00:00"/>
    <s v="10 tahun 5 bulan"/>
    <x v="0"/>
    <n v="35"/>
    <d v="2019-10-01T00:00:00"/>
    <s v="3578176009840001"/>
    <s v="0050016169"/>
    <x v="1"/>
    <s v="3A"/>
    <x v="0"/>
    <m/>
    <s v="67.502.240.4-619.000"/>
    <m/>
    <s v="06"/>
    <x v="2"/>
    <s v="PEREMPUAN"/>
  </r>
  <r>
    <s v="20110700572"/>
    <s v="ARAAF ULFA"/>
    <s v="BACK OFFICE ADMINISTRASI KANTOR (FUNGSI POOLING)"/>
    <x v="0"/>
    <x v="1"/>
    <x v="5"/>
    <x v="9"/>
    <x v="12"/>
    <s v="BAGIAN ADMINISTRASI KANTOR"/>
    <s v="BULAK BANTENG KIDUL 8/94,RT/RW 004/004,KEL.SIDOTOPO WETAN.KEC KENJERAN,SURABAYA 60128"/>
    <s v="05"/>
    <d v="1988-08-12T00:00:00"/>
    <s v="33 tahun 4 bulan"/>
    <x v="3"/>
    <s v="SURABAYA"/>
    <d v="2011-07-01T00:00:00"/>
    <s v="10 tahun 5 bulan"/>
    <x v="0"/>
    <n v="55"/>
    <d v="2043-09-01T00:00:00"/>
    <s v="3578065208880001"/>
    <s v="0050016200"/>
    <x v="6"/>
    <s v="2B"/>
    <x v="0"/>
    <m/>
    <s v="67.502.181.0-614.000"/>
    <m/>
    <s v="06"/>
    <x v="2"/>
    <s v="PEREMPUAN"/>
  </r>
  <r>
    <s v="20110700576"/>
    <s v="UKE RISKA SETYOWATI"/>
    <s v="KEPALA ULS"/>
    <x v="1"/>
    <x v="1"/>
    <x v="5"/>
    <x v="9"/>
    <x v="44"/>
    <s v="PEMASARAN &amp; OPERASI ULS"/>
    <s v="BANYU URIP WETAN 1-C/6,RT/RW 003/006,KEL.BANYU URIP.KEC. SAWAHAN, SURABAYA"/>
    <s v="22"/>
    <d v="1983-09-21T00:00:00"/>
    <s v="38 tahun 3 bulan"/>
    <x v="1"/>
    <s v="SURABAYA"/>
    <d v="2011-07-01T00:00:00"/>
    <s v="10 tahun 5 bulan"/>
    <x v="0"/>
    <n v="55"/>
    <d v="2038-10-01T00:00:00"/>
    <s v="3578026109830002"/>
    <s v="0050017891"/>
    <x v="1"/>
    <s v="3A"/>
    <x v="0"/>
    <m/>
    <s v="67.502.183.6-609.000"/>
    <m/>
    <s v="06"/>
    <x v="2"/>
    <s v="PEREMPUAN"/>
  </r>
  <r>
    <s v="20110700587"/>
    <s v="MUNAWIRUDDIN ARYA NICOBAR"/>
    <s v="STAF"/>
    <x v="0"/>
    <x v="0"/>
    <x v="1"/>
    <x v="1"/>
    <x v="29"/>
    <s v="BAGIAN OPERASI TREASURI"/>
    <s v="BENDUL MERISI GG 9 NO.28,RT/RW 002/006,KEL.BENDUL MERISI,KEC. WONOCOLO, SURABAYA"/>
    <s v="99"/>
    <d v="1986-05-01T00:00:00"/>
    <s v="35 tahun 7 bulan"/>
    <x v="1"/>
    <s v="JAKARTA"/>
    <d v="2011-07-15T00:00:00"/>
    <s v="10 tahun 5 bulan"/>
    <x v="0"/>
    <n v="55"/>
    <d v="2041-05-01T00:00:00"/>
    <s v="3175070105860001"/>
    <s v="0011110009"/>
    <x v="6"/>
    <s v="2B"/>
    <x v="0"/>
    <m/>
    <s v="36.774.225.1-008.000"/>
    <m/>
    <s v="06"/>
    <x v="2"/>
    <s v="LAKI-LAKI"/>
  </r>
  <r>
    <s v="20110900597"/>
    <s v="ANDHY LESMANA, SH"/>
    <s v="KEPALA DEPARTEMEN"/>
    <x v="3"/>
    <x v="0"/>
    <x v="3"/>
    <x v="25"/>
    <x v="45"/>
    <s v="DEPARTEMEN HUKUM"/>
    <s v="JL.MASJID AL MARUF NO.26,RT/RW 001/006,KEL.PONDOK KELAPA,KEC. DUREN SAWIT, JAKARTA TIMUR"/>
    <s v="99"/>
    <d v="1973-12-04T00:00:00"/>
    <s v="48 tahun 0 bulan"/>
    <x v="0"/>
    <s v="JAKARTA"/>
    <d v="2011-09-05T00:00:00"/>
    <s v="10 tahun 3 bulan"/>
    <x v="0"/>
    <n v="55"/>
    <d v="2029-01-01T00:00:00"/>
    <s v="3216060412730001"/>
    <s v="0010009993"/>
    <x v="4"/>
    <s v="6A"/>
    <x v="0"/>
    <m/>
    <s v="09.981.215.8-413.000"/>
    <m/>
    <s v="07"/>
    <x v="4"/>
    <s v="LAKI-LAKI"/>
  </r>
  <r>
    <s v="20110900608"/>
    <s v="RENATO FIRSTIAWAN IDHAM"/>
    <s v="OFFICER"/>
    <x v="0"/>
    <x v="0"/>
    <x v="0"/>
    <x v="26"/>
    <x v="46"/>
    <s v="MANAJEMEN APLIKASI"/>
    <s v="JL.KEROMES BLOK B2 NO.3,RT/RW 001/007,KEL.MEKARSARI,KEC.TAM BUN SELATAN,BEKASI"/>
    <s v="99"/>
    <d v="1982-12-24T00:00:00"/>
    <s v="39 tahun 0 bulan"/>
    <x v="1"/>
    <s v="JAKARTA"/>
    <d v="2011-09-19T00:00:00"/>
    <s v="10 tahun 3 bulan"/>
    <x v="0"/>
    <n v="55"/>
    <d v="2038-01-01T00:00:00"/>
    <s v="3275052412820011"/>
    <s v="0012412821"/>
    <x v="2"/>
    <s v="4C"/>
    <x v="0"/>
    <m/>
    <s v="48.992.932.3-432.000"/>
    <m/>
    <s v="06"/>
    <x v="2"/>
    <s v="LAKI-LAKI"/>
  </r>
  <r>
    <s v="20110900612"/>
    <s v="ANOM KHAIRUMAN HIDAYAT"/>
    <s v="ASSOCIATE OFFICER"/>
    <x v="0"/>
    <x v="0"/>
    <x v="0"/>
    <x v="12"/>
    <x v="47"/>
    <s v="PENGEMBANGAN DAN PENGUJIAN SISTEM"/>
    <s v="JL.PASIR PUTIH III NO.182,RT/ RW 003/009,KEL.SEPANJANG JAYA KEC.RAWALUMBU,BEKASI"/>
    <s v="99"/>
    <d v="1978-04-27T00:00:00"/>
    <s v="43 tahun 8 bulan"/>
    <x v="1"/>
    <s v="BONDOWOSO"/>
    <d v="2011-09-26T00:00:00"/>
    <s v="10 tahun 3 bulan"/>
    <x v="0"/>
    <n v="55"/>
    <d v="2033-05-01T00:00:00"/>
    <s v="3175032704780001"/>
    <s v="0010027748"/>
    <x v="0"/>
    <s v="4B"/>
    <x v="0"/>
    <m/>
    <s v="28.419.868.6-002.000"/>
    <m/>
    <s v="06"/>
    <x v="2"/>
    <s v="LAKI-LAKI"/>
  </r>
  <r>
    <s v="20110900613"/>
    <s v="WAHYU KUSNANDAR"/>
    <s v="OFFICER"/>
    <x v="1"/>
    <x v="0"/>
    <x v="9"/>
    <x v="23"/>
    <x v="42"/>
    <s v="FUNGSI PORTOFOLIO MANAJEMEN"/>
    <s v="JL.T 1 NO. 25,CIPINANG MUARA, RT/RW 008/008,KEL.CIPINANG MUARA,KEC. JATINEGARA,JAKTIM"/>
    <s v="99"/>
    <d v="1972-02-12T00:00:00"/>
    <s v="49 tahun 10 bulan"/>
    <x v="0"/>
    <s v="JAKARTA"/>
    <d v="2011-09-26T00:00:00"/>
    <s v="10 tahun 3 bulan"/>
    <x v="0"/>
    <n v="55"/>
    <d v="2027-03-01T00:00:00"/>
    <s v="3273221202720003"/>
    <s v="0011202729"/>
    <x v="2"/>
    <s v="5B"/>
    <x v="0"/>
    <m/>
    <s v="68.656.107.7-424.000"/>
    <m/>
    <s v="06"/>
    <x v="2"/>
    <s v="LAKI-LAKI"/>
  </r>
  <r>
    <s v="20111000620"/>
    <s v="APRILIYA EKA MUNINGSARI"/>
    <s v="KEPALA ULS"/>
    <x v="1"/>
    <x v="1"/>
    <x v="2"/>
    <x v="4"/>
    <x v="48"/>
    <s v="PEMASARAN &amp; OPERASI ULS"/>
    <s v="JL.SATURNUS SELATAN II NO.14, RT/RW.008/010,KEL.MARGASARI, KEC.MARGACINTA,BANDUNG"/>
    <s v="09"/>
    <d v="1990-04-04T00:00:00"/>
    <s v="31 tahun 8 bulan"/>
    <x v="3"/>
    <s v="SRAGEN"/>
    <d v="2011-10-13T00:00:00"/>
    <s v="10 tahun 2 bulan"/>
    <x v="0"/>
    <n v="55"/>
    <d v="2045-05-01T00:00:00"/>
    <s v="3175084404900001"/>
    <s v="0010404901"/>
    <x v="1"/>
    <s v="3B"/>
    <x v="0"/>
    <m/>
    <s v="58.483.155.6-005.000"/>
    <m/>
    <s v="06"/>
    <x v="2"/>
    <s v="PEREMPUAN"/>
  </r>
  <r>
    <s v="20111000627"/>
    <s v="MALKY MALINDO,SE"/>
    <s v="KEPALA BAGIAN"/>
    <x v="0"/>
    <x v="0"/>
    <x v="9"/>
    <x v="27"/>
    <x v="49"/>
    <s v="BAGIAN AKUNTANSI DAN PELAPORAN BI"/>
    <s v="CAWANG III,RT/RW 002/006,KEL. KEBON PALA,KEC.MAKASAR,JAKARTA TIMUR"/>
    <s v="99"/>
    <d v="1976-02-25T00:00:00"/>
    <s v="45 tahun 10 bulan"/>
    <x v="0"/>
    <s v="JAKARTA"/>
    <d v="2011-10-17T00:00:00"/>
    <s v="10 tahun 2 bulan"/>
    <x v="0"/>
    <n v="55"/>
    <d v="2031-03-01T00:00:00"/>
    <s v="3174012502760006"/>
    <s v="0010028469"/>
    <x v="0"/>
    <s v="4B"/>
    <x v="0"/>
    <m/>
    <s v="49.436.654.5-015.000"/>
    <m/>
    <s v="06"/>
    <x v="2"/>
    <s v="LAKI-LAKI"/>
  </r>
  <r>
    <s v="20111000629"/>
    <s v="SETYO PRAYOGO"/>
    <s v="ASSOCIATE OFFICER"/>
    <x v="1"/>
    <x v="0"/>
    <x v="6"/>
    <x v="16"/>
    <x v="24"/>
    <s v="FUNGSI ANALISA PEMBIAYAAN"/>
    <s v="JL.PALBATU I/21,RT/RW 005/004, KEL.MENTENG DALAM,KEC.TEBET, JAKARTA SELATAN"/>
    <s v="99"/>
    <d v="1981-06-26T00:00:00"/>
    <s v="40 tahun 6 bulan"/>
    <x v="1"/>
    <s v="PEKALONGAN"/>
    <d v="2011-10-17T00:00:00"/>
    <s v="10 tahun 2 bulan"/>
    <x v="0"/>
    <n v="55"/>
    <d v="2036-07-01T00:00:00"/>
    <s v="3326072606810001"/>
    <s v="0010028767"/>
    <x v="0"/>
    <s v="4B"/>
    <x v="0"/>
    <m/>
    <s v="58.247.157.9-412.000"/>
    <m/>
    <s v="06"/>
    <x v="2"/>
    <s v="LAKI-LAKI"/>
  </r>
  <r>
    <s v="20111000630"/>
    <s v="YUDHA SUPRIANTO SOEWANDI"/>
    <s v="OFFICER"/>
    <x v="0"/>
    <x v="0"/>
    <x v="0"/>
    <x v="12"/>
    <x v="17"/>
    <s v="PENGEMBANGAN PROSEDUR, OPERASI DAN LAYANAN"/>
    <s v="JL.MASJID LIO,RT/RW 005/020, KEL,DEPOK,PANCORAN MAS,DEPOK "/>
    <s v="99"/>
    <d v="1970-11-18T00:00:00"/>
    <s v="51 tahun 1 bulan"/>
    <x v="0"/>
    <s v="JAKARTA"/>
    <d v="2011-10-17T00:00:00"/>
    <s v="10 tahun 2 bulan"/>
    <x v="0"/>
    <n v="55"/>
    <d v="2025-12-01T00:00:00"/>
    <s v="3275041811700014"/>
    <s v="0010028976"/>
    <x v="2"/>
    <s v="4C"/>
    <x v="0"/>
    <m/>
    <s v="09.259.053.8-432.000"/>
    <m/>
    <s v="06"/>
    <x v="2"/>
    <s v="LAKI-LAKI"/>
  </r>
  <r>
    <s v="20111000641"/>
    <s v="NUR RATIH PUSPITADEWI"/>
    <s v="BACK OFFICE SENIOR ADMINISTRASI KANTOR "/>
    <x v="0"/>
    <x v="1"/>
    <x v="5"/>
    <x v="28"/>
    <x v="50"/>
    <s v="BAGIAN ADMINISTRASI KANTOR"/>
    <s v="JL.BAUNG RAYA NO.106,RT/RW 003/010,KEL.KAYURINGIN JAYA, KEC.BEKASI SELATAN,BEKASI"/>
    <s v="35"/>
    <d v="1983-12-16T00:00:00"/>
    <s v="38 tahun 0 bulan"/>
    <x v="1"/>
    <s v="MAJALENGKA"/>
    <d v="2011-10-17T00:00:00"/>
    <s v="10 tahun 2 bulan"/>
    <x v="0"/>
    <n v="55"/>
    <d v="2039-01-01T00:00:00"/>
    <s v="3171035612830006"/>
    <s v="0351612833"/>
    <x v="1"/>
    <s v="3A"/>
    <x v="0"/>
    <m/>
    <s v="49.465.403.1-027.000"/>
    <m/>
    <s v="05"/>
    <x v="1"/>
    <s v="PEREMPUAN"/>
  </r>
  <r>
    <s v="20111000645"/>
    <s v="WAHYUDI"/>
    <s v="PLT KEPALA BAGIAN OPERASIONAL"/>
    <x v="0"/>
    <x v="0"/>
    <x v="10"/>
    <x v="29"/>
    <x v="51"/>
    <s v="PENGEMBANGAN DAN LAYANAN BISNIS"/>
    <s v="KP SUKASARI NO.26,RT/RW 005/ 004,KEL.HARAPAN MULIA,KEC. KEMAYORAN,JAKARTA PUSAT"/>
    <s v="99"/>
    <d v="1975-12-25T00:00:00"/>
    <s v="46 tahun 0 bulan"/>
    <x v="0"/>
    <s v="PRINGSEWU"/>
    <d v="2011-10-17T00:00:00"/>
    <s v="10 tahun 2 bulan"/>
    <x v="0"/>
    <n v="55"/>
    <d v="2031-01-01T00:00:00"/>
    <s v="3275062512750011"/>
    <s v="0010023648"/>
    <x v="2"/>
    <s v="4B"/>
    <x v="0"/>
    <m/>
    <s v="28.347.301.5-003.000"/>
    <m/>
    <s v="06"/>
    <x v="2"/>
    <s v="LAKI-LAKI"/>
  </r>
  <r>
    <s v="20111000665"/>
    <s v="NURYULIA ANDRIYANI"/>
    <s v="KEPALA BAGIAN TELLER DAN BACKOFFICE"/>
    <x v="0"/>
    <x v="1"/>
    <x v="2"/>
    <x v="14"/>
    <x v="30"/>
    <s v="BAGIAN TELLER &amp; BACK OFFICE"/>
    <s v="TAMAN HARAPAN BARU BLOK 1.2/42 RT/RW 006/022,KEL.PEJUANG,KEC, MEDAN SATRIA,BEKASI"/>
    <s v="03"/>
    <d v="1985-07-08T00:00:00"/>
    <s v="36 tahun 5 bulan"/>
    <x v="1"/>
    <s v="JAKARTA"/>
    <d v="2011-10-27T00:00:00"/>
    <s v="10 tahun 2 bulan"/>
    <x v="0"/>
    <n v="55"/>
    <d v="2040-08-01T00:00:00"/>
    <s v="3175104807850002"/>
    <s v="0010807852"/>
    <x v="0"/>
    <s v="3B"/>
    <x v="0"/>
    <m/>
    <s v="57.847.914.9-009.000"/>
    <m/>
    <s v="06"/>
    <x v="2"/>
    <s v="PEREMPUAN"/>
  </r>
  <r>
    <s v="20111100675"/>
    <s v="ZAFRUDDIN"/>
    <s v="KEPALA BAGIAN"/>
    <x v="0"/>
    <x v="0"/>
    <x v="1"/>
    <x v="15"/>
    <x v="23"/>
    <s v="BAGIAN PENERIMAAN DAN PEMANTAUAN DOKUMENTASI"/>
    <s v="LUBANG BUAYA,RT/RW 003/002,KEL LUBANG BUAYA,KEC.CIPAYUNG, JAKARTA TIMUR"/>
    <s v="99"/>
    <d v="1971-10-09T00:00:00"/>
    <s v="50 tahun 2 bulan"/>
    <x v="0"/>
    <s v="PAYAKUMBUH"/>
    <d v="2011-11-01T00:00:00"/>
    <s v="10 tahun 1 bulan"/>
    <x v="0"/>
    <n v="55"/>
    <d v="2026-11-01T00:00:00"/>
    <s v="3171050910710001"/>
    <s v="0010029649"/>
    <x v="0"/>
    <s v="4B"/>
    <x v="0"/>
    <m/>
    <s v="09.973.024.4-024.000"/>
    <m/>
    <s v="05"/>
    <x v="1"/>
    <s v="LAKI-LAKI"/>
  </r>
  <r>
    <s v="20111100679"/>
    <s v="RINA HANDAYANI"/>
    <s v="KEPALA BAGIAN"/>
    <x v="0"/>
    <x v="0"/>
    <x v="1"/>
    <x v="5"/>
    <x v="7"/>
    <s v="BAGIAN TATA KELOLA DOKUMEN"/>
    <s v="CEMPAKA PUTIH BARAT XIII/H-4 RT/RW 003/012,KEL.CEMPAKA PUTIH BARAT,KEC.CEMPAKA PUTIH"/>
    <s v="99"/>
    <d v="1978-05-31T00:00:00"/>
    <s v="43 tahun 7 bulan"/>
    <x v="1"/>
    <s v="JAKARTA"/>
    <d v="2011-11-15T00:00:00"/>
    <s v="10 tahun 1 bulan"/>
    <x v="0"/>
    <n v="55"/>
    <d v="2033-06-01T00:00:00"/>
    <s v="3171057105780004"/>
    <s v="0010029162"/>
    <x v="0"/>
    <s v="3B"/>
    <x v="0"/>
    <m/>
    <s v="57.479.586.0-024.000"/>
    <m/>
    <s v="06"/>
    <x v="2"/>
    <s v="PEREMPUAN"/>
  </r>
  <r>
    <s v="20111100680"/>
    <s v="DECI NURYANTI SOFYAN"/>
    <s v="KEPALA BIDANG"/>
    <x v="0"/>
    <x v="0"/>
    <x v="1"/>
    <x v="15"/>
    <x v="52"/>
    <s v="BIDANG OPERASI PEMBIAYAAN"/>
    <s v="CEMPAKA WARNA NO.47,RT/RW 001/ 004,KEL.CEMPAKA PUTIH TIMUR, KEC.CEMPAKA PUTIH,JAKARTAPUSAT"/>
    <s v="99"/>
    <d v="1979-06-04T00:00:00"/>
    <s v="42 tahun 6 bulan"/>
    <x v="1"/>
    <s v="MAJALENGKA"/>
    <d v="2011-11-28T00:00:00"/>
    <s v="10 tahun 1 bulan"/>
    <x v="0"/>
    <n v="55"/>
    <d v="2034-07-01T00:00:00"/>
    <s v="3275044406790018"/>
    <s v="0017040679"/>
    <x v="2"/>
    <s v="4C"/>
    <x v="0"/>
    <m/>
    <s v="48.833.716.3-407.000"/>
    <m/>
    <s v="06"/>
    <x v="2"/>
    <s v="PEREMPUAN"/>
  </r>
  <r>
    <s v="20120100684"/>
    <s v="EKO KURNIAWAN,SE"/>
    <s v="OFFICER"/>
    <x v="0"/>
    <x v="0"/>
    <x v="4"/>
    <x v="30"/>
    <x v="53"/>
    <s v="DEPARTEMEN PENGEMBANGAN DAN PEMBINAAN JARINGAN CABANG"/>
    <s v="PERUM TAMAN  CIKAS BLOK C1 NO. 24,RT/RW 007/025,KEL.PEKAYON JAYA,KEC.BEKASI SELATAN,BEKASI"/>
    <s v="99"/>
    <d v="1968-01-25T00:00:00"/>
    <s v="53 tahun 11 bulan"/>
    <x v="0"/>
    <s v="JAKARTA"/>
    <d v="2012-01-02T00:00:00"/>
    <s v="9 tahun 11 bulan"/>
    <x v="0"/>
    <n v="55"/>
    <d v="2023-02-01T00:00:00"/>
    <s v="3275042501680008"/>
    <s v="0012606965"/>
    <x v="2"/>
    <s v="5B"/>
    <x v="0"/>
    <m/>
    <s v="07.548.439.4-003.000"/>
    <m/>
    <s v="06"/>
    <x v="2"/>
    <s v="LAKI-LAKI"/>
  </r>
  <r>
    <s v="20120100687"/>
    <s v="OCTAVINA TRISTIANI"/>
    <s v="ASSISTANT OFFICER"/>
    <x v="1"/>
    <x v="0"/>
    <x v="9"/>
    <x v="22"/>
    <x v="40"/>
    <s v="FUNGSI PERENCANAAN PERUSAHAAN"/>
    <s v="JL.TAMAN CENDANA 3 BLOK P 3/9 RT/RW 008/014,KEL,JAKA SETIA, KEC.BEKASI SELATAN,BEKASI"/>
    <s v="99"/>
    <d v="1987-10-03T00:00:00"/>
    <s v="34 tahun 2 bulan"/>
    <x v="3"/>
    <s v="PURWOKERTO"/>
    <d v="2012-01-13T00:00:00"/>
    <s v="9 tahun 11 bulan"/>
    <x v="0"/>
    <n v="55"/>
    <d v="2042-11-01T00:00:00"/>
    <s v="3175034310870004"/>
    <s v="0010024640"/>
    <x v="1"/>
    <s v="3B"/>
    <x v="0"/>
    <m/>
    <s v="44.549.141.8-002.000"/>
    <m/>
    <s v="06"/>
    <x v="2"/>
    <s v="PEREMPUAN"/>
  </r>
  <r>
    <s v="20120200690"/>
    <s v="M NAZARUDIN"/>
    <s v="KEPALA ULS"/>
    <x v="1"/>
    <x v="1"/>
    <x v="2"/>
    <x v="4"/>
    <x v="54"/>
    <s v="PEMASARAN &amp; OPERASI ULS"/>
    <s v="JL.BEKASI TIMUR IV,RT/RW 006/ 008,KEL.CIPINANG BESAR UTARA, KEC.JATINEGARA,JAKARTA TIMUR"/>
    <s v="51"/>
    <d v="1984-12-26T00:00:00"/>
    <s v="37 tahun 0 bulan"/>
    <x v="1"/>
    <s v="JAKARTA"/>
    <d v="2012-02-09T00:00:00"/>
    <s v="9 tahun 10 bulan"/>
    <x v="0"/>
    <n v="55"/>
    <d v="2040-01-01T00:00:00"/>
    <s v="3603240601840003"/>
    <s v="0010050070"/>
    <x v="1"/>
    <s v="3B"/>
    <x v="0"/>
    <m/>
    <s v="69.671.403.9-411.000"/>
    <m/>
    <s v="06"/>
    <x v="2"/>
    <s v="LAKI-LAKI"/>
  </r>
  <r>
    <s v="20120300696"/>
    <s v="DWI MEITASARI TAURISIA"/>
    <s v="OFFICER"/>
    <x v="0"/>
    <x v="0"/>
    <x v="3"/>
    <x v="25"/>
    <x v="45"/>
    <s v="FUNGSI HUKUM"/>
    <s v="KP.PONDOK AREN,RT/RW 003/003, KEL.PONDOK BETUNG,KEC.PONDOK AREN,TANGERANG"/>
    <s v="99"/>
    <d v="1986-05-01T00:00:00"/>
    <s v="35 tahun 7 bulan"/>
    <x v="1"/>
    <s v="YOGYAKARTA"/>
    <d v="2012-03-06T00:00:00"/>
    <s v="9 tahun 9 bulan"/>
    <x v="0"/>
    <n v="55"/>
    <d v="2041-05-01T00:00:00"/>
    <s v="3275024105860027"/>
    <s v="0010102034"/>
    <x v="2"/>
    <s v="4B"/>
    <x v="0"/>
    <m/>
    <s v="68.727.579.2-407.000"/>
    <m/>
    <s v="07"/>
    <x v="4"/>
    <s v="PEREMPUAN"/>
  </r>
  <r>
    <s v="20120300697"/>
    <s v="NANA NASEHUDIN"/>
    <s v="KEPALA BIDANG"/>
    <x v="0"/>
    <x v="0"/>
    <x v="1"/>
    <x v="15"/>
    <x v="23"/>
    <s v="BIDANG DOKUMENTASI PEMBIAYAAN"/>
    <s v="PERUM JAKA PERMAI,JL.CENDANA RAYA KAV.91 NO.15A,RT/RW 008/ 006,KEL.JAKASAMPURNA,BEKASI"/>
    <s v="99"/>
    <d v="1983-06-02T00:00:00"/>
    <s v="38 tahun 6 bulan"/>
    <x v="1"/>
    <s v="KUNINGAN"/>
    <d v="2012-03-12T00:00:00"/>
    <s v="9 tahun 9 bulan"/>
    <x v="0"/>
    <n v="55"/>
    <d v="2038-07-01T00:00:00"/>
    <s v="3173070206830008"/>
    <s v="0010014354"/>
    <x v="2"/>
    <s v="5B"/>
    <x v="0"/>
    <m/>
    <s v="49.967.739.1-031.000"/>
    <m/>
    <s v="06"/>
    <x v="2"/>
    <s v="LAKI-LAKI"/>
  </r>
  <r>
    <s v="20120400704"/>
    <s v="HJ.CINTA FINDA SARI,S.IP"/>
    <s v="TELLER"/>
    <x v="0"/>
    <x v="1"/>
    <x v="5"/>
    <x v="9"/>
    <x v="12"/>
    <s v="BAGIAN TELLER &amp; BACK OFFICE"/>
    <s v="JL.TALI NO.18,KOTA BAMBU SELA TAN,JAKARTA 11420 "/>
    <s v="05"/>
    <d v="1986-06-29T00:00:00"/>
    <s v="35 tahun 6 bulan"/>
    <x v="1"/>
    <s v="SIDOARJO"/>
    <d v="2012-04-02T00:00:00"/>
    <s v="9 tahun 8 bulan"/>
    <x v="0"/>
    <n v="35"/>
    <d v="2021-07-01T00:00:00"/>
    <s v="3578036906860003"/>
    <s v="0050026601"/>
    <x v="6"/>
    <s v="2B"/>
    <x v="0"/>
    <m/>
    <s v="25.987.676.1-615.000"/>
    <m/>
    <s v="06"/>
    <x v="2"/>
    <s v="PEREMPUAN"/>
  </r>
  <r>
    <s v="20120500709"/>
    <s v="TAUFIK MARZAL"/>
    <s v="SENIOR OFFICER"/>
    <x v="3"/>
    <x v="0"/>
    <x v="6"/>
    <x v="16"/>
    <x v="24"/>
    <s v="FUNGSI ANALISA PEMBIAYAAN"/>
    <s v="PERUMDA TINGKAT I,JATIM(1-26) RT/RW 001/006,KEL.PENJARINGAN SARI,KEC.RUNGKUT,SURABAYA"/>
    <s v="99"/>
    <d v="1984-03-11T00:00:00"/>
    <s v="37 tahun 9 bulan"/>
    <x v="1"/>
    <s v="PADANG"/>
    <d v="2012-05-01T00:00:00"/>
    <s v="9 tahun 7 bulan"/>
    <x v="0"/>
    <n v="55"/>
    <d v="2039-04-01T00:00:00"/>
    <s v="1371031103840002"/>
    <s v="0014848484"/>
    <x v="4"/>
    <s v="5C"/>
    <x v="0"/>
    <m/>
    <s v="07.578.669.9-014.000"/>
    <m/>
    <s v="07"/>
    <x v="4"/>
    <s v="LAKI-LAKI"/>
  </r>
  <r>
    <s v="20120500712"/>
    <s v="RATNA DEWI"/>
    <s v="STAF SENIOR"/>
    <x v="0"/>
    <x v="0"/>
    <x v="9"/>
    <x v="27"/>
    <x v="49"/>
    <s v="BAGIAN AKUNTANSI DAN PELAPORAN BI"/>
    <s v="JL.WARAKAS IV GG 20 NO.27,RT/ RW 003/013,KEL.WARAKAS,KEC. TANJUNG PRIOK,JAKARTA UTARA"/>
    <s v="99"/>
    <d v="1987-10-19T00:00:00"/>
    <s v="34 tahun 2 bulan"/>
    <x v="3"/>
    <s v="JAKARTA"/>
    <d v="2012-05-01T00:00:00"/>
    <s v="9 tahun 7 bulan"/>
    <x v="0"/>
    <n v="55"/>
    <d v="2042-11-01T00:00:00"/>
    <s v="3175075910870002"/>
    <s v="0010025093"/>
    <x v="1"/>
    <s v="3B"/>
    <x v="0"/>
    <m/>
    <s v="34.801.009.1-008.000"/>
    <m/>
    <s v="06"/>
    <x v="2"/>
    <s v="PEREMPUAN"/>
  </r>
  <r>
    <s v="20120500713"/>
    <s v="KARINNA AYU PUSPITA"/>
    <s v="BACK OFFICE SENIOR ADMINISTRASI KANTOR (FUNGSI POOLING)"/>
    <x v="0"/>
    <x v="1"/>
    <x v="5"/>
    <x v="20"/>
    <x v="55"/>
    <s v="BAGIAN ADMINISTRASI KANTOR"/>
    <s v="KP TANAH 80 NO.15,RT/RW 005/00 9,KEL.KLENDER,KEC.DUREN SAWIT, JAKARTA TIMUR"/>
    <s v="30"/>
    <d v="1986-10-18T00:00:00"/>
    <s v="35 tahun 2 bulan"/>
    <x v="1"/>
    <s v="SEMARANG"/>
    <d v="2012-05-01T00:00:00"/>
    <s v="9 tahun 7 bulan"/>
    <x v="0"/>
    <n v="55"/>
    <d v="2041-11-01T00:00:00"/>
    <s v="3374155810860001"/>
    <s v="0017717771"/>
    <x v="1"/>
    <s v="3A"/>
    <x v="0"/>
    <m/>
    <s v="58.685.720.3-503.000"/>
    <m/>
    <s v="05"/>
    <x v="1"/>
    <s v="PEREMPUAN"/>
  </r>
  <r>
    <s v="20120500715"/>
    <s v="ISLAHUDHIENI INDAH"/>
    <s v="STAF SENIOR"/>
    <x v="0"/>
    <x v="0"/>
    <x v="9"/>
    <x v="27"/>
    <x v="49"/>
    <s v="BAGIAN AKUNTANSI DAN PELAPORAN BI"/>
    <s v="TAMBAKAJI,RT/RW 005/001,KEL. TAMBAKAJI,KEC.NGALIYAN, SEMARANG"/>
    <s v="99"/>
    <d v="1985-08-05T00:00:00"/>
    <s v="36 tahun 4 bulan"/>
    <x v="1"/>
    <s v="JAKARTA"/>
    <d v="2012-05-03T00:00:00"/>
    <s v="9 tahun 7 bulan"/>
    <x v="0"/>
    <n v="55"/>
    <d v="2040-09-01T00:00:00"/>
    <s v="3171034508850001"/>
    <s v="0011101518"/>
    <x v="1"/>
    <s v="3B"/>
    <x v="0"/>
    <m/>
    <s v="59.441.553.1-027.000"/>
    <m/>
    <s v="06"/>
    <x v="2"/>
    <s v="PEREMPUAN"/>
  </r>
  <r>
    <s v="20120500717"/>
    <s v="NIRA INDRIASWURI"/>
    <s v="KEPALA BAGIAN"/>
    <x v="0"/>
    <x v="0"/>
    <x v="1"/>
    <x v="15"/>
    <x v="23"/>
    <s v="BAGIAN ADMINISTRASI LEGAL &amp; REALISASI PEMBIAYAAN"/>
    <s v="JL.BIDURI BULAN VI,RT/RW 005/ 006,KEL.SUMUR BATU,KEC.KEMAYO RAN,JAKARTA PUSAT"/>
    <s v="99"/>
    <d v="1982-06-29T00:00:00"/>
    <s v="39 tahun 6 bulan"/>
    <x v="1"/>
    <s v="JAKARTA"/>
    <d v="2012-05-08T00:00:00"/>
    <s v="9 tahun 7 bulan"/>
    <x v="0"/>
    <n v="55"/>
    <d v="2037-07-01T00:00:00"/>
    <s v="3171036906820003"/>
    <s v="0010027035"/>
    <x v="0"/>
    <s v="3B"/>
    <x v="0"/>
    <m/>
    <s v="49.156.115.5-027.000"/>
    <m/>
    <s v="06"/>
    <x v="2"/>
    <s v="PEREMPUAN"/>
  </r>
  <r>
    <s v="20120500720"/>
    <s v="MUHAMMAD FIKRI HUDAYA"/>
    <s v="SENIOR OFFICER"/>
    <x v="3"/>
    <x v="0"/>
    <x v="3"/>
    <x v="7"/>
    <x v="10"/>
    <s v="FUNGSI BUDAYA PERUSAHAAN DAN LAYANAN"/>
    <s v="KOMP.MEKATANI NO.D1,RT/RW004/ 004,KEL.CEMPAKA BARU,KEC.KEMA YORAN,JAKARTA PUSAT"/>
    <s v="99"/>
    <d v="1983-11-18T00:00:00"/>
    <s v="38 tahun 1 bulan"/>
    <x v="1"/>
    <s v="JAKARTA"/>
    <d v="2012-05-14T00:00:00"/>
    <s v="9 tahun 7 bulan"/>
    <x v="0"/>
    <n v="55"/>
    <d v="2038-12-01T00:00:00"/>
    <s v="3173081811830007"/>
    <s v="0010019007"/>
    <x v="4"/>
    <s v="5B"/>
    <x v="0"/>
    <m/>
    <s v="47.491.769.7-416.000"/>
    <m/>
    <s v="06"/>
    <x v="2"/>
    <s v="LAKI-LAKI"/>
  </r>
  <r>
    <s v="20120500722"/>
    <s v="GITO KUMORO TEJO"/>
    <s v="KEPALA ULS"/>
    <x v="1"/>
    <x v="1"/>
    <x v="5"/>
    <x v="9"/>
    <x v="56"/>
    <s v="PEMASARAN &amp; OPERASI ULS"/>
    <s v="TMN MERUYA ILIR H5/18,RT/RW 00 4/007,KEL.MERUYA UTARA,KEC. KEMBANGAN,JAKARTA BARAT"/>
    <s v="16"/>
    <d v="1990-02-14T00:00:00"/>
    <s v="31 tahun 10 bulan"/>
    <x v="3"/>
    <s v="KLATEN"/>
    <d v="2012-05-15T00:00:00"/>
    <s v="9 tahun 7 bulan"/>
    <x v="0"/>
    <n v="55"/>
    <d v="2045-03-01T00:00:00"/>
    <s v="3310011402880003"/>
    <s v="0050026677"/>
    <x v="1"/>
    <s v="3A"/>
    <x v="0"/>
    <m/>
    <s v="45.544.264.0-525.000"/>
    <m/>
    <s v="06"/>
    <x v="2"/>
    <s v="LAKI-LAKI"/>
  </r>
  <r>
    <s v="20120600727"/>
    <s v="ELLY KURNIAWATI H"/>
    <s v="STAF OPERASIONAL"/>
    <x v="0"/>
    <x v="1"/>
    <x v="5"/>
    <x v="9"/>
    <x v="57"/>
    <s v="PEMASARAN &amp; OPERASI ULS"/>
    <s v="PANDEAN II,RT/RW 001/006,KEL. TAJI,KEC.PRAMBANAN,KLATEN "/>
    <s v="15"/>
    <d v="1986-09-26T00:00:00"/>
    <s v="35 tahun 3 bulan"/>
    <x v="1"/>
    <s v="BANGKALAN"/>
    <d v="2012-06-06T00:00:00"/>
    <s v="9 tahun 6 bulan"/>
    <x v="0"/>
    <n v="35"/>
    <d v="2021-10-01T00:00:00"/>
    <s v="3526046609860002"/>
    <s v="0050024211"/>
    <x v="6"/>
    <s v="2B"/>
    <x v="0"/>
    <m/>
    <s v="25.713.518.6-644.000"/>
    <m/>
    <s v="06"/>
    <x v="2"/>
    <s v="PEREMPUAN"/>
  </r>
  <r>
    <s v="20120600729"/>
    <s v="YANUAR NURUSSABET"/>
    <s v="KEPALA BIDANG"/>
    <x v="1"/>
    <x v="0"/>
    <x v="9"/>
    <x v="27"/>
    <x v="58"/>
    <s v="BIDANG KEUANGAN PERUSAHAAN"/>
    <s v="DAJAH JARAT,RT/RW 002/010,KEL. BANYUAJUH,KEC.KAMAL, BANGKALAN"/>
    <s v="99"/>
    <d v="1981-01-23T00:00:00"/>
    <s v="40 tahun 11 bulan"/>
    <x v="1"/>
    <s v="WONOSOBO"/>
    <d v="2012-06-19T00:00:00"/>
    <s v="9 tahun 6 bulan"/>
    <x v="0"/>
    <n v="55"/>
    <d v="2036-02-01T00:00:00"/>
    <s v="3307082301810002"/>
    <s v="0010112556"/>
    <x v="2"/>
    <s v="5B"/>
    <x v="0"/>
    <m/>
    <s v="59.477.119.8-533.000"/>
    <m/>
    <s v="06"/>
    <x v="2"/>
    <s v="LAKI-LAKI"/>
  </r>
  <r>
    <s v="20120700733"/>
    <s v="IRWAN RIDWAN MALIK"/>
    <s v="KEPALA BAGIAN"/>
    <x v="0"/>
    <x v="0"/>
    <x v="1"/>
    <x v="15"/>
    <x v="52"/>
    <s v="BAGIAN OPERASI"/>
    <s v="GLETOSARI,RT/RW 002/003,KEL. KERTEK,KEC.KERTEK,WONOSOBO "/>
    <s v="99"/>
    <d v="1978-08-05T00:00:00"/>
    <s v="43 tahun 4 bulan"/>
    <x v="1"/>
    <s v="BOGOR"/>
    <d v="2012-07-02T00:00:00"/>
    <s v="9 tahun 5 bulan"/>
    <x v="0"/>
    <n v="55"/>
    <d v="2033-09-01T00:00:00"/>
    <s v="3271010508780019"/>
    <s v="0015588559"/>
    <x v="0"/>
    <s v="4A"/>
    <x v="0"/>
    <m/>
    <s v="67.617.231.5-412.000"/>
    <m/>
    <s v="05"/>
    <x v="1"/>
    <s v="LAKI-LAKI"/>
  </r>
  <r>
    <s v="20120700735"/>
    <s v="DIAN RISDIANA, SE"/>
    <s v="PLT KEPALA BIDANG SOPR"/>
    <x v="1"/>
    <x v="0"/>
    <x v="1"/>
    <x v="5"/>
    <x v="7"/>
    <s v="BAGIAN REALISASI PEMBIAYAAN "/>
    <s v="PDK SUKMAJAYA PERMAI BLK A/4, RT/RW 001/003,KEL.SUKMAJAYA, KEC.SUKMAJAYA,DEPOK"/>
    <s v="99"/>
    <d v="1988-04-23T00:00:00"/>
    <s v="33 tahun 8 bulan"/>
    <x v="3"/>
    <s v="BOGOR"/>
    <d v="2012-07-02T00:00:00"/>
    <s v="9 tahun 5 bulan"/>
    <x v="0"/>
    <n v="55"/>
    <d v="2043-05-01T00:00:00"/>
    <s v="3201192304880003"/>
    <s v="0010225549"/>
    <x v="0"/>
    <s v="3C"/>
    <x v="0"/>
    <m/>
    <s v="67.272.831.8-434.000"/>
    <m/>
    <s v="06"/>
    <x v="2"/>
    <s v="LAKI-LAKI"/>
  </r>
  <r>
    <s v="20120700740"/>
    <s v="DION SYAHARA"/>
    <s v="STAF SENIOR"/>
    <x v="0"/>
    <x v="0"/>
    <x v="1"/>
    <x v="15"/>
    <x v="23"/>
    <s v="BAGIAN PENERIMAAN DAN PEMANTAUAN DOKUMENTASI"/>
    <s v="KP.PONDOK KELAPA,RT/RW005/003, KEL.NRGLASARI,KEC.JASINGA, BOGOR"/>
    <s v="99"/>
    <d v="1982-03-09T00:00:00"/>
    <s v="39 tahun 9 bulan"/>
    <x v="1"/>
    <s v="JAKARTA"/>
    <d v="2012-07-17T00:00:00"/>
    <s v="9 tahun 5 bulan"/>
    <x v="0"/>
    <n v="55"/>
    <d v="2037-04-01T00:00:00"/>
    <s v="3175030903820013"/>
    <s v="0011205128"/>
    <x v="1"/>
    <s v="3A"/>
    <x v="0"/>
    <m/>
    <s v="67.272.887.0-002.000"/>
    <m/>
    <s v="05"/>
    <x v="1"/>
    <s v="LAKI-LAKI"/>
  </r>
  <r>
    <s v="20120700741"/>
    <s v="DIAN ASRI DAMAYANTI"/>
    <s v="STAF SENIOR"/>
    <x v="0"/>
    <x v="0"/>
    <x v="1"/>
    <x v="5"/>
    <x v="7"/>
    <s v="BAGIAN REALISASI PEMBIAYAAN "/>
    <s v="KP.JEMBATAN NO.40,RT/RW 007/ 017,KEL.PENGGILINGAN,KEC. CAKUNG,JAKARTA TIMUR"/>
    <s v="99"/>
    <d v="1985-07-31T00:00:00"/>
    <s v="36 tahun 5 bulan"/>
    <x v="1"/>
    <s v="BANJARMASIN"/>
    <d v="2012-07-18T00:00:00"/>
    <s v="9 tahun 5 bulan"/>
    <x v="0"/>
    <n v="55"/>
    <d v="2040-08-01T00:00:00"/>
    <s v="3401077107850001"/>
    <s v="0018811811"/>
    <x v="1"/>
    <s v="3B"/>
    <x v="0"/>
    <m/>
    <s v="34.383.530.2-432.000"/>
    <m/>
    <s v="06"/>
    <x v="2"/>
    <s v="PEREMPUAN"/>
  </r>
  <r>
    <s v="20120800742"/>
    <s v="ESHA ZUWITA NUGRAHA"/>
    <s v="KEPALA ULS"/>
    <x v="1"/>
    <x v="1"/>
    <x v="5"/>
    <x v="28"/>
    <x v="59"/>
    <s v="PEMASARAN &amp; OPERASI ULS"/>
    <s v="KEMBANG,RT/RW 016/08,KEL.MARGO SARI,KEC.PENGASIH,KULON PROGO "/>
    <s v="59"/>
    <d v="1988-09-04T00:00:00"/>
    <s v="33 tahun 3 bulan"/>
    <x v="3"/>
    <s v="BANDUNG"/>
    <d v="2012-08-06T00:00:00"/>
    <s v="9 tahun 4 bulan"/>
    <x v="0"/>
    <n v="55"/>
    <d v="2043-10-01T00:00:00"/>
    <s v="3273174409880002"/>
    <s v="0358449999"/>
    <x v="1"/>
    <s v="3A"/>
    <x v="0"/>
    <m/>
    <s v="45.486.832.4-422.000"/>
    <m/>
    <s v="06"/>
    <x v="2"/>
    <s v="PEREMPUAN"/>
  </r>
  <r>
    <s v="20121100766"/>
    <s v="AIDIL FAUZA"/>
    <s v="OFFICER"/>
    <x v="1"/>
    <x v="0"/>
    <x v="7"/>
    <x v="11"/>
    <x v="60"/>
    <s v="FUNGSI KEPATUHAN"/>
    <s v="JL.MEKAR SARI NO.69,RT/RW 0010 KEL.KEBONLEGA,KEC.BOJONGLOA KIDUL,BANDUNG"/>
    <s v="99"/>
    <d v="1978-09-06T00:00:00"/>
    <s v="43 tahun 3 bulan"/>
    <x v="1"/>
    <s v="JAKARTA"/>
    <d v="2012-11-01T00:00:00"/>
    <s v="9 tahun 1 bulan"/>
    <x v="0"/>
    <n v="55"/>
    <d v="2033-10-01T00:00:00"/>
    <s v="3175070609780010"/>
    <s v="0010022811"/>
    <x v="2"/>
    <s v="4B"/>
    <x v="0"/>
    <m/>
    <s v="59.560.618.7-008.000"/>
    <m/>
    <s v="06"/>
    <x v="2"/>
    <s v="LAKI-LAKI"/>
  </r>
  <r>
    <s v="20121100768"/>
    <s v="ZULFIKAR RACHMAN AJI"/>
    <s v="OFFICER"/>
    <x v="0"/>
    <x v="0"/>
    <x v="0"/>
    <x v="12"/>
    <x v="47"/>
    <s v="PENGEMBANGAN DAN PENGUJIAN SISTEM"/>
    <s v="JL.CIKOKO BARAT DALAM I NO.33, RT/RW 002/004,KEL.CIKOKO,KEC. PANCORAN,JAKARTA SELATAN"/>
    <s v="99"/>
    <d v="1986-10-17T00:00:00"/>
    <s v="35 tahun 2 bulan"/>
    <x v="1"/>
    <s v="JAKARTA"/>
    <d v="2012-11-14T00:00:00"/>
    <s v="9 tahun 1 bulan"/>
    <x v="0"/>
    <n v="55"/>
    <d v="2041-11-01T00:00:00"/>
    <s v="3175021710860005"/>
    <s v="0010026870"/>
    <x v="2"/>
    <s v="4B"/>
    <x v="0"/>
    <m/>
    <s v="26.555.514.4-008.000"/>
    <m/>
    <s v="06"/>
    <x v="2"/>
    <s v="LAKI-LAKI"/>
  </r>
  <r>
    <s v="20121100770"/>
    <s v="KARTIKA YUS AGUSTIN"/>
    <s v="KEPALA ULS"/>
    <x v="1"/>
    <x v="1"/>
    <x v="5"/>
    <x v="9"/>
    <x v="61"/>
    <s v="PEMASARAN &amp; OPERASI ULS"/>
    <s v="CIPINANG KEBEMBEM,RT/RW 001/ 013,KEL.CIPINANG,KEC.PULOGA DUNG,JAKARAT TIMUR"/>
    <s v="21"/>
    <d v="1986-08-03T00:00:00"/>
    <s v="35 tahun 4 bulan"/>
    <x v="1"/>
    <s v="SURABAYA"/>
    <d v="2012-11-01T00:00:00"/>
    <s v="9 tahun 1 bulan"/>
    <x v="0"/>
    <n v="55"/>
    <d v="2041-09-01T00:00:00"/>
    <s v="3578144308860001"/>
    <s v="0050076000"/>
    <x v="1"/>
    <s v="3A"/>
    <x v="0"/>
    <m/>
    <s v="79.519.611.2-604.000"/>
    <m/>
    <s v="06"/>
    <x v="2"/>
    <s v="PEREMPUAN"/>
  </r>
  <r>
    <s v="20121100772"/>
    <s v="DEVY ARIYANTI ANDY SASMITA"/>
    <s v="KEPALA ULS"/>
    <x v="1"/>
    <x v="1"/>
    <x v="5"/>
    <x v="9"/>
    <x v="57"/>
    <s v="PEMASARAN &amp; OPERASI ULS"/>
    <s v="DARMO INDAH SAF II BB/9,RT/RW 004/003,KEL.KARANGPOH,KEC. TANDES,SURABAYA"/>
    <s v="15"/>
    <d v="1991-01-03T00:00:00"/>
    <s v="30 tahun 11 bulan"/>
    <x v="3"/>
    <s v="SURABAYA"/>
    <d v="2012-11-12T00:00:00"/>
    <s v="9 tahun 1 bulan"/>
    <x v="0"/>
    <n v="55"/>
    <d v="2046-02-01T00:00:00"/>
    <s v="3578054301910001"/>
    <s v="0050056666"/>
    <x v="1"/>
    <s v="3B"/>
    <x v="0"/>
    <d v="2018-09-01T00:00:00"/>
    <s v="87.388.477.9-607.000"/>
    <m/>
    <s v="06"/>
    <x v="2"/>
    <s v="PEREMPUAN"/>
  </r>
  <r>
    <s v="20121200779"/>
    <s v="LYANA AMELIA"/>
    <s v="ASSOCIATE OFFICER"/>
    <x v="0"/>
    <x v="0"/>
    <x v="11"/>
    <x v="31"/>
    <x v="62"/>
    <s v="DEPARTEMEN AUDIT KANTOR PUSAT &amp; ANTI FRAUD"/>
    <s v="WONOREJO 4/41,RT/RW 008/006, KEL.WONOREJO,KEC.TEGALSARI, SURABAYA 60263"/>
    <s v="99"/>
    <d v="1985-03-11T00:00:00"/>
    <s v="36 tahun 9 bulan"/>
    <x v="1"/>
    <s v="JAKARTA"/>
    <d v="2012-12-10T00:00:00"/>
    <s v="9 tahun 0 bulan"/>
    <x v="0"/>
    <n v="55"/>
    <d v="2040-04-01T00:00:00"/>
    <s v="3175015103850003"/>
    <s v="0010030328"/>
    <x v="0"/>
    <s v="3C"/>
    <x v="0"/>
    <m/>
    <s v="68.100.580.7-001.000"/>
    <m/>
    <s v="06"/>
    <x v="2"/>
    <s v="PEREMPUAN"/>
  </r>
  <r>
    <s v="20121200780"/>
    <s v="MUHAMMAD SYARIEF, CH"/>
    <s v="OFFICER"/>
    <x v="1"/>
    <x v="0"/>
    <x v="6"/>
    <x v="16"/>
    <x v="24"/>
    <s v="FUNGSI ANALISA PEMBIAYAAN"/>
    <s v="JL.KAYU MANIS III BARU,RT/RW 003/003,KEL.KAYU MANIS,KEC.MA TRAMAN,JAKARTA TIMUR"/>
    <s v="99"/>
    <d v="1986-01-15T00:00:00"/>
    <s v="35 tahun 11 bulan"/>
    <x v="1"/>
    <s v="JAKARTA"/>
    <d v="2012-12-10T00:00:00"/>
    <s v="9 tahun 0 bulan"/>
    <x v="0"/>
    <n v="55"/>
    <d v="2041-02-01T00:00:00"/>
    <s v="3276011501860006"/>
    <s v="0010030421"/>
    <x v="2"/>
    <s v="4C"/>
    <x v="0"/>
    <m/>
    <s v="25.718.641.1-412.000"/>
    <m/>
    <s v="06"/>
    <x v="2"/>
    <s v="LAKI-LAKI"/>
  </r>
  <r>
    <s v="20130100786"/>
    <s v="HASBYALLAH CHAIRUDDIN"/>
    <s v="KEPALA BAGIAN"/>
    <x v="1"/>
    <x v="0"/>
    <x v="9"/>
    <x v="32"/>
    <x v="63"/>
    <s v="BAGIAN TREASURI"/>
    <s v="JL.NENAS VII NO.90,RT/RW 003/ 003,KEL.DEPOK JAYA,KEC.PANCOR AN MAS,DEPOK"/>
    <s v="99"/>
    <d v="1990-01-31T00:00:00"/>
    <s v="31 tahun 11 bulan"/>
    <x v="3"/>
    <s v="JAKARTA"/>
    <d v="2013-01-21T00:00:00"/>
    <s v="8 tahun 11 bulan"/>
    <x v="0"/>
    <n v="55"/>
    <d v="2045-02-01T00:00:00"/>
    <s v="3276023101900001"/>
    <s v="0010027275"/>
    <x v="0"/>
    <s v="3C"/>
    <x v="0"/>
    <m/>
    <s v="36.150.875.7-412.000"/>
    <m/>
    <s v="06"/>
    <x v="2"/>
    <s v="LAKI-LAKI"/>
  </r>
  <r>
    <s v="20130200790"/>
    <s v="TUTIK DWI CAHYANI"/>
    <s v="KEPALA ULS"/>
    <x v="1"/>
    <x v="1"/>
    <x v="5"/>
    <x v="9"/>
    <x v="64"/>
    <s v="PEMASARAN &amp; OPERASI ULS"/>
    <s v="PONDOK DUTA I,JL. MAHKOTA 3 NO.5,DEPOK "/>
    <s v="58"/>
    <d v="1985-02-21T00:00:00"/>
    <s v="36 tahun 10 bulan"/>
    <x v="1"/>
    <s v="SORONG"/>
    <d v="2013-02-05T00:00:00"/>
    <s v="8 tahun 10 bulan"/>
    <x v="0"/>
    <n v="55"/>
    <d v="2040-03-01T00:00:00"/>
    <s v="3573016102850006"/>
    <s v="0050012456"/>
    <x v="1"/>
    <s v="3A"/>
    <x v="0"/>
    <m/>
    <s v="78.327.007.7-652.000"/>
    <m/>
    <s v="06"/>
    <x v="2"/>
    <s v="PEREMPUAN"/>
  </r>
  <r>
    <s v="20130200794"/>
    <s v="TATAR MAREDHA ARFIANTO"/>
    <s v="ASSOCIATE OFFICER"/>
    <x v="1"/>
    <x v="0"/>
    <x v="6"/>
    <x v="16"/>
    <x v="24"/>
    <s v="FUNGSI ANALISA PEMBIAYAAN"/>
    <s v="JL.LA SUCIPTO GG MAKAM BL 003 KAV.003,RT/RW 003/003,PANDANWA NGI-BLIMBING,KOTAMADYA MALANG"/>
    <s v="99"/>
    <d v="1980-03-13T00:00:00"/>
    <s v="41 tahun 9 bulan"/>
    <x v="1"/>
    <s v="BLORA"/>
    <d v="2013-02-11T00:00:00"/>
    <s v="8 tahun 10 bulan"/>
    <x v="0"/>
    <n v="55"/>
    <d v="2035-04-01T00:00:00"/>
    <s v="3275081303800027"/>
    <s v="0010031573"/>
    <x v="0"/>
    <s v="4B"/>
    <x v="0"/>
    <d v="2018-09-01T00:00:00"/>
    <s v="59.608.299.0-432.000"/>
    <m/>
    <s v="06"/>
    <x v="2"/>
    <s v="LAKI-LAKI"/>
  </r>
  <r>
    <s v="20130200796"/>
    <s v="PANDU AJI SAPUTRO"/>
    <s v="PLT KEPALA BAGIAN OPERASIONAL"/>
    <x v="0"/>
    <x v="1"/>
    <x v="2"/>
    <x v="3"/>
    <x v="5"/>
    <s v="BAGIAN OPERASIONAL"/>
    <s v="KOMP INDAH LESTARI KAV.11,RT/ RW 007/009,KEL.JATIMAKMUR,KEC. PONDOK GEDE,BEKASI"/>
    <s v="07"/>
    <d v="1990-11-05T00:00:00"/>
    <s v="31 tahun 1 bulan"/>
    <x v="3"/>
    <s v="CILACAP"/>
    <d v="2013-02-15T00:00:00"/>
    <s v="8 tahun 10 bulan"/>
    <x v="0"/>
    <n v="55"/>
    <d v="2045-12-01T00:00:00"/>
    <s v="3301170511900001"/>
    <s v="0010030225"/>
    <x v="1"/>
    <s v="3B"/>
    <x v="0"/>
    <m/>
    <s v="54.402.076.1-002.000"/>
    <m/>
    <s v="05"/>
    <x v="1"/>
    <s v="LAKI-LAKI"/>
  </r>
  <r>
    <s v="20130200800"/>
    <s v="YANUAR FIRDAUS"/>
    <s v="KEPALA ULS"/>
    <x v="1"/>
    <x v="1"/>
    <x v="2"/>
    <x v="4"/>
    <x v="65"/>
    <s v="PEMASARAN &amp; OPERASI ULS"/>
    <s v="JL.OTISTA 1A,RT/RW 004/001,KEL BIDARA CINA,KEC.JATINEGARA, JAKARTA TIMUR"/>
    <s v="23"/>
    <d v="1985-01-20T00:00:00"/>
    <s v="36 tahun 11 bulan"/>
    <x v="1"/>
    <s v="JAKARTA"/>
    <d v="2013-02-18T00:00:00"/>
    <s v="8 tahun 10 bulan"/>
    <x v="0"/>
    <n v="55"/>
    <d v="2040-02-01T00:00:00"/>
    <s v="3276062001860005"/>
    <s v="0010703108"/>
    <x v="1"/>
    <s v="3B"/>
    <x v="0"/>
    <m/>
    <s v="58.126.608.7-412.000"/>
    <m/>
    <s v="03"/>
    <x v="0"/>
    <s v="LAKI-LAKI"/>
  </r>
  <r>
    <s v="20130300808"/>
    <s v="NOVITA SARI"/>
    <s v="CUSTOMER SERVICE"/>
    <x v="0"/>
    <x v="1"/>
    <x v="2"/>
    <x v="2"/>
    <x v="2"/>
    <s v="BAGIAN OPERASIONAL"/>
    <s v="KP.CURUG TANAH BARU,RT/RW 007/ 009,KEL.TANAH BARU,KEC.BEJI, DEPOK"/>
    <s v="43"/>
    <d v="1991-11-29T00:00:00"/>
    <s v="30 tahun 1 bulan"/>
    <x v="3"/>
    <s v="JAKARTA"/>
    <d v="2013-03-18T00:00:00"/>
    <s v="8 tahun 9 bulan"/>
    <x v="0"/>
    <n v="35"/>
    <d v="2026-12-01T00:00:00"/>
    <s v="3276016911910004"/>
    <s v="0010030287"/>
    <x v="6"/>
    <s v="2B"/>
    <x v="0"/>
    <m/>
    <s v="54.414.926.3-412.000"/>
    <m/>
    <s v="03"/>
    <x v="0"/>
    <s v="PEREMPUAN"/>
  </r>
  <r>
    <s v="20130400809"/>
    <s v="TEMI OCTAVIANO"/>
    <s v="ASSOCIATE OFFICER"/>
    <x v="0"/>
    <x v="0"/>
    <x v="0"/>
    <x v="13"/>
    <x v="66"/>
    <s v="BIDANG PENDUKUNG OPERASI DAN JARINGAN"/>
    <s v="BOJONG BAMBON ,RT/RW 001/006 KEL.BOJONG PONDOK TERONG,KEC. PANCORAN MAS,DEPOK"/>
    <s v="99"/>
    <d v="1985-01-07T00:00:00"/>
    <s v="36 tahun 11 bulan"/>
    <x v="1"/>
    <s v="JAKARTA"/>
    <d v="2013-04-01T00:00:00"/>
    <s v="8 tahun 8 bulan"/>
    <x v="0"/>
    <n v="55"/>
    <d v="2040-02-01T00:00:00"/>
    <s v="3175040701850003"/>
    <s v="0010031734"/>
    <x v="0"/>
    <s v="4C"/>
    <x v="0"/>
    <m/>
    <s v="54.699.879.0-005.000"/>
    <m/>
    <s v="05"/>
    <x v="1"/>
    <s v="LAKI-LAKI"/>
  </r>
  <r>
    <s v="20130400810"/>
    <s v="TRIYANINGSIH"/>
    <s v="KEPALA ULS"/>
    <x v="1"/>
    <x v="1"/>
    <x v="2"/>
    <x v="2"/>
    <x v="67"/>
    <s v="PEMASARAN &amp; OPERASI ULS"/>
    <s v="KAMPUNG KRAMAT 005/005,KEL.CI LILITAN,KEC.KRAMAT JATI,JAKAR TA TIMUR"/>
    <s v="14"/>
    <d v="1991-07-27T00:00:00"/>
    <s v="30 tahun 5 bulan"/>
    <x v="3"/>
    <s v="JAKARTA"/>
    <d v="2013-04-01T00:00:00"/>
    <s v="8 tahun 8 bulan"/>
    <x v="0"/>
    <n v="55"/>
    <d v="2046-08-01T00:00:00"/>
    <s v="3175046707910001"/>
    <s v="0010031693"/>
    <x v="0"/>
    <s v="3B"/>
    <x v="0"/>
    <m/>
    <s v="35.387.244.3-005.000"/>
    <m/>
    <s v="06"/>
    <x v="2"/>
    <s v="PEREMPUAN"/>
  </r>
  <r>
    <s v="20130400824"/>
    <s v="MELIYANA YUNIDA"/>
    <s v="BACK OFFICE OPERASIONAL"/>
    <x v="0"/>
    <x v="1"/>
    <x v="2"/>
    <x v="4"/>
    <x v="4"/>
    <s v="BAGIAN TELLER &amp; BACK OFFICE"/>
    <s v="JL.PENGGILINGAN BARU 1 NO.15, RT/RW 010/003,KEL.DUKUH,KEC. KRAMAT JATI,JAKARTA TIMUR"/>
    <s v="02"/>
    <d v="1985-05-06T00:00:00"/>
    <s v="36 tahun 7 bulan"/>
    <x v="1"/>
    <s v="JAKARTA"/>
    <d v="2013-04-22T00:00:00"/>
    <s v="8 tahun 8 bulan"/>
    <x v="0"/>
    <n v="55"/>
    <d v="2040-06-01T00:00:00"/>
    <s v="3172034605850003"/>
    <s v="0018881238"/>
    <x v="6"/>
    <s v="2B"/>
    <x v="0"/>
    <m/>
    <s v="68.720.073.3-045.000"/>
    <m/>
    <s v="06"/>
    <x v="2"/>
    <s v="PEREMPUAN"/>
  </r>
  <r>
    <s v="20130500829"/>
    <s v="RIDHA SYUCHRILLAH HARDI"/>
    <s v="ASSISTANT OFFICER"/>
    <x v="1"/>
    <x v="0"/>
    <x v="7"/>
    <x v="11"/>
    <x v="68"/>
    <s v="ASPEK KEPATUHAN"/>
    <s v="KP.MANGGA,RT/RW 001/002,KEL. TUGU SELATAN,KEC.KOJA,JAKARTA UTARA"/>
    <s v="99"/>
    <d v="1988-11-05T00:00:00"/>
    <s v="33 tahun 1 bulan"/>
    <x v="3"/>
    <s v="SERANG"/>
    <d v="2013-05-01T00:00:00"/>
    <s v="8 tahun 7 bulan"/>
    <x v="0"/>
    <n v="55"/>
    <d v="2043-12-01T00:00:00"/>
    <s v="3672020511880004"/>
    <s v="0010032544"/>
    <x v="1"/>
    <s v="3B"/>
    <x v="0"/>
    <m/>
    <s v="98.324.345.2-417.000"/>
    <m/>
    <s v="06"/>
    <x v="2"/>
    <s v="LAKI-LAKI"/>
  </r>
  <r>
    <s v="20130500840"/>
    <s v="SAFTRI KURNIAWAN"/>
    <s v="ASSOCIATE ACCOUNT OFFICER"/>
    <x v="1"/>
    <x v="1"/>
    <x v="2"/>
    <x v="4"/>
    <x v="4"/>
    <s v="PEMASARAN"/>
    <s v="JL.MELATI BLOK 1-5 NO.12 BBS, RT/RW 013/006,KEL.BENDUNGAN. KEC.CILEGON,SERANG"/>
    <s v="02"/>
    <d v="1983-09-26T00:00:00"/>
    <s v="38 tahun 3 bulan"/>
    <x v="1"/>
    <s v="JAKARTA"/>
    <d v="2013-05-20T00:00:00"/>
    <s v="8 tahun 7 bulan"/>
    <x v="0"/>
    <n v="55"/>
    <d v="2038-10-01T00:00:00"/>
    <s v="3171082609830004"/>
    <s v="0010032486"/>
    <x v="0"/>
    <s v="3B"/>
    <x v="0"/>
    <m/>
    <s v="59.459.182.8-024.000"/>
    <m/>
    <s v="06"/>
    <x v="2"/>
    <s v="LAKI-LAKI"/>
  </r>
  <r>
    <s v="20130600842"/>
    <s v="HARIS HAMSYAH"/>
    <s v="ASSISTANT OFFICER"/>
    <x v="1"/>
    <x v="0"/>
    <x v="6"/>
    <x v="19"/>
    <x v="35"/>
    <s v="FUNGSI PENILAIAN AGUNAN"/>
    <s v="RAWA SAWAH,RT/RW 008/001,KEL. KAMP.RAWA,KEC.JOHAR BARU,JAKAR TA PUSAT"/>
    <s v="99"/>
    <d v="1985-01-22T00:00:00"/>
    <s v="36 tahun 11 bulan"/>
    <x v="1"/>
    <s v="JAKARTA"/>
    <d v="2013-06-03T00:00:00"/>
    <s v="8 tahun 6 bulan"/>
    <x v="0"/>
    <n v="55"/>
    <d v="2040-02-01T00:00:00"/>
    <s v="3174042201850005"/>
    <s v="0010035118"/>
    <x v="1"/>
    <s v="3B"/>
    <x v="0"/>
    <m/>
    <s v="68.294.483.0-017.000"/>
    <m/>
    <s v="05"/>
    <x v="1"/>
    <s v="LAKI-LAKI"/>
  </r>
  <r>
    <s v="20130600844"/>
    <s v="MUHAMAD FAIZAL FILANSYAH, SE"/>
    <s v="OFFICER"/>
    <x v="0"/>
    <x v="0"/>
    <x v="11"/>
    <x v="33"/>
    <x v="69"/>
    <s v="DEPARTEMEN AUDIT KANTOR CABANG"/>
    <s v="JL.KEMUNING VI NO.63,RT/RW 015 /006,KEL.PEJATEN TIMUR,KEC. PASAR MINGGU,JAKARTA SELATAN"/>
    <s v="99"/>
    <d v="1986-05-06T00:00:00"/>
    <s v="35 tahun 7 bulan"/>
    <x v="1"/>
    <s v="SUKABUMI"/>
    <d v="2013-06-03T00:00:00"/>
    <s v="8 tahun 6 bulan"/>
    <x v="0"/>
    <n v="55"/>
    <d v="2041-06-01T00:00:00"/>
    <s v="3202340605860001"/>
    <s v="0010032263"/>
    <x v="2"/>
    <s v="4B"/>
    <x v="0"/>
    <m/>
    <s v="26.421.683.9-405.000"/>
    <m/>
    <s v="06"/>
    <x v="2"/>
    <s v="LAKI-LAKI"/>
  </r>
  <r>
    <s v="20130600851"/>
    <s v="EKA NURDEWATIE"/>
    <s v="ACCOUNT OFFICER"/>
    <x v="1"/>
    <x v="1"/>
    <x v="2"/>
    <x v="14"/>
    <x v="30"/>
    <s v="PEMASARAN"/>
    <s v="KP.KRANJI TENGAH,RT/RW 004/009 KEBONPEDES,SUKABUMI,JABAR "/>
    <s v="03"/>
    <d v="1971-11-06T00:00:00"/>
    <s v="50 tahun 1 bulan"/>
    <x v="0"/>
    <s v="JAKARTA"/>
    <d v="2013-06-10T00:00:00"/>
    <s v="8 tahun 6 bulan"/>
    <x v="0"/>
    <n v="55"/>
    <d v="2026-12-01T00:00:00"/>
    <s v="3173054611710003"/>
    <s v="0010032767"/>
    <x v="2"/>
    <s v="5A"/>
    <x v="0"/>
    <m/>
    <s v="07.661.915.4-035.000"/>
    <m/>
    <s v="06"/>
    <x v="2"/>
    <s v="PEREMPUAN"/>
  </r>
  <r>
    <s v="20130700856"/>
    <s v="DIAN LUTFI RIWAYANTO"/>
    <s v="ASSOCIATE OFFICER"/>
    <x v="1"/>
    <x v="0"/>
    <x v="10"/>
    <x v="24"/>
    <x v="43"/>
    <s v="PENGEMBANGAN PRODUK DAN PENGELOLAAN PROSES"/>
    <s v="KOMP.GREEN VILLE J/22,RT/RW 004/009,DURI KEPA,KEBON JERUK, JAKARTA BARAT"/>
    <s v="99"/>
    <d v="1989-06-27T00:00:00"/>
    <s v="32 tahun 6 bulan"/>
    <x v="3"/>
    <s v="MALANG"/>
    <d v="2013-07-10T00:00:00"/>
    <s v="8 tahun 5 bulan"/>
    <x v="0"/>
    <n v="55"/>
    <d v="2044-07-01T00:00:00"/>
    <s v="3173052706890002"/>
    <s v="0010032490"/>
    <x v="0"/>
    <s v="3B"/>
    <x v="0"/>
    <m/>
    <s v="55.654.789.1-039.000"/>
    <m/>
    <s v="06"/>
    <x v="2"/>
    <s v="LAKI-LAKI"/>
  </r>
  <r>
    <s v="20130800859"/>
    <s v="BERLIANA SADIKUN HALIM"/>
    <s v="OFFICER"/>
    <x v="0"/>
    <x v="0"/>
    <x v="11"/>
    <x v="31"/>
    <x v="62"/>
    <s v="DEPARTEMEN AUDIT KANTOR PUSAT &amp; ANTI FRAUD"/>
    <s v="JL.ASIA BARU NO.25,RT/RW 009/ 004,KEL.DURI KEPA,KEC.KEBON JERUK,JAKARTA BARAT"/>
    <s v="99"/>
    <d v="1986-11-28T00:00:00"/>
    <s v="35 tahun 1 bulan"/>
    <x v="1"/>
    <s v="CIREBON"/>
    <d v="2013-08-01T00:00:00"/>
    <s v="8 tahun 4 bulan"/>
    <x v="0"/>
    <n v="55"/>
    <d v="2041-12-01T00:00:00"/>
    <s v="3274026811860003"/>
    <s v="0010033217"/>
    <x v="2"/>
    <s v="4B"/>
    <x v="0"/>
    <m/>
    <s v="35.608.340.2-426.000"/>
    <m/>
    <s v="06"/>
    <x v="2"/>
    <s v="PEREMPUAN"/>
  </r>
  <r>
    <s v="20130800864"/>
    <s v="TRI WENDAH ANGGARSARI"/>
    <s v="KEPALA ULS"/>
    <x v="1"/>
    <x v="1"/>
    <x v="5"/>
    <x v="9"/>
    <x v="70"/>
    <s v="PEMASARAN &amp; OPERASI ULS"/>
    <s v="JL.KARANG KENCANA NO.26,RT/RW 003/003,KEL.PANJUNAN,KEC.LEMAH WUNGKUK,CIREBON"/>
    <s v="33"/>
    <d v="1986-08-26T00:00:00"/>
    <s v="35 tahun 4 bulan"/>
    <x v="1"/>
    <s v="LUMAJANG"/>
    <d v="2013-08-12T00:00:00"/>
    <s v="8 tahun 4 bulan"/>
    <x v="0"/>
    <n v="55"/>
    <d v="2041-09-01T00:00:00"/>
    <s v="3508176608860002"/>
    <s v="0050088662"/>
    <x v="1"/>
    <s v="3A"/>
    <x v="0"/>
    <m/>
    <s v="59.856.876.4-625.000"/>
    <m/>
    <s v="06"/>
    <x v="2"/>
    <s v="PEREMPUAN"/>
  </r>
  <r>
    <s v="20130800866"/>
    <s v="KHAIRUL MUSTOFA AFANDI"/>
    <s v="KEPALA ULS"/>
    <x v="1"/>
    <x v="1"/>
    <x v="5"/>
    <x v="9"/>
    <x v="71"/>
    <s v="PEMASARAN &amp; OPERASI ULS"/>
    <s v="DUSUN KRAJAN II,RT/RW 025/005 KEL.KALIBOTO LOR,KEC.JATIROTO LUMAJANG"/>
    <s v="32"/>
    <d v="1986-12-09T00:00:00"/>
    <s v="35 tahun 0 bulan"/>
    <x v="1"/>
    <s v="SAMPANG"/>
    <d v="2013-08-12T00:00:00"/>
    <s v="8 tahun 4 bulan"/>
    <x v="0"/>
    <n v="55"/>
    <d v="2042-01-01T00:00:00"/>
    <s v="3527030912860003"/>
    <s v="0050062999"/>
    <x v="1"/>
    <s v="3A"/>
    <x v="0"/>
    <m/>
    <s v="59.856.878.0-644.000"/>
    <m/>
    <s v="06"/>
    <x v="2"/>
    <s v="LAKI-LAKI"/>
  </r>
  <r>
    <s v="20130800868"/>
    <s v="RIA YUNITA"/>
    <s v="PLT KEPALA ULS"/>
    <x v="1"/>
    <x v="1"/>
    <x v="5"/>
    <x v="9"/>
    <x v="71"/>
    <s v="PEMASARAN &amp; OPERASI ULS"/>
    <s v="JL.MANGKUBUMI 35,RT/RW 001/002 KEL.POLAGAN,KEC.SAMPANG,JAWA TIMUR"/>
    <s v="32"/>
    <d v="1990-06-09T00:00:00"/>
    <s v="31 tahun 6 bulan"/>
    <x v="3"/>
    <s v="SIDOARJO"/>
    <d v="2013-08-12T00:00:00"/>
    <s v="8 tahun 4 bulan"/>
    <x v="0"/>
    <n v="55"/>
    <d v="2045-07-01T00:00:00"/>
    <s v="3515134906900007"/>
    <s v="0050061606"/>
    <x v="6"/>
    <s v="2B"/>
    <x v="0"/>
    <m/>
    <s v="59.856.842.6-603.000"/>
    <m/>
    <s v="05"/>
    <x v="1"/>
    <s v="PEREMPUAN"/>
  </r>
  <r>
    <s v="20130900871"/>
    <s v="LILY YULIANTI"/>
    <s v="KEPALA CABANG"/>
    <x v="2"/>
    <x v="1"/>
    <x v="5"/>
    <x v="28"/>
    <x v="50"/>
    <s v="CABANG BANDUNG"/>
    <s v="KREMBANGAN,RT/RW 010/002,KEL. KREMBANGAN,KEC.TAMAN,SIDOARJO "/>
    <s v="35"/>
    <d v="1967-07-20T00:00:00"/>
    <s v="54 tahun 5 bulan"/>
    <x v="0"/>
    <s v="CIREBON"/>
    <d v="2013-09-01T00:00:00"/>
    <s v="8 tahun 3 bulan"/>
    <x v="0"/>
    <n v="55"/>
    <d v="2022-08-01T00:00:00"/>
    <s v="3273226007670001"/>
    <s v="0352345677"/>
    <x v="4"/>
    <s v="6B"/>
    <x v="0"/>
    <m/>
    <s v="09.347.607.5-424.001"/>
    <m/>
    <s v="06"/>
    <x v="2"/>
    <s v="PEREMPUAN"/>
  </r>
  <r>
    <s v="20130900873"/>
    <s v="ANTON WIBOWO"/>
    <s v="ASSISTANT OFFICER"/>
    <x v="0"/>
    <x v="0"/>
    <x v="0"/>
    <x v="12"/>
    <x v="47"/>
    <s v="PENGEMBANGAN DAN PENGUJIAN SISTEM"/>
    <s v="JL.KAWALUYAAN INDAH II NO.29, RT/RW 003/005,KEL.JATISARI,KEC BUAH BATU,BANDUNG"/>
    <s v="99"/>
    <d v="1989-05-22T00:00:00"/>
    <s v="32 tahun 7 bulan"/>
    <x v="3"/>
    <s v="JAKARTA"/>
    <d v="2013-09-02T00:00:00"/>
    <s v="8 tahun 3 bulan"/>
    <x v="0"/>
    <n v="55"/>
    <d v="2044-06-01T00:00:00"/>
    <s v="3174092205890003"/>
    <s v="0012205891"/>
    <x v="1"/>
    <s v="3B"/>
    <x v="0"/>
    <m/>
    <s v="88.106.124.6-017.000"/>
    <m/>
    <s v="05"/>
    <x v="1"/>
    <s v="LAKI-LAKI"/>
  </r>
  <r>
    <s v="20130900876"/>
    <s v="ARDI NUGROHO"/>
    <s v="ASSISTANT OFFICER"/>
    <x v="0"/>
    <x v="0"/>
    <x v="3"/>
    <x v="6"/>
    <x v="72"/>
    <s v="FUNGSI KOMPENSASI DAN PEMBIAYAAN PEKERJA"/>
    <s v="GG H TAHIR,RT/RW 004/005,KEL. LENTENG AGUNG,KEC.JAGAKARSA, JAKARTA SELATAN"/>
    <s v="99"/>
    <d v="1991-06-12T00:00:00"/>
    <s v="30 tahun 6 bulan"/>
    <x v="3"/>
    <s v="JAKARTA"/>
    <d v="2013-09-02T00:00:00"/>
    <s v="8 tahun 3 bulan"/>
    <x v="0"/>
    <n v="55"/>
    <d v="2046-07-01T00:00:00"/>
    <s v="3275121206910001"/>
    <s v="0010033769"/>
    <x v="1"/>
    <s v="3A"/>
    <x v="0"/>
    <m/>
    <s v="25.795.647.4-432.000"/>
    <m/>
    <s v="05"/>
    <x v="1"/>
    <s v="LAKI-LAKI"/>
  </r>
  <r>
    <s v="20130900879"/>
    <s v="IMAS AFRIYANTI"/>
    <s v="TELLER"/>
    <x v="0"/>
    <x v="1"/>
    <x v="2"/>
    <x v="3"/>
    <x v="5"/>
    <s v="BAGIAN OPERASIONAL"/>
    <s v="JL.HARUN 7 NO.38,RT/RW 001/011 KEL.JATIRAHAYU,KEC.PONDOK MELATI,BEKASI"/>
    <s v="07"/>
    <d v="1992-04-22T00:00:00"/>
    <s v="29 tahun 8 bulan"/>
    <x v="3"/>
    <s v="BEKASI"/>
    <d v="2013-09-02T00:00:00"/>
    <s v="8 tahun 3 bulan"/>
    <x v="0"/>
    <n v="35"/>
    <d v="2027-05-01T00:00:00"/>
    <s v="3275126204920005"/>
    <s v="0012204927"/>
    <x v="6"/>
    <s v="2B"/>
    <x v="0"/>
    <m/>
    <s v="89.610.997.2-432.000"/>
    <m/>
    <s v="06"/>
    <x v="2"/>
    <s v="PEREMPUAN"/>
  </r>
  <r>
    <s v="20131000889"/>
    <s v="ARI PRATAMA"/>
    <s v="PLT KEPALA BAGIAN OPERASIONAL"/>
    <x v="0"/>
    <x v="1"/>
    <x v="2"/>
    <x v="3"/>
    <x v="36"/>
    <s v="BAGIAN OPERASIONAL"/>
    <s v="JL.MUSHOLLAH 2 NO.9,RT/RW 002/ 008,KEL.JATIMURNI,KEC.PONDOK MELATI,BEKASI"/>
    <s v="26"/>
    <d v="1986-09-28T00:00:00"/>
    <s v="35 tahun 3 bulan"/>
    <x v="1"/>
    <s v="BANJAR NEGARA"/>
    <d v="2013-10-01T00:00:00"/>
    <s v="8 tahun 2 bulan"/>
    <x v="0"/>
    <n v="55"/>
    <d v="2041-10-01T00:00:00"/>
    <s v="3276022809860013"/>
    <s v="0010034757"/>
    <x v="1"/>
    <s v="3A"/>
    <x v="0"/>
    <m/>
    <s v="58.215.841.6-412.000"/>
    <m/>
    <s v="03"/>
    <x v="0"/>
    <s v="LAKI-LAKI"/>
  </r>
  <r>
    <s v="20131000893"/>
    <s v="TRI NURLINDA"/>
    <s v="ASSOCIATE OFFICER"/>
    <x v="0"/>
    <x v="0"/>
    <x v="0"/>
    <x v="12"/>
    <x v="47"/>
    <s v="PENGEMBANGAN DAN PENGUJIAN SISTEM"/>
    <s v="JL.SETYA BHAKTI PEKAPURAN,RT/ RW 002/006,CURUG,CIMANGGIS "/>
    <s v="99"/>
    <d v="1982-12-06T00:00:00"/>
    <s v="39 tahun 0 bulan"/>
    <x v="1"/>
    <s v="JAKARTA"/>
    <d v="2013-10-01T00:00:00"/>
    <s v="8 tahun 2 bulan"/>
    <x v="0"/>
    <n v="55"/>
    <d v="2038-01-01T00:00:00"/>
    <s v="3175074612820004"/>
    <s v="0010612823"/>
    <x v="0"/>
    <s v="4B"/>
    <x v="0"/>
    <m/>
    <s v="47.059.619.8-002.000"/>
    <m/>
    <s v="06"/>
    <x v="2"/>
    <s v="PEREMPUAN"/>
  </r>
  <r>
    <s v="20131000894"/>
    <s v="ISMA KUMALA RINI"/>
    <s v="KEPALA ULS"/>
    <x v="1"/>
    <x v="1"/>
    <x v="5"/>
    <x v="9"/>
    <x v="73"/>
    <s v="PEMASARAN &amp; OPERASI ULS"/>
    <s v="TERATAI PUTIH 1/18 NO.123,RT/ RW 009/004,KEL.MALAKA SARI,KEC DUREN SAWIT,JAKARTA TIMUR"/>
    <s v="62"/>
    <d v="1984-12-10T00:00:00"/>
    <s v="37 tahun 0 bulan"/>
    <x v="1"/>
    <s v="SIDOARJO"/>
    <d v="2013-10-01T00:00:00"/>
    <s v="8 tahun 2 bulan"/>
    <x v="0"/>
    <n v="55"/>
    <d v="2040-01-01T00:00:00"/>
    <s v="3515115012840002"/>
    <s v="0050033669"/>
    <x v="1"/>
    <s v="3A"/>
    <x v="0"/>
    <m/>
    <s v="34.262.547.2-603.000"/>
    <m/>
    <s v="06"/>
    <x v="2"/>
    <s v="PEREMPUAN"/>
  </r>
  <r>
    <s v="20131000896"/>
    <s v="RELIA HASWANTI S IAN"/>
    <s v="KEPALA ULS"/>
    <x v="1"/>
    <x v="1"/>
    <x v="5"/>
    <x v="9"/>
    <x v="74"/>
    <s v="PEMASARAN &amp; OPERASI ULS"/>
    <s v="KATERUNGAN, RT/RW 006/001,KEL. KATERUNGAN,KEC.KRIAN,KAB. SIDO ARJO"/>
    <s v="20"/>
    <d v="1988-03-13T00:00:00"/>
    <s v="33 tahun 9 bulan"/>
    <x v="3"/>
    <s v="SURABAYA"/>
    <d v="2013-10-01T00:00:00"/>
    <s v="8 tahun 2 bulan"/>
    <x v="0"/>
    <n v="55"/>
    <d v="2043-04-01T00:00:00"/>
    <s v="3578025303880002"/>
    <s v="0050056711"/>
    <x v="1"/>
    <s v="3A"/>
    <x v="0"/>
    <m/>
    <s v="78.122.758.2-609.000"/>
    <m/>
    <s v="06"/>
    <x v="2"/>
    <s v="PEREMPUAN"/>
  </r>
  <r>
    <s v="20131000899"/>
    <s v="MAMAN HERMANSYAH"/>
    <s v="KEPALA DEPARTEMEN"/>
    <x v="2"/>
    <x v="0"/>
    <x v="7"/>
    <x v="11"/>
    <x v="75"/>
    <s v="DEPARTEMEN KEPATUHAN"/>
    <s v="BENDULMERISI PERMAI BLOK B/11, RT/RW 002/009,KEL.BENDUL MERI SI,KEC. WONOCOLO,SURABAYA"/>
    <s v="99"/>
    <d v="1982-09-13T00:00:00"/>
    <s v="39 tahun 3 bulan"/>
    <x v="1"/>
    <s v="KUNINGAN"/>
    <d v="2013-10-07T00:00:00"/>
    <s v="8 tahun 2 bulan"/>
    <x v="0"/>
    <n v="55"/>
    <d v="2037-10-01T00:00:00"/>
    <s v="3201131309820006"/>
    <s v="0010034966"/>
    <x v="4"/>
    <s v="5C"/>
    <x v="0"/>
    <d v="2018-09-01T00:00:00"/>
    <s v="58.554.004.0-403.000"/>
    <m/>
    <s v="06"/>
    <x v="2"/>
    <s v="LAKI-LAKI"/>
  </r>
  <r>
    <s v="20131000905"/>
    <s v="IRMA SUSANTIE"/>
    <s v="KEPALA BAGIAN TELLER DAN BACKOFFICE"/>
    <x v="0"/>
    <x v="1"/>
    <x v="5"/>
    <x v="28"/>
    <x v="50"/>
    <s v="BAGIAN TELLER &amp; BACK OFFICE"/>
    <s v="TAMAN BOJONG LESTARI BLOK G 8/ 28,RT/RW 004/013,KEL.BOJONG BARU,KEC.BOJONG GEDE,BOGOR"/>
    <s v="35"/>
    <d v="1986-04-22T00:00:00"/>
    <s v="35 tahun 8 bulan"/>
    <x v="1"/>
    <s v="BANDUNG"/>
    <d v="2013-10-21T00:00:00"/>
    <s v="8 tahun 2 bulan"/>
    <x v="0"/>
    <n v="55"/>
    <d v="2041-05-01T00:00:00"/>
    <s v="3273106204860003"/>
    <s v="0353989989"/>
    <x v="0"/>
    <s v="3B"/>
    <x v="0"/>
    <m/>
    <s v="64.088.509.1-422.000"/>
    <m/>
    <s v="03"/>
    <x v="0"/>
    <s v="PEREMPUAN"/>
  </r>
  <r>
    <s v="20131100911"/>
    <s v="M DENNY IMAWAN"/>
    <s v="ASSOCIATE ACCOUNT OFFICER"/>
    <x v="1"/>
    <x v="1"/>
    <x v="5"/>
    <x v="28"/>
    <x v="50"/>
    <s v="PEMASARAN"/>
    <s v="JL.MOCH.TOHA NO.66,RT/RW 001/ 009,KEL.PELINDUNG HEWAN,KEC. ASTANA ANYAR,BANDUNG"/>
    <s v="35"/>
    <d v="1980-12-12T00:00:00"/>
    <s v="41 tahun 0 bulan"/>
    <x v="1"/>
    <s v="INDRAMAYU"/>
    <d v="2013-11-15T00:00:00"/>
    <s v="8 tahun 1 bulan"/>
    <x v="0"/>
    <n v="55"/>
    <d v="2036-01-01T00:00:00"/>
    <s v="3277021212800044"/>
    <s v="0350359191"/>
    <x v="0"/>
    <s v="4B"/>
    <x v="0"/>
    <m/>
    <s v="49.481.016.1-426.000"/>
    <m/>
    <s v="06"/>
    <x v="2"/>
    <s v="LAKI-LAKI"/>
  </r>
  <r>
    <s v="20131200917"/>
    <s v="WIDIYANTO WIBOWO"/>
    <s v="ASSISTANT OFFICER"/>
    <x v="1"/>
    <x v="0"/>
    <x v="6"/>
    <x v="16"/>
    <x v="24"/>
    <s v="FUNGSI ANALISA PEMBIAYAAN"/>
    <s v="JL. KOTA MAS X NO. 11 RT/RW 010/010 PADASUKA CIMAHI TENGAH JAWA BARAT"/>
    <s v="99"/>
    <d v="1981-11-06T00:00:00"/>
    <s v="40 tahun 1 bulan"/>
    <x v="1"/>
    <s v="JAKARTA"/>
    <d v="2013-12-17T00:00:00"/>
    <s v="8 tahun 0 bulan"/>
    <x v="0"/>
    <n v="55"/>
    <d v="2036-12-01T00:00:00"/>
    <s v="3173080611810001"/>
    <s v="0010035687"/>
    <x v="1"/>
    <s v="3B"/>
    <x v="0"/>
    <m/>
    <s v="67.853.131.0-086.000"/>
    <m/>
    <s v="06"/>
    <x v="2"/>
    <s v="LAKI-LAKI"/>
  </r>
  <r>
    <s v="20140100924"/>
    <s v="TIARA ADE"/>
    <s v="KEPALA BIDANG"/>
    <x v="0"/>
    <x v="0"/>
    <x v="3"/>
    <x v="6"/>
    <x v="72"/>
    <s v="BIDANG OPERASI SDM"/>
    <s v="KOMPLEK DKI R/12 RT/RW 007/004 KEL. JOGLO KEC. KEMBANGAN JAKARTA BARAT"/>
    <s v="99"/>
    <d v="1986-06-24T00:00:00"/>
    <s v="35 tahun 6 bulan"/>
    <x v="1"/>
    <s v="JAKARTA"/>
    <d v="2014-01-01T00:00:00"/>
    <s v="7 tahun 11 bulan"/>
    <x v="2"/>
    <n v="55"/>
    <d v="2041-07-01T00:00:00"/>
    <s v="3212206406860003"/>
    <s v="0010036021"/>
    <x v="2"/>
    <s v="4C"/>
    <x v="0"/>
    <m/>
    <s v="97.280.827.3-411.000"/>
    <m/>
    <s v="06"/>
    <x v="2"/>
    <s v="PEREMPUAN"/>
  </r>
  <r>
    <s v="20140100929"/>
    <s v="ACHMAD SUKMA MUSEMMIL"/>
    <s v="BACK OFFICE OPERASIONAL"/>
    <x v="0"/>
    <x v="1"/>
    <x v="2"/>
    <x v="3"/>
    <x v="36"/>
    <s v="BAGIAN OPERASIONAL"/>
    <s v="JL. LEGOSO RAYA RT/RW 003/007 KEL. PISANGAN KEC. CIPUTAT TIMUR KOTA TANGERANG SELATAN"/>
    <s v="26"/>
    <d v="1988-07-12T00:00:00"/>
    <s v="33 tahun 5 bulan"/>
    <x v="3"/>
    <s v="BANGKALAN"/>
    <d v="2014-01-02T00:00:00"/>
    <s v="7 tahun 11 bulan"/>
    <x v="2"/>
    <n v="55"/>
    <d v="2043-08-01T00:00:00"/>
    <s v="3172041207880006"/>
    <s v="0010035879"/>
    <x v="6"/>
    <s v="2B"/>
    <x v="0"/>
    <m/>
    <s v="54.336.149.7-045.000"/>
    <m/>
    <s v="06"/>
    <x v="2"/>
    <s v="LAKI-LAKI"/>
  </r>
  <r>
    <s v="20140100933"/>
    <s v="ABIRAYA ANDRATARA A S"/>
    <s v="ASSOCIATE OFFICER"/>
    <x v="1"/>
    <x v="0"/>
    <x v="0"/>
    <x v="34"/>
    <x v="76"/>
    <s v="SEKURITI TEKNOLOGI INFORMASI"/>
    <s v="JL.KALIBARU BARAT RT/RW 015/007 KEL.KALIBARU KEC.CILINCING, JAKARTA UTARA"/>
    <s v="99"/>
    <d v="1981-01-06T00:00:00"/>
    <s v="40 tahun 11 bulan"/>
    <x v="1"/>
    <s v="JAKARTA"/>
    <d v="2014-01-06T00:00:00"/>
    <s v="7 tahun 11 bulan"/>
    <x v="2"/>
    <n v="55"/>
    <d v="2036-02-01T00:00:00"/>
    <s v="3175020601810007"/>
    <s v="0010035584"/>
    <x v="0"/>
    <s v="3B"/>
    <x v="0"/>
    <m/>
    <s v="08.780.099.1-003.000"/>
    <m/>
    <s v="06"/>
    <x v="2"/>
    <s v="LAKI-LAKI"/>
  </r>
  <r>
    <s v="20140100934"/>
    <s v="INTAN PURNAMA SARI"/>
    <s v="BACK OFFICE SENIOR ADMINISTRASI KANTOR"/>
    <x v="0"/>
    <x v="1"/>
    <x v="2"/>
    <x v="2"/>
    <x v="9"/>
    <s v="OPERASI CABANG JATINEGARA"/>
    <s v="JL.PULO ASEM UTARA IX NO.14 RT/RW 009/002 KEL.JATI KEC. PULOGADUNG, JAKARTA TIMUR"/>
    <s v="01"/>
    <d v="1989-02-28T00:00:00"/>
    <s v="32 tahun 10 bulan"/>
    <x v="3"/>
    <s v="BOGOR"/>
    <d v="2014-01-07T00:00:00"/>
    <s v="7 tahun 11 bulan"/>
    <x v="2"/>
    <n v="55"/>
    <d v="2044-03-01T00:00:00"/>
    <s v="3271046802890002"/>
    <s v="0010035642"/>
    <x v="1"/>
    <s v="3A"/>
    <x v="0"/>
    <m/>
    <s v="09.236.172.4-404.000"/>
    <m/>
    <s v="03"/>
    <x v="0"/>
    <s v="PEREMPUAN"/>
  </r>
  <r>
    <s v="20140100935"/>
    <s v="IVANO HEUFLAND"/>
    <s v="ASSISTANT OFFICER"/>
    <x v="1"/>
    <x v="0"/>
    <x v="10"/>
    <x v="24"/>
    <x v="43"/>
    <s v="PENGEMBANGAN PRODUK DAN PENGELOLAAN PROSES"/>
    <s v="CILANDAK TIMUR RT/RW 014/001 KEL.CILANDAK TIMUR KEC. PASAR MINGGU JAKARTA SELATAN"/>
    <s v="99"/>
    <d v="1979-10-28T00:00:00"/>
    <s v="42 tahun 2 bulan"/>
    <x v="1"/>
    <s v="JAKARTA"/>
    <d v="2014-01-02T00:00:00"/>
    <s v="7 tahun 11 bulan"/>
    <x v="2"/>
    <n v="55"/>
    <d v="2034-11-01T00:00:00"/>
    <s v="3275122810790004"/>
    <s v="0040021042"/>
    <x v="1"/>
    <s v="3B"/>
    <x v="0"/>
    <m/>
    <s v="14.365.478.8-432.000"/>
    <m/>
    <s v="06"/>
    <x v="2"/>
    <s v="LAKI-LAKI"/>
  </r>
  <r>
    <s v="20140100937"/>
    <s v="INANTA MATONDANG"/>
    <s v="ASSOCIATE OFFICER"/>
    <x v="0"/>
    <x v="0"/>
    <x v="11"/>
    <x v="31"/>
    <x v="62"/>
    <s v="DEPARTEMEN AUDIT KANTOR PUSAT &amp; ANTI FRAUD"/>
    <s v="KP PABUARAN RT/RW 001/001 KEL.JATIMURNI KEC.PONDOK MELATI KOTA BEKASI"/>
    <s v="99"/>
    <d v="1984-08-06T00:00:00"/>
    <s v="37 tahun 4 bulan"/>
    <x v="1"/>
    <s v="JAKARTA"/>
    <d v="2014-01-20T00:00:00"/>
    <s v="7 tahun 11 bulan"/>
    <x v="2"/>
    <n v="55"/>
    <d v="2039-09-01T00:00:00"/>
    <s v="3173074608840004"/>
    <s v="0010035999"/>
    <x v="0"/>
    <s v="3B"/>
    <x v="0"/>
    <m/>
    <s v="49.453.415.9-031.000"/>
    <m/>
    <s v="06"/>
    <x v="2"/>
    <s v="PEREMPUAN"/>
  </r>
  <r>
    <s v="20140100939"/>
    <s v="BARVEL HUTABARAT"/>
    <s v="ASSOCIATE OFFICER"/>
    <x v="1"/>
    <x v="0"/>
    <x v="1"/>
    <x v="35"/>
    <x v="77"/>
    <s v="FUNGSI PENYELAMATAN PEMBIAYAAN"/>
    <s v="JL.RAWA BELONG II/E NO. 150 RT/RW 006/010 KEL.PALMERAH KEC.PALMERAH JAKARTA BARAT"/>
    <s v="99"/>
    <d v="1982-04-11T00:00:00"/>
    <s v="39 tahun 8 bulan"/>
    <x v="1"/>
    <s v="HUTABARAT"/>
    <d v="2014-01-20T00:00:00"/>
    <s v="7 tahun 11 bulan"/>
    <x v="2"/>
    <n v="55"/>
    <d v="2037-05-01T00:00:00"/>
    <s v="3275021104820010"/>
    <s v="0010035050"/>
    <x v="0"/>
    <s v="4A"/>
    <x v="0"/>
    <m/>
    <s v="25.639.177.2-407.000"/>
    <m/>
    <s v="06"/>
    <x v="2"/>
    <s v="LAKI-LAKI"/>
  </r>
  <r>
    <s v="20140200940"/>
    <s v="FITRIA MOORCY"/>
    <s v="ASSOCIATE OFFICER"/>
    <x v="0"/>
    <x v="0"/>
    <x v="4"/>
    <x v="8"/>
    <x v="78"/>
    <s v="SUB ASPEK KOMUNIKASI PEMASARAN"/>
    <s v="JL.PISANG KEPOK II NO.11A RT/RW 002/016 KEL. KOTA BARU KEC. BEKASI BARAT, BEKASI"/>
    <s v="99"/>
    <d v="1981-08-29T00:00:00"/>
    <s v="40 tahun 4 bulan"/>
    <x v="1"/>
    <s v="TABALONG"/>
    <d v="2014-02-01T00:00:00"/>
    <s v="7 tahun 10 bulan"/>
    <x v="2"/>
    <n v="55"/>
    <d v="2036-09-01T00:00:00"/>
    <s v="3275086908810017"/>
    <s v="0010035416"/>
    <x v="0"/>
    <s v="4B"/>
    <x v="0"/>
    <m/>
    <s v="49.004.170.4-432.000"/>
    <m/>
    <s v="06"/>
    <x v="2"/>
    <s v="PEREMPUAN"/>
  </r>
  <r>
    <s v="20140200947"/>
    <s v="MUHAMMAD SOLEH NUR"/>
    <s v="STAF SENIOR"/>
    <x v="0"/>
    <x v="0"/>
    <x v="1"/>
    <x v="15"/>
    <x v="52"/>
    <s v="BAGIAN PELAPORAN"/>
    <s v="KOMP.DEPKES JL.KESEHATAN 1 CAMAN NO.10 RT/RW 009/001 KEL. JATIBENING KEC.PONDOKGEDE BKS"/>
    <s v="99"/>
    <d v="1988-12-03T00:00:00"/>
    <s v="33 tahun 0 bulan"/>
    <x v="3"/>
    <s v="BOGOR"/>
    <d v="2014-02-24T00:00:00"/>
    <s v="7 tahun 10 bulan"/>
    <x v="2"/>
    <n v="55"/>
    <d v="2044-01-01T00:00:00"/>
    <s v="3276050312880006"/>
    <s v="0010036123"/>
    <x v="1"/>
    <s v="3A"/>
    <x v="0"/>
    <m/>
    <s v="54.773.799.9-412.000"/>
    <m/>
    <s v="06"/>
    <x v="2"/>
    <s v="LAKI-LAKI"/>
  </r>
  <r>
    <s v="20140400952"/>
    <s v="NIA SAIDAH"/>
    <s v="ASSOCIATE OFFICER"/>
    <x v="0"/>
    <x v="0"/>
    <x v="11"/>
    <x v="31"/>
    <x v="62"/>
    <s v="DEPARTEMEN AUDIT KANTOR PUSAT &amp; ANTI FRAUD"/>
    <s v="CILODONG RT/RW 002/006 KEL. KALIBARU KEC. CILODONG KOTA DEPOK"/>
    <s v="99"/>
    <d v="1989-05-28T00:00:00"/>
    <s v="32 tahun 7 bulan"/>
    <x v="3"/>
    <s v="KARAWANG"/>
    <d v="2014-04-01T00:00:00"/>
    <s v="7 tahun 8 bulan"/>
    <x v="2"/>
    <n v="55"/>
    <d v="2044-06-01T00:00:00"/>
    <s v="3215146805890004"/>
    <s v="0010036689"/>
    <x v="0"/>
    <s v="3B"/>
    <x v="0"/>
    <m/>
    <s v="44.243.096.3-433.000"/>
    <m/>
    <s v="06"/>
    <x v="2"/>
    <s v="PEREMPUAN"/>
  </r>
  <r>
    <s v="20140400957"/>
    <s v="BARIK SANJAYA"/>
    <s v="ASSOCIATE ACCOUNT OFFICER"/>
    <x v="1"/>
    <x v="1"/>
    <x v="2"/>
    <x v="2"/>
    <x v="9"/>
    <s v="PEMASARAN"/>
    <s v="DUSUN SAWAH BARU RT/RW 002/007 KEL. JATIBARU KEC. JATISARI KARAWANG, JAWA BARAT"/>
    <s v="01"/>
    <d v="1984-01-19T00:00:00"/>
    <s v="37 tahun 11 bulan"/>
    <x v="1"/>
    <s v="JAKARTA"/>
    <d v="2014-04-14T00:00:00"/>
    <s v="7 tahun 8 bulan"/>
    <x v="2"/>
    <n v="55"/>
    <d v="2039-02-01T00:00:00"/>
    <s v="3275021901840009"/>
    <s v="0010037245"/>
    <x v="0"/>
    <s v="4A"/>
    <x v="0"/>
    <m/>
    <s v="24.582.762.1-407.000"/>
    <m/>
    <s v="06"/>
    <x v="2"/>
    <s v="LAKI-LAKI"/>
  </r>
  <r>
    <s v="20140400958"/>
    <s v="WIDHA ARIE SAPUTRA"/>
    <s v="ASSOCIATE OFFICER"/>
    <x v="0"/>
    <x v="0"/>
    <x v="4"/>
    <x v="21"/>
    <x v="39"/>
    <s v="DEPARTMEN PENDUKUNG BISNIS"/>
    <s v="GG. AMILIN I RT/RW 003/012 KEL.KRANJI KEC. BEKASI BARAT BEKASI, JAWA BARAT"/>
    <s v="99"/>
    <d v="1985-11-30T00:00:00"/>
    <s v="36 tahun 1 bulan"/>
    <x v="1"/>
    <s v="SEMARANG"/>
    <d v="2014-04-14T00:00:00"/>
    <s v="7 tahun 8 bulan"/>
    <x v="2"/>
    <n v="55"/>
    <d v="2040-12-01T00:00:00"/>
    <s v="3273223011850006"/>
    <s v="0010037228"/>
    <x v="0"/>
    <s v="4B"/>
    <x v="0"/>
    <m/>
    <s v="59.427.013.4-518.000"/>
    <m/>
    <s v="07"/>
    <x v="4"/>
    <s v="LAKI-LAKI"/>
  </r>
  <r>
    <s v="20140400959"/>
    <s v="RINA ULI PERMATASARI"/>
    <s v="ASSOCIATE OFFICER"/>
    <x v="0"/>
    <x v="0"/>
    <x v="11"/>
    <x v="33"/>
    <x v="69"/>
    <s v="DEPARTEMEN AUDIT KANTOR CABANG"/>
    <s v="TAMAN PERSADA ASRI I BLOK B NO 2 RT/RW 002/012 KEL. MARGASARI KEC.BUAH BATU, BANDUNG"/>
    <s v="99"/>
    <d v="1985-09-04T00:00:00"/>
    <s v="36 tahun 3 bulan"/>
    <x v="1"/>
    <s v="JAKARTA"/>
    <d v="2014-04-17T00:00:00"/>
    <s v="7 tahun 8 bulan"/>
    <x v="2"/>
    <n v="55"/>
    <d v="2040-10-01T00:00:00"/>
    <s v="3276114409850002"/>
    <s v="0010037293"/>
    <x v="0"/>
    <s v="3B"/>
    <x v="0"/>
    <m/>
    <s v="57.303.292.7-412.000"/>
    <m/>
    <s v="06"/>
    <x v="2"/>
    <s v="PEREMPUAN"/>
  </r>
  <r>
    <s v="20140500964"/>
    <s v="ARDIANSYAH ROSA"/>
    <s v="PLT KEPALA ULS"/>
    <x v="1"/>
    <x v="1"/>
    <x v="2"/>
    <x v="2"/>
    <x v="9"/>
    <s v="OPERASI CABANG JATINEGARA"/>
    <s v="SAWANGAN ELOK BLOK A.3 NO.2 RT/RW 001/011 KEL.DUREN SERIBU KEC. BOJONGSARI DEPOK"/>
    <s v="01"/>
    <d v="1991-10-09T00:00:00"/>
    <s v="30 tahun 2 bulan"/>
    <x v="3"/>
    <s v="JAKARTA"/>
    <d v="2014-05-06T00:00:00"/>
    <s v="7 tahun 7 bulan"/>
    <x v="2"/>
    <n v="55"/>
    <d v="2046-11-01T00:00:00"/>
    <s v="3175050910910003"/>
    <s v="0010037406"/>
    <x v="1"/>
    <s v="3A"/>
    <x v="0"/>
    <m/>
    <s v="36.776.790.2-009.000"/>
    <m/>
    <s v="03"/>
    <x v="0"/>
    <s v="LAKI-LAKI"/>
  </r>
  <r>
    <s v="20140600973"/>
    <s v="DEWI SEFTIANA"/>
    <s v="CUSTOMER SERVICE SENIOR"/>
    <x v="0"/>
    <x v="1"/>
    <x v="2"/>
    <x v="3"/>
    <x v="5"/>
    <s v="BAGIAN OPERASIONAL"/>
    <s v="JL.KIRAI INDAH NO.54 RT/RW 003/010 KEL.KALISARI KEC. PASAR REBO, JAKARTA TIMUR"/>
    <s v="07"/>
    <d v="1988-09-14T00:00:00"/>
    <s v="33 tahun 3 bulan"/>
    <x v="3"/>
    <s v="JAKARTA"/>
    <d v="2014-06-02T00:00:00"/>
    <s v="7 tahun 6 bulan"/>
    <x v="2"/>
    <n v="35"/>
    <d v="2023-10-01T00:00:00"/>
    <s v="3275055409880022"/>
    <s v="0010037694"/>
    <x v="1"/>
    <s v="3A"/>
    <x v="0"/>
    <m/>
    <s v="58.221.178.5-432.000"/>
    <m/>
    <s v="03"/>
    <x v="0"/>
    <s v="PEREMPUAN"/>
  </r>
  <r>
    <s v="20140600981"/>
    <s v="ILHAM SIDIK"/>
    <s v="ASSISTANT OFFICER"/>
    <x v="0"/>
    <x v="0"/>
    <x v="4"/>
    <x v="8"/>
    <x v="22"/>
    <s v="SUB ASPEK PENGELOLAAN KEGIATAN PENGURUS"/>
    <s v="BOJONG RAWALUMBU NO.45 RT/RW 005/004 KEL.BOJONG RAWALUMBU KEC.RAWALUMBU KOTA BEKASI"/>
    <s v="99"/>
    <d v="1987-08-28T00:00:00"/>
    <s v="34 tahun 4 bulan"/>
    <x v="3"/>
    <s v="JAKARTA"/>
    <d v="2014-06-19T00:00:00"/>
    <s v="7 tahun 6 bulan"/>
    <x v="2"/>
    <n v="55"/>
    <d v="2042-09-01T00:00:00"/>
    <s v="1304072808870005"/>
    <s v="0010037807"/>
    <x v="1"/>
    <s v="3A"/>
    <x v="0"/>
    <m/>
    <s v="70.476.368.9-204.000"/>
    <m/>
    <s v="06"/>
    <x v="2"/>
    <s v="LAKI-LAKI"/>
  </r>
  <r>
    <s v="20140700986"/>
    <s v="NIA NURMASARI"/>
    <s v="KEPALA ULS"/>
    <x v="1"/>
    <x v="1"/>
    <x v="2"/>
    <x v="2"/>
    <x v="79"/>
    <s v="PEMASARAN &amp; OPERASI ULS"/>
    <s v="JORONG TARATAK INDAH KEL. SUNGAYANG KEC. SUNGAYANG TANAH DATAR, SUMATERA BARAT"/>
    <s v="24"/>
    <d v="1991-01-14T00:00:00"/>
    <s v="30 tahun 11 bulan"/>
    <x v="3"/>
    <s v="BOGOR"/>
    <d v="2014-07-10T00:00:00"/>
    <s v="7 tahun 5 bulan"/>
    <x v="2"/>
    <n v="55"/>
    <d v="2046-02-01T00:00:00"/>
    <s v="3276055401910003"/>
    <s v="0120005440"/>
    <x v="1"/>
    <s v="3A"/>
    <x v="0"/>
    <m/>
    <s v="36.728.677.0-412.000"/>
    <m/>
    <s v="03"/>
    <x v="0"/>
    <s v="PEREMPUAN"/>
  </r>
  <r>
    <s v="20140700987"/>
    <s v="MARDIANA"/>
    <s v="PLT KEPALA ULS"/>
    <x v="1"/>
    <x v="1"/>
    <x v="2"/>
    <x v="4"/>
    <x v="65"/>
    <s v="PEMASARAN &amp; OPERASI ULS"/>
    <s v="KP.CIKUMPA RT/RW 002/006 KEL. SUKMAJAYA KEC. SUKMAJAYA KOTA DEPOK,JAWA BARAT"/>
    <s v="23"/>
    <d v="1987-03-03T00:00:00"/>
    <s v="34 tahun 9 bulan"/>
    <x v="3"/>
    <s v="JAKARTA"/>
    <d v="2014-07-10T00:00:00"/>
    <s v="7 tahun 5 bulan"/>
    <x v="2"/>
    <n v="55"/>
    <d v="2042-04-01T00:00:00"/>
    <s v="3174064303870014"/>
    <s v="0010008556"/>
    <x v="6"/>
    <s v="2B"/>
    <x v="0"/>
    <m/>
    <s v="67.039.519.3-016.000"/>
    <m/>
    <s v="03"/>
    <x v="0"/>
    <s v="PEREMPUAN"/>
  </r>
  <r>
    <s v="20140801004"/>
    <s v="RENITA CARINE HARSONO"/>
    <s v="STAF OPERASIONAL"/>
    <x v="0"/>
    <x v="1"/>
    <x v="2"/>
    <x v="2"/>
    <x v="80"/>
    <s v="PEMASARAN &amp; OPERASI ULS"/>
    <s v="JL.PONDOK LABU I E RT/RW 004/ 007 KEL.PONDOK LABU KEC. CILANDAK, JAKARTA SELATAN"/>
    <s v="18"/>
    <d v="1990-01-19T00:00:00"/>
    <s v="31 tahun 11 bulan"/>
    <x v="3"/>
    <s v="JAKARTA"/>
    <d v="2014-08-11T00:00:00"/>
    <s v="7 tahun 4 bulan"/>
    <x v="2"/>
    <n v="35"/>
    <d v="2025-02-01T00:00:00"/>
    <s v="3201015901900002"/>
    <s v="0010032321"/>
    <x v="6"/>
    <s v="2B"/>
    <x v="0"/>
    <m/>
    <s v="54.054.286.7-403.000"/>
    <m/>
    <s v="06"/>
    <x v="2"/>
    <s v="PEREMPUAN"/>
  </r>
  <r>
    <s v="20140801010"/>
    <s v="ANDI WIDYANTO"/>
    <s v="ASSISTANT ACCOUNT OFFICER "/>
    <x v="1"/>
    <x v="1"/>
    <x v="5"/>
    <x v="36"/>
    <x v="81"/>
    <s v="PEMASARAN"/>
    <s v="KOMPLEK DIT BEK ANG AD JL.SENA 1 NO.7 RT/RW 001/007, CIBINONG CIBINONG, BOGOR, JAWA BARAT"/>
    <s v="37"/>
    <d v="1987-06-30T00:00:00"/>
    <s v="34 tahun 6 bulan"/>
    <x v="3"/>
    <s v="SURAKARTA"/>
    <d v="2014-08-18T00:00:00"/>
    <s v="7 tahun 4 bulan"/>
    <x v="2"/>
    <n v="55"/>
    <d v="2042-07-01T00:00:00"/>
    <s v="3372013006870002"/>
    <s v="0300101900"/>
    <x v="1"/>
    <s v="3A"/>
    <x v="0"/>
    <m/>
    <s v="64.093.764.5-526.000"/>
    <m/>
    <s v="05"/>
    <x v="1"/>
    <s v="LAKI-LAKI"/>
  </r>
  <r>
    <s v="20140801012"/>
    <s v="LINDA EKAWATI"/>
    <s v="KEPALA ULS"/>
    <x v="1"/>
    <x v="1"/>
    <x v="5"/>
    <x v="36"/>
    <x v="82"/>
    <s v="PEMASARAN &amp; OPERASI ULS"/>
    <s v="MUTIHAN RT/RW 005/010 KEL. SONDAKAN KEC. LAWEYAN SURAKARTA, JAWA TENGAH"/>
    <s v="48"/>
    <d v="1986-10-25T00:00:00"/>
    <s v="35 tahun 2 bulan"/>
    <x v="1"/>
    <s v="SUKOHARJO"/>
    <d v="2014-08-18T00:00:00"/>
    <s v="7 tahun 4 bulan"/>
    <x v="2"/>
    <n v="55"/>
    <d v="2041-11-01T00:00:00"/>
    <s v="3372016510860004"/>
    <s v="0300188886"/>
    <x v="1"/>
    <s v="3A"/>
    <x v="0"/>
    <m/>
    <s v="58.306.743.4-526.000"/>
    <m/>
    <s v="06"/>
    <x v="2"/>
    <s v="PEREMPUAN"/>
  </r>
  <r>
    <s v="20140901017"/>
    <s v="RIO ZERIKO SIMANIHURUK"/>
    <s v="ASSISTANT OFFICER"/>
    <x v="0"/>
    <x v="0"/>
    <x v="0"/>
    <x v="13"/>
    <x v="66"/>
    <s v="DATA CENTER"/>
    <s v="TOTOSARI RT/RW 002/014 KEL. PAJANG KEC. LAWEYAN SURAKARTA, JAWA TENGAH"/>
    <s v="99"/>
    <d v="1985-05-26T00:00:00"/>
    <s v="36 tahun 7 bulan"/>
    <x v="1"/>
    <s v="JAKARTA"/>
    <d v="2014-09-01T00:00:00"/>
    <s v="7 tahun 3 bulan"/>
    <x v="2"/>
    <n v="55"/>
    <d v="2040-06-01T00:00:00"/>
    <s v="3175032605850007"/>
    <s v="0010038247"/>
    <x v="1"/>
    <s v="3A"/>
    <x v="0"/>
    <m/>
    <s v="70.763.095.0-002.000"/>
    <m/>
    <s v="05"/>
    <x v="1"/>
    <s v="LAKI-LAKI"/>
  </r>
  <r>
    <s v="20140901018"/>
    <s v="RUSMIN TOPAN"/>
    <s v="BACK OFFICE OPERASIONAL"/>
    <x v="0"/>
    <x v="1"/>
    <x v="2"/>
    <x v="2"/>
    <x v="31"/>
    <s v="BAGIAN OPERASIONAL"/>
    <s v="TAMAN CIPINANG I B RT/RW 001/ 006 KEL.CIPINANG MUARA KEC. JATINEGARA, JAKARTA TIMUR"/>
    <s v="44"/>
    <d v="1984-10-07T00:00:00"/>
    <s v="37 tahun 2 bulan"/>
    <x v="1"/>
    <s v="JAKARTA"/>
    <d v="2014-09-01T00:00:00"/>
    <s v="7 tahun 3 bulan"/>
    <x v="2"/>
    <n v="55"/>
    <d v="2039-11-01T00:00:00"/>
    <s v="3216060710840023"/>
    <s v="0010038319"/>
    <x v="6"/>
    <s v="2A"/>
    <x v="0"/>
    <m/>
    <s v="36.524.789.9-435.000"/>
    <m/>
    <s v="05"/>
    <x v="1"/>
    <s v="LAKI-LAKI"/>
  </r>
  <r>
    <s v="20140901020"/>
    <s v="NOVA RIZKI AMALIA"/>
    <s v="CUSTOMER SERVICE"/>
    <x v="0"/>
    <x v="1"/>
    <x v="2"/>
    <x v="3"/>
    <x v="36"/>
    <s v="BAGIAN OPERASIONAL"/>
    <s v="JL.MERAK IV C8/25 MANGUN JAYA RT/RW 002/015 KEL.MEKARSARI KEC.TAMBUN SELATAN, BEKASI"/>
    <s v="26"/>
    <d v="1991-11-29T00:00:00"/>
    <s v="30 tahun 1 bulan"/>
    <x v="3"/>
    <s v="TANGERANG"/>
    <d v="2014-09-01T00:00:00"/>
    <s v="7 tahun 3 bulan"/>
    <x v="2"/>
    <n v="35"/>
    <d v="2026-12-01T00:00:00"/>
    <s v="3604056911910003"/>
    <s v="0010001224"/>
    <x v="6"/>
    <s v="2A"/>
    <x v="0"/>
    <m/>
    <s v="55.566.041.4-401.000"/>
    <m/>
    <s v="05"/>
    <x v="1"/>
    <s v="PEREMPUAN"/>
  </r>
  <r>
    <s v="20140901023"/>
    <s v="MOSES BALDWIN MAURITS RG"/>
    <s v="ASSISTANT OFFICER"/>
    <x v="0"/>
    <x v="0"/>
    <x v="0"/>
    <x v="13"/>
    <x v="18"/>
    <s v="PENDUKUNG SISTEM DAN PERANGKAT KERAS"/>
    <s v="MEDIA RAYA BLOK B1 NO.11 RT/RW 004/003 KEL.PEJATEN KEC. KRAMATWATU, SERANG, BANTEN"/>
    <s v="99"/>
    <d v="1981-05-23T00:00:00"/>
    <s v="40 tahun 7 bulan"/>
    <x v="1"/>
    <s v="JAKARTA"/>
    <d v="2014-09-02T00:00:00"/>
    <s v="7 tahun 3 bulan"/>
    <x v="2"/>
    <n v="55"/>
    <d v="2036-06-01T00:00:00"/>
    <s v="3275012305810013"/>
    <s v="0010038264"/>
    <x v="1"/>
    <s v="3A"/>
    <x v="0"/>
    <m/>
    <s v="70.774.547.7-407.000"/>
    <m/>
    <s v="03"/>
    <x v="0"/>
    <s v="LAKI-LAKI"/>
  </r>
  <r>
    <s v="20140901024"/>
    <s v="EUIS NUR AISYAH"/>
    <s v="STAF OPERASIONAL"/>
    <x v="0"/>
    <x v="1"/>
    <x v="2"/>
    <x v="2"/>
    <x v="67"/>
    <s v="PEMASARAN &amp; OPERASI ULS"/>
    <s v="JL.P.SUMATERA RAYA NO.265 RT/ RW 005/014 KEL.AREN JAYA KEC. BEKASI TIMUR, BEKASI, JABAR"/>
    <s v="14"/>
    <d v="1990-05-11T00:00:00"/>
    <s v="31 tahun 7 bulan"/>
    <x v="3"/>
    <s v="BOGOR"/>
    <d v="2014-09-03T00:00:00"/>
    <s v="7 tahun 3 bulan"/>
    <x v="2"/>
    <n v="35"/>
    <d v="2025-06-01T00:00:00"/>
    <s v="3201155105900004"/>
    <s v="0010038202"/>
    <x v="6"/>
    <s v="2A"/>
    <x v="0"/>
    <m/>
    <s v="46.366.305.4-434.000"/>
    <m/>
    <s v="06"/>
    <x v="2"/>
    <s v="PEREMPUAN"/>
  </r>
  <r>
    <s v="20140901041"/>
    <s v="FITRIA MAYASARI"/>
    <s v="PLT KEPALA ULS"/>
    <x v="1"/>
    <x v="1"/>
    <x v="2"/>
    <x v="14"/>
    <x v="30"/>
    <s v="BAGIAN TELLER &amp; BACK OFFICE"/>
    <s v="KP.PASAR REBO RT/RW 001/008 KEL.CIHIDEUNGDIK KEC.CIAMPEA BOGOR, JAWA BARAT"/>
    <s v="03"/>
    <d v="1989-05-07T00:00:00"/>
    <s v="32 tahun 7 bulan"/>
    <x v="3"/>
    <s v="TANJUNG KARANG"/>
    <d v="2014-09-11T00:00:00"/>
    <s v="7 tahun 3 bulan"/>
    <x v="2"/>
    <n v="55"/>
    <d v="2044-06-01T00:00:00"/>
    <s v="1871024705890007"/>
    <s v="0010038679"/>
    <x v="6"/>
    <s v="2B"/>
    <x v="0"/>
    <m/>
    <s v="79.407.113.4-323.000"/>
    <m/>
    <s v="06"/>
    <x v="2"/>
    <s v="PEREMPUAN"/>
  </r>
  <r>
    <s v="20140901043"/>
    <s v="GINANJAR EKA SAPUTRA"/>
    <s v="STAF SENIOR"/>
    <x v="0"/>
    <x v="0"/>
    <x v="0"/>
    <x v="0"/>
    <x v="0"/>
    <s v="BAGIAN ADMINISTRASI LOGISTIK"/>
    <s v="JL.P.TIRTAYASA GG SALAM NO.31 LK I RT/RW 014/- KEL.SUKABUMI KEC.SUKABUMI,BANDAR LAMPUNG"/>
    <s v="99"/>
    <d v="1983-11-04T00:00:00"/>
    <s v="38 tahun 1 bulan"/>
    <x v="1"/>
    <s v="PURBALINGGA"/>
    <d v="2014-09-15T00:00:00"/>
    <s v="7 tahun 3 bulan"/>
    <x v="2"/>
    <n v="55"/>
    <d v="2038-12-01T00:00:00"/>
    <s v="3172040411830005"/>
    <s v="0010037931"/>
    <x v="1"/>
    <s v="3B"/>
    <x v="0"/>
    <m/>
    <s v="67.258.640.1-045.000"/>
    <m/>
    <s v="05"/>
    <x v="1"/>
    <s v="LAKI-LAKI"/>
  </r>
  <r>
    <s v="20140901047"/>
    <s v="YUDITTIYO NUGERAHA"/>
    <s v="STAF"/>
    <x v="1"/>
    <x v="0"/>
    <x v="10"/>
    <x v="24"/>
    <x v="43"/>
    <s v="PENGEMBANGAN PRODUK DAN PENGELOLAAN PROSES"/>
    <s v="JLN.SUNGAI LANDAK NO.30 RT/RW 010/008 KEL.CILINCING KEC. CILINCING, JAKARTA UTARA"/>
    <s v="99"/>
    <d v="1995-06-07T00:00:00"/>
    <s v="26 tahun 6 bulan"/>
    <x v="3"/>
    <s v="JAKARTA"/>
    <d v="2014-09-17T00:00:00"/>
    <s v="7 tahun 3 bulan"/>
    <x v="2"/>
    <n v="55"/>
    <d v="2050-07-01T00:00:00"/>
    <s v="3174070706950001"/>
    <s v="0010038857"/>
    <x v="6"/>
    <s v="2B"/>
    <x v="0"/>
    <m/>
    <s v="71.042.151.2-012.000"/>
    <m/>
    <s v="03"/>
    <x v="0"/>
    <s v="LAKI-LAKI"/>
  </r>
  <r>
    <s v="20141001048"/>
    <s v="ANI RAMADHAN"/>
    <s v="PLT KEPALA BAGIAN OPERASIONAL"/>
    <x v="0"/>
    <x v="1"/>
    <x v="2"/>
    <x v="4"/>
    <x v="83"/>
    <s v="BAGIAN OPERASIONAL"/>
    <s v="JL.RENGAS II RT/RW 002/002 KEL RAWA BARAT KEC.KEBAYORAN BARU JAKARTA SELATAN"/>
    <s v="42"/>
    <d v="1987-05-03T00:00:00"/>
    <s v="34 tahun 7 bulan"/>
    <x v="3"/>
    <s v="CUBADAK MENTAWAI"/>
    <d v="2014-10-06T00:00:00"/>
    <s v="7 tahun 2 bulan"/>
    <x v="2"/>
    <n v="55"/>
    <d v="2042-06-01T00:00:00"/>
    <s v="3201374305870009"/>
    <s v="0010038812"/>
    <x v="1"/>
    <s v="3A"/>
    <x v="0"/>
    <m/>
    <s v="54.754.004.7-403.000"/>
    <m/>
    <s v="06"/>
    <x v="2"/>
    <s v="PEREMPUAN"/>
  </r>
  <r>
    <s v="20141001051"/>
    <s v="JOKO PRAPTONO"/>
    <s v="PLT KEPALA CABANG PEMBANTU"/>
    <x v="1"/>
    <x v="1"/>
    <x v="2"/>
    <x v="4"/>
    <x v="4"/>
    <s v="BAGIAN TELLER &amp; BACK OFFICE"/>
    <s v="KOM.INKOPAD BLOK E-1/10 RT/RW 006/005 KEL.SASAKPANJANG KEC. TAJURHALANG, BOGOR, JAWA BARAT"/>
    <s v="02"/>
    <d v="1978-01-02T00:00:00"/>
    <s v="43 tahun 11 bulan"/>
    <x v="1"/>
    <s v="WONOGIRI"/>
    <d v="2014-10-01T00:00:00"/>
    <s v="7 tahun 2 bulan"/>
    <x v="2"/>
    <n v="55"/>
    <d v="2033-02-01T00:00:00"/>
    <s v="3715070201780013"/>
    <s v="0010039026"/>
    <x v="0"/>
    <s v="4B"/>
    <x v="0"/>
    <m/>
    <s v="75.486.317.3-008.000"/>
    <m/>
    <s v="06"/>
    <x v="2"/>
    <s v="LAKI-LAKI"/>
  </r>
  <r>
    <s v="20141001053"/>
    <s v="ARIS EKA PUTRA"/>
    <s v="BACK OFFICE SENIOR OPERASIONAL"/>
    <x v="0"/>
    <x v="1"/>
    <x v="2"/>
    <x v="4"/>
    <x v="83"/>
    <s v="BAGIAN OPERASIONAL"/>
    <s v="JL.MELATI III NO. 20 RT/RW 009 /009 KEL.DUREN SAWIT KEC.DUREN SAWIT, JAKARTA TIMUR"/>
    <s v="42"/>
    <d v="1984-01-21T00:00:00"/>
    <s v="37 tahun 11 bulan"/>
    <x v="1"/>
    <s v="JAKARTA"/>
    <d v="2014-10-01T00:00:00"/>
    <s v="7 tahun 2 bulan"/>
    <x v="2"/>
    <n v="55"/>
    <d v="2039-02-01T00:00:00"/>
    <s v="3175012101840007"/>
    <s v="0010038843"/>
    <x v="1"/>
    <s v="3A"/>
    <x v="0"/>
    <m/>
    <s v="49.456.183.0-001.000"/>
    <m/>
    <s v="06"/>
    <x v="2"/>
    <s v="LAKI-LAKI"/>
  </r>
  <r>
    <s v="20141001055"/>
    <s v="RATNA DILLA PUTRI DAMAYANTI"/>
    <s v="BACK OFFICE OPERASIONAL"/>
    <x v="0"/>
    <x v="1"/>
    <x v="2"/>
    <x v="3"/>
    <x v="84"/>
    <s v="BAGIAN OPERASIONAL"/>
    <s v="JL.KRAMAT ASEM RT/RW 013/006 KEL.UTAN KAYU SELATAN KEC. MATRAMAN, JAKARTA TIMUR"/>
    <s v="40"/>
    <d v="1993-10-09T00:00:00"/>
    <s v="28 tahun 2 bulan"/>
    <x v="3"/>
    <s v="SALATIGA"/>
    <d v="2014-10-01T00:00:00"/>
    <s v="7 tahun 2 bulan"/>
    <x v="2"/>
    <n v="55"/>
    <d v="2048-11-01T00:00:00"/>
    <s v="3216094910930016"/>
    <s v="0010038737"/>
    <x v="6"/>
    <s v="2A"/>
    <x v="0"/>
    <m/>
    <s v="71.010.619.6-413.000"/>
    <m/>
    <s v="05"/>
    <x v="1"/>
    <s v="PEREMPUAN"/>
  </r>
  <r>
    <s v="20141001056"/>
    <s v="A AKBAR NASUTION"/>
    <s v="STAF ACCOUNT OFFICER"/>
    <x v="0"/>
    <x v="1"/>
    <x v="2"/>
    <x v="3"/>
    <x v="6"/>
    <s v="PEMASARAN"/>
    <s v="PERUM TELAGA PASIRAYA BLOK F03 NO.04 RT/RW 004/011 KEL.SUKA- SARI KEC.SERANG BARU, BEKASI"/>
    <s v="04"/>
    <d v="1983-09-19T00:00:00"/>
    <s v="38 tahun 3 bulan"/>
    <x v="1"/>
    <s v="JAKARTA"/>
    <d v="2014-10-01T00:00:00"/>
    <s v="7 tahun 2 bulan"/>
    <x v="2"/>
    <n v="55"/>
    <d v="2038-10-01T00:00:00"/>
    <s v="3275051909830011"/>
    <s v="0010038915"/>
    <x v="6"/>
    <s v="2A"/>
    <x v="0"/>
    <m/>
    <s v="36.473.249.5-432.000"/>
    <m/>
    <s v="05"/>
    <x v="1"/>
    <s v="LAKI-LAKI"/>
  </r>
  <r>
    <s v="20141001061"/>
    <s v="TEGUH TRIYONO"/>
    <s v="ASSOCIATE ACCOUNT OFFICER"/>
    <x v="1"/>
    <x v="1"/>
    <x v="2"/>
    <x v="14"/>
    <x v="30"/>
    <s v="PEMASARAN"/>
    <s v="NAROGONG MEGAH VIII NO.8 RT/RW 002/021 KEL.PENGASINAN KEC. RAWALUMBU, BEKASI"/>
    <s v="03"/>
    <d v="1973-01-11T00:00:00"/>
    <s v="48 tahun 11 bulan"/>
    <x v="0"/>
    <s v="BREBES"/>
    <d v="2014-10-01T00:00:00"/>
    <s v="7 tahun 2 bulan"/>
    <x v="2"/>
    <n v="55"/>
    <d v="2028-02-01T00:00:00"/>
    <s v="3175041101730007"/>
    <s v="0010037890"/>
    <x v="0"/>
    <s v="4A"/>
    <x v="0"/>
    <m/>
    <s v="14.508.377.0-311.000"/>
    <m/>
    <s v="06"/>
    <x v="2"/>
    <s v="LAKI-LAKI"/>
  </r>
  <r>
    <s v="20141001075"/>
    <s v="ALFIAN SURURI"/>
    <s v="ASSOCIATE OFFICER"/>
    <x v="1"/>
    <x v="0"/>
    <x v="6"/>
    <x v="16"/>
    <x v="24"/>
    <s v="FUNGSI ANALISA PEMBIAYAAN"/>
    <s v="JL.BATU BULAT NO.2 RT/RW 017/ 005 KEL.BATU AMPAR KEC.KRAMAT JATI, DKI JAKARTA"/>
    <s v="99"/>
    <d v="1980-10-14T00:00:00"/>
    <s v="41 tahun 2 bulan"/>
    <x v="1"/>
    <s v="BEKASI"/>
    <d v="2014-10-08T00:00:00"/>
    <s v="7 tahun 2 bulan"/>
    <x v="2"/>
    <n v="55"/>
    <d v="2035-11-01T00:00:00"/>
    <s v="3173051410800017"/>
    <s v="0010038888"/>
    <x v="0"/>
    <s v="4B"/>
    <x v="0"/>
    <m/>
    <s v="47.803.510.8-413.000"/>
    <m/>
    <s v="06"/>
    <x v="2"/>
    <s v="LAKI-LAKI"/>
  </r>
  <r>
    <s v="20141001077"/>
    <s v="IRMA MASRUROH"/>
    <s v="PLT KEPALA BAGIAN OPERASIONAL"/>
    <x v="0"/>
    <x v="1"/>
    <x v="2"/>
    <x v="2"/>
    <x v="31"/>
    <s v="BAGIAN OPERASIONAL"/>
    <s v="JL.DUTA BUNTU NO.46 RT/RW 001/ 007 KEL.DURI KEPA KEC.KEBON JERUK, JAKARTA BARAT"/>
    <s v="44"/>
    <d v="1986-01-28T00:00:00"/>
    <s v="35 tahun 11 bulan"/>
    <x v="1"/>
    <s v="BOGOR"/>
    <d v="2014-10-13T00:00:00"/>
    <s v="7 tahun 2 bulan"/>
    <x v="2"/>
    <n v="55"/>
    <d v="2041-02-01T00:00:00"/>
    <s v="3201296801860002"/>
    <s v="0010039921"/>
    <x v="1"/>
    <s v="3A"/>
    <x v="0"/>
    <m/>
    <s v="36.896.144.7-434.000"/>
    <m/>
    <s v="05"/>
    <x v="1"/>
    <s v="PEREMPUAN"/>
  </r>
  <r>
    <s v="20141001081"/>
    <s v="RIDHO BARKATULLAH"/>
    <s v="ASSOCIATE ACCOUNT OFFICER"/>
    <x v="1"/>
    <x v="1"/>
    <x v="2"/>
    <x v="4"/>
    <x v="4"/>
    <s v="PEMASARAN"/>
    <s v="JL. ANGGSANA 14 BLOK C4/12 BUKIT ASRI RT/RW 004/013 KEL.PAGELARAN KEC.CIOMAS,BOGOR"/>
    <s v="02"/>
    <d v="1984-09-25T00:00:00"/>
    <s v="37 tahun 3 bulan"/>
    <x v="1"/>
    <s v="JAKARTA"/>
    <d v="2014-10-17T00:00:00"/>
    <s v="7 tahun 2 bulan"/>
    <x v="2"/>
    <n v="55"/>
    <d v="2039-10-01T00:00:00"/>
    <s v="3171062509840003"/>
    <s v="0010039355"/>
    <x v="0"/>
    <s v="4B"/>
    <x v="0"/>
    <m/>
    <s v="69.758.125.4-071.000"/>
    <m/>
    <s v="06"/>
    <x v="2"/>
    <s v="LAKI-LAKI"/>
  </r>
  <r>
    <s v="20141101083"/>
    <s v="H. ANDRI RIYADI KOMARUZZAMAN"/>
    <s v="KEPALA ULS"/>
    <x v="1"/>
    <x v="1"/>
    <x v="5"/>
    <x v="28"/>
    <x v="85"/>
    <s v="PEMASARAN &amp; OPERASI ULS"/>
    <s v="JL.CIKINI AMPIUN NO.45 RT/RW 013/001 KEL.PEGANGSAAN KEC. MENTENG, JAKARTA PUSAT"/>
    <s v="54"/>
    <d v="1989-05-28T00:00:00"/>
    <s v="32 tahun 7 bulan"/>
    <x v="3"/>
    <s v="BANDUNG"/>
    <d v="2014-11-01T00:00:00"/>
    <s v="7 tahun 1 bulan"/>
    <x v="2"/>
    <n v="55"/>
    <d v="2044-06-01T00:00:00"/>
    <s v="3204372805890001"/>
    <s v="0010039461"/>
    <x v="1"/>
    <s v="3A"/>
    <x v="0"/>
    <m/>
    <s v="54.278.903.7-445.000"/>
    <m/>
    <s v="06"/>
    <x v="2"/>
    <s v="LAKI-LAKI"/>
  </r>
  <r>
    <s v="20141101089"/>
    <s v="DIAN TRIANI"/>
    <s v="OFFICER"/>
    <x v="0"/>
    <x v="0"/>
    <x v="11"/>
    <x v="33"/>
    <x v="69"/>
    <s v="DEPARTEMEN AUDIT KANTOR CABANG"/>
    <s v="KP SINDANG MULYA RT/RW 003/019 KEL KARAMATMULYA KEC SOREANG KAB BANDUNG JAWA BARAT"/>
    <s v="99"/>
    <d v="1982-11-25T00:00:00"/>
    <s v="39 tahun 1 bulan"/>
    <x v="1"/>
    <s v="BANDUNG"/>
    <d v="2014-11-01T00:00:00"/>
    <s v="7 tahun 1 bulan"/>
    <x v="2"/>
    <n v="55"/>
    <d v="2037-12-01T00:00:00"/>
    <s v="3175076511820018"/>
    <s v="0010039307"/>
    <x v="2"/>
    <s v="4B"/>
    <x v="0"/>
    <m/>
    <s v="57.285.093.1-424.000"/>
    <m/>
    <s v="06"/>
    <x v="2"/>
    <s v="PEREMPUAN"/>
  </r>
  <r>
    <s v="20141101093"/>
    <s v="YULIA SUCIATI"/>
    <s v="PLT KEPALA ULS"/>
    <x v="1"/>
    <x v="1"/>
    <x v="2"/>
    <x v="2"/>
    <x v="80"/>
    <s v="PEMASARAN &amp; OPERASI ULS"/>
    <s v="JL,BAMBU KUNING V NO.561 RT/RW 010/008 KEL.PONDOK BAMBU KEC. DUREN SAWIT, JAKARTA TIMUR"/>
    <s v="18"/>
    <d v="1988-07-29T00:00:00"/>
    <s v="33 tahun 5 bulan"/>
    <x v="3"/>
    <s v="BOGOR"/>
    <d v="2014-11-07T00:00:00"/>
    <s v="7 tahun 1 bulan"/>
    <x v="2"/>
    <n v="55"/>
    <d v="2043-08-01T00:00:00"/>
    <s v="3276026907880001"/>
    <s v="0010040137"/>
    <x v="6"/>
    <s v="2B"/>
    <x v="0"/>
    <m/>
    <s v="26.757.768.2-412.000"/>
    <m/>
    <s v="03"/>
    <x v="0"/>
    <s v="PEREMPUAN"/>
  </r>
  <r>
    <s v="20141101095"/>
    <s v="RYSTA FEBRINA"/>
    <s v="TELLER"/>
    <x v="0"/>
    <x v="1"/>
    <x v="2"/>
    <x v="4"/>
    <x v="4"/>
    <s v="BAGIAN TELLER &amp; BACK OFFICE"/>
    <s v="KP.AREMAN RT/RW 007/008 KEL. TUGU KEC.CIMANGGIS, DEPOK JAWA BARAT"/>
    <s v="02"/>
    <d v="1989-02-27T00:00:00"/>
    <s v="32 tahun 10 bulan"/>
    <x v="3"/>
    <s v="JAKARTA"/>
    <d v="2014-11-10T00:00:00"/>
    <s v="7 tahun 1 bulan"/>
    <x v="2"/>
    <n v="35"/>
    <d v="2024-03-01T00:00:00"/>
    <s v="3275036702890007"/>
    <s v="0010040168"/>
    <x v="6"/>
    <s v="2B"/>
    <x v="0"/>
    <m/>
    <s v="36.040.875.1-407.000"/>
    <m/>
    <s v="03"/>
    <x v="0"/>
    <s v="PEREMPUAN"/>
  </r>
  <r>
    <s v="20141101097"/>
    <s v="JANUARTI"/>
    <s v="BACK OFFICE SENIOR ADMINISTRASI KANTOR"/>
    <x v="0"/>
    <x v="1"/>
    <x v="2"/>
    <x v="3"/>
    <x v="6"/>
    <s v="OPERASI CABANG SUNTER"/>
    <s v="VILLA INDAH PERMAI BLOK E18 NO 24 RT/RW 010/033 KEL.TELUK PUCUNG KEC.BEKASI UTARA,BEKASI"/>
    <s v="04"/>
    <d v="1990-01-03T00:00:00"/>
    <s v="31 tahun 11 bulan"/>
    <x v="3"/>
    <s v="BANYUMAS"/>
    <d v="2014-11-10T00:00:00"/>
    <s v="7 tahun 1 bulan"/>
    <x v="2"/>
    <n v="55"/>
    <d v="2045-02-01T00:00:00"/>
    <s v="3302144301900004"/>
    <s v="0010040261"/>
    <x v="1"/>
    <s v="3A"/>
    <x v="0"/>
    <m/>
    <s v="59.766.740.1-521.000"/>
    <m/>
    <s v="03"/>
    <x v="0"/>
    <s v="PEREMPUAN"/>
  </r>
  <r>
    <s v="20141101099"/>
    <s v="DONNI FABIANTO"/>
    <s v="ASSISTANT ACCOUNT OFFICER "/>
    <x v="1"/>
    <x v="1"/>
    <x v="2"/>
    <x v="2"/>
    <x v="9"/>
    <s v="PEMASARAN"/>
    <s v="KOMPLEK LAPAN NO.10 RT/RW 006/ 004 KEL.KELAPA GADING TIMUR KEC.KELAPA GADING, JAKARTA"/>
    <s v="01"/>
    <d v="1980-03-29T00:00:00"/>
    <s v="41 tahun 9 bulan"/>
    <x v="1"/>
    <s v="BOGOR"/>
    <d v="2014-11-10T00:00:00"/>
    <s v="7 tahun 1 bulan"/>
    <x v="2"/>
    <n v="55"/>
    <d v="2035-04-01T00:00:00"/>
    <s v="3271062903800005"/>
    <s v="0010040908"/>
    <x v="1"/>
    <s v="3A"/>
    <x v="0"/>
    <m/>
    <s v="57.003.470.2-408.000"/>
    <m/>
    <s v="06"/>
    <x v="2"/>
    <s v="LAKI-LAKI"/>
  </r>
  <r>
    <s v="20141201109"/>
    <s v="DICKY DWIJAYANTO"/>
    <s v="ASSOCIATE OFFICER"/>
    <x v="0"/>
    <x v="0"/>
    <x v="3"/>
    <x v="6"/>
    <x v="86"/>
    <s v="FUNGSI PEMENUHAN SDM"/>
    <s v="JL.PERDANA I/12 BUDI AGUNG RT/ RW 002/010 KEL.KEDUNGBADAK KEC TANAHSAREAL, BOGOR"/>
    <s v="99"/>
    <d v="1987-05-25T00:00:00"/>
    <s v="34 tahun 7 bulan"/>
    <x v="3"/>
    <s v="TASIKMALAYA"/>
    <d v="2014-12-01T00:00:00"/>
    <s v="7 tahun 0 bulan"/>
    <x v="2"/>
    <n v="55"/>
    <d v="2042-06-01T00:00:00"/>
    <s v="3201022505870006"/>
    <s v="0010040329"/>
    <x v="0"/>
    <s v="3B"/>
    <x v="0"/>
    <m/>
    <s v="46.365.066.3-403.000"/>
    <m/>
    <s v="06"/>
    <x v="2"/>
    <s v="LAKI-LAKI"/>
  </r>
  <r>
    <s v="20141201120"/>
    <s v="MUCHAMAD FACHRI"/>
    <s v="ASSOCIATE ACCOUNT OFFICER"/>
    <x v="1"/>
    <x v="1"/>
    <x v="2"/>
    <x v="3"/>
    <x v="6"/>
    <s v="PEMASARAN"/>
    <s v="KOTA WISATA BLOK H.5/75 RT/RW 004/024 KEL.CIANGSANA KEC. GUNUNG PUTRI, BOGOR,JAWA BARAT"/>
    <s v="04"/>
    <d v="1976-09-09T00:00:00"/>
    <s v="45 tahun 3 bulan"/>
    <x v="0"/>
    <s v="JAKARTA"/>
    <d v="2014-12-08T00:00:00"/>
    <s v="7 tahun 0 bulan"/>
    <x v="2"/>
    <n v="55"/>
    <d v="2031-10-01T00:00:00"/>
    <s v="3175090909760012"/>
    <s v="0010000120"/>
    <x v="0"/>
    <s v="4A"/>
    <x v="0"/>
    <m/>
    <s v="49.532.774.4-009.000"/>
    <m/>
    <s v="06"/>
    <x v="2"/>
    <s v="LAKI-LAKI"/>
  </r>
  <r>
    <s v="20150101124"/>
    <s v="DENI ERMAN"/>
    <s v="ASSISTANT ACCOUNT OFFICER "/>
    <x v="1"/>
    <x v="1"/>
    <x v="2"/>
    <x v="3"/>
    <x v="6"/>
    <s v="PEMASARAN"/>
    <s v="JL.RENUYUNG D.45/128 RT/RW 006 /007 KEL.CIBUBUR KEC.CIRACAS JAKARTA TIMUR"/>
    <s v="04"/>
    <d v="1986-07-07T00:00:00"/>
    <s v="35 tahun 5 bulan"/>
    <x v="1"/>
    <s v="JAKARTA"/>
    <d v="2015-01-01T00:00:00"/>
    <s v="6 tahun 11 bulan"/>
    <x v="2"/>
    <n v="55"/>
    <d v="2041-08-01T00:00:00"/>
    <s v="3216020707860003"/>
    <s v="0010042011"/>
    <x v="1"/>
    <s v="3A"/>
    <x v="0"/>
    <m/>
    <s v="55.339.065.9-435.000"/>
    <m/>
    <s v="06"/>
    <x v="2"/>
    <s v="LAKI-LAKI"/>
  </r>
  <r>
    <s v="20150101126"/>
    <s v="KHAIRIANTA"/>
    <s v="ASSISTANT ACCOUNT OFFICER "/>
    <x v="1"/>
    <x v="1"/>
    <x v="2"/>
    <x v="3"/>
    <x v="6"/>
    <s v="PEMASARAN"/>
    <s v="BABELAN INDAH BLOK C 609 RT/RW 010/008 KEL.KEBALEN KEC. BABELAN, BEKASI"/>
    <s v="04"/>
    <d v="1987-12-05T00:00:00"/>
    <s v="34 tahun 0 bulan"/>
    <x v="3"/>
    <s v="KLATEN"/>
    <d v="2015-01-01T00:00:00"/>
    <s v="6 tahun 11 bulan"/>
    <x v="2"/>
    <n v="55"/>
    <d v="2043-01-01T00:00:00"/>
    <s v="3171060512870004"/>
    <s v="0010039934"/>
    <x v="1"/>
    <s v="3A"/>
    <x v="0"/>
    <m/>
    <s v="47.788.400.1-525.000"/>
    <m/>
    <s v="06"/>
    <x v="2"/>
    <s v="LAKI-LAKI"/>
  </r>
  <r>
    <s v="20150101130"/>
    <s v="IRMA ROSMA DEWI"/>
    <s v="STAF"/>
    <x v="0"/>
    <x v="0"/>
    <x v="4"/>
    <x v="8"/>
    <x v="22"/>
    <s v="SUB ASPEK PENGELOLAAN ADMINISTRASI PENGURUS"/>
    <s v="JL.MENTENG JAYA RT/RW 012/009 KEL.MENTENG KEC.MENTENG JAKARTA PUSAT"/>
    <s v="99"/>
    <d v="1988-09-07T00:00:00"/>
    <s v="33 tahun 3 bulan"/>
    <x v="3"/>
    <s v="JAKARTA"/>
    <d v="2015-01-22T00:00:00"/>
    <s v="6 tahun 11 bulan"/>
    <x v="2"/>
    <n v="55"/>
    <d v="2043-10-01T00:00:00"/>
    <s v="3173044709880003"/>
    <s v="0010042528"/>
    <x v="6"/>
    <s v="2B"/>
    <x v="0"/>
    <m/>
    <s v="58.510.123.1-033.000"/>
    <m/>
    <s v="06"/>
    <x v="2"/>
    <s v="PEREMPUAN"/>
  </r>
  <r>
    <s v="20150201132"/>
    <s v="EVI NURHAYATI"/>
    <s v="PLT KEPALA ULS"/>
    <x v="1"/>
    <x v="1"/>
    <x v="2"/>
    <x v="14"/>
    <x v="30"/>
    <s v="BAGIAN CUSTOMER SERVICE"/>
    <s v="JL.KRENDANG BARAT RT/RW 006/ 004 KEL.KRENDANG KEC.TAMBORA JAKARTA BARAT"/>
    <s v="03"/>
    <d v="1989-07-18T00:00:00"/>
    <s v="32 tahun 5 bulan"/>
    <x v="3"/>
    <s v="SUMEDANG"/>
    <d v="2015-02-01T00:00:00"/>
    <s v="6 tahun 10 bulan"/>
    <x v="2"/>
    <n v="55"/>
    <d v="2044-08-01T00:00:00"/>
    <s v="3175015807890005"/>
    <s v="0010041807"/>
    <x v="6"/>
    <s v="2B"/>
    <x v="0"/>
    <m/>
    <s v="89.060.019.0-001.000"/>
    <m/>
    <s v="06"/>
    <x v="2"/>
    <s v="PEREMPUAN"/>
  </r>
  <r>
    <s v="20150201134"/>
    <s v="DIMAS OKI SANJAYA"/>
    <s v="BACK OFFICE OPERASIONAL"/>
    <x v="0"/>
    <x v="1"/>
    <x v="2"/>
    <x v="3"/>
    <x v="87"/>
    <s v="BAGIAN OPERASIONAL"/>
    <s v="JL.PENGGALANG V NO.14 RT/RW 010/010 KEL.PALMERAH KEC. MATRAMAN, JAKARTA TIMUR"/>
    <s v="38"/>
    <d v="1992-10-19T00:00:00"/>
    <s v="29 tahun 2 bulan"/>
    <x v="3"/>
    <s v="BANDUNG"/>
    <d v="2015-02-01T00:00:00"/>
    <s v="6 tahun 10 bulan"/>
    <x v="2"/>
    <n v="55"/>
    <d v="2047-11-01T00:00:00"/>
    <s v="3204091910920001"/>
    <s v="0010040795"/>
    <x v="6"/>
    <s v="2B"/>
    <x v="0"/>
    <m/>
    <s v="72.017.698.1-445.000"/>
    <m/>
    <s v="05"/>
    <x v="1"/>
    <s v="LAKI-LAKI"/>
  </r>
  <r>
    <s v="20150201137"/>
    <s v="RATIH FITRIYANI"/>
    <s v="CUSTOMER SERVICE"/>
    <x v="0"/>
    <x v="1"/>
    <x v="2"/>
    <x v="3"/>
    <x v="5"/>
    <s v="BAGIAN OPERASIONAL"/>
    <s v="JL.KOPO SAYATI NO. 191 RT/RW 003/003 DESA SAYATI KEC. MARGAHAYU,BANDUNG, JAWA BARAT"/>
    <s v="07"/>
    <d v="1989-03-27T00:00:00"/>
    <s v="32 tahun 9 bulan"/>
    <x v="3"/>
    <s v="BEKASI"/>
    <d v="2015-02-09T00:00:00"/>
    <s v="6 tahun 10 bulan"/>
    <x v="2"/>
    <n v="35"/>
    <d v="2024-04-01T00:00:00"/>
    <s v="3275016703890022"/>
    <s v="0010000116"/>
    <x v="6"/>
    <s v="2A"/>
    <x v="0"/>
    <m/>
    <s v="57.893.011.7-407.000"/>
    <m/>
    <s v="03"/>
    <x v="0"/>
    <s v="PEREMPUAN"/>
  </r>
  <r>
    <s v="20150201138"/>
    <s v="ANDY NOVIANTO"/>
    <s v="STAF"/>
    <x v="0"/>
    <x v="0"/>
    <x v="1"/>
    <x v="15"/>
    <x v="23"/>
    <s v="BAGIAN PENERIMAAN DAN PEMANTAUAN DOKUMENTASI"/>
    <s v="JL.PROF M.YAMIN NO.34 RT/RW 002/001 KEL.DUREN JAYA KEC. BEKASI TIMUR,BEKASI,JAWA BARAT"/>
    <s v="99"/>
    <d v="1988-11-15T00:00:00"/>
    <s v="33 tahun 1 bulan"/>
    <x v="3"/>
    <s v="WONOGIRI"/>
    <d v="2015-02-09T00:00:00"/>
    <s v="6 tahun 10 bulan"/>
    <x v="2"/>
    <n v="55"/>
    <d v="2043-12-01T00:00:00"/>
    <s v="3275051511880007"/>
    <s v="0261000507"/>
    <x v="6"/>
    <s v="2B"/>
    <x v="0"/>
    <m/>
    <s v="46.446.130.0-432.000"/>
    <m/>
    <s v="03"/>
    <x v="0"/>
    <s v="LAKI-LAKI"/>
  </r>
  <r>
    <s v="20150201140"/>
    <s v="WILANDARI PUJA TRESNA"/>
    <s v="TELLER"/>
    <x v="0"/>
    <x v="1"/>
    <x v="2"/>
    <x v="3"/>
    <x v="25"/>
    <s v="BAGIAN OPERASIONAL"/>
    <s v="KP RAWA ROKO NO.75 RT/RW 001/ 001 KEL.BOJONG RAWALUMBU KEC. RAWALUMBU, BEKASI, JAWA BARAT"/>
    <s v="08"/>
    <d v="1993-10-20T00:00:00"/>
    <s v="28 tahun 2 bulan"/>
    <x v="3"/>
    <s v="JAKARTA"/>
    <d v="2015-02-16T00:00:00"/>
    <s v="6 tahun 10 bulan"/>
    <x v="2"/>
    <n v="35"/>
    <d v="2028-11-01T00:00:00"/>
    <s v="3175036010930004"/>
    <s v="0010041574"/>
    <x v="6"/>
    <s v="2A"/>
    <x v="0"/>
    <m/>
    <s v="78.250.424.5-002.000"/>
    <m/>
    <s v="03"/>
    <x v="0"/>
    <s v="PEREMPUAN"/>
  </r>
  <r>
    <s v="20150301143"/>
    <s v="RURI KARTIKA SARI"/>
    <s v="STAF"/>
    <x v="0"/>
    <x v="0"/>
    <x v="0"/>
    <x v="0"/>
    <x v="15"/>
    <s v="BIDANG PENGADAAN LOGISTIK"/>
    <s v="JL. KEBUN SAYUR 1 RT.08 RW.15 KEL.BIDARACINA KEC.JATINEGARA "/>
    <s v="99"/>
    <d v="1993-02-04T00:00:00"/>
    <s v="28 tahun 10 bulan"/>
    <x v="3"/>
    <s v="JAKARTA"/>
    <d v="2015-03-01T00:00:00"/>
    <s v="6 tahun 9 bulan"/>
    <x v="2"/>
    <n v="55"/>
    <d v="2048-03-01T00:00:00"/>
    <s v="3275124402930002"/>
    <s v="0010040497"/>
    <x v="6"/>
    <s v="2B"/>
    <x v="0"/>
    <m/>
    <s v="72.624.413.0-432.000"/>
    <m/>
    <s v="06"/>
    <x v="2"/>
    <s v="PEREMPUAN"/>
  </r>
  <r>
    <s v="20150301144"/>
    <s v="ANDREANNE B. CHRISTIE"/>
    <s v="KEPALA DEPARTEMEN"/>
    <x v="3"/>
    <x v="0"/>
    <x v="4"/>
    <x v="37"/>
    <x v="88"/>
    <s v="DEPARTMEN PENGEMBANGAN BISNIS"/>
    <s v="KP PABUARAN RT/RW.02/01 KEL. JATIMURNI KEC.PONDOK MELATI KOTA BEKASI"/>
    <s v="99"/>
    <d v="1973-07-11T00:00:00"/>
    <s v="48 tahun 5 bulan"/>
    <x v="0"/>
    <s v="BANDUNG"/>
    <d v="2015-03-01T00:00:00"/>
    <s v="6 tahun 9 bulan"/>
    <x v="2"/>
    <n v="55"/>
    <d v="2028-08-01T00:00:00"/>
    <s v="3174025107730002"/>
    <s v="0010041718"/>
    <x v="4"/>
    <s v="6B"/>
    <x v="0"/>
    <m/>
    <s v="72.483.462.7-032.000"/>
    <m/>
    <s v="06"/>
    <x v="2"/>
    <s v="PEREMPUAN"/>
  </r>
  <r>
    <s v="20150301147"/>
    <s v="BURHANUDIN"/>
    <s v="STAF"/>
    <x v="0"/>
    <x v="0"/>
    <x v="1"/>
    <x v="15"/>
    <x v="23"/>
    <s v="BAGIAN PENERIMAAN DAN PEMANTAUAN DOKUMENTASI"/>
    <s v="JL.KEBON JERUK XIII NO.5 RT/RW 011/003 KEL.TAMAN SARI KEC. TAMAN SARI, JAKARTA BARAT"/>
    <s v="99"/>
    <d v="1987-02-14T00:00:00"/>
    <s v="34 tahun 10 bulan"/>
    <x v="3"/>
    <s v="CIAMIS"/>
    <d v="2015-03-01T00:00:00"/>
    <s v="6 tahun 9 bulan"/>
    <x v="2"/>
    <n v="55"/>
    <d v="2042-03-01T00:00:00"/>
    <s v="3204111402870001"/>
    <s v="0010041681"/>
    <x v="6"/>
    <s v="2B"/>
    <x v="0"/>
    <m/>
    <s v="71.211.604.5-009.000"/>
    <m/>
    <s v="06"/>
    <x v="2"/>
    <s v="LAKI-LAKI"/>
  </r>
  <r>
    <s v="20150301148"/>
    <s v="MUKHAMAD DAHNIEL"/>
    <s v="TELLER"/>
    <x v="0"/>
    <x v="1"/>
    <x v="2"/>
    <x v="3"/>
    <x v="36"/>
    <s v="BAGIAN OPERASIONAL"/>
    <s v="JL.BUNGUR 1 RT/RW.16/06 KEL. RAMBUTAN KEC.CIRACAS JAKARTA TIMUR"/>
    <s v="26"/>
    <d v="1987-05-26T00:00:00"/>
    <s v="34 tahun 7 bulan"/>
    <x v="3"/>
    <s v="PEKALONGAN"/>
    <d v="2015-03-03T00:00:00"/>
    <s v="6 tahun 9 bulan"/>
    <x v="2"/>
    <n v="35"/>
    <d v="2022-06-01T00:00:00"/>
    <s v="3175042605870006"/>
    <s v="0010041694"/>
    <x v="6"/>
    <s v="2A"/>
    <x v="0"/>
    <m/>
    <s v="24.788.774.8-005.000"/>
    <m/>
    <s v="06"/>
    <x v="2"/>
    <s v="LAKI-LAKI"/>
  </r>
  <r>
    <s v="20150401152"/>
    <s v="DJOKO WARDOYO"/>
    <s v="ASSOCIATE OFFICER"/>
    <x v="0"/>
    <x v="0"/>
    <x v="11"/>
    <x v="33"/>
    <x v="69"/>
    <s v="DEPARTEMEN AUDIT KANTOR CABANG"/>
    <s v="KOMP KODAM JAYA RT/RW.10/02 KEL.KRAMATJATI KEC.KRAMATJATI JAKARTA TIMUR"/>
    <s v="99"/>
    <d v="1980-09-17T00:00:00"/>
    <s v="41 tahun 3 bulan"/>
    <x v="1"/>
    <s v="JAKARTA"/>
    <d v="2015-04-01T00:00:00"/>
    <s v="6 tahun 8 bulan"/>
    <x v="2"/>
    <n v="55"/>
    <d v="2035-10-01T00:00:00"/>
    <s v="3175091709800003"/>
    <s v="0010000420"/>
    <x v="0"/>
    <s v="3C"/>
    <x v="0"/>
    <m/>
    <s v="48.664.583.1-009.000"/>
    <m/>
    <s v="05"/>
    <x v="1"/>
    <s v="LAKI-LAKI"/>
  </r>
  <r>
    <s v="20150401154"/>
    <s v="SURYA PRIBADI"/>
    <s v="ASSOCIATE OFFICER"/>
    <x v="0"/>
    <x v="0"/>
    <x v="11"/>
    <x v="33"/>
    <x v="69"/>
    <s v="DEPARTEMEN AUDIT KANTOR CABANG"/>
    <s v="JL.ANGGUR RT/RW.03/12 KEL. KELAPA DUA WETAN KEC.CIRACAS JAKARTA TIMUR"/>
    <s v="99"/>
    <d v="1980-05-19T00:00:00"/>
    <s v="41 tahun 7 bulan"/>
    <x v="1"/>
    <s v="TASIKMALAYA"/>
    <d v="2015-04-01T00:00:00"/>
    <s v="6 tahun 8 bulan"/>
    <x v="2"/>
    <n v="55"/>
    <d v="2035-06-01T00:00:00"/>
    <s v="3175061905801001"/>
    <s v="0010000404"/>
    <x v="0"/>
    <s v="4A"/>
    <x v="0"/>
    <m/>
    <s v="24.606.153.5-425.000"/>
    <m/>
    <s v="06"/>
    <x v="2"/>
    <s v="LAKI-LAKI"/>
  </r>
  <r>
    <s v="20150401156"/>
    <s v="MUSTOPA"/>
    <s v="ASSOCIATE OFFICER"/>
    <x v="0"/>
    <x v="0"/>
    <x v="11"/>
    <x v="33"/>
    <x v="69"/>
    <s v="DEPARTEMEN AUDIT KANTOR CABANG"/>
    <s v="KP.JEMBATAN RT/RW.06/12 KEL. PENGGILINGAN KEC.CAKUNG JAKARTA TIMUR"/>
    <s v="99"/>
    <d v="1984-09-24T00:00:00"/>
    <s v="37 tahun 3 bulan"/>
    <x v="1"/>
    <s v="JAKARTA"/>
    <d v="2015-04-01T00:00:00"/>
    <s v="6 tahun 8 bulan"/>
    <x v="2"/>
    <n v="55"/>
    <d v="2039-10-01T00:00:00"/>
    <s v="3174042409840004"/>
    <s v="0010042514"/>
    <x v="0"/>
    <s v="3C"/>
    <x v="0"/>
    <m/>
    <s v="09.540.097.4-017.000"/>
    <m/>
    <s v="05"/>
    <x v="1"/>
    <s v="LAKI-LAKI"/>
  </r>
  <r>
    <s v="20150401158"/>
    <s v="DAVID JATI UTOMO.SE"/>
    <s v="ASSOCIATE ACCOUNT OFFICER"/>
    <x v="1"/>
    <x v="1"/>
    <x v="5"/>
    <x v="36"/>
    <x v="81"/>
    <s v="PEMASARAN"/>
    <s v="JL.MANDALA SELATAN IV/6 RT/RW. 12/04 KEL.TOMANG KEC.GROGOL PETAMBURAN JAKARTA BARAT"/>
    <s v="37"/>
    <d v="1987-10-16T00:00:00"/>
    <s v="34 tahun 2 bulan"/>
    <x v="3"/>
    <s v="SURAKARTA"/>
    <d v="2015-04-01T00:00:00"/>
    <s v="6 tahun 8 bulan"/>
    <x v="2"/>
    <n v="55"/>
    <d v="2042-11-01T00:00:00"/>
    <s v="3372041610870002"/>
    <s v="0377777991"/>
    <x v="0"/>
    <s v="4A"/>
    <x v="0"/>
    <m/>
    <s v="67.693.896.2-526.000"/>
    <m/>
    <s v="06"/>
    <x v="2"/>
    <s v="LAKI-LAKI"/>
  </r>
  <r>
    <s v="20150401168"/>
    <s v="SABDA MURWANINGSIH"/>
    <s v="PLT KEPALA ULS"/>
    <x v="1"/>
    <x v="1"/>
    <x v="5"/>
    <x v="36"/>
    <x v="82"/>
    <s v="PEMASARAN &amp; OPERASI ULS"/>
    <s v="WONOSAREN RT/RW.01/08 KEL. JAGALAN KEC.BREBES SURAKARTA "/>
    <s v="48"/>
    <d v="1988-05-16T00:00:00"/>
    <s v="33 tahun 7 bulan"/>
    <x v="3"/>
    <s v="SEMARANG"/>
    <d v="2015-04-06T00:00:00"/>
    <s v="6 tahun 8 bulan"/>
    <x v="2"/>
    <n v="55"/>
    <d v="2043-06-01T00:00:00"/>
    <s v="3322135605880002"/>
    <s v="0374160588"/>
    <x v="6"/>
    <s v="2B"/>
    <x v="0"/>
    <m/>
    <s v="89.397.239.8-505.000"/>
    <m/>
    <s v="06"/>
    <x v="2"/>
    <s v="PEREMPUAN"/>
  </r>
  <r>
    <s v="20150401169"/>
    <s v="IMPOLA BIMA S. SILALAHI"/>
    <s v="ASSOCIATE ACCOUNT OFFICER"/>
    <x v="1"/>
    <x v="1"/>
    <x v="2"/>
    <x v="14"/>
    <x v="30"/>
    <s v="PEMASARAN"/>
    <s v="LINGKUNGAN ROWOSARI RT/RW.03/0 6 KEL.KARANGJATI KEC.BERGAS KAB.SEMARANG"/>
    <s v="03"/>
    <d v="1985-07-26T00:00:00"/>
    <s v="36 tahun 5 bulan"/>
    <x v="1"/>
    <s v="SALATIGA"/>
    <d v="2015-04-20T00:00:00"/>
    <s v="6 tahun 8 bulan"/>
    <x v="2"/>
    <n v="55"/>
    <d v="2040-08-01T00:00:00"/>
    <s v="3323032607850001"/>
    <s v="0010000917"/>
    <x v="0"/>
    <s v="4B"/>
    <x v="0"/>
    <m/>
    <s v="26.352.782.2-533.000"/>
    <m/>
    <s v="06"/>
    <x v="2"/>
    <s v="LAKI-LAKI"/>
  </r>
  <r>
    <s v="20150501170"/>
    <s v="FITRIANINGSIH"/>
    <s v="KEPALA BAGIAN"/>
    <x v="0"/>
    <x v="0"/>
    <x v="9"/>
    <x v="27"/>
    <x v="89"/>
    <s v="BAGIAN PERENCAAN DAN ADMINISTRASI PERPAJAKAN"/>
    <s v="JAMPIROSO UTARA NO.148 RT/RW. 03/02 KEL.JAMPIROSO KEC. TEMANGGUNG JAWA TENGAH"/>
    <s v="99"/>
    <d v="1986-04-29T00:00:00"/>
    <s v="35 tahun 8 bulan"/>
    <x v="1"/>
    <s v="JAKARTA"/>
    <d v="2015-05-01T00:00:00"/>
    <s v="6 tahun 7 bulan"/>
    <x v="2"/>
    <n v="55"/>
    <d v="2041-05-01T00:00:00"/>
    <s v="3175016904860009"/>
    <s v="0010001253"/>
    <x v="0"/>
    <s v="4B"/>
    <x v="0"/>
    <m/>
    <s v="36.550.917.3-001.000"/>
    <m/>
    <s v="06"/>
    <x v="2"/>
    <s v="PEREMPUAN"/>
  </r>
  <r>
    <s v="20150501175"/>
    <s v="DYANING APRIANI"/>
    <s v="OFFICER"/>
    <x v="0"/>
    <x v="0"/>
    <x v="3"/>
    <x v="6"/>
    <x v="86"/>
    <s v="FUNGSI PEMENUHAN SDM"/>
    <s v="JL.KAYU MANIS 1 BARU NO.28 RT/RW.10/01 KEL.KAYU MANIS KEC.MATRAMAN JAKARTA TIMUR"/>
    <s v="99"/>
    <d v="1983-04-08T00:00:00"/>
    <s v="38 tahun 8 bulan"/>
    <x v="1"/>
    <s v="MAGELANG"/>
    <d v="2015-05-18T00:00:00"/>
    <s v="6 tahun 7 bulan"/>
    <x v="2"/>
    <n v="55"/>
    <d v="2038-05-01T00:00:00"/>
    <s v="3308104804830007"/>
    <s v="0010002244"/>
    <x v="2"/>
    <s v="4B"/>
    <x v="0"/>
    <m/>
    <s v="56.001.261.9-524.000"/>
    <m/>
    <s v="07"/>
    <x v="4"/>
    <s v="PEREMPUAN"/>
  </r>
  <r>
    <s v="20150501180"/>
    <s v="APRIYANTI"/>
    <s v="PLT KEPALA BAGIAN OPERASIONAL"/>
    <x v="0"/>
    <x v="1"/>
    <x v="2"/>
    <x v="2"/>
    <x v="2"/>
    <s v="BAGIAN OPERASIONAL"/>
    <s v="JL.MANGGA 3 NO.94 RT/RW.05/02 KEL.KALINEGORO KEC.METROYUDAN KAB.MAGELANG"/>
    <s v="43"/>
    <d v="1987-04-28T00:00:00"/>
    <s v="34 tahun 8 bulan"/>
    <x v="3"/>
    <s v="BEKASI"/>
    <d v="2015-05-18T00:00:00"/>
    <s v="6 tahun 7 bulan"/>
    <x v="2"/>
    <n v="55"/>
    <d v="2042-05-01T00:00:00"/>
    <s v="3275046804870007"/>
    <s v="0010002319"/>
    <x v="1"/>
    <s v="3A"/>
    <x v="0"/>
    <m/>
    <s v="34.482.524.5-432.000"/>
    <m/>
    <s v="06"/>
    <x v="2"/>
    <s v="PEREMPUAN"/>
  </r>
  <r>
    <s v="20150601183"/>
    <s v="RIFA QOIDAH"/>
    <s v="STAF OPERASIONAL"/>
    <x v="0"/>
    <x v="1"/>
    <x v="2"/>
    <x v="3"/>
    <x v="3"/>
    <s v="PEMASARAN &amp; OPERASI ULS"/>
    <s v="JL.SADEWA 6 BLOK C NO.375 RT/ RW.02/06 KEL.JAKASETIA KEC. BEKASI SELATAN KOTA BEKASI"/>
    <s v="31"/>
    <d v="1993-11-03T00:00:00"/>
    <s v="28 tahun 1 bulan"/>
    <x v="3"/>
    <s v="BEKASI"/>
    <d v="2015-06-01T00:00:00"/>
    <s v="6 tahun 6 bulan"/>
    <x v="2"/>
    <n v="35"/>
    <d v="2028-12-01T00:00:00"/>
    <s v="3275054311930017"/>
    <s v="0010311934"/>
    <x v="6"/>
    <s v="2A"/>
    <x v="0"/>
    <m/>
    <s v="44.332.645.9-432.000"/>
    <m/>
    <s v="03"/>
    <x v="0"/>
    <s v="PEREMPUAN"/>
  </r>
  <r>
    <s v="20150601186"/>
    <s v="JONI MARTUA JANJI NABOLON"/>
    <s v="KEPALA DEPARTEMEN"/>
    <x v="3"/>
    <x v="0"/>
    <x v="0"/>
    <x v="12"/>
    <x v="90"/>
    <s v="DEPARTEMEN SISTEM PROSEDUR &amp; PENDUKUNG OPERASI"/>
    <s v="JL.LUMBU BARAT IIC NOL.151 RT/RW.06/09 KEL.BOJONGRAWALUMB U KOTA BEKASI"/>
    <s v="99"/>
    <d v="1968-03-07T00:00:00"/>
    <s v="53 tahun 9 bulan"/>
    <x v="0"/>
    <s v="BANDUNG"/>
    <d v="2015-06-10T00:00:00"/>
    <s v="6 tahun 6 bulan"/>
    <x v="2"/>
    <n v="55"/>
    <d v="2023-04-01T00:00:00"/>
    <s v="3275020703680041"/>
    <s v="0010110062"/>
    <x v="4"/>
    <s v="6B"/>
    <x v="0"/>
    <m/>
    <s v="09.221.349.5-404.000"/>
    <m/>
    <s v="05"/>
    <x v="1"/>
    <s v="LAKI-LAKI"/>
  </r>
  <r>
    <s v="20150601189"/>
    <s v="RENDI MUNAMI"/>
    <s v="STAF"/>
    <x v="0"/>
    <x v="0"/>
    <x v="1"/>
    <x v="1"/>
    <x v="1"/>
    <s v="BAGIAN TRANSAKSI PERBANKAN ELEKTRONIK, OPERASI LAYANAN &amp; KELUHAN &amp; ALIANSI STRATEGIS"/>
    <s v="CEMPLANG BARU RT/RW.03/10 CILE NDEK BARAT - BOGOR "/>
    <s v="99"/>
    <d v="1989-03-20T00:00:00"/>
    <s v="32 tahun 9 bulan"/>
    <x v="3"/>
    <s v="BOGOR"/>
    <d v="2015-06-15T00:00:00"/>
    <s v="6 tahun 6 bulan"/>
    <x v="2"/>
    <n v="55"/>
    <d v="2044-04-01T00:00:00"/>
    <s v="3276032003890004"/>
    <s v="0010003200"/>
    <x v="6"/>
    <s v="2B"/>
    <x v="0"/>
    <m/>
    <s v="98.621.847.7-412.000"/>
    <m/>
    <s v="06"/>
    <x v="2"/>
    <s v="LAKI-LAKI"/>
  </r>
  <r>
    <s v="20150701195"/>
    <s v="TIRTA KARUNIA"/>
    <s v="STAF "/>
    <x v="1"/>
    <x v="0"/>
    <x v="8"/>
    <x v="18"/>
    <x v="91"/>
    <s v="FUNGSI MANAJEMEN RISIKO"/>
    <s v="GG MANGGIS RT/RW.01/02 KEL.BOJ ONGSARI BARU KEC.BOJONGSARI KOTA DEPOK"/>
    <s v="99"/>
    <d v="1987-12-30T00:00:00"/>
    <s v="34 tahun 0 bulan"/>
    <x v="3"/>
    <s v="JAKARTA"/>
    <d v="2015-07-01T00:00:00"/>
    <s v="6 tahun 5 bulan"/>
    <x v="2"/>
    <n v="55"/>
    <d v="2043-01-01T00:00:00"/>
    <s v="3671093012870004"/>
    <s v="0010003796"/>
    <x v="6"/>
    <s v="2A"/>
    <x v="0"/>
    <m/>
    <s v="73.374.201.9-402.000"/>
    <m/>
    <s v="06"/>
    <x v="2"/>
    <s v="LAKI-LAKI"/>
  </r>
  <r>
    <s v="20150701196"/>
    <s v="NURUL BADRIYAH"/>
    <s v="STAF"/>
    <x v="1"/>
    <x v="0"/>
    <x v="6"/>
    <x v="10"/>
    <x v="14"/>
    <s v="FUNGSI PENDUKUNG ARP"/>
    <s v="JL.KENANGA IX BLOK D-6 NO.4 RT/RW.01/07 KEL.UWUNG JAYA KEC.CIBODAS KOTA TANGERANG"/>
    <s v="99"/>
    <d v="1992-08-07T00:00:00"/>
    <s v="29 tahun 4 bulan"/>
    <x v="3"/>
    <s v="JAKARTA"/>
    <d v="2015-07-01T00:00:00"/>
    <s v="6 tahun 5 bulan"/>
    <x v="2"/>
    <n v="55"/>
    <d v="2047-09-01T00:00:00"/>
    <s v="3201024708920009"/>
    <s v="0010003804"/>
    <x v="6"/>
    <s v="2B"/>
    <x v="0"/>
    <m/>
    <s v="71.753.262.6-403.000"/>
    <m/>
    <s v="06"/>
    <x v="2"/>
    <s v="PEREMPUAN"/>
  </r>
  <r>
    <s v="20150701198"/>
    <s v="SIDIK WINATA SAPUTRA"/>
    <s v="ASSISTANT ACCOUNT OFFICER "/>
    <x v="1"/>
    <x v="1"/>
    <x v="2"/>
    <x v="2"/>
    <x v="9"/>
    <s v="PEMASARAN"/>
    <s v="KARANGGAN TUA RT/RW.02/06 KEL. KARANGGAN KEC.GUNUNG PUTRI KAB.BOGOR"/>
    <s v="01"/>
    <d v="1982-04-15T00:00:00"/>
    <s v="39 tahun 8 bulan"/>
    <x v="1"/>
    <s v="BOGOR"/>
    <d v="2015-07-01T00:00:00"/>
    <s v="6 tahun 5 bulan"/>
    <x v="2"/>
    <n v="55"/>
    <d v="2037-05-01T00:00:00"/>
    <s v="3201021504820001"/>
    <s v="0010003606"/>
    <x v="1"/>
    <s v="3A"/>
    <x v="0"/>
    <m/>
    <s v="26.650.811.8-403.000"/>
    <m/>
    <s v="06"/>
    <x v="2"/>
    <s v="LAKI-LAKI"/>
  </r>
  <r>
    <s v="20150701203"/>
    <s v="ANDHIKA LUQMAN HIDAYATULOH"/>
    <s v="KEPALA ULS"/>
    <x v="1"/>
    <x v="1"/>
    <x v="5"/>
    <x v="38"/>
    <x v="92"/>
    <s v="PEMASARAN &amp; OPERASI ULS"/>
    <s v="KP.PABUARAN KULON RT/RW.01/04 KEL.CIANGSANA KEC.GUNUNG PUTRI KAB.BOGOR"/>
    <s v="55"/>
    <d v="1991-07-22T00:00:00"/>
    <s v="30 tahun 5 bulan"/>
    <x v="3"/>
    <s v="MAGETAN"/>
    <d v="2015-07-13T00:00:00"/>
    <s v="6 tahun 5 bulan"/>
    <x v="2"/>
    <n v="55"/>
    <d v="2046-08-01T00:00:00"/>
    <s v="3301072207910002"/>
    <s v="0379220791"/>
    <x v="1"/>
    <s v="3A"/>
    <x v="0"/>
    <m/>
    <s v="54.768.706.1-522.000"/>
    <m/>
    <s v="06"/>
    <x v="2"/>
    <s v="LAKI-LAKI"/>
  </r>
  <r>
    <s v="20150701205"/>
    <s v="LAILA ZORAYA AHMAD"/>
    <s v="PLT KEPALA ULS"/>
    <x v="1"/>
    <x v="1"/>
    <x v="5"/>
    <x v="20"/>
    <x v="93"/>
    <s v="PEMASARAN &amp; OPERASI ULS"/>
    <s v="JL.RAYA MAOSLOR NO.34 RT/RW.01 /11 KEL.MAOSLOR KEC.MAOS KAB. CILACAP JAWA TENGAH"/>
    <s v="57"/>
    <d v="1990-04-10T00:00:00"/>
    <s v="31 tahun 8 bulan"/>
    <x v="3"/>
    <s v="SEMARANG"/>
    <d v="2015-07-06T00:00:00"/>
    <s v="6 tahun 5 bulan"/>
    <x v="2"/>
    <n v="55"/>
    <d v="2045-05-01T00:00:00"/>
    <s v="3374045004900001"/>
    <s v="0300006699"/>
    <x v="6"/>
    <s v="2B"/>
    <x v="0"/>
    <m/>
    <s v="45.992.819.8-518.000"/>
    <m/>
    <s v="05"/>
    <x v="1"/>
    <s v="PEREMPUAN"/>
  </r>
  <r>
    <s v="20150801207"/>
    <s v="EKO WIJANARKO"/>
    <s v="KEPALA BAGIAN"/>
    <x v="0"/>
    <x v="0"/>
    <x v="1"/>
    <x v="15"/>
    <x v="52"/>
    <s v="BAGIAN PELAPORAN"/>
    <s v="KARANG KIMPUL RT/RW.03/01 KEL. TAMBAKREJO KEC.GAYAMSARI KOTA SEMARANG"/>
    <s v="99"/>
    <d v="1986-05-24T00:00:00"/>
    <s v="35 tahun 7 bulan"/>
    <x v="1"/>
    <s v="JAKARTA"/>
    <d v="2015-08-01T00:00:00"/>
    <s v="6 tahun 4 bulan"/>
    <x v="2"/>
    <n v="55"/>
    <d v="2041-06-01T00:00:00"/>
    <s v="3174082405860001"/>
    <s v="0010004760"/>
    <x v="0"/>
    <s v="3B"/>
    <x v="0"/>
    <m/>
    <s v="57.815.939.4-061.000"/>
    <m/>
    <s v="07"/>
    <x v="4"/>
    <s v="LAKI-LAKI"/>
  </r>
  <r>
    <s v="20150801208"/>
    <s v="RANGGA PRADIPTA"/>
    <s v="STAF"/>
    <x v="0"/>
    <x v="0"/>
    <x v="0"/>
    <x v="0"/>
    <x v="15"/>
    <s v="BIDANG PENGADAAN LOGISTIK"/>
    <s v="JL.MALAKA II/25 RT/RW.08/02 KEL.RAWAJATI KEC.PANCORAN JAKARTA SELATAN"/>
    <s v="99"/>
    <d v="1987-04-26T00:00:00"/>
    <s v="34 tahun 8 bulan"/>
    <x v="3"/>
    <s v="JAKARTA"/>
    <d v="2015-08-01T00:00:00"/>
    <s v="6 tahun 4 bulan"/>
    <x v="2"/>
    <n v="55"/>
    <d v="2042-05-01T00:00:00"/>
    <s v="3175072604870006"/>
    <s v="0010004661"/>
    <x v="6"/>
    <s v="2B"/>
    <x v="0"/>
    <m/>
    <s v="77.586.680.9-429.000"/>
    <m/>
    <s v="06"/>
    <x v="2"/>
    <s v="LAKI-LAKI"/>
  </r>
  <r>
    <s v="20150801213"/>
    <s v="FACHRUL ROZI"/>
    <s v="ASSISTANT ACCOUNT OFFICER "/>
    <x v="1"/>
    <x v="1"/>
    <x v="2"/>
    <x v="2"/>
    <x v="9"/>
    <s v="PEMASARAN"/>
    <s v="JL.SWADAYA VII NO.73D RT/RW. 13/01 KEL.DURENSAWIT KEC.DUREN SAWIT JAKARTA TIMUR"/>
    <s v="01"/>
    <d v="1985-10-07T00:00:00"/>
    <s v="36 tahun 2 bulan"/>
    <x v="1"/>
    <s v="JAKARTA"/>
    <d v="2015-08-01T00:00:00"/>
    <s v="6 tahun 4 bulan"/>
    <x v="2"/>
    <n v="55"/>
    <d v="2040-11-01T00:00:00"/>
    <s v="3171040710850004"/>
    <s v="0010004679"/>
    <x v="1"/>
    <s v="3A"/>
    <x v="0"/>
    <m/>
    <s v="57.920.025.4-023.000"/>
    <m/>
    <s v="05"/>
    <x v="1"/>
    <s v="LAKI-LAKI"/>
  </r>
  <r>
    <s v="20150901221"/>
    <s v="ANDARI APRINA JATI"/>
    <s v="ASSOCIATE OFFICER"/>
    <x v="1"/>
    <x v="0"/>
    <x v="8"/>
    <x v="18"/>
    <x v="91"/>
    <s v="FUNGSI MANAJEMEN RISIKO"/>
    <s v="JL.KALIBARU TIMUR III/9 RT/RW. 01/07 KEL.BUNGUR KEC.SENEN JAKARTA PUSAT"/>
    <s v="99"/>
    <d v="1989-04-05T00:00:00"/>
    <s v="32 tahun 8 bulan"/>
    <x v="3"/>
    <s v="JAKARTA"/>
    <d v="2015-09-14T00:00:00"/>
    <s v="6 tahun 3 bulan"/>
    <x v="2"/>
    <n v="55"/>
    <d v="2044-05-01T00:00:00"/>
    <s v="3175074504890004"/>
    <s v="0010006120"/>
    <x v="0"/>
    <s v="4B"/>
    <x v="0"/>
    <m/>
    <s v="46.560.986.5-008.000"/>
    <m/>
    <s v="06"/>
    <x v="2"/>
    <s v="PEREMPUAN"/>
  </r>
  <r>
    <s v="20150901222"/>
    <s v="INDRA BAKTI"/>
    <s v="ASSISTANT ACCOUNT OFFICER"/>
    <x v="1"/>
    <x v="1"/>
    <x v="2"/>
    <x v="3"/>
    <x v="6"/>
    <s v="PEMASARAN"/>
    <s v="TMN BUARAN INDAH I BLK W/437 RT/RW.07/14 KEL.KLENDER KEC. DUREN SAWIT JAKARTA TIMUR"/>
    <s v="04"/>
    <d v="1978-03-23T00:00:00"/>
    <s v="43 tahun 9 bulan"/>
    <x v="1"/>
    <s v="KARAWANG"/>
    <d v="2015-09-14T00:00:00"/>
    <s v="6 tahun 3 bulan"/>
    <x v="2"/>
    <n v="55"/>
    <d v="2033-04-01T00:00:00"/>
    <s v="3215032303780009"/>
    <s v="0010006096"/>
    <x v="1"/>
    <s v="3A"/>
    <x v="0"/>
    <m/>
    <s v="57.693.783.3-408.000"/>
    <m/>
    <s v="05"/>
    <x v="1"/>
    <s v="LAKI-LAKI"/>
  </r>
  <r>
    <s v="20150901224"/>
    <s v="ANGGA ADI KUSUMAH"/>
    <s v="TELLER"/>
    <x v="0"/>
    <x v="1"/>
    <x v="2"/>
    <x v="3"/>
    <x v="87"/>
    <s v="BAGIAN OPERASIONAL"/>
    <s v="BUMI TELUKJAMBE BLOK.F/308 RT/RW.08/13 KEL.SUKALUYU KEC. TELUKJAMBE KAB.KARAWANG"/>
    <s v="38"/>
    <d v="1989-02-28T00:00:00"/>
    <s v="32 tahun 10 bulan"/>
    <x v="3"/>
    <s v="BEKASI"/>
    <d v="2015-09-14T00:00:00"/>
    <s v="6 tahun 3 bulan"/>
    <x v="2"/>
    <n v="35"/>
    <d v="2024-03-01T00:00:00"/>
    <s v="3275036802890008"/>
    <s v="0010006112"/>
    <x v="6"/>
    <s v="2B"/>
    <x v="0"/>
    <m/>
    <s v="35.604.616.9-407.000"/>
    <m/>
    <s v="05"/>
    <x v="1"/>
    <s v="LAKI-LAKI"/>
  </r>
  <r>
    <s v="20150901225"/>
    <s v="ASEP HERMAWAN"/>
    <s v="BACK OFFICE ADMINISTRASI KANTOR (FUNGSI POOLING)"/>
    <x v="0"/>
    <x v="1"/>
    <x v="2"/>
    <x v="14"/>
    <x v="30"/>
    <s v="OPERASI CABANG SAMANHUDI"/>
    <s v="JL GUNUNG ANJASMORO BLOK B NO. 75A RT/RW.12/12 KEL.HARAPAN JA YA KEC.BEKASIUTARA KOTA BEJASI"/>
    <s v="03"/>
    <d v="1992-04-08T00:00:00"/>
    <s v="29 tahun 8 bulan"/>
    <x v="3"/>
    <s v="LEBAK"/>
    <d v="2015-09-18T00:00:00"/>
    <s v="6 tahun 3 bulan"/>
    <x v="2"/>
    <n v="55"/>
    <d v="2047-05-01T00:00:00"/>
    <s v="3602190804920001"/>
    <s v="0010006260"/>
    <x v="6"/>
    <s v="2A"/>
    <x v="0"/>
    <m/>
    <s v="49.167.589.8-419.000"/>
    <m/>
    <s v="03"/>
    <x v="0"/>
    <s v="LAKI-LAKI"/>
  </r>
  <r>
    <s v="20151001232"/>
    <s v="YUNI WINTARI"/>
    <s v="TELLER"/>
    <x v="0"/>
    <x v="1"/>
    <x v="2"/>
    <x v="14"/>
    <x v="30"/>
    <s v="BAGIAN TELLER &amp; BACK OFFICE"/>
    <s v="KP.LEBAK LARANG RT/RW.01/01 KEL.MEKARSARI KEC.CIBEBER KAB. LEBAK"/>
    <s v="03"/>
    <d v="1993-06-10T00:00:00"/>
    <s v="28 tahun 6 bulan"/>
    <x v="3"/>
    <s v="JAKARTA"/>
    <d v="2015-10-12T00:00:00"/>
    <s v="6 tahun 2 bulan"/>
    <x v="2"/>
    <n v="35"/>
    <d v="2028-07-01T00:00:00"/>
    <s v="3171075006930008"/>
    <s v="0010007052"/>
    <x v="6"/>
    <s v="2B"/>
    <x v="0"/>
    <m/>
    <s v="55.146.567.7-072.000"/>
    <m/>
    <s v="03"/>
    <x v="0"/>
    <s v="PEREMPUAN"/>
  </r>
  <r>
    <s v="20151001233"/>
    <s v="IVAN ISDIANTO"/>
    <s v="BACK OFFICE OPERASIONAL"/>
    <x v="0"/>
    <x v="1"/>
    <x v="5"/>
    <x v="9"/>
    <x v="12"/>
    <s v="BAGIAN TELLER &amp; BACK OFFICE"/>
    <s v="LINGKUNGAN PALAMANIS RT/RW.02/ 05 KEL.CIRIMEKAR KEC.CIBINONG KAB.BOGOR"/>
    <s v="05"/>
    <d v="1989-08-14T00:00:00"/>
    <s v="32 tahun 4 bulan"/>
    <x v="3"/>
    <s v="SURABAYA"/>
    <d v="2015-10-01T00:00:00"/>
    <s v="6 tahun 2 bulan"/>
    <x v="2"/>
    <n v="55"/>
    <d v="2044-09-01T00:00:00"/>
    <s v="3578131408890002"/>
    <s v="0050011600"/>
    <x v="6"/>
    <s v="2A"/>
    <x v="0"/>
    <m/>
    <s v="97.558.281.8-614.000"/>
    <m/>
    <s v="06"/>
    <x v="2"/>
    <s v="LAKI-LAKI"/>
  </r>
  <r>
    <s v="20151101238"/>
    <s v="DEA FADILLA SETIAWAN"/>
    <s v="STAF"/>
    <x v="0"/>
    <x v="0"/>
    <x v="1"/>
    <x v="15"/>
    <x v="23"/>
    <s v="BAGIAN ADMINISTRASI LEGAL &amp; REALISASI PEMBIAYAAN"/>
    <s v="JL. WARUNG AYU RT/RW.09/17 KEL .KEBON MELATI KEC.TANAH ABANG JAKARTA PUSAT"/>
    <s v="99"/>
    <d v="1994-01-27T00:00:00"/>
    <s v="27 tahun 11 bulan"/>
    <x v="3"/>
    <s v="BOGOR"/>
    <d v="2015-11-01T00:00:00"/>
    <s v="6 tahun 1 bulan"/>
    <x v="2"/>
    <n v="55"/>
    <d v="2049-02-01T00:00:00"/>
    <s v="3201256701940006"/>
    <s v="0010007581"/>
    <x v="6"/>
    <s v="2B"/>
    <x v="0"/>
    <m/>
    <s v="74.301.112.4-434.000"/>
    <m/>
    <s v="05"/>
    <x v="1"/>
    <s v="PEREMPUAN"/>
  </r>
  <r>
    <s v="20151101239"/>
    <s v="SUCI CAHYANI"/>
    <s v="KEPALA ULS"/>
    <x v="1"/>
    <x v="1"/>
    <x v="2"/>
    <x v="3"/>
    <x v="94"/>
    <s v="PEMASARAN &amp; OPERASI ULS"/>
    <s v="DEMAK TIMUR 7/11 SURABAYA RT/RW.07/06 KEL.GUNDIH KEC.BUB UTAN SURABAYA"/>
    <s v="19"/>
    <d v="1993-02-24T00:00:00"/>
    <s v="28 tahun 10 bulan"/>
    <x v="3"/>
    <s v="BOGOR"/>
    <d v="2015-11-01T00:00:00"/>
    <s v="6 tahun 1 bulan"/>
    <x v="2"/>
    <n v="55"/>
    <d v="2048-03-01T00:00:00"/>
    <s v="3201366402930002"/>
    <s v="0010007599"/>
    <x v="1"/>
    <s v="3A"/>
    <x v="0"/>
    <m/>
    <s v="44.872.549.9-024.000"/>
    <m/>
    <s v="06"/>
    <x v="2"/>
    <s v="PEREMPUAN"/>
  </r>
  <r>
    <s v="20151101248"/>
    <s v="ANANG PERDANA MULIA"/>
    <s v="ASSOCIATE ACCOUNT OFFICER"/>
    <x v="1"/>
    <x v="1"/>
    <x v="5"/>
    <x v="38"/>
    <x v="95"/>
    <s v="PEMASARAN"/>
    <s v="KP.LEUWIMALANG RT/RW.04/01 KEL .LEUWIMALANG KEC.CISARUA KAB. BOGOR"/>
    <s v="46"/>
    <d v="1988-02-02T00:00:00"/>
    <s v="33 tahun 10 bulan"/>
    <x v="3"/>
    <s v="SERANG"/>
    <d v="2015-11-18T00:00:00"/>
    <s v="6 tahun 1 bulan"/>
    <x v="2"/>
    <n v="55"/>
    <d v="2043-03-01T00:00:00"/>
    <s v="3404130202880001"/>
    <s v="0460202880"/>
    <x v="0"/>
    <s v="4A"/>
    <x v="0"/>
    <m/>
    <s v="34.613.545.2-542.000"/>
    <m/>
    <s v="06"/>
    <x v="2"/>
    <s v="LAKI-LAKI"/>
  </r>
  <r>
    <s v="20151101249"/>
    <s v="GURUH SAPUTRA"/>
    <s v="STAF SENIOR"/>
    <x v="0"/>
    <x v="0"/>
    <x v="1"/>
    <x v="5"/>
    <x v="7"/>
    <s v="BAGIAN PROSES PEMBIAYAAN"/>
    <s v="KP.BABAKAN CIKEMBAR RT/RW.12/0 3 KEL.ANTAJAYA KEC.TANJUNGSARI KAB.BOGOR"/>
    <s v="99"/>
    <d v="1989-05-16T00:00:00"/>
    <s v="32 tahun 7 bulan"/>
    <x v="3"/>
    <s v="JAKARTA"/>
    <d v="2015-11-18T00:00:00"/>
    <s v="6 tahun 1 bulan"/>
    <x v="2"/>
    <n v="55"/>
    <d v="2044-06-01T00:00:00"/>
    <s v="3175041605890002"/>
    <s v="0010008068"/>
    <x v="1"/>
    <s v="3A"/>
    <x v="0"/>
    <m/>
    <s v="54.407.959.3-005.000"/>
    <m/>
    <s v="05"/>
    <x v="1"/>
    <s v="LAKI-LAKI"/>
  </r>
  <r>
    <s v="20151101252"/>
    <s v="LIA YULIANTI"/>
    <s v="TELLER"/>
    <x v="0"/>
    <x v="1"/>
    <x v="2"/>
    <x v="3"/>
    <x v="6"/>
    <s v="BAGIAN TELLER &amp; BACK OFFICE"/>
    <s v="PANGUKAN RT/RW.02/09 KEL.TRIDA DI KEC.SLEMAN KAB.SLEMAN "/>
    <s v="04"/>
    <d v="1990-07-12T00:00:00"/>
    <s v="31 tahun 5 bulan"/>
    <x v="3"/>
    <s v="JAKARTA"/>
    <d v="2015-11-19T00:00:00"/>
    <s v="6 tahun 1 bulan"/>
    <x v="2"/>
    <n v="35"/>
    <d v="2025-08-01T00:00:00"/>
    <s v="3172025207900007"/>
    <s v="0011203908"/>
    <x v="6"/>
    <s v="2B"/>
    <x v="0"/>
    <m/>
    <s v="73.221.387.1-048.000"/>
    <m/>
    <s v="06"/>
    <x v="2"/>
    <s v="PEREMPUAN"/>
  </r>
  <r>
    <s v="20151201260"/>
    <s v="RIEZKY AMALIA"/>
    <s v="PLT KEPALA ULS"/>
    <x v="1"/>
    <x v="1"/>
    <x v="2"/>
    <x v="14"/>
    <x v="96"/>
    <s v="PEMASARAN &amp; OPERASI ULS"/>
    <s v="BATUAMPAR RT/RW.10/01 KEL.BATU AMPAR KEC.KRAMATJATI JAKARTA T IMUR"/>
    <s v="13"/>
    <d v="1993-06-05T00:00:00"/>
    <s v="28 tahun 6 bulan"/>
    <x v="3"/>
    <s v="JAKARTA"/>
    <d v="2015-12-03T00:00:00"/>
    <s v="6 tahun 0 bulan"/>
    <x v="2"/>
    <n v="55"/>
    <d v="2048-07-01T00:00:00"/>
    <s v="3671114506930001"/>
    <s v="0010008613"/>
    <x v="6"/>
    <s v="2A"/>
    <x v="0"/>
    <m/>
    <s v="46.879.552.1-416.000"/>
    <m/>
    <s v="03"/>
    <x v="0"/>
    <s v="PEREMPUAN"/>
  </r>
  <r>
    <s v="20151201262"/>
    <s v="MULYA AGUNG"/>
    <s v="STAF"/>
    <x v="0"/>
    <x v="0"/>
    <x v="0"/>
    <x v="13"/>
    <x v="66"/>
    <s v="DATA CENTER"/>
    <s v="JL.ANCOL SELATAN RT/RW.02/03 KEL.SUNTER AGUNG KEC.TANJUNG PRIOK JAKARTA UTARA"/>
    <s v="99"/>
    <d v="1991-07-12T00:00:00"/>
    <s v="30 tahun 5 bulan"/>
    <x v="3"/>
    <s v="JAKARTA"/>
    <d v="2015-12-03T00:00:00"/>
    <s v="6 tahun 0 bulan"/>
    <x v="2"/>
    <n v="55"/>
    <d v="2046-08-01T00:00:00"/>
    <s v="3175101207910002"/>
    <s v="0010008621"/>
    <x v="6"/>
    <s v="2B"/>
    <x v="0"/>
    <m/>
    <s v="74.635.768.0-009.000"/>
    <m/>
    <s v="06"/>
    <x v="2"/>
    <s v="LAKI-LAKI"/>
  </r>
  <r>
    <s v="20151201263"/>
    <s v="FAHRUL RAZI"/>
    <s v="BACK OFFICE ADMINISTRASI KANTOR (FUNGSI POOLING)"/>
    <x v="0"/>
    <x v="1"/>
    <x v="2"/>
    <x v="4"/>
    <x v="4"/>
    <s v="OPERASI CABANG MANGGA DUA"/>
    <s v="JL.H.CEPE RT/RW.05/03 KEL.PINA NG KEC.PINANG KOTA TANGERANG "/>
    <s v="02"/>
    <d v="1988-11-02T00:00:00"/>
    <s v="33 tahun 1 bulan"/>
    <x v="3"/>
    <s v="JAKARTA"/>
    <d v="2015-12-03T00:00:00"/>
    <s v="6 tahun 0 bulan"/>
    <x v="2"/>
    <n v="55"/>
    <d v="2043-12-01T00:00:00"/>
    <s v="3175010211880001"/>
    <s v="0030038889"/>
    <x v="6"/>
    <s v="2A"/>
    <x v="0"/>
    <m/>
    <s v="34.961.354.7-001.000"/>
    <m/>
    <s v="03"/>
    <x v="0"/>
    <s v="LAKI-LAKI"/>
  </r>
  <r>
    <s v="20151201265"/>
    <s v="EKA KARTIKA"/>
    <s v="STAF SENIOR"/>
    <x v="0"/>
    <x v="0"/>
    <x v="1"/>
    <x v="1"/>
    <x v="1"/>
    <s v="BAGIAN TRANSAKSI PERBANKAN ELEKTRONIK, OPERASI LAYANAN &amp; KELUHAN &amp; ALIANSI STRATEGIS"/>
    <s v="JL.SENTOSA NO.11 RT/RW.03/01 KEL.MUNJUL KEC.CIPAYUNG JAKART A TIMUR"/>
    <s v="99"/>
    <d v="1989-09-28T00:00:00"/>
    <s v="32 tahun 3 bulan"/>
    <x v="3"/>
    <s v="JAKARTA"/>
    <d v="2015-12-08T00:00:00"/>
    <s v="6 tahun 0 bulan"/>
    <x v="2"/>
    <n v="55"/>
    <d v="2044-10-01T00:00:00"/>
    <s v="3171016809890005"/>
    <s v="0010008654"/>
    <x v="1"/>
    <s v="3A"/>
    <x v="0"/>
    <m/>
    <s v="26.789.452.5-024.000"/>
    <m/>
    <s v="06"/>
    <x v="2"/>
    <s v="PEREMPUAN"/>
  </r>
  <r>
    <s v="20151201266"/>
    <s v="ADITYA RESTUKURNIA"/>
    <s v="STAF SENIOR"/>
    <x v="0"/>
    <x v="0"/>
    <x v="1"/>
    <x v="1"/>
    <x v="1"/>
    <s v="BAGIAN TRANSAKSI PERBANKAN ELEKTRONIK, OPERASI LAYANAN &amp; KELUHAN &amp; ALIANSI STRATEGIS"/>
    <s v="JL.KAYU MANIS VI RT/RW.06/05 KEL.KAYUMANIS KEC.MATRAMAN JAKARTA TIMUR"/>
    <s v="99"/>
    <d v="1993-01-19T00:00:00"/>
    <s v="28 tahun 11 bulan"/>
    <x v="3"/>
    <s v="JAKARTA"/>
    <d v="2015-12-14T00:00:00"/>
    <s v="6 tahun 0 bulan"/>
    <x v="2"/>
    <n v="55"/>
    <d v="2048-02-01T00:00:00"/>
    <s v="3275101901930007"/>
    <s v="0010008753"/>
    <x v="1"/>
    <s v="3A"/>
    <x v="0"/>
    <m/>
    <s v="74.695.079.9-447.000"/>
    <m/>
    <s v="06"/>
    <x v="2"/>
    <s v="LAKI-LAKI"/>
  </r>
  <r>
    <s v="20151201268"/>
    <s v="MELYANA AMANDA"/>
    <s v="PLT KEPALA ULS"/>
    <x v="1"/>
    <x v="1"/>
    <x v="2"/>
    <x v="14"/>
    <x v="30"/>
    <s v="OPERASI CABANG SAMANHUDI"/>
    <s v="BATU TULIS VIII NO.12 RT/RW. 08/03 KEL.KEBON KELAPA KEC. GAMBIR JAKARTA PUSAT"/>
    <s v="03"/>
    <d v="1993-11-27T00:00:00"/>
    <s v="28 tahun 1 bulan"/>
    <x v="3"/>
    <s v="JAKARTA"/>
    <d v="2015-12-22T00:00:00"/>
    <s v="6 tahun 0 bulan"/>
    <x v="2"/>
    <n v="55"/>
    <d v="2048-12-01T00:00:00"/>
    <s v="3671066711930008"/>
    <s v="0010008886"/>
    <x v="6"/>
    <s v="2B"/>
    <x v="0"/>
    <m/>
    <s v="46.835.533.4-416.000"/>
    <m/>
    <s v="05"/>
    <x v="1"/>
    <s v="PEREMPUAN"/>
  </r>
  <r>
    <s v="20160101280"/>
    <s v="DIRFAN IRDY AGUS WANTTO"/>
    <s v="STAF"/>
    <x v="0"/>
    <x v="0"/>
    <x v="1"/>
    <x v="5"/>
    <x v="7"/>
    <s v="BAGIAN TATA KELOLA DOKUMEN"/>
    <s v="KP.RADEN RT/RW.04/07 KEL.JATIR ADEN KEC.JATISAMPURNA KOTA BEK ASI"/>
    <s v="99"/>
    <d v="1990-08-28T00:00:00"/>
    <s v="31 tahun 4 bulan"/>
    <x v="3"/>
    <s v="JAKARTA"/>
    <d v="2016-01-18T00:00:00"/>
    <s v="5 tahun 11 bulan"/>
    <x v="2"/>
    <n v="55"/>
    <d v="2045-09-01T00:00:00"/>
    <s v="3175042808900003"/>
    <s v="0010009413"/>
    <x v="6"/>
    <s v="2B"/>
    <x v="0"/>
    <m/>
    <s v="98.017.440.3-005.000"/>
    <m/>
    <s v="06"/>
    <x v="2"/>
    <s v="LAKI-LAKI"/>
  </r>
  <r>
    <s v="20160201281"/>
    <s v="YESSICA ROSALINA"/>
    <s v="OFFICER"/>
    <x v="0"/>
    <x v="0"/>
    <x v="11"/>
    <x v="31"/>
    <x v="62"/>
    <s v="DEPARTEMEN AUDIT KANTOR PUSAT &amp; ANTI FRAUD"/>
    <s v="KP.LEBAK LARANG RT/RW.01/01 KEL.MEKARSARI KEC.CIBEBER KAB. LEBAK"/>
    <s v="99"/>
    <d v="1988-03-12T00:00:00"/>
    <s v="33 tahun 9 bulan"/>
    <x v="3"/>
    <s v="JAKARTA"/>
    <d v="2016-02-01T00:00:00"/>
    <s v="5 tahun 10 bulan"/>
    <x v="2"/>
    <n v="55"/>
    <d v="2043-04-01T00:00:00"/>
    <s v="3217085203880013"/>
    <s v="0010012524"/>
    <x v="2"/>
    <s v="5A"/>
    <x v="0"/>
    <m/>
    <s v="77.374.076.6-048.000"/>
    <m/>
    <s v="06"/>
    <x v="2"/>
    <s v="PEREMPUAN"/>
  </r>
  <r>
    <s v="20160201282"/>
    <s v="DESY DEWI CHRISTIANI GUNAWAN"/>
    <s v="OFFICER"/>
    <x v="0"/>
    <x v="0"/>
    <x v="11"/>
    <x v="31"/>
    <x v="62"/>
    <s v="DEPARTEMEN AUDIT KANTOR PUSAT &amp; ANTI FRAUD"/>
    <s v="KAMPUNG KRAMAT RT/RW.08/15 KEL .CILILITAN KEC.KRAMAT JATI JAKARTA TIMUR"/>
    <s v="99"/>
    <d v="1984-12-11T00:00:00"/>
    <s v="37 tahun 0 bulan"/>
    <x v="1"/>
    <s v="SEMARANG"/>
    <d v="2016-02-01T00:00:00"/>
    <s v="5 tahun 10 bulan"/>
    <x v="2"/>
    <n v="55"/>
    <d v="2040-01-01T00:00:00"/>
    <s v="3374075112840001"/>
    <s v="0010012532"/>
    <x v="2"/>
    <s v="5A"/>
    <x v="0"/>
    <m/>
    <s v="89.212.312.6-508.000"/>
    <m/>
    <s v="06"/>
    <x v="2"/>
    <s v="PEREMPUAN"/>
  </r>
  <r>
    <s v="20160201283"/>
    <s v="AJI SURYANA"/>
    <s v="OFFICER"/>
    <x v="1"/>
    <x v="0"/>
    <x v="6"/>
    <x v="16"/>
    <x v="24"/>
    <s v="FUNGSI ANALISA PEMBIAYAAN"/>
    <s v="JL.ANCOL SELATAN RT/RW.10/02 KEL.SUNTER AGUNG KEC.TANJUNG PRIOK KOTA JAKARTA UTARA"/>
    <s v="99"/>
    <d v="1987-09-13T00:00:00"/>
    <s v="34 tahun 3 bulan"/>
    <x v="3"/>
    <s v="SUBANG"/>
    <d v="2016-02-01T00:00:00"/>
    <s v="5 tahun 10 bulan"/>
    <x v="2"/>
    <n v="55"/>
    <d v="2042-10-01T00:00:00"/>
    <s v="3213091309870001"/>
    <s v="0010012540"/>
    <x v="2"/>
    <s v="4B"/>
    <x v="0"/>
    <m/>
    <s v="25.781.786.6-439.000"/>
    <m/>
    <s v="06"/>
    <x v="2"/>
    <s v="LAKI-LAKI"/>
  </r>
  <r>
    <s v="20160201285"/>
    <s v="PUJIASTUTI TRI LESTARI"/>
    <s v="CUSTOMER SERVICE"/>
    <x v="0"/>
    <x v="1"/>
    <x v="5"/>
    <x v="20"/>
    <x v="55"/>
    <s v="BAGIAN CUSTOMER SERVICE"/>
    <s v="JL.CEMARA BARAT DALAM II/255 RT/RW.05/02 KEL.PADANGSARI KEC .BANYUMANIK KOTA SEMARANG"/>
    <s v="30"/>
    <d v="1989-12-23T00:00:00"/>
    <s v="32 tahun 0 bulan"/>
    <x v="3"/>
    <s v="SEMARANG"/>
    <d v="2016-02-01T00:00:00"/>
    <s v="5 tahun 10 bulan"/>
    <x v="2"/>
    <n v="35"/>
    <d v="2025-01-01T00:00:00"/>
    <s v="3374066312890001"/>
    <s v="0303300123"/>
    <x v="6"/>
    <s v="2B"/>
    <x v="0"/>
    <m/>
    <s v="45.449.700.9-518.000"/>
    <m/>
    <s v="06"/>
    <x v="2"/>
    <s v="PEREMPUAN"/>
  </r>
  <r>
    <s v="20160201288"/>
    <s v="WALDY SUPRAYOGO"/>
    <s v="TELLER"/>
    <x v="0"/>
    <x v="1"/>
    <x v="2"/>
    <x v="2"/>
    <x v="31"/>
    <s v="BAGIAN OPERASIONAL"/>
    <s v="DUSUN KARANGANYAR TIMUR RT/RW. 01/01 KEL.SUKAMANDIJAYA KEC. CIASEM KAB.SUBANG"/>
    <s v="44"/>
    <d v="1989-11-02T00:00:00"/>
    <s v="32 tahun 1 bulan"/>
    <x v="3"/>
    <s v="BOGOR"/>
    <d v="2016-02-01T00:00:00"/>
    <s v="5 tahun 10 bulan"/>
    <x v="2"/>
    <n v="35"/>
    <d v="2024-12-01T00:00:00"/>
    <s v="3201320211890001"/>
    <s v="0010012565"/>
    <x v="6"/>
    <s v="2A"/>
    <x v="0"/>
    <m/>
    <s v="64.313.210.3-436.000"/>
    <m/>
    <s v="06"/>
    <x v="2"/>
    <s v="LAKI-LAKI"/>
  </r>
  <r>
    <s v="20160201289"/>
    <s v="OLICO SEPTIANTO"/>
    <s v="STAF SENIOR"/>
    <x v="0"/>
    <x v="0"/>
    <x v="1"/>
    <x v="1"/>
    <x v="1"/>
    <s v="BAGIAN TRANSAKSI PERBANKAN ELEKTRONIK, OPERASI LAYANAN &amp; KELUHAN &amp; ALIANSI STRATEGIS"/>
    <s v="JL. MURTIRANTI G-82 RT/RW.02/ 15 KEL.MUKTIHARJO KIDUL KEC. PEDURUNGAN KOTA SEMARANG"/>
    <s v="99"/>
    <d v="1988-09-17T00:00:00"/>
    <s v="33 tahun 3 bulan"/>
    <x v="3"/>
    <s v="JAKARTA"/>
    <d v="2016-02-03T00:00:00"/>
    <s v="5 tahun 10 bulan"/>
    <x v="2"/>
    <n v="55"/>
    <d v="2043-10-01T00:00:00"/>
    <s v="3175071709880005"/>
    <s v="0010012664"/>
    <x v="1"/>
    <s v="3A"/>
    <x v="0"/>
    <m/>
    <s v="54.150.887.5-008.000"/>
    <m/>
    <s v="05"/>
    <x v="1"/>
    <s v="LAKI-LAKI"/>
  </r>
  <r>
    <s v="20160201290"/>
    <s v="RIRIN TRIANA WATI"/>
    <s v="KEPALA ULS"/>
    <x v="1"/>
    <x v="1"/>
    <x v="5"/>
    <x v="28"/>
    <x v="97"/>
    <s v="PEMASARAN &amp; OPERASI ULS"/>
    <s v="KP.LEBAK PASAR RT/RW.02/01 KEL .NAMBO KEC.KLAPANUNGGAL KAB.BO GOR"/>
    <s v="49"/>
    <d v="1989-06-17T00:00:00"/>
    <s v="32 tahun 6 bulan"/>
    <x v="3"/>
    <s v="BANDUNG"/>
    <d v="2016-02-15T00:00:00"/>
    <s v="5 tahun 10 bulan"/>
    <x v="2"/>
    <n v="55"/>
    <d v="2044-07-01T00:00:00"/>
    <s v="3273255706890001"/>
    <s v="0357155555"/>
    <x v="1"/>
    <s v="3A"/>
    <x v="0"/>
    <m/>
    <s v="64.326.457.5-429.000"/>
    <m/>
    <s v="06"/>
    <x v="2"/>
    <s v="PEREMPUAN"/>
  </r>
  <r>
    <s v="20160301296"/>
    <s v="RANI FITRIANI"/>
    <s v="CUSTOMER SERVICE"/>
    <x v="0"/>
    <x v="1"/>
    <x v="2"/>
    <x v="2"/>
    <x v="31"/>
    <s v="BAGIAN OPERASIONAL"/>
    <s v="JL.MALAKA BIRU II/15 RT/RW.02/ 10 KEL.PONDOK KOPI KEC.DUREN SAWIT JAKARTA TIMUR"/>
    <s v="44"/>
    <d v="1989-05-09T00:00:00"/>
    <s v="32 tahun 7 bulan"/>
    <x v="3"/>
    <s v="SUKABUMI"/>
    <d v="2016-03-01T00:00:00"/>
    <s v="5 tahun 9 bulan"/>
    <x v="2"/>
    <n v="35"/>
    <d v="2024-06-01T00:00:00"/>
    <s v="3202164905890009"/>
    <s v="0010029265"/>
    <x v="6"/>
    <s v="2B"/>
    <x v="0"/>
    <m/>
    <s v="35.606.104.4-405.000"/>
    <m/>
    <s v="05"/>
    <x v="1"/>
    <s v="PEREMPUAN"/>
  </r>
  <r>
    <s v="20160301300"/>
    <s v="NOVI PRADITA YUDISTIRA"/>
    <s v="STAF OPERASIONAL"/>
    <x v="0"/>
    <x v="1"/>
    <x v="5"/>
    <x v="9"/>
    <x v="44"/>
    <s v="PEMASARAN &amp; OPERASI ULS"/>
    <s v="VIJAYAKUSUMA A 78 RT/RW.02/16 KEL.CIPADUNG KEC.CIBIRU KOTA BANDUNG"/>
    <s v="22"/>
    <d v="1992-11-09T00:00:00"/>
    <s v="29 tahun 1 bulan"/>
    <x v="3"/>
    <s v="SURABAYA"/>
    <d v="2016-03-01T00:00:00"/>
    <s v="5 tahun 9 bulan"/>
    <x v="2"/>
    <n v="35"/>
    <d v="2027-12-01T00:00:00"/>
    <s v="3578204911920002"/>
    <s v="0150006792"/>
    <x v="6"/>
    <s v="2B"/>
    <x v="0"/>
    <m/>
    <s v="98.290.670.3-618.000"/>
    <m/>
    <s v="06"/>
    <x v="2"/>
    <s v="PEREMPUAN"/>
  </r>
  <r>
    <s v="20160401304"/>
    <s v="HARY FIRMANSYAH SYAMBAS"/>
    <s v="ASSISTANT ACCOUNT OFFICER"/>
    <x v="1"/>
    <x v="1"/>
    <x v="2"/>
    <x v="3"/>
    <x v="6"/>
    <s v="PEMASARAN"/>
    <s v="KP.GARUDA RT/RW.03/01 KEL.KUTA JAYA KEC.CICURUG KAB.SUKABUMI "/>
    <s v="04"/>
    <d v="1980-05-23T00:00:00"/>
    <s v="41 tahun 7 bulan"/>
    <x v="1"/>
    <s v="CIANJUR"/>
    <d v="2016-04-01T00:00:00"/>
    <s v="5 tahun 8 bulan"/>
    <x v="2"/>
    <n v="55"/>
    <d v="2035-06-01T00:00:00"/>
    <s v="3175082305800001"/>
    <s v="0010014140"/>
    <x v="1"/>
    <s v="3A"/>
    <x v="0"/>
    <m/>
    <s v="57.252.400.7-005.000"/>
    <m/>
    <s v="06"/>
    <x v="2"/>
    <s v="LAKI-LAKI"/>
  </r>
  <r>
    <s v="20160401308"/>
    <s v="RUSMA WARDAH"/>
    <s v="CUSTOMER SERVICE SENIOR"/>
    <x v="0"/>
    <x v="1"/>
    <x v="2"/>
    <x v="2"/>
    <x v="9"/>
    <s v="BAGIAN CUSTOMER SERVICE"/>
    <s v="WIYUNG RT/RW.02/01 KEL.WIYUNG KEC.WIYUNG KOTA SURABAYA "/>
    <s v="01"/>
    <d v="1987-06-06T00:00:00"/>
    <s v="34 tahun 6 bulan"/>
    <x v="3"/>
    <s v="BALIKPAPAN"/>
    <d v="2016-04-07T00:00:00"/>
    <s v="5 tahun 8 bulan"/>
    <x v="2"/>
    <n v="35"/>
    <d v="2022-07-01T00:00:00"/>
    <s v="6471044606870001"/>
    <s v="0011000088"/>
    <x v="1"/>
    <s v="3A"/>
    <x v="0"/>
    <m/>
    <s v="14.554.436.7-721.000"/>
    <m/>
    <s v="06"/>
    <x v="2"/>
    <s v="PEREMPUAN"/>
  </r>
  <r>
    <s v="20160501317"/>
    <s v="SUBHAN NUGRAHA"/>
    <s v="BACK OFFICE ADMINISTRASI KANTOR (FUNGSI POOLING)"/>
    <x v="0"/>
    <x v="1"/>
    <x v="2"/>
    <x v="3"/>
    <x v="6"/>
    <s v="OPERASI CABANG SUNTER"/>
    <s v="CIPINANG ASEM RT/RW.11/02 KEL.KEBON PALA KEC.MAKASAR JAKARTA TIMUR"/>
    <s v="04"/>
    <d v="1990-01-22T00:00:00"/>
    <s v="31 tahun 11 bulan"/>
    <x v="3"/>
    <s v="JAKARTA"/>
    <d v="2016-05-01T00:00:00"/>
    <s v="5 tahun 7 bulan"/>
    <x v="2"/>
    <n v="55"/>
    <d v="2045-02-01T00:00:00"/>
    <s v="3172032201900003"/>
    <s v="0010015261"/>
    <x v="6"/>
    <s v="2B"/>
    <x v="0"/>
    <m/>
    <s v="87.825.472.1-045.000"/>
    <m/>
    <s v="03"/>
    <x v="0"/>
    <s v="LAKI-LAKI"/>
  </r>
  <r>
    <s v="20160501318"/>
    <s v="REZA SEPTIANTO"/>
    <s v="ASSOCIATE OFFICER"/>
    <x v="0"/>
    <x v="0"/>
    <x v="0"/>
    <x v="12"/>
    <x v="47"/>
    <s v="PENGEMBANGAN DAN PENGUJIAN SISTEM"/>
    <s v="JL.GUNUNG REJO NO.57 RT.17 KEC .BALIKPAPAN KEL.GN.SARI ULU KOTA BALIKPAPAN"/>
    <s v="99"/>
    <d v="1989-09-17T00:00:00"/>
    <s v="32 tahun 3 bulan"/>
    <x v="3"/>
    <s v="PONOROGO"/>
    <d v="2016-05-11T00:00:00"/>
    <s v="5 tahun 7 bulan"/>
    <x v="2"/>
    <n v="55"/>
    <d v="2044-10-01T00:00:00"/>
    <s v="3502091709890001"/>
    <s v="0010015485"/>
    <x v="0"/>
    <s v="4C"/>
    <x v="0"/>
    <m/>
    <s v="54.405.752.4-647.000"/>
    <m/>
    <s v="07"/>
    <x v="4"/>
    <s v="LAKI-LAKI"/>
  </r>
  <r>
    <s v="20160601324"/>
    <s v="JAUHARTI"/>
    <s v="STAF"/>
    <x v="0"/>
    <x v="0"/>
    <x v="9"/>
    <x v="27"/>
    <x v="89"/>
    <s v="BAGIAN PERENCAAN DAN ADMINISTRASI PERPAJAKAN"/>
    <s v="JL.CIKIJANG V NO.33 RT/RW.8/11 KEL.KOJA KEC.KOJA JAKARTA UTAR A"/>
    <s v="99"/>
    <d v="1985-04-12T00:00:00"/>
    <s v="36 tahun 8 bulan"/>
    <x v="1"/>
    <s v="JAKARTA"/>
    <d v="2016-06-06T00:00:00"/>
    <s v="5 tahun 6 bulan"/>
    <x v="2"/>
    <n v="55"/>
    <d v="2040-05-01T00:00:00"/>
    <s v="3172035204850004"/>
    <s v="0011204997"/>
    <x v="6"/>
    <s v="2B"/>
    <x v="0"/>
    <m/>
    <s v="49.955.112.5-045.000"/>
    <m/>
    <s v="05"/>
    <x v="1"/>
    <s v="PEREMPUAN"/>
  </r>
  <r>
    <s v="20160601325"/>
    <s v="ALDY WAHYU REZA"/>
    <s v="STAF OPERASIONAL"/>
    <x v="0"/>
    <x v="1"/>
    <x v="2"/>
    <x v="14"/>
    <x v="98"/>
    <s v="PEMASARAN &amp; OPERASI ULS"/>
    <s v="DUKUH SETONO RT/RW.01/02 KEL. TEGALSARI KEC.JETIS KAB.PONORO GO"/>
    <s v="47"/>
    <d v="1993-05-25T00:00:00"/>
    <s v="28 tahun 7 bulan"/>
    <x v="3"/>
    <s v="TANGERANG"/>
    <d v="2016-06-13T00:00:00"/>
    <s v="5 tahun 6 bulan"/>
    <x v="2"/>
    <n v="35"/>
    <d v="2028-06-01T00:00:00"/>
    <s v="3671092505930003"/>
    <s v="0010019172"/>
    <x v="6"/>
    <s v="2A"/>
    <x v="0"/>
    <m/>
    <s v="44.050.829.9-402.000"/>
    <m/>
    <s v="03"/>
    <x v="0"/>
    <s v="LAKI-LAKI"/>
  </r>
  <r>
    <s v="20160701334"/>
    <s v="SHILVANY BISMA PUTRI"/>
    <s v="PLT KELAPA ULS"/>
    <x v="1"/>
    <x v="1"/>
    <x v="2"/>
    <x v="2"/>
    <x v="99"/>
    <s v="PEMASARAN &amp; OPERASI ULS"/>
    <s v="JATINEGARA KAUM RT/RW.02/03 KE L.JATINEGARA KAUM KEC.PULO GAD UNG JAKARTA TIMUR"/>
    <s v="12"/>
    <d v="1993-06-25T00:00:00"/>
    <s v="28 tahun 6 bulan"/>
    <x v="3"/>
    <s v="JAKARTA"/>
    <d v="2016-07-18T00:00:00"/>
    <s v="5 tahun 5 bulan"/>
    <x v="2"/>
    <n v="55"/>
    <d v="2048-07-01T00:00:00"/>
    <s v="3674066506930005"/>
    <s v="0010026458"/>
    <x v="6"/>
    <s v="2A"/>
    <x v="0"/>
    <m/>
    <s v="64.269.661.1-411.000"/>
    <m/>
    <s v="03"/>
    <x v="0"/>
    <s v="PEREMPUAN"/>
  </r>
  <r>
    <s v="20160901341"/>
    <s v="DWIDADI SUGITO"/>
    <s v="KEPALA SATUAN KERJA"/>
    <x v="2"/>
    <x v="0"/>
    <x v="10"/>
    <x v="39"/>
    <x v="100"/>
    <s v="SATUAN KERJA BISNIS RITEL DAN KONSUMER"/>
    <s v="JL. BETET VIII NO.145 RT/RW.07 /01 KEL.CIBODASARI KEC.CIBODAS KOTA TANGERANG"/>
    <s v="99"/>
    <d v="1969-01-19T00:00:00"/>
    <s v="52 tahun 11 bulan"/>
    <x v="0"/>
    <s v="PURWOKERTO"/>
    <d v="2016-09-01T00:00:00"/>
    <s v="5 tahun 3 bulan"/>
    <x v="2"/>
    <n v="55"/>
    <d v="2024-02-01T00:00:00"/>
    <s v="3603281901690004"/>
    <s v="0010034379"/>
    <x v="5"/>
    <s v="6C"/>
    <x v="0"/>
    <m/>
    <s v="09.314.831.0-451.000"/>
    <m/>
    <s v="07"/>
    <x v="4"/>
    <s v="LAKI-LAKI"/>
  </r>
  <r>
    <s v="20160901344"/>
    <s v="TEGUH PUTRA"/>
    <s v="BACK OFFICE SENIOR ADMINISTRASI KANTOR"/>
    <x v="0"/>
    <x v="1"/>
    <x v="5"/>
    <x v="40"/>
    <x v="101"/>
    <s v="BAGIAN ADMINISTRASI KANTOR"/>
    <s v="JL.MASJID DARUSSALAM NO.73 RT/ RW.05/04 KEL.KEDAUNG KEC.PAMUL ANG KOTA TANGERANG SELATAN"/>
    <s v="50"/>
    <d v="1991-07-20T00:00:00"/>
    <s v="30 tahun 5 bulan"/>
    <x v="3"/>
    <s v="MEDAN"/>
    <d v="2016-09-07T00:00:00"/>
    <s v="5 tahun 3 bulan"/>
    <x v="2"/>
    <n v="55"/>
    <d v="2046-08-01T00:00:00"/>
    <s v="1271052007910001"/>
    <s v="0010034858"/>
    <x v="1"/>
    <s v="3A"/>
    <x v="0"/>
    <m/>
    <s v="76.959.798.0-111.000"/>
    <m/>
    <s v="06"/>
    <x v="2"/>
    <s v="LAKI-LAKI"/>
  </r>
  <r>
    <s v="20160901346"/>
    <s v="TAUFIK ISMAIL"/>
    <s v="TELLER"/>
    <x v="0"/>
    <x v="1"/>
    <x v="2"/>
    <x v="3"/>
    <x v="6"/>
    <s v="BAGIAN TELLER &amp; BACK OFFICE"/>
    <s v="JL.KELAPA LILIN UTARA XIV BLOK DG-8 NO.23 RT/RW.01/10 KEL.KEL APADUA KEC.KELAPADUA"/>
    <s v="04"/>
    <d v="1990-01-20T00:00:00"/>
    <s v="31 tahun 11 bulan"/>
    <x v="3"/>
    <s v="JAKARTA"/>
    <d v="2016-09-13T00:00:00"/>
    <s v="5 tahun 3 bulan"/>
    <x v="2"/>
    <n v="35"/>
    <d v="2025-02-01T00:00:00"/>
    <s v="3175072001900007"/>
    <s v="0010035558"/>
    <x v="6"/>
    <s v="2A"/>
    <x v="0"/>
    <m/>
    <s v="67.904.950.2-008.000"/>
    <m/>
    <s v="03"/>
    <x v="0"/>
    <s v="LAKI-LAKI"/>
  </r>
  <r>
    <s v="20160901347"/>
    <s v="LATIFAH ANUM"/>
    <s v="BACK OFFICE ADMINISTRASI KANTOR (FUNGSI POOLING)"/>
    <x v="0"/>
    <x v="1"/>
    <x v="5"/>
    <x v="40"/>
    <x v="101"/>
    <s v="BAGIAN ADMINISTRASI KANTOR"/>
    <s v="JL.MERDEKA NO.55 LKXX MEDAN KEL.PULO BRAYAN KOTA KEC.MEDAN BARAT KOTA MEDAN"/>
    <s v="50"/>
    <d v="1993-10-03T00:00:00"/>
    <s v="28 tahun 2 bulan"/>
    <x v="3"/>
    <s v="TEBING TINGGI"/>
    <d v="2016-09-15T00:00:00"/>
    <s v="5 tahun 3 bulan"/>
    <x v="2"/>
    <n v="55"/>
    <d v="2048-11-01T00:00:00"/>
    <s v="1276034310930001"/>
    <s v="0010036069"/>
    <x v="6"/>
    <s v="2A"/>
    <x v="0"/>
    <m/>
    <s v="73.138.813.8-114.000"/>
    <m/>
    <s v="06"/>
    <x v="2"/>
    <s v="PEREMPUAN"/>
  </r>
  <r>
    <s v="20160901351"/>
    <s v="RATNA MAEMUNAH"/>
    <s v="KEPALA ULS"/>
    <x v="1"/>
    <x v="1"/>
    <x v="5"/>
    <x v="40"/>
    <x v="102"/>
    <s v="PEMASARAN &amp; OPERASI ULS"/>
    <s v="KP PERTANIAN TENGAH NO.28 RT/ RW.10/02 KEL.KLENDER KEC.DUREN SAWIT JAKARTA TIMUR"/>
    <s v="69"/>
    <d v="1991-07-12T00:00:00"/>
    <s v="30 tahun 5 bulan"/>
    <x v="3"/>
    <s v="MEDAN"/>
    <d v="2016-09-21T00:00:00"/>
    <s v="5 tahun 3 bulan"/>
    <x v="2"/>
    <n v="55"/>
    <d v="2046-08-01T00:00:00"/>
    <s v="1271185207910001"/>
    <s v="0010037430"/>
    <x v="6"/>
    <s v="2A"/>
    <x v="0"/>
    <m/>
    <s v="35.972.931.6-434.000"/>
    <m/>
    <s v="03"/>
    <x v="0"/>
    <s v="PEREMPUAN"/>
  </r>
  <r>
    <s v="20160901353"/>
    <s v="FERRY RAMADHANI"/>
    <s v="ASSISTANT OFFICER"/>
    <x v="1"/>
    <x v="0"/>
    <x v="7"/>
    <x v="11"/>
    <x v="68"/>
    <s v="ASPEK KEPATUHAN"/>
    <s v="JL.N.MUTIARA LK.II RT/RW.02/02 KEL.TAMBANGAN KEC.PADANGHILIR KOTA TEBING TINGGI"/>
    <s v="99"/>
    <d v="1990-04-11T00:00:00"/>
    <s v="31 tahun 8 bulan"/>
    <x v="3"/>
    <s v="SAMPIT"/>
    <d v="2016-09-29T00:00:00"/>
    <s v="5 tahun 3 bulan"/>
    <x v="2"/>
    <n v="55"/>
    <d v="2045-05-01T00:00:00"/>
    <s v="3171081104900001"/>
    <s v="0010034361"/>
    <x v="1"/>
    <s v="3A"/>
    <x v="0"/>
    <m/>
    <s v="98.017.430.4-024.000"/>
    <m/>
    <s v="06"/>
    <x v="2"/>
    <s v="LAKI-LAKI"/>
  </r>
  <r>
    <s v="20161001355"/>
    <s v="IRVAN"/>
    <s v="BACK OFFICE ADMINISTRASI KANTOR"/>
    <x v="0"/>
    <x v="1"/>
    <x v="2"/>
    <x v="4"/>
    <x v="4"/>
    <s v="OPERASI CABANG MANGGA DUA"/>
    <s v="JL.AMPERA III NO.39 RT/RW.01/0 1 KEL.GLUGUR DARAT II KEC.MEDA N TIMUR MEDAN"/>
    <s v="02"/>
    <d v="1993-04-01T00:00:00"/>
    <s v="28 tahun 8 bulan"/>
    <x v="3"/>
    <s v="CIANJUR"/>
    <d v="2016-10-01T00:00:00"/>
    <s v="5 tahun 2 bulan"/>
    <x v="2"/>
    <n v="55"/>
    <d v="2048-04-01T00:00:00"/>
    <s v="3203130104930010"/>
    <s v="0130104193"/>
    <x v="6"/>
    <s v="2A"/>
    <x v="0"/>
    <m/>
    <s v="64.080.766.5-406.000"/>
    <m/>
    <s v="03"/>
    <x v="0"/>
    <s v="LAKI-LAKI"/>
  </r>
  <r>
    <s v="20161001356"/>
    <s v="AYU RESKY AMALIA"/>
    <s v="STAF OPERASIONAL"/>
    <x v="0"/>
    <x v="1"/>
    <x v="5"/>
    <x v="20"/>
    <x v="103"/>
    <s v="PEMASARAN &amp; OPERASI ULS"/>
    <s v="JL.PERC.NEGARA II NO.13 RT/RW. 11/07 KEL.JOHARBARU KEC.JOHARB ARU JAKARTA PUSAT"/>
    <s v="34"/>
    <d v="1988-09-13T00:00:00"/>
    <s v="33 tahun 3 bulan"/>
    <x v="3"/>
    <s v="SEMARANG"/>
    <d v="2016-10-01T00:00:00"/>
    <s v="5 tahun 2 bulan"/>
    <x v="2"/>
    <n v="35"/>
    <d v="2023-10-01T00:00:00"/>
    <s v="3374135309880004"/>
    <s v="0303007777"/>
    <x v="6"/>
    <s v="2A"/>
    <x v="0"/>
    <m/>
    <s v="64.221.194.0-503.000"/>
    <m/>
    <s v="06"/>
    <x v="2"/>
    <s v="PEREMPUAN"/>
  </r>
  <r>
    <s v="20161101362"/>
    <s v="TUTIK PUJIATI"/>
    <s v="PLT KELAPA ULS"/>
    <x v="1"/>
    <x v="1"/>
    <x v="5"/>
    <x v="20"/>
    <x v="55"/>
    <s v="BAGIAN TELLER &amp; BACK OFFICE"/>
    <s v="KP. BARULIMUS RT/RW.01/01 KEL. CIKANCANA KEC.SUKARESMI KAB.CI ANJUR"/>
    <s v="30"/>
    <d v="1988-02-02T00:00:00"/>
    <s v="33 tahun 10 bulan"/>
    <x v="3"/>
    <s v="GROBOGAN"/>
    <d v="2016-11-01T00:00:00"/>
    <s v="5 tahun 1 bulan"/>
    <x v="2"/>
    <n v="55"/>
    <d v="2043-03-01T00:00:00"/>
    <s v="3315104202880003"/>
    <s v="0373020288"/>
    <x v="6"/>
    <s v="2A"/>
    <x v="0"/>
    <m/>
    <s v="54.005.363.4-514.000"/>
    <m/>
    <s v="06"/>
    <x v="2"/>
    <s v="PEREMPUAN"/>
  </r>
  <r>
    <s v="20161101364"/>
    <s v="SEPTYARA NURUL AZIZAH"/>
    <s v="STAF OPERASIONAL"/>
    <x v="0"/>
    <x v="1"/>
    <x v="5"/>
    <x v="9"/>
    <x v="73"/>
    <s v="PEMASARAN &amp; OPERASI ULS"/>
    <s v="JL.WR SUPRATMAN NO.8 RT/RW.08/ 11 SEMARANG BARAT KOTA SEMARAN G"/>
    <s v="62"/>
    <d v="1993-09-26T00:00:00"/>
    <s v="28 tahun 3 bulan"/>
    <x v="3"/>
    <s v="KARANGANYAR"/>
    <d v="2016-11-01T00:00:00"/>
    <s v="5 tahun 1 bulan"/>
    <x v="2"/>
    <n v="35"/>
    <d v="2028-10-01T00:00:00"/>
    <s v="7311026609930004"/>
    <s v="0010045250"/>
    <x v="6"/>
    <s v="2A"/>
    <x v="0"/>
    <m/>
    <s v="82.258.999.0-045.000"/>
    <m/>
    <s v="03"/>
    <x v="0"/>
    <s v="PEREMPUAN"/>
  </r>
  <r>
    <s v="20161201371"/>
    <s v="ANGGA FADHILAH HERNANDI"/>
    <s v="CUSTOMER SERVICE"/>
    <x v="0"/>
    <x v="1"/>
    <x v="2"/>
    <x v="3"/>
    <x v="84"/>
    <s v="BAGIAN OPERASIONAL"/>
    <s v="DUSUN KRAJAN RT/RW.05/03 KEL. GEDANGAN KEC.WIROSARI KAB.GROB OGAN"/>
    <s v="40"/>
    <d v="1992-12-16T00:00:00"/>
    <s v="29 tahun 0 bulan"/>
    <x v="3"/>
    <s v="JAKARTA"/>
    <d v="2016-12-01T00:00:00"/>
    <s v="5 tahun 0 bulan"/>
    <x v="2"/>
    <n v="35"/>
    <d v="2028-01-01T00:00:00"/>
    <s v="3201361612920001"/>
    <s v="0010050557"/>
    <x v="6"/>
    <s v="2A"/>
    <x v="0"/>
    <m/>
    <s v="71.490.652.6-432.000"/>
    <m/>
    <s v="06"/>
    <x v="2"/>
    <s v="LAKI-LAKI"/>
  </r>
  <r>
    <s v="20161201373"/>
    <s v="WILLY WIJAYA"/>
    <s v="ACCOUNT OFFICER"/>
    <x v="1"/>
    <x v="1"/>
    <x v="5"/>
    <x v="40"/>
    <x v="101"/>
    <s v="PEMASARAN"/>
    <s v="JL.WALANG TIMUR NO.12 RT/RW.09 /12 KEL.TUGU UTARA KEC.KOJA JAKARTA UTARA"/>
    <s v="50"/>
    <d v="1983-02-27T00:00:00"/>
    <s v="38 tahun 10 bulan"/>
    <x v="1"/>
    <s v="MEDAN"/>
    <d v="2016-12-15T00:00:00"/>
    <s v="5 tahun 0 bulan"/>
    <x v="2"/>
    <n v="55"/>
    <d v="2038-03-01T00:00:00"/>
    <s v="1271042702830001"/>
    <s v="0012288999"/>
    <x v="2"/>
    <s v="5A"/>
    <x v="0"/>
    <m/>
    <s v="57.680.901.6-122.000"/>
    <m/>
    <s v="06"/>
    <x v="2"/>
    <s v="LAKI-LAKI"/>
  </r>
  <r>
    <s v="20170101375"/>
    <s v="MUCHAMAD RIZKI RANU PRABOWO"/>
    <s v="ASSISTANT OFFICER"/>
    <x v="1"/>
    <x v="0"/>
    <x v="0"/>
    <x v="34"/>
    <x v="76"/>
    <s v="SEKURITI TEKNOLOGI INFORMASI"/>
    <s v="KP.PADURENAN RT/RW.02/10 KEL. PEDURENAN KEC.MUSTIKA JAYA KOT A.BEKASI"/>
    <s v="99"/>
    <d v="1985-10-30T00:00:00"/>
    <s v="36 tahun 2 bulan"/>
    <x v="1"/>
    <s v="KAB.SEMARANG"/>
    <d v="2017-01-01T00:00:00"/>
    <s v="4 tahun 11 bulan"/>
    <x v="1"/>
    <n v="55"/>
    <d v="2040-11-01T00:00:00"/>
    <s v="3322043010850003"/>
    <s v="0010057495"/>
    <x v="1"/>
    <s v="3A"/>
    <x v="0"/>
    <m/>
    <s v="88.214.284.7-505.000"/>
    <m/>
    <s v="06"/>
    <x v="2"/>
    <s v="LAKI-LAKI"/>
  </r>
  <r>
    <s v="20170101376"/>
    <s v="LISA YULIA"/>
    <s v="CUSTOMER SERVICE"/>
    <x v="0"/>
    <x v="1"/>
    <x v="2"/>
    <x v="3"/>
    <x v="6"/>
    <s v="BAGIAN CUSTOMER SERVICE"/>
    <s v="JL.PASAR III KOMP CITRA KRAKAT AU HARMONIS C.5 KEL.GLUGUR DAR AT 1 KEC.MEDANTIMUR KOTA.MEDAN"/>
    <s v="04"/>
    <d v="1991-01-17T00:00:00"/>
    <s v="30 tahun 11 bulan"/>
    <x v="3"/>
    <s v="JAKARTA"/>
    <d v="2017-01-01T00:00:00"/>
    <s v="4 tahun 11 bulan"/>
    <x v="1"/>
    <n v="35"/>
    <d v="2026-02-01T00:00:00"/>
    <s v="3172035701910003"/>
    <s v="0010057487"/>
    <x v="6"/>
    <s v="2A"/>
    <x v="0"/>
    <m/>
    <s v="97.141.572.4-045.000"/>
    <m/>
    <s v="03"/>
    <x v="0"/>
    <s v="PEREMPUAN"/>
  </r>
  <r>
    <s v="20170101378"/>
    <s v="AFRIANSYAH"/>
    <s v="BACK OFFICE OPERASIONAL"/>
    <x v="0"/>
    <x v="1"/>
    <x v="5"/>
    <x v="40"/>
    <x v="101"/>
    <s v="BAGIAN TELLER &amp; BACK OFFICE"/>
    <s v="DSN.BANGGIREJO RT/RW.05/03 KEL .SURUH KEC.SURUH KAB.SEMARANG "/>
    <s v="50"/>
    <d v="1993-04-04T00:00:00"/>
    <s v="28 tahun 8 bulan"/>
    <x v="3"/>
    <s v="MEDAN"/>
    <d v="2017-01-09T00:00:00"/>
    <s v="4 tahun 11 bulan"/>
    <x v="1"/>
    <n v="55"/>
    <d v="2048-05-01T00:00:00"/>
    <s v="1271200404930002"/>
    <s v="0010058295"/>
    <x v="6"/>
    <s v="2A"/>
    <x v="0"/>
    <d v="2018-04-01T00:00:00"/>
    <s v="72.322.220.4-113.000"/>
    <m/>
    <s v="06"/>
    <x v="2"/>
    <s v="LAKI-LAKI"/>
  </r>
  <r>
    <s v="20170101381"/>
    <s v="ANJAR WATI"/>
    <s v="BACK OFFICE ADMINISTRASI KANTOR (FUNGSI SALES ADMIN)"/>
    <x v="0"/>
    <x v="1"/>
    <x v="2"/>
    <x v="14"/>
    <x v="30"/>
    <s v="OPERASI CABANG SAMANHUDI"/>
    <s v="JL.DELI LORONG 25 NO.33 RT/RW. 01/08 KEL.KOJA KEC.KOJA JAKART A UTARA"/>
    <s v="03"/>
    <d v="1991-08-31T00:00:00"/>
    <s v="30 tahun 4 bulan"/>
    <x v="3"/>
    <s v="SRAGEN"/>
    <d v="2017-01-16T00:00:00"/>
    <s v="4 tahun 11 bulan"/>
    <x v="1"/>
    <n v="55"/>
    <d v="2046-09-01T00:00:00"/>
    <s v="3175037108910005"/>
    <s v="0010059723"/>
    <x v="6"/>
    <s v="2A"/>
    <x v="0"/>
    <m/>
    <s v="64.124.839.8-002.000"/>
    <m/>
    <s v="06"/>
    <x v="2"/>
    <s v="PEREMPUAN"/>
  </r>
  <r>
    <s v="20170201383"/>
    <s v="YUWONO HADI"/>
    <s v="ASSISTANT OFFICER"/>
    <x v="1"/>
    <x v="0"/>
    <x v="6"/>
    <x v="16"/>
    <x v="24"/>
    <s v="FUNGSI ANALISA PEMBIAYAAN"/>
    <s v="JL.PURWOSARI GG HILIGIO II-1 KEL.PULO BRAYAN BENGKEL BARU KEC.MEDAN TIMUR KOTA MEDAN"/>
    <s v="99"/>
    <d v="1976-03-05T00:00:00"/>
    <s v="45 tahun 9 bulan"/>
    <x v="0"/>
    <s v="KULON PROGO"/>
    <d v="2017-02-01T00:00:00"/>
    <s v="4 tahun 10 bulan"/>
    <x v="1"/>
    <n v="55"/>
    <d v="2031-04-01T00:00:00"/>
    <s v="3275110503760005"/>
    <s v="0010063345"/>
    <x v="1"/>
    <s v="3A"/>
    <x v="0"/>
    <d v="2018-01-09T00:00:00"/>
    <s v="24.585.460.9-432.000"/>
    <m/>
    <s v="06"/>
    <x v="2"/>
    <s v="LAKI-LAKI"/>
  </r>
  <r>
    <s v="20170201384"/>
    <s v="AGUNG SURYA LAKSANA"/>
    <s v="ASSISTANT ACCOUNT OFFICER"/>
    <x v="1"/>
    <x v="1"/>
    <x v="2"/>
    <x v="3"/>
    <x v="6"/>
    <s v="PEMASARAN "/>
    <s v="CIPINANG PULO RT/RW.13/12 KEL. CIPINANG BESAR UTARA KEC.JATIN EGARA JAKARTA TIMUR"/>
    <s v="04"/>
    <d v="1981-05-15T00:00:00"/>
    <s v="40 tahun 7 bulan"/>
    <x v="1"/>
    <s v="JAKARTA"/>
    <d v="2017-02-01T00:00:00"/>
    <s v="4 tahun 10 bulan"/>
    <x v="1"/>
    <n v="55"/>
    <d v="2036-06-01T00:00:00"/>
    <s v="3175081505810005"/>
    <s v="0010063337"/>
    <x v="1"/>
    <s v="3A"/>
    <x v="0"/>
    <d v="2018-01-16T00:00:00"/>
    <s v="49.533.341.1-005.000"/>
    <m/>
    <s v="06"/>
    <x v="2"/>
    <s v="LAKI-LAKI"/>
  </r>
  <r>
    <s v="20170201386"/>
    <s v="RENDY DARTHA NUGRAHA"/>
    <s v="STAF"/>
    <x v="0"/>
    <x v="0"/>
    <x v="0"/>
    <x v="13"/>
    <x v="104"/>
    <s v="DATA CENTER"/>
    <s v="KOMP DANAMON BLOK C9 NO.31 RT/ RW.06/10 KEL.JATISARI KEC.JATI ASIH KOTA BEKASI"/>
    <s v="99"/>
    <d v="1992-01-26T00:00:00"/>
    <s v="29 tahun 11 bulan"/>
    <x v="3"/>
    <s v="BUKITTINGGI"/>
    <d v="2017-02-07T00:00:00"/>
    <s v="4 tahun 10 bulan"/>
    <x v="1"/>
    <n v="55"/>
    <d v="2047-02-01T00:00:00"/>
    <s v="1375012601920007"/>
    <s v="0010064178"/>
    <x v="6"/>
    <s v="2A"/>
    <x v="0"/>
    <m/>
    <s v="82.236.732.2-011.000"/>
    <m/>
    <s v="06"/>
    <x v="2"/>
    <s v="LAKI-LAKI"/>
  </r>
  <r>
    <s v="20170201387"/>
    <s v="MIA NURNANINGSIH"/>
    <s v="PLT KELAPA ULS"/>
    <x v="1"/>
    <x v="1"/>
    <x v="5"/>
    <x v="41"/>
    <x v="105"/>
    <s v="BAGIAN CUSTOMER SERVICE"/>
    <s v="GANG IRIGASI RT/RW.04/04 KEL. MAKASAR KEC.MAKASAR JAKARTA TI MUR"/>
    <s v="52"/>
    <d v="1990-07-16T00:00:00"/>
    <s v="31 tahun 5 bulan"/>
    <x v="3"/>
    <s v="PALEMBANG"/>
    <d v="2017-02-13T00:00:00"/>
    <s v="4 tahun 10 bulan"/>
    <x v="1"/>
    <n v="55"/>
    <d v="2045-08-01T00:00:00"/>
    <s v="1606065607900002"/>
    <s v="0011234747"/>
    <x v="6"/>
    <s v="2A"/>
    <x v="0"/>
    <m/>
    <s v="73.533.450.0-314.000"/>
    <m/>
    <s v="06"/>
    <x v="2"/>
    <s v="PEREMPUAN"/>
  </r>
  <r>
    <s v="20170201388"/>
    <s v="FATHIA"/>
    <s v="CUSTOMER SERVICE"/>
    <x v="0"/>
    <x v="1"/>
    <x v="5"/>
    <x v="41"/>
    <x v="105"/>
    <s v="BAGIAN TELLER &amp; BACK OFFICE"/>
    <s v="JL.SYECH IBRAHIM MUSA NO.38B RT/RW.03/01 KEL.AUR TJK-TGH SA WAH KEC.GUGUAK PANJANG"/>
    <s v="52"/>
    <d v="1991-08-23T00:00:00"/>
    <s v="30 tahun 4 bulan"/>
    <x v="3"/>
    <s v="PALEMBANG"/>
    <d v="2017-02-13T00:00:00"/>
    <s v="4 tahun 10 bulan"/>
    <x v="1"/>
    <n v="35"/>
    <d v="2026-09-01T00:00:00"/>
    <s v="1671056308910002"/>
    <s v="0011234655"/>
    <x v="6"/>
    <s v="2A"/>
    <x v="0"/>
    <d v="2018-05-07T00:00:00"/>
    <s v="98.670.857.6-301.000"/>
    <m/>
    <s v="06"/>
    <x v="2"/>
    <s v="PEREMPUAN"/>
  </r>
  <r>
    <s v="20170201389"/>
    <s v="TRI ADI NANDA"/>
    <s v="PLT KELAPA ULS"/>
    <x v="1"/>
    <x v="1"/>
    <x v="5"/>
    <x v="41"/>
    <x v="105"/>
    <s v="BAGIAN TELLER &amp; BACK OFFICE"/>
    <s v="DUSUN 1 KEL.TOMAN KEC.BABAT TO MAN KAB.MUSI BANYUASIN "/>
    <s v="52"/>
    <d v="1991-02-17T00:00:00"/>
    <s v="30 tahun 10 bulan"/>
    <x v="3"/>
    <s v="PALEMBANG"/>
    <d v="2017-02-13T00:00:00"/>
    <s v="4 tahun 10 bulan"/>
    <x v="1"/>
    <n v="55"/>
    <d v="2046-03-01T00:00:00"/>
    <s v="1671061702910005"/>
    <s v="0010064863"/>
    <x v="6"/>
    <s v="2A"/>
    <x v="0"/>
    <d v="2018-02-13T00:00:00"/>
    <s v="66.260.898.3-301.000"/>
    <m/>
    <s v="06"/>
    <x v="2"/>
    <s v="LAKI-LAKI"/>
  </r>
  <r>
    <s v="20170201390"/>
    <s v="TIARA PERMATA"/>
    <s v="BACK OFFICE OPERASIONAL"/>
    <x v="0"/>
    <x v="1"/>
    <x v="5"/>
    <x v="41"/>
    <x v="105"/>
    <s v="BAGIAN ADMINISTRASI KANTOR"/>
    <s v="JL.ARIODILLAH NO.4716-2238 RT/ RW.03/01 KEL.20 ILIR D III KEC ILIR TIMUR I KOTA PALEMBANG"/>
    <s v="52"/>
    <d v="1989-04-25T00:00:00"/>
    <s v="32 tahun 8 bulan"/>
    <x v="3"/>
    <s v="BATAM"/>
    <d v="2017-02-13T00:00:00"/>
    <s v="4 tahun 10 bulan"/>
    <x v="1"/>
    <n v="55"/>
    <d v="2044-05-01T00:00:00"/>
    <s v="1607106504890002"/>
    <s v="0011234689"/>
    <x v="6"/>
    <s v="2A"/>
    <x v="0"/>
    <d v="2018-02-13T00:00:00"/>
    <s v="98.006.583.3-314.000"/>
    <m/>
    <s v="06"/>
    <x v="2"/>
    <s v="PEREMPUAN"/>
  </r>
  <r>
    <s v="20170201391"/>
    <s v="ARIEZONA"/>
    <s v="BACK OFFICE ADMINISTRASI KANTOR"/>
    <x v="0"/>
    <x v="1"/>
    <x v="5"/>
    <x v="41"/>
    <x v="105"/>
    <s v="BAGIAN ADMINISTRASI KANTOR"/>
    <s v="JL.URIP SUMPOHARJO KOMP GRIYA SEKOJO BLOK C3 RT/RW.29/10 KEL .2 ILIR KEC.ILIR TIMUR II"/>
    <s v="52"/>
    <d v="1987-12-11T00:00:00"/>
    <s v="34 tahun 0 bulan"/>
    <x v="3"/>
    <s v="PAGAR ALAM"/>
    <d v="2017-02-13T00:00:00"/>
    <s v="4 tahun 10 bulan"/>
    <x v="1"/>
    <n v="55"/>
    <d v="2043-01-01T00:00:00"/>
    <s v="1671051112870009"/>
    <s v="0010064871"/>
    <x v="6"/>
    <s v="2A"/>
    <x v="0"/>
    <d v="2018-02-13T00:00:00"/>
    <s v="98.218.297.4-301.000"/>
    <m/>
    <s v="06"/>
    <x v="2"/>
    <s v="LAKI-LAKI"/>
  </r>
  <r>
    <s v="20170201392"/>
    <s v="WALIYUDIN"/>
    <s v="ASSISTANT OFFICER"/>
    <x v="0"/>
    <x v="0"/>
    <x v="3"/>
    <x v="6"/>
    <x v="13"/>
    <s v="FUNGSI PEMBELAJARAN SDM"/>
    <s v="JL.TERUSAN NO.265B RT/RW.11/03 KEL.KOMPERTA KEC.PLAJU KOTA PALEMBANG"/>
    <s v="99"/>
    <d v="1989-08-30T00:00:00"/>
    <s v="32 tahun 4 bulan"/>
    <x v="3"/>
    <s v="BOGOR"/>
    <d v="2017-02-13T00:00:00"/>
    <s v="4 tahun 10 bulan"/>
    <x v="1"/>
    <n v="55"/>
    <d v="2044-09-01T00:00:00"/>
    <s v="3201223008890003"/>
    <s v="0010064764"/>
    <x v="1"/>
    <s v="3A"/>
    <x v="0"/>
    <d v="2018-02-13T00:00:00"/>
    <s v="71.932.739.7-434.000"/>
    <m/>
    <s v="06"/>
    <x v="2"/>
    <s v="LAKI-LAKI"/>
  </r>
  <r>
    <s v="20170301394"/>
    <s v="ILHAM AL-HAKIM"/>
    <s v="ASSISTANT ACCOUNT OFFICER"/>
    <x v="1"/>
    <x v="1"/>
    <x v="2"/>
    <x v="3"/>
    <x v="6"/>
    <s v="PEMASARAN"/>
    <s v="JL.MAY RUSLAN - LR.TUGU MULYO NO.2396 RT/RW.35/09 KEL.20 ILI R D I KEC.ILIR TIMUR 1"/>
    <s v="04"/>
    <d v="1980-01-01T00:00:00"/>
    <s v="41 tahun 11 bulan"/>
    <x v="1"/>
    <s v="BEKASI"/>
    <d v="2017-03-01T00:00:00"/>
    <s v="4 tahun 9 bulan"/>
    <x v="1"/>
    <n v="55"/>
    <d v="2035-01-01T00:00:00"/>
    <s v="3216090101800025"/>
    <s v="0010066314"/>
    <x v="1"/>
    <s v="3A"/>
    <x v="0"/>
    <d v="2018-02-13T00:00:00"/>
    <s v="57.693.780.9-433.000"/>
    <m/>
    <s v="06"/>
    <x v="2"/>
    <s v="LAKI-LAKI"/>
  </r>
  <r>
    <s v="20170301395"/>
    <s v="DWI ARIYANI"/>
    <s v="CUSTOMER SERVICE"/>
    <x v="0"/>
    <x v="1"/>
    <x v="2"/>
    <x v="14"/>
    <x v="20"/>
    <s v="BAGIAN OPERASIONAL"/>
    <s v="KP.NANGGUNG RT/RW.03/03 KEL.BA NGUNJAYA KEC.CIGUDEG KAB.BOGOR "/>
    <s v="06"/>
    <d v="1993-08-10T00:00:00"/>
    <s v="28 tahun 4 bulan"/>
    <x v="3"/>
    <s v="JAKARTA"/>
    <d v="2017-03-06T00:00:00"/>
    <s v="4 tahun 9 bulan"/>
    <x v="1"/>
    <n v="35"/>
    <d v="2028-09-01T00:00:00"/>
    <s v="3175085008930003"/>
    <s v="0010066876"/>
    <x v="6"/>
    <s v="2A"/>
    <x v="0"/>
    <d v="2018-02-13T00:00:00"/>
    <s v="64.261.306.1-005.000"/>
    <m/>
    <s v="03"/>
    <x v="0"/>
    <s v="PEREMPUAN"/>
  </r>
  <r>
    <s v="20170301398"/>
    <s v="WINTOLO SETYA BARATA TARIGAN"/>
    <s v="BACK OFFICE SENIOR OPERASIONAL"/>
    <x v="0"/>
    <x v="1"/>
    <x v="2"/>
    <x v="14"/>
    <x v="106"/>
    <s v="BAGIAN OPERASIONAL"/>
    <s v="PERUM KOMPAS JL.PANDAN BLOK C NO.1 RT/RW.04/06 KEL.MEKARSARI KEC.TAMBUN SELATAN KAB.BEKASI"/>
    <s v="41"/>
    <d v="1981-12-20T00:00:00"/>
    <s v="40 tahun 0 bulan"/>
    <x v="1"/>
    <s v="TANGERANG"/>
    <d v="2017-03-08T00:00:00"/>
    <s v="4 tahun 9 bulan"/>
    <x v="1"/>
    <n v="55"/>
    <d v="2037-01-01T00:00:00"/>
    <s v="3603122012810003"/>
    <s v="0010067163"/>
    <x v="1"/>
    <s v="3A"/>
    <x v="0"/>
    <m/>
    <s v="67.880.673.8-418.000"/>
    <m/>
    <s v="06"/>
    <x v="2"/>
    <s v="LAKI-LAKI"/>
  </r>
  <r>
    <s v="20170301400"/>
    <s v="MUHAMMAD ILHAM QOLBI, SE"/>
    <s v="ASSOCIATE ACCOUNT OFFICER"/>
    <x v="1"/>
    <x v="1"/>
    <x v="5"/>
    <x v="41"/>
    <x v="105"/>
    <s v="PEMASARAN"/>
    <s v="CAWANG III JL.LETJEN SUTOYO NO .3 RT/RW.05/07 KEL.KEBON PALA KEC.MAKASAR JAKARTA TIMUR"/>
    <s v="52"/>
    <d v="1983-06-09T00:00:00"/>
    <s v="38 tahun 6 bulan"/>
    <x v="1"/>
    <s v="PALEMBANG"/>
    <d v="2017-03-20T00:00:00"/>
    <s v="4 tahun 9 bulan"/>
    <x v="1"/>
    <n v="55"/>
    <d v="2038-07-01T00:00:00"/>
    <s v="1671040906830006"/>
    <s v="0010069227"/>
    <x v="0"/>
    <s v="4A"/>
    <x v="0"/>
    <m/>
    <s v="67.572.105.4-045.000"/>
    <m/>
    <s v="06"/>
    <x v="2"/>
    <s v="LAKI-LAKI"/>
  </r>
  <r>
    <s v="20170401404"/>
    <s v="GREICE FRISCA SARI MAHARANI"/>
    <s v="CUSTOMER SERVICE"/>
    <x v="0"/>
    <x v="1"/>
    <x v="5"/>
    <x v="9"/>
    <x v="12"/>
    <s v="BAGIAN CUSTOMER SERVICE"/>
    <s v="JL.MANGGA IV NO.38 PD MAKMUR RT/RW.01/07 KEL.KUTABARU KEC. PASAR KEMIS KAB.TANGERANG"/>
    <s v="05"/>
    <d v="1994-01-04T00:00:00"/>
    <s v="27 tahun 11 bulan"/>
    <x v="3"/>
    <s v="SURABAYA"/>
    <d v="2017-04-01T00:00:00"/>
    <s v="4 tahun 8 bulan"/>
    <x v="1"/>
    <n v="35"/>
    <d v="2029-02-01T00:00:00"/>
    <s v="3578264401940002"/>
    <s v="0054011994"/>
    <x v="6"/>
    <s v="2A"/>
    <x v="0"/>
    <d v="2018-03-07T00:00:00"/>
    <s v="66.655.118.9-619.000"/>
    <m/>
    <s v="06"/>
    <x v="2"/>
    <s v="PEREMPUAN"/>
  </r>
  <r>
    <s v="20170401408"/>
    <s v="PRIYO SUBIYAKTO"/>
    <s v="OFFICER"/>
    <x v="1"/>
    <x v="0"/>
    <x v="8"/>
    <x v="18"/>
    <x v="91"/>
    <s v="FUNGSI MANAJEMEN RISIKO"/>
    <s v="JL. KALI MUSI NO.26 RT/RW.51/9 KEL.DEMANG LEBAR DAUN KOTA PAL EMBANG"/>
    <s v="99"/>
    <d v="1973-01-23T00:00:00"/>
    <s v="48 tahun 11 bulan"/>
    <x v="0"/>
    <s v="BANDUNG"/>
    <d v="2017-04-17T00:00:00"/>
    <s v="4 tahun 8 bulan"/>
    <x v="1"/>
    <n v="55"/>
    <d v="2028-02-01T00:00:00"/>
    <s v="3205042301730002"/>
    <s v="0010074656"/>
    <x v="2"/>
    <s v="4B"/>
    <x v="0"/>
    <d v="2018-03-20T00:00:00"/>
    <s v="09.352.367.8-423.000"/>
    <m/>
    <s v="06"/>
    <x v="2"/>
    <s v="LAKI-LAKI"/>
  </r>
  <r>
    <s v="20170501409"/>
    <s v="MUHAMMAD ARIES HARDIMAN"/>
    <s v="ASSOCIATE OFFICER"/>
    <x v="1"/>
    <x v="0"/>
    <x v="6"/>
    <x v="16"/>
    <x v="24"/>
    <s v="FUNGSI ANALISA PEMBIAYAAN"/>
    <s v="MANYAR SABRANGAN NO.96 RT/RW. 04/02 KEL.MANYAR SABRANGAN KEC MULYOREJO KOTA SURABAYA"/>
    <s v="99"/>
    <d v="1978-03-24T00:00:00"/>
    <s v="43 tahun 9 bulan"/>
    <x v="1"/>
    <s v="JAKARTA"/>
    <d v="2017-05-01T00:00:00"/>
    <s v="4 tahun 7 bulan"/>
    <x v="1"/>
    <n v="55"/>
    <d v="2033-04-01T00:00:00"/>
    <s v="3175102403780003"/>
    <s v="0010077089"/>
    <x v="0"/>
    <s v="4A"/>
    <x v="0"/>
    <m/>
    <s v="09.472.918.8-009.000"/>
    <m/>
    <s v="06"/>
    <x v="2"/>
    <s v="LAKI-LAKI"/>
  </r>
  <r>
    <s v="20170501411"/>
    <s v="IRENE MARGARET"/>
    <s v="ASSOCIATE OFFICER"/>
    <x v="0"/>
    <x v="0"/>
    <x v="4"/>
    <x v="8"/>
    <x v="78"/>
    <s v="SUB ASPEK HUBUNGAN KORPORASI"/>
    <s v="GRAHA MUTIARA INDAH KAV.60 RT/ RW.01/11 KEL.LANGENSARI KEC.TA ROGONG KALER KAB.GARUT"/>
    <s v="99"/>
    <d v="1981-06-03T00:00:00"/>
    <s v="40 tahun 6 bulan"/>
    <x v="1"/>
    <s v="JAKARTA"/>
    <d v="2017-05-09T00:00:00"/>
    <s v="4 tahun 7 bulan"/>
    <x v="1"/>
    <n v="55"/>
    <d v="2036-07-01T00:00:00"/>
    <s v="3172054306810001"/>
    <s v="0010079259"/>
    <x v="0"/>
    <s v="4A"/>
    <x v="0"/>
    <d v="2018-04-17T00:00:00"/>
    <s v="77.448.380.4-044.000"/>
    <m/>
    <s v="05"/>
    <x v="1"/>
    <s v="PEREMPUAN"/>
  </r>
  <r>
    <s v="20170501412"/>
    <s v="ALI ALAWI"/>
    <s v="ASSISTANT OFFICER"/>
    <x v="0"/>
    <x v="0"/>
    <x v="0"/>
    <x v="13"/>
    <x v="104"/>
    <s v="DATA CENTER"/>
    <s v="JL.KRAMAT PANGERAN SYARIEF RT/ RW.01/08 KEL.LUBANG BUAYA KEC. CIPAYUNG JAKARTA TIMUR"/>
    <s v="99"/>
    <d v="1986-10-14T00:00:00"/>
    <s v="35 tahun 2 bulan"/>
    <x v="1"/>
    <s v="BOGOR"/>
    <d v="2017-05-09T00:00:00"/>
    <s v="4 tahun 7 bulan"/>
    <x v="1"/>
    <n v="55"/>
    <d v="2041-11-01T00:00:00"/>
    <s v="3201031410860004"/>
    <s v="0010079267"/>
    <x v="1"/>
    <s v="3A"/>
    <x v="0"/>
    <m/>
    <s v="98.147.312.7-436.000"/>
    <m/>
    <s v="05"/>
    <x v="1"/>
    <s v="LAKI-LAKI"/>
  </r>
  <r>
    <s v="20170501413"/>
    <s v="RAIS BACHTIAR"/>
    <s v="BACK OFFICE ADMINISTRASI KANTOR"/>
    <x v="0"/>
    <x v="1"/>
    <x v="5"/>
    <x v="38"/>
    <x v="95"/>
    <s v="BAGIAN ADMINISTRASI KANTOR"/>
    <s v="JL.MESJID AL ARIFIYAH 2/64 RT/ RW.08/07 KEL.JATIWARINGIN KEC. PONDOK GEDE BEKASI"/>
    <s v="46"/>
    <d v="1988-06-10T00:00:00"/>
    <s v="33 tahun 6 bulan"/>
    <x v="3"/>
    <s v="KLATEN"/>
    <d v="2017-05-15T00:00:00"/>
    <s v="4 tahun 7 bulan"/>
    <x v="1"/>
    <n v="55"/>
    <d v="2043-07-01T00:00:00"/>
    <s v="3310181006880001"/>
    <s v="0460005853"/>
    <x v="6"/>
    <s v="2A"/>
    <x v="0"/>
    <m/>
    <s v="36.068.799.0-525.000"/>
    <m/>
    <s v="06"/>
    <x v="2"/>
    <s v="LAKI-LAKI"/>
  </r>
  <r>
    <s v="20170601414"/>
    <s v="KARINA VIONICA"/>
    <s v="ASSOCIATE OFFICER"/>
    <x v="0"/>
    <x v="0"/>
    <x v="11"/>
    <x v="31"/>
    <x v="62"/>
    <s v="DEPARTEMEN AUDIT KANTOR PUSAT &amp; ANTI FRAUD"/>
    <s v="PURA BOJONGGEDE BLOK BLOK D-3/ 21 RT/RW.02/20 KEL.TAJURHALANG KEC.TAJURHALANG KAB.BOGOR"/>
    <s v="99"/>
    <d v="1989-05-18T00:00:00"/>
    <s v="32 tahun 7 bulan"/>
    <x v="3"/>
    <s v="JAKARTA"/>
    <d v="2017-06-05T00:00:00"/>
    <s v="4 tahun 6 bulan"/>
    <x v="1"/>
    <n v="55"/>
    <d v="2044-06-01T00:00:00"/>
    <s v="3515185805890001"/>
    <s v="0010085975"/>
    <x v="0"/>
    <s v="4A"/>
    <x v="0"/>
    <d v="2018-05-09T00:00:00"/>
    <s v="46.535.647.5-643.000"/>
    <m/>
    <s v="06"/>
    <x v="2"/>
    <s v="PEREMPUAN"/>
  </r>
  <r>
    <s v="20170601418"/>
    <s v="SARAH NAJELINA YUNAZ"/>
    <s v="STAF"/>
    <x v="1"/>
    <x v="0"/>
    <x v="10"/>
    <x v="29"/>
    <x v="51"/>
    <s v="PENGEMBANGAN DAN LAYANAN BISNIS"/>
    <s v="DK.KARANGLO RT/RW.06/03 KEL. KADIREJO KEC.KARANGANOM KLATEN "/>
    <s v="99"/>
    <d v="1994-12-08T00:00:00"/>
    <s v="27 tahun 0 bulan"/>
    <x v="3"/>
    <s v="JAKARTA"/>
    <d v="2017-06-01T00:00:00"/>
    <s v="4 tahun 6 bulan"/>
    <x v="1"/>
    <n v="55"/>
    <d v="2050-01-01T00:00:00"/>
    <s v="3175024812940007"/>
    <s v="0010085579"/>
    <x v="6"/>
    <s v="2A"/>
    <x v="0"/>
    <d v="2018-05-15T00:00:00"/>
    <s v="82.352.365.9-003.000"/>
    <m/>
    <s v="06"/>
    <x v="2"/>
    <s v="PEREMPUAN"/>
  </r>
  <r>
    <s v="20170601420"/>
    <s v="IBNU PRASETYA"/>
    <s v="STAF"/>
    <x v="0"/>
    <x v="0"/>
    <x v="1"/>
    <x v="1"/>
    <x v="1"/>
    <s v="BAGIAN PENGELOLAAN KAS SERTA KU, KLIRING &amp; RTGS"/>
    <s v="JL.KEMANGGISAN UTAMA V/23H RT/ RW.08/06 KEL.KEMANGGISAN KEC. PALMERAH JAKARTA BARAT"/>
    <s v="99"/>
    <d v="1991-12-30T00:00:00"/>
    <s v="30 tahun 0 bulan"/>
    <x v="3"/>
    <s v="BEKASI"/>
    <d v="2017-06-01T00:00:00"/>
    <s v="4 tahun 6 bulan"/>
    <x v="1"/>
    <n v="55"/>
    <d v="2047-01-01T00:00:00"/>
    <s v="3275023012910009"/>
    <s v="0010085553"/>
    <x v="6"/>
    <s v="2A"/>
    <x v="0"/>
    <m/>
    <s v="70.885.647.1-407.000"/>
    <m/>
    <s v="06"/>
    <x v="2"/>
    <s v="LAKI-LAKI"/>
  </r>
  <r>
    <s v="20170601422"/>
    <s v="ANITHA KARUNIA"/>
    <s v="STAF OPERASIONAL"/>
    <x v="0"/>
    <x v="1"/>
    <x v="2"/>
    <x v="4"/>
    <x v="107"/>
    <s v="PEMASARAN &amp; OPERASI ULS"/>
    <s v="JL.TINER VI NO.22 RT/RW.09/02 KEL.KAYUPUTIH KEC.PULOGADUNG JAKARTA TIMUR"/>
    <s v="25"/>
    <d v="1993-03-09T00:00:00"/>
    <s v="28 tahun 9 bulan"/>
    <x v="3"/>
    <s v="JAKARTA"/>
    <d v="2017-06-13T00:00:00"/>
    <s v="4 tahun 6 bulan"/>
    <x v="1"/>
    <n v="35"/>
    <d v="2028-04-01T00:00:00"/>
    <s v="3276014903930002"/>
    <s v="0010088920"/>
    <x v="6"/>
    <s v="2A"/>
    <x v="0"/>
    <d v="2018-06-01T00:00:00"/>
    <s v="66.128.554.4-412.000"/>
    <m/>
    <s v="06"/>
    <x v="2"/>
    <s v="PEREMPUAN"/>
  </r>
  <r>
    <s v="20170701426"/>
    <s v="ASEP HIDAYAT"/>
    <s v="STAF"/>
    <x v="0"/>
    <x v="0"/>
    <x v="3"/>
    <x v="6"/>
    <x v="72"/>
    <s v="BAGIAN KEPEGAWAIAN &amp; BENEFIT"/>
    <s v="KP.RAWA BEBEK RT/RW.01/12 KEL. KOTA BARU KEC.BEKASI BARAT KOT A BEKASI"/>
    <s v="99"/>
    <d v="1987-09-25T00:00:00"/>
    <s v="34 tahun 3 bulan"/>
    <x v="3"/>
    <s v="KUNINGAN"/>
    <d v="2017-07-01T00:00:00"/>
    <s v="4 tahun 5 bulan"/>
    <x v="1"/>
    <n v="55"/>
    <d v="2042-10-01T00:00:00"/>
    <s v="3208202509870002"/>
    <s v="0010090330"/>
    <x v="6"/>
    <s v="2A"/>
    <x v="0"/>
    <d v="2018-06-01T00:00:00"/>
    <s v="88.870.408.7-413.000"/>
    <m/>
    <s v="06"/>
    <x v="2"/>
    <s v="LAKI-LAKI"/>
  </r>
  <r>
    <s v="20170701427"/>
    <s v="NOPI ROHMAWATI"/>
    <s v="STAF OPERASIONAL"/>
    <x v="0"/>
    <x v="1"/>
    <x v="5"/>
    <x v="9"/>
    <x v="74"/>
    <s v="PEMASARAN &amp; OPERASI ULS"/>
    <s v="KP.PARUNG BINGUNG RT/RW.02/03 KEL.RANGKAPAN JAYA BARU KEC.PA NCORAN MAS KOTA DEPOK"/>
    <s v="20"/>
    <d v="1992-11-08T00:00:00"/>
    <s v="29 tahun 1 bulan"/>
    <x v="3"/>
    <s v="NGANJUK"/>
    <d v="2017-07-01T00:00:00"/>
    <s v="4 tahun 5 bulan"/>
    <x v="1"/>
    <n v="35"/>
    <d v="2027-12-01T00:00:00"/>
    <s v="3518204811920006"/>
    <s v="0050004365"/>
    <x v="6"/>
    <s v="2A"/>
    <x v="0"/>
    <m/>
    <s v="97.558.769.2-655.000"/>
    <m/>
    <s v="06"/>
    <x v="2"/>
    <s v="PEREMPUAN"/>
  </r>
  <r>
    <s v="20170701428"/>
    <s v="DARUSSALAM WALIKRAAMIS SUMARDI"/>
    <s v="ASSISTANT OFFICER"/>
    <x v="1"/>
    <x v="0"/>
    <x v="10"/>
    <x v="29"/>
    <x v="51"/>
    <s v="PENGEMBANGAN DAN LAYANAN BISNIS"/>
    <s v="KP BETING JAYA/62 RT/RW.03/18 KEL.TUGU UTARA KEC.KOJA JAKART A UTARA"/>
    <s v="99"/>
    <d v="1983-01-27T00:00:00"/>
    <s v="38 tahun 11 bulan"/>
    <x v="1"/>
    <s v="KLATEN"/>
    <d v="2017-07-01T00:00:00"/>
    <s v="4 tahun 5 bulan"/>
    <x v="1"/>
    <n v="55"/>
    <d v="2038-02-01T00:00:00"/>
    <s v="3674032701830008"/>
    <s v="0010090348"/>
    <x v="1"/>
    <s v="3A"/>
    <x v="0"/>
    <d v="2018-07-01T00:00:00"/>
    <s v="25.645.013.1-525.000"/>
    <m/>
    <s v="06"/>
    <x v="2"/>
    <s v="LAKI-LAKI"/>
  </r>
  <r>
    <s v="20170701429"/>
    <s v="HANNA RAHMAWATI"/>
    <s v="STAF"/>
    <x v="1"/>
    <x v="0"/>
    <x v="9"/>
    <x v="23"/>
    <x v="42"/>
    <s v="FUNGSI PORTOFOLIO MANAJEMEN"/>
    <s v="LUMPANG KUWIK RT/RW.03/04 KEL. LUMPANG KUWIK KEC.JATIKALEN KAB.NGANJUK"/>
    <s v="99"/>
    <d v="1996-05-10T00:00:00"/>
    <s v="25 tahun 7 bulan"/>
    <x v="3"/>
    <s v="BEKASI"/>
    <d v="2017-07-10T00:00:00"/>
    <s v="4 tahun 5 bulan"/>
    <x v="1"/>
    <n v="55"/>
    <d v="2051-06-01T00:00:00"/>
    <s v="3216025005960011"/>
    <s v="0010091148"/>
    <x v="6"/>
    <s v="2A"/>
    <x v="0"/>
    <d v="2018-01-01T00:00:00"/>
    <s v="82.362.223.8-435.000"/>
    <m/>
    <s v="04"/>
    <x v="3"/>
    <s v="PEREMPUAN"/>
  </r>
  <r>
    <s v="20170701430"/>
    <s v="MAYANG AYU BESTARI"/>
    <s v="PLT KEPALA ULS"/>
    <x v="1"/>
    <x v="1"/>
    <x v="5"/>
    <x v="36"/>
    <x v="108"/>
    <s v="PEMASARAN &amp; OPERASI ULS"/>
    <s v="JL.AL HIDAYAH RT/RW.01/02 KEL. PONDOK JAYA KEC.PONDOK AREN KOTA TANGERANG SELATAN"/>
    <s v="60"/>
    <d v="1991-08-19T00:00:00"/>
    <s v="30 tahun 4 bulan"/>
    <x v="3"/>
    <s v="MAGETAN"/>
    <d v="2017-07-18T00:00:00"/>
    <s v="4 tahun 5 bulan"/>
    <x v="1"/>
    <n v="55"/>
    <d v="2046-09-01T00:00:00"/>
    <s v="3520086906910001"/>
    <s v="0460120512"/>
    <x v="6"/>
    <s v="2A"/>
    <x v="0"/>
    <m/>
    <s v="25.645.013.1-525.000"/>
    <m/>
    <s v="06"/>
    <x v="2"/>
    <s v="PEREMPUAN"/>
  </r>
  <r>
    <s v="20170801432"/>
    <s v="HENI NURUL AISYAH"/>
    <s v="KEPALA BAGIAN"/>
    <x v="0"/>
    <x v="0"/>
    <x v="3"/>
    <x v="6"/>
    <x v="72"/>
    <s v="BAGIAN KEPEGAWAIAN &amp; BENEFIT"/>
    <s v="PUP SEKTOR V BLOK C10/34 RT/RW .06/22 KEL.BAHAGIA KEC.BABELAN KAB.BEKASI"/>
    <s v="99"/>
    <d v="1992-01-01T00:00:00"/>
    <s v="29 tahun 11 bulan"/>
    <x v="3"/>
    <s v="JAKARTA"/>
    <d v="2017-08-01T00:00:00"/>
    <s v="4 tahun 4 bulan"/>
    <x v="1"/>
    <n v="55"/>
    <d v="2047-01-01T00:00:00"/>
    <s v="3172044101920006"/>
    <s v="0010094316"/>
    <x v="0"/>
    <s v="4B"/>
    <x v="0"/>
    <d v="2018-07-10T00:00:00"/>
    <s v="82.362.223.8-435.000"/>
    <m/>
    <s v="06"/>
    <x v="2"/>
    <s v="PEREMPUAN"/>
  </r>
  <r>
    <s v="20170801437"/>
    <s v="SHABRINA"/>
    <s v="BACK OFFICE OPERASIONAL"/>
    <x v="0"/>
    <x v="1"/>
    <x v="2"/>
    <x v="14"/>
    <x v="20"/>
    <s v="BAGIAN OPERASIONAL"/>
    <s v="DUSUN PANDAK RT/RW.01/02 KEL. CEPOKO KEC.PANEKAN KAB.MAGETAN "/>
    <s v="06"/>
    <d v="1992-11-23T00:00:00"/>
    <s v="29 tahun 1 bulan"/>
    <x v="3"/>
    <s v="JAKARTA"/>
    <d v="2017-08-09T00:00:00"/>
    <s v="4 tahun 4 bulan"/>
    <x v="1"/>
    <n v="55"/>
    <d v="2047-12-01T00:00:00"/>
    <s v="3171046311920001"/>
    <s v="0010096675"/>
    <x v="6"/>
    <s v="2A"/>
    <x v="0"/>
    <d v="2018-01-18T00:00:00"/>
    <m/>
    <m/>
    <s v="03"/>
    <x v="0"/>
    <s v="PEREMPUAN"/>
  </r>
  <r>
    <s v="20170801440"/>
    <s v="NURUL HIDAYAH"/>
    <s v="TELLER"/>
    <x v="0"/>
    <x v="1"/>
    <x v="5"/>
    <x v="20"/>
    <x v="55"/>
    <s v="BAGIAN TELLER &amp; BACK OFFICE"/>
    <s v="JL.S.KAMPAR XII BLOK F.819 RT/ RW.14/01 KEL.SEMPER BARAT KEC. CILINCING JAKARTA UTARA"/>
    <s v="30"/>
    <d v="1991-08-04T00:00:00"/>
    <s v="30 tahun 4 bulan"/>
    <x v="3"/>
    <s v="KA.SEMARANG"/>
    <d v="2017-08-14T00:00:00"/>
    <s v="4 tahun 4 bulan"/>
    <x v="1"/>
    <n v="35"/>
    <d v="2026-09-01T00:00:00"/>
    <s v="3322054408910003"/>
    <s v="0303333389"/>
    <x v="6"/>
    <s v="2A"/>
    <x v="0"/>
    <d v="2018-08-01T00:00:00"/>
    <s v="36.124.087.2-045.000"/>
    <m/>
    <s v="06"/>
    <x v="2"/>
    <s v="PEREMPUAN"/>
  </r>
  <r>
    <s v="20170801441"/>
    <s v="NADYA PUTRI PERTIWI"/>
    <s v="TELLER"/>
    <x v="0"/>
    <x v="1"/>
    <x v="2"/>
    <x v="4"/>
    <x v="83"/>
    <s v="BAGIAN OPERASIONAL"/>
    <s v="JL.KRAMAT KWITANG IIIB RT/RW. 07/06 KEL.KWITANG KEC.SENEN DKI JAKARTA"/>
    <s v="42"/>
    <d v="1996-06-29T00:00:00"/>
    <s v="25 tahun 6 bulan"/>
    <x v="3"/>
    <s v="JAKARTA"/>
    <d v="2017-08-14T00:00:00"/>
    <s v="4 tahun 4 bulan"/>
    <x v="1"/>
    <n v="35"/>
    <d v="2031-07-01T00:00:00"/>
    <s v="3174046906960005"/>
    <s v="0010097392"/>
    <x v="6"/>
    <s v="2A"/>
    <x v="0"/>
    <d v="2018-05-09T00:00:00"/>
    <s v="66.802.842.6-023.000"/>
    <m/>
    <s v="03"/>
    <x v="0"/>
    <s v="PEREMPUAN"/>
  </r>
  <r>
    <s v="20170801442"/>
    <s v="ACHMAD FAUZI"/>
    <s v="BACK OFFICE OPERASIONAL"/>
    <x v="0"/>
    <x v="1"/>
    <x v="2"/>
    <x v="3"/>
    <x v="6"/>
    <s v="BAGIAN TELLER &amp; BACK OFFICE"/>
    <s v="DSN.KARANGGULI RT/RW.01/02 KEL .PADAAN KEC.PABELAN KAB.SEMARA NG"/>
    <s v="04"/>
    <d v="1993-06-17T00:00:00"/>
    <s v="28 tahun 6 bulan"/>
    <x v="3"/>
    <s v="AMBARAWA"/>
    <d v="2017-08-21T00:00:00"/>
    <s v="4 tahun 4 bulan"/>
    <x v="1"/>
    <n v="55"/>
    <d v="2048-07-01T00:00:00"/>
    <s v="3172041706930007"/>
    <s v="0010097921"/>
    <x v="6"/>
    <s v="2A"/>
    <x v="0"/>
    <d v="2018-05-14T00:00:00"/>
    <s v="70.041.757.9-505.000"/>
    <m/>
    <s v="03"/>
    <x v="0"/>
    <s v="LAKI-LAKI"/>
  </r>
  <r>
    <s v="20170901443"/>
    <s v="DARWIN WARMANSYAH"/>
    <s v="ASSOCIATE ACCOUNT OFFICER"/>
    <x v="1"/>
    <x v="1"/>
    <x v="5"/>
    <x v="36"/>
    <x v="81"/>
    <s v="PEMASARAN"/>
    <s v="JL.BATU I GG ARAB NO.9 RT/RW.0 3/02 KEL.PEJATEN TIMUR KEC.PAS AR MINGGU KOTA JAKARTA SELATAN"/>
    <s v="37"/>
    <d v="1987-11-22T00:00:00"/>
    <s v="34 tahun 1 bulan"/>
    <x v="3"/>
    <s v="KLATEN"/>
    <d v="2017-09-01T00:00:00"/>
    <s v="4 tahun 3 bulan"/>
    <x v="1"/>
    <n v="55"/>
    <d v="2042-12-01T00:00:00"/>
    <s v="3310262211870001"/>
    <s v="0379221187"/>
    <x v="0"/>
    <s v="4A"/>
    <x v="0"/>
    <d v="2018-08-14T00:00:00"/>
    <s v="55.990.694.6-017.000"/>
    <m/>
    <s v="06"/>
    <x v="2"/>
    <s v="LAKI-LAKI"/>
  </r>
  <r>
    <s v="20170901444"/>
    <s v="MATIN ARYA BIMA PUTRA"/>
    <s v="ASSOCIATE ACCOUNT OFFICER"/>
    <x v="1"/>
    <x v="1"/>
    <x v="5"/>
    <x v="38"/>
    <x v="95"/>
    <s v="PEMASARAN"/>
    <s v="JL.KALIBARU TIMUR VI B NO.2 RT /RW.08/13 KEL.KALIBARU KEC.CIL INCING JAKARTA UTARA"/>
    <s v="46"/>
    <d v="1984-05-25T00:00:00"/>
    <s v="37 tahun 7 bulan"/>
    <x v="1"/>
    <s v="REMBANG"/>
    <d v="2017-09-01T00:00:00"/>
    <s v="4 tahun 3 bulan"/>
    <x v="1"/>
    <n v="55"/>
    <d v="2039-06-01T00:00:00"/>
    <s v="3373042505840004"/>
    <s v="0465432102"/>
    <x v="0"/>
    <s v="4A"/>
    <x v="0"/>
    <d v="2018-02-21T00:00:00"/>
    <s v="82.559.314.0-045.000"/>
    <m/>
    <s v="06"/>
    <x v="2"/>
    <s v="LAKI-LAKI"/>
  </r>
  <r>
    <s v="20170901445"/>
    <s v="ERVINA ASTRININGRUM"/>
    <s v="CUSTOMER SERVICE"/>
    <x v="0"/>
    <x v="1"/>
    <x v="2"/>
    <x v="3"/>
    <x v="25"/>
    <s v="BAGIAN OPERASIONAL"/>
    <s v="GRIYA MANDIRI G II RT/RW.07/07 KEL.BATURAN KEC.COLOMADU KAB. KARANGANYAR"/>
    <s v="08"/>
    <d v="1992-03-16T00:00:00"/>
    <s v="29 tahun 9 bulan"/>
    <x v="3"/>
    <s v="SURABAYA"/>
    <d v="2017-09-01T00:00:00"/>
    <s v="4 tahun 3 bulan"/>
    <x v="1"/>
    <n v="35"/>
    <d v="2027-04-01T00:00:00"/>
    <s v="3578105603920002"/>
    <s v="0010099646"/>
    <x v="6"/>
    <s v="2A"/>
    <x v="0"/>
    <m/>
    <s v="98.024.210.1-525.000"/>
    <m/>
    <s v="03"/>
    <x v="0"/>
    <s v="PEREMPUAN"/>
  </r>
  <r>
    <s v="20170901448"/>
    <s v="ANNISA BAHAR"/>
    <s v="STAF OPERASIONAL"/>
    <x v="0"/>
    <x v="1"/>
    <x v="2"/>
    <x v="2"/>
    <x v="79"/>
    <s v="PEMASARAN &amp; OPERASI ULS"/>
    <s v="PERUM RESIDENCE II NO.05 RT/RW .03/08 KEL.TINGKIR LOR KEC.TIN GKIR KOTA SALATIGA"/>
    <s v="24"/>
    <d v="1991-08-12T00:00:00"/>
    <s v="30 tahun 4 bulan"/>
    <x v="3"/>
    <s v="B.LAMPUNG"/>
    <d v="2017-09-11T00:00:00"/>
    <s v="4 tahun 3 bulan"/>
    <x v="1"/>
    <n v="35"/>
    <d v="2026-09-01T00:00:00"/>
    <s v="3175015208910002"/>
    <s v="0010100857"/>
    <x v="6"/>
    <s v="2A"/>
    <x v="0"/>
    <d v="2018-09-01T00:00:00"/>
    <s v="57.389.992.9-505.000"/>
    <m/>
    <s v="06"/>
    <x v="2"/>
    <s v="PEREMPUAN"/>
  </r>
  <r>
    <s v="20170901450"/>
    <s v="MUHAMMAD SARIFUDIN"/>
    <s v="ASSOCIATE OFFICER"/>
    <x v="0"/>
    <x v="0"/>
    <x v="0"/>
    <x v="0"/>
    <x v="38"/>
    <s v="PERENCANAAN, PENGAWASAN DAN PEMELIHARAAN LOGISTIK"/>
    <s v="AMBENGAN BATU 6/16 RT/RW.08/04 KEL.TAMBAKSARI KEC.TAMBAKSARI KOTA SURABAYA"/>
    <s v="99"/>
    <d v="1971-05-04T00:00:00"/>
    <s v="50 tahun 7 bulan"/>
    <x v="0"/>
    <s v="CIREBON"/>
    <d v="2017-09-11T00:00:00"/>
    <s v="4 tahun 3 bulan"/>
    <x v="1"/>
    <n v="55"/>
    <d v="2026-06-01T00:00:00"/>
    <s v="3674050405710003"/>
    <s v="0010100865"/>
    <x v="0"/>
    <s v="4A"/>
    <x v="0"/>
    <d v="2018-03-01T00:00:00"/>
    <s v="87.131.525.5-619.000"/>
    <m/>
    <s v="03"/>
    <x v="0"/>
    <s v="LAKI-LAKI"/>
  </r>
  <r>
    <s v="20170901453"/>
    <s v="RISKA FAUZIYANTI"/>
    <s v="CUSTOMER SERVICE"/>
    <x v="0"/>
    <x v="1"/>
    <x v="2"/>
    <x v="2"/>
    <x v="9"/>
    <s v="BAGIAN CUSTOMER SERVICE"/>
    <s v="JL.KAYUMANISBARAT NO.71A RT/RW .01/05 KEL.KAYUMANIS KEC.MATRA MAN JAKARTA TIMUR"/>
    <s v="01"/>
    <d v="1995-03-11T00:00:00"/>
    <s v="26 tahun 9 bulan"/>
    <x v="3"/>
    <s v="BOGOR"/>
    <d v="2017-09-18T00:00:00"/>
    <s v="4 tahun 3 bulan"/>
    <x v="1"/>
    <n v="35"/>
    <d v="2030-04-01T00:00:00"/>
    <s v="3201105103950007"/>
    <s v="0010101889"/>
    <x v="6"/>
    <s v="2A"/>
    <x v="0"/>
    <d v="2018-06-11T00:00:00"/>
    <s v="70.512.395.8-001.000"/>
    <m/>
    <s v="03"/>
    <x v="0"/>
    <s v="PEREMPUAN"/>
  </r>
  <r>
    <s v="20171001454"/>
    <s v="SAHRIL SIDIK"/>
    <s v="BACK OFFICE SENIOR OPERASIONAL"/>
    <x v="0"/>
    <x v="1"/>
    <x v="2"/>
    <x v="2"/>
    <x v="2"/>
    <s v="BAGIAN OPERASIONAL"/>
    <s v="JL.KRAMAT PD.RANJI RENGAS RT/ RW.03/10 KEL.RENGAS KEC.CIPUTA T TIMUR KOTA TANGERANG SELATAN"/>
    <s v="43"/>
    <d v="1983-07-01T00:00:00"/>
    <s v="38 tahun 5 bulan"/>
    <x v="1"/>
    <s v="BOGOR"/>
    <d v="2017-10-04T00:00:00"/>
    <s v="4 tahun 2 bulan"/>
    <x v="1"/>
    <n v="55"/>
    <d v="2038-07-01T00:00:00"/>
    <s v="3276020107830012"/>
    <s v="0010104461"/>
    <x v="1"/>
    <s v="3A"/>
    <x v="0"/>
    <d v="2018-03-11T00:00:00"/>
    <s v="82.740.788.3-453.000"/>
    <m/>
    <s v="05"/>
    <x v="1"/>
    <s v="LAKI-LAKI"/>
  </r>
  <r>
    <s v="20171001456"/>
    <s v="INTAN KUNANTI"/>
    <s v="KEPALA ULS"/>
    <x v="1"/>
    <x v="1"/>
    <x v="5"/>
    <x v="9"/>
    <x v="109"/>
    <s v="PEMASARAN &amp; OPERASI ULS"/>
    <s v="KP.CISEENG RT/RW.01/01 KEL.BOJ ONGSEMPU KEC.PARUNG KAB.BOGOR "/>
    <s v="63"/>
    <d v="1993-07-15T00:00:00"/>
    <s v="28 tahun 5 bulan"/>
    <x v="3"/>
    <s v="BLITAR"/>
    <d v="2017-10-16T00:00:00"/>
    <s v="4 tahun 2 bulan"/>
    <x v="1"/>
    <n v="55"/>
    <d v="2048-08-01T00:00:00"/>
    <s v="3505105507930002"/>
    <s v="0010106102"/>
    <x v="1"/>
    <s v="3A"/>
    <x v="0"/>
    <d v="2018-03-18T00:00:00"/>
    <s v="66.181.887.2-403.000"/>
    <m/>
    <s v="04"/>
    <x v="3"/>
    <s v="PEREMPUAN"/>
  </r>
  <r>
    <s v="20171001457"/>
    <s v="WAHYU SAFITRI INDRA PUTRI"/>
    <s v="TELLER"/>
    <x v="0"/>
    <x v="1"/>
    <x v="5"/>
    <x v="9"/>
    <x v="110"/>
    <s v="BAGIAN OPERASIONAL"/>
    <s v="KP.BABAKAN RT/RW.04/02 KEL.SUK ATANI KEC.TAPOS KOTA DEPOK "/>
    <s v="53"/>
    <d v="1990-04-14T00:00:00"/>
    <s v="31 tahun 8 bulan"/>
    <x v="3"/>
    <s v="MALANG"/>
    <d v="2017-10-16T00:00:00"/>
    <s v="4 tahun 2 bulan"/>
    <x v="1"/>
    <n v="35"/>
    <d v="2025-05-01T00:00:00"/>
    <s v="3507105404900002"/>
    <s v="0010106128"/>
    <x v="6"/>
    <s v="2A"/>
    <x v="0"/>
    <d v="2018-01-04T00:00:00"/>
    <s v="57.272.945.7-412.000"/>
    <m/>
    <s v="06"/>
    <x v="2"/>
    <s v="PEREMPUAN"/>
  </r>
  <r>
    <s v="20171001460"/>
    <s v="DEDY SUHERMAN"/>
    <s v="ASSOCIATE ACCOUNT OFFICER"/>
    <x v="1"/>
    <x v="1"/>
    <x v="5"/>
    <x v="9"/>
    <x v="110"/>
    <s v="PEMASARAN"/>
    <s v="DSN TEGALREJO RT/RW.04/12 KEL. SAWENTAR KEC.KANIGORO KAB.BLIT AR JAWA TIMUR"/>
    <s v="53"/>
    <d v="1985-09-14T00:00:00"/>
    <s v="36 tahun 3 bulan"/>
    <x v="1"/>
    <s v="KAMPAR RIAU"/>
    <d v="2017-10-16T00:00:00"/>
    <s v="4 tahun 2 bulan"/>
    <x v="1"/>
    <n v="55"/>
    <d v="2040-10-01T00:00:00"/>
    <s v="3507241409850004"/>
    <s v="0010106086"/>
    <x v="0"/>
    <s v="3B"/>
    <x v="0"/>
    <d v="2018-10-16T00:00:00"/>
    <s v="76.589.701.2-653.000"/>
    <m/>
    <s v="06"/>
    <x v="2"/>
    <s v="LAKI-LAKI"/>
  </r>
  <r>
    <s v="20171001461"/>
    <s v="ELSA OCTAVIA"/>
    <s v="STAF OPERASIONAL"/>
    <x v="0"/>
    <x v="1"/>
    <x v="2"/>
    <x v="4"/>
    <x v="48"/>
    <s v="PEMASARAN &amp; OPERASI ULS"/>
    <s v="JL.ARJUNO RT/RW.15/02 KEL.SUKO REJO KEC.GONDANGLEGI KAB.MALAN G"/>
    <s v="09"/>
    <d v="1995-10-07T00:00:00"/>
    <s v="26 tahun 2 bulan"/>
    <x v="3"/>
    <s v="JAKARTA"/>
    <d v="2017-10-16T00:00:00"/>
    <s v="4 tahun 2 bulan"/>
    <x v="1"/>
    <n v="35"/>
    <d v="2030-11-01T00:00:00"/>
    <s v="3171074710950005"/>
    <s v="0010106136"/>
    <x v="6"/>
    <s v="2A"/>
    <x v="0"/>
    <m/>
    <s v="66.462.996.1-654.000"/>
    <m/>
    <s v="03"/>
    <x v="0"/>
    <s v="PEREMPUAN"/>
  </r>
  <r>
    <s v="20171001462"/>
    <s v="HERUNANTO ENDROYONO"/>
    <s v="KEPALA BAGIAN OPERASIONAL"/>
    <x v="0"/>
    <x v="1"/>
    <x v="5"/>
    <x v="9"/>
    <x v="110"/>
    <s v="BAGIAN OPERASIONAL"/>
    <s v="PERUM BUMI MONDOROKORAYA GR II NO.28 RT/RW.07/15 KEL.WATUGEDE KEC.SINGOSARI KAB.MALANG"/>
    <s v="53"/>
    <d v="1976-06-20T00:00:00"/>
    <s v="45 tahun 6 bulan"/>
    <x v="0"/>
    <s v="MALANG"/>
    <d v="2017-10-18T00:00:00"/>
    <s v="4 tahun 2 bulan"/>
    <x v="1"/>
    <n v="55"/>
    <d v="2031-07-01T00:00:00"/>
    <s v="3507222006760002"/>
    <s v="0040006827"/>
    <x v="0"/>
    <s v="4A"/>
    <x v="0"/>
    <m/>
    <s v="87.392.230.6-653.000"/>
    <m/>
    <s v="06"/>
    <x v="2"/>
    <s v="LAKI-LAKI"/>
  </r>
  <r>
    <s v="20171101467"/>
    <s v="MUHAMAD MUFLIH HIDAYAT"/>
    <s v="CUSTOMER SERVICE"/>
    <x v="0"/>
    <x v="1"/>
    <x v="2"/>
    <x v="4"/>
    <x v="83"/>
    <s v="BAGIAN OPERASIONAL"/>
    <s v="JL.KH MAS MANSYUR RT/RW.03/06 KEL.KEBON MELATI KEC.TANAH ABA NG KOTA JAKARTA PUSAT"/>
    <s v="42"/>
    <d v="1992-08-17T00:00:00"/>
    <s v="29 tahun 4 bulan"/>
    <x v="3"/>
    <s v="BOGOR"/>
    <d v="2017-11-01T00:00:00"/>
    <s v="4 tahun 1 bulan"/>
    <x v="1"/>
    <n v="35"/>
    <d v="2027-09-01T00:00:00"/>
    <s v="3201171708920008"/>
    <s v="0010110716"/>
    <x v="6"/>
    <s v="2A"/>
    <x v="0"/>
    <d v="2018-04-16T00:00:00"/>
    <s v="09.678.832.8-072.000"/>
    <m/>
    <s v="06"/>
    <x v="2"/>
    <s v="LAKI-LAKI"/>
  </r>
  <r>
    <s v="20171101470"/>
    <s v="EKO AFIF WAHYUDI"/>
    <s v="CUSTOMER SERVICE"/>
    <x v="0"/>
    <x v="1"/>
    <x v="2"/>
    <x v="4"/>
    <x v="4"/>
    <s v="BAGIAN CUSTOMER SERVICE"/>
    <s v="TAMAN LANDUNGSARI INDAH BLOK H 9-10 RT/RW.04/06 KEL.LANDUNG SARI KEC.DAU KAB.MALANG"/>
    <s v="02"/>
    <d v="1994-01-14T00:00:00"/>
    <s v="27 tahun 11 bulan"/>
    <x v="3"/>
    <s v="PATI"/>
    <d v="2017-11-13T00:00:00"/>
    <s v="4 tahun 1 bulan"/>
    <x v="1"/>
    <n v="35"/>
    <d v="2029-02-01T00:00:00"/>
    <s v="3318021401940005"/>
    <s v="0010113686"/>
    <x v="6"/>
    <s v="2A"/>
    <x v="0"/>
    <m/>
    <s v="08.723.503.2-652.000"/>
    <m/>
    <s v="03"/>
    <x v="0"/>
    <s v="LAKI-LAKI"/>
  </r>
  <r>
    <s v="20171101471"/>
    <s v="YURIKE EVRILIYA"/>
    <s v="STAF OPERASIONAL"/>
    <x v="0"/>
    <x v="1"/>
    <x v="5"/>
    <x v="9"/>
    <x v="26"/>
    <s v="PEMASARAN &amp; OPERASI ULS"/>
    <s v="KP.CIDAMAR RT/RW.01/06 KEL.CIB ITUNGWETAN KEC.PAMIJAHAN KAB. BOGOR"/>
    <s v="29"/>
    <d v="1995-04-19T00:00:00"/>
    <s v="26 tahun 8 bulan"/>
    <x v="3"/>
    <s v="PASURUAN"/>
    <d v="2017-11-13T00:00:00"/>
    <s v="4 tahun 1 bulan"/>
    <x v="1"/>
    <n v="35"/>
    <d v="2030-05-01T00:00:00"/>
    <s v="3575025904950003"/>
    <s v="0051819191"/>
    <x v="6"/>
    <s v="2A"/>
    <x v="0"/>
    <d v="2018-08-01T00:00:00"/>
    <s v="76.268.942.0-434.000"/>
    <m/>
    <s v="06"/>
    <x v="2"/>
    <s v="PEREMPUAN"/>
  </r>
  <r>
    <s v="20171101473"/>
    <s v="ERNAWESI"/>
    <s v="TELLER"/>
    <x v="0"/>
    <x v="1"/>
    <x v="2"/>
    <x v="2"/>
    <x v="2"/>
    <s v="BAGIAN OPERASIONAL"/>
    <s v="TALUN RT/RW.06/01 KEL.TALUN KE C.KAYEN KAB.PATI "/>
    <s v="43"/>
    <d v="1993-01-20T00:00:00"/>
    <s v="28 tahun 11 bulan"/>
    <x v="3"/>
    <s v="TEGAL"/>
    <d v="2017-11-14T00:00:00"/>
    <s v="4 tahun 1 bulan"/>
    <x v="1"/>
    <n v="35"/>
    <d v="2028-02-01T00:00:00"/>
    <s v="3276084112930001"/>
    <s v="0010114429"/>
    <x v="6"/>
    <s v="2A"/>
    <x v="0"/>
    <d v="2018-05-13T00:00:00"/>
    <s v="71.147.593.9-085.000"/>
    <m/>
    <s v="06"/>
    <x v="2"/>
    <s v="PEREMPUAN"/>
  </r>
  <r>
    <s v="20171201481"/>
    <s v="FENGKI CHINGTIASAN IMANULLOH"/>
    <s v="TELLER"/>
    <x v="0"/>
    <x v="1"/>
    <x v="2"/>
    <x v="2"/>
    <x v="9"/>
    <s v="BAGIAN TELLER &amp; BACK OFFICE"/>
    <s v="JL.DARMOYUDO UTAMA 59 RT/RW.02 /01 KEL.PURWOREJO KEC.PURWOREJ O KOTA PASURUAN"/>
    <s v="01"/>
    <d v="1990-02-12T00:00:00"/>
    <s v="31 tahun 10 bulan"/>
    <x v="3"/>
    <s v="BANDUNG"/>
    <d v="2017-12-01T00:00:00"/>
    <s v="4 tahun 0 bulan"/>
    <x v="1"/>
    <n v="35"/>
    <d v="2025-03-01T00:00:00"/>
    <s v="3275091202900008"/>
    <s v="0010118800"/>
    <x v="6"/>
    <s v="2A"/>
    <x v="0"/>
    <d v="2018-11-12T00:00:00"/>
    <s v="70.345.834.9-624.000"/>
    <m/>
    <s v="06"/>
    <x v="2"/>
    <s v="LAKI-LAKI"/>
  </r>
  <r>
    <s v="20171201482"/>
    <s v="ARIANI DIAN PRATIWI"/>
    <s v="OFFICER"/>
    <x v="1"/>
    <x v="0"/>
    <x v="1"/>
    <x v="35"/>
    <x v="77"/>
    <s v="FUNGSI PENYELAMATAN PEMBIAYAAN"/>
    <s v="KP TIPAR RT/RW.02/07 KEL.MEKAR SARI KEC.CIMANGGIS KOTA DEPOK "/>
    <s v="99"/>
    <d v="1987-01-25T00:00:00"/>
    <s v="34 tahun 11 bulan"/>
    <x v="3"/>
    <s v="SEMARANG"/>
    <d v="2017-12-11T00:00:00"/>
    <s v="4 tahun 0 bulan"/>
    <x v="1"/>
    <n v="55"/>
    <d v="2042-02-01T00:00:00"/>
    <s v="3374156501870003"/>
    <s v="0010120384"/>
    <x v="2"/>
    <s v="4B"/>
    <x v="0"/>
    <d v="2018-05-14T00:00:00"/>
    <s v="44.328.193.6-412.000"/>
    <m/>
    <s v="06"/>
    <x v="2"/>
    <s v="PEREMPUAN"/>
  </r>
  <r>
    <s v="20171201484"/>
    <s v="HEDI AMELIA"/>
    <s v="CUSTOMER SERVICE"/>
    <x v="0"/>
    <x v="1"/>
    <x v="2"/>
    <x v="4"/>
    <x v="21"/>
    <s v="BAGIAN OPERASIONAL"/>
    <s v="PERUM GRAHA INDAH RT/RW.01/14 KEL.JATIMEKAR KEC.JATIASIH KOTA BEKASI"/>
    <s v="28"/>
    <d v="1994-11-12T00:00:00"/>
    <s v="27 tahun 1 bulan"/>
    <x v="3"/>
    <s v="TANGERANG"/>
    <d v="2017-12-11T00:00:00"/>
    <s v="4 tahun 0 bulan"/>
    <x v="1"/>
    <n v="35"/>
    <d v="2029-12-01T00:00:00"/>
    <s v="3671125211940001"/>
    <s v="0010120400"/>
    <x v="6"/>
    <s v="2A"/>
    <x v="0"/>
    <d v="2018-06-01T00:00:00"/>
    <s v="44.707.685.2-432.000"/>
    <m/>
    <s v="06"/>
    <x v="2"/>
    <s v="PEREMPUAN"/>
  </r>
  <r>
    <s v="20171201485"/>
    <s v="SRIWISNU WIJAYADI"/>
    <s v="OFFICER"/>
    <x v="1"/>
    <x v="0"/>
    <x v="10"/>
    <x v="29"/>
    <x v="51"/>
    <s v="PENGEMBANGAN DAN LAYANAN BISNIS"/>
    <s v="JL.CANDI KENCANA IV C 63 RT/RW.03/08 KEL.KALIPANCUR KEC .NGALIYAN KOTA SEMARANG"/>
    <s v="99"/>
    <d v="1971-05-26T00:00:00"/>
    <s v="50 tahun 7 bulan"/>
    <x v="0"/>
    <s v="PURWOKERTO"/>
    <d v="2017-12-18T00:00:00"/>
    <s v="4 tahun 0 bulan"/>
    <x v="1"/>
    <n v="55"/>
    <d v="2026-06-01T00:00:00"/>
    <s v="3273202605710003"/>
    <s v="0018882811"/>
    <x v="2"/>
    <s v="5B"/>
    <x v="0"/>
    <d v="2018-09-01T00:00:00"/>
    <s v="26.832.754.1-503.000"/>
    <m/>
    <s v="06"/>
    <x v="2"/>
    <s v="LAKI-LAKI"/>
  </r>
  <r>
    <s v="20171201487"/>
    <s v="NINDISINDRA"/>
    <s v="ASSOCIATE ACCOUNT OFFICER"/>
    <x v="1"/>
    <x v="1"/>
    <x v="2"/>
    <x v="2"/>
    <x v="9"/>
    <s v="PEMASARAN"/>
    <s v="GG.H.LEMBANG RT/RW.01/01 KEL.KARANGTENGAH KEC.KARANGTENGAH KOTATANGERANG"/>
    <s v="01"/>
    <d v="1988-06-13T00:00:00"/>
    <s v="33 tahun 6 bulan"/>
    <x v="3"/>
    <s v="SUKOHARJO"/>
    <d v="2017-12-18T00:00:00"/>
    <s v="4 tahun 0 bulan"/>
    <x v="1"/>
    <n v="55"/>
    <d v="2043-07-01T00:00:00"/>
    <s v="3471085306880001"/>
    <s v="0010122018"/>
    <x v="0"/>
    <s v="4A"/>
    <x v="0"/>
    <d v="2018-06-11T00:00:00"/>
    <s v="83.397.820.8-416.000"/>
    <m/>
    <s v="06"/>
    <x v="2"/>
    <s v="PEREMPUAN"/>
  </r>
  <r>
    <s v="20171201489"/>
    <s v="RIA ARUMA PUTRI"/>
    <s v="BACK OFFICE OPERASIONAL"/>
    <x v="0"/>
    <x v="1"/>
    <x v="5"/>
    <x v="36"/>
    <x v="81"/>
    <s v="BAGIAN TELLER &amp; BACK OFFICE"/>
    <s v="JL.KUNINGAN RAYA NO.56 RT/RW.06/05 KEL.ANTAPANI KIDUL KEC.ANTAPANI KOTA BANDUNG"/>
    <s v="37"/>
    <d v="1990-05-07T00:00:00"/>
    <s v="31 tahun 7 bulan"/>
    <x v="3"/>
    <s v="SURAKARTA"/>
    <d v="2017-12-18T00:00:00"/>
    <s v="4 tahun 0 bulan"/>
    <x v="1"/>
    <n v="55"/>
    <d v="2045-06-01T00:00:00"/>
    <s v="3372024705900002"/>
    <s v="0377400007"/>
    <x v="6"/>
    <s v="2A"/>
    <x v="0"/>
    <d v="2018-03-18T00:00:00"/>
    <s v="09.368.027.0-424.000"/>
    <m/>
    <s v="06"/>
    <x v="2"/>
    <s v="PEREMPUAN"/>
  </r>
  <r>
    <s v="20180101492"/>
    <s v="RUSNIA WATI"/>
    <s v="STAF OPERASIONAL"/>
    <x v="0"/>
    <x v="1"/>
    <x v="2"/>
    <x v="4"/>
    <x v="54"/>
    <s v="PEMASARAN &amp; OPERASI ULS"/>
    <s v="BUKIT DAGO BLOK F.7 NO.31 RT/RW.03/14 KEL.RAWA KALONG KEC.GUNUNG SINDUR KAB.BOGOR"/>
    <s v="51"/>
    <d v="1995-02-04T00:00:00"/>
    <s v="26 tahun 10 bulan"/>
    <x v="3"/>
    <s v="JAKARTA"/>
    <d v="2018-01-02T00:00:00"/>
    <s v="3 tahun 11 bulan"/>
    <x v="1"/>
    <n v="35"/>
    <d v="2030-03-01T00:00:00"/>
    <s v="3674064402950011"/>
    <s v="0010126019"/>
    <x v="6"/>
    <s v="2A"/>
    <x v="0"/>
    <d v="2019-12-18T00:00:00"/>
    <s v="59.397.876.0-541.000"/>
    <m/>
    <s v="03"/>
    <x v="0"/>
    <s v="PEREMPUAN"/>
  </r>
  <r>
    <s v="20180101494"/>
    <s v="WINA WIDIARSIH"/>
    <s v="TELLER"/>
    <x v="0"/>
    <x v="1"/>
    <x v="2"/>
    <x v="3"/>
    <x v="5"/>
    <s v="BAGIAN OPERASIONAL"/>
    <s v="JL.BRIGJEND SUDIARTO NO.196 RT/RW.01/06 KEL.JOYOTAKAN KEC.SERENGAN KOTA SURAKARTA"/>
    <s v="07"/>
    <d v="1992-09-16T00:00:00"/>
    <s v="29 tahun 3 bulan"/>
    <x v="3"/>
    <s v="JAKARTA"/>
    <d v="2018-01-10T00:00:00"/>
    <s v="3 tahun 11 bulan"/>
    <x v="1"/>
    <n v="35"/>
    <d v="2027-10-01T00:00:00"/>
    <s v="3175015609920002"/>
    <s v="0010127470"/>
    <x v="6"/>
    <s v="2A"/>
    <x v="0"/>
    <d v="2018-06-18T00:00:00"/>
    <s v="64.004.257.8-526.000"/>
    <m/>
    <s v="03"/>
    <x v="0"/>
    <s v="PEREMPUAN"/>
  </r>
  <r>
    <s v="20180101496"/>
    <s v="AGUNG SAPUTRO"/>
    <s v="ASSOCIATE OFFICER"/>
    <x v="0"/>
    <x v="0"/>
    <x v="0"/>
    <x v="26"/>
    <x v="46"/>
    <s v="MANAJEMEN APLIKASI"/>
    <s v="KP.BULAK TIMURRT/RW.13/11 KEL.KEDAUNGKEC.PAMULANG TANGERANG SELATAN"/>
    <s v="99"/>
    <d v="1987-12-28T00:00:00"/>
    <s v="34 tahun 0 bulan"/>
    <x v="3"/>
    <s v="TANGERANG"/>
    <d v="2018-01-15T00:00:00"/>
    <s v="3 tahun 11 bulan"/>
    <x v="1"/>
    <n v="55"/>
    <d v="2043-01-01T00:00:00"/>
    <s v="3671012812870001"/>
    <s v="0010129062"/>
    <x v="0"/>
    <s v="4B"/>
    <x v="0"/>
    <d v="2019-01-02T00:00:00"/>
    <s v="98.616.261.8-411.000"/>
    <m/>
    <s v="06"/>
    <x v="2"/>
    <s v="LAKI-LAKI"/>
  </r>
  <r>
    <s v="20180101497"/>
    <s v="DWI SULISTYANINGRUM"/>
    <s v="STAF"/>
    <x v="0"/>
    <x v="0"/>
    <x v="1"/>
    <x v="1"/>
    <x v="1"/>
    <s v="BAGIAN TRANSAKSI PERBANKAN ELEKTRONIK, OPERASI LAYANAN &amp; KELUHAN &amp; ALIANSI STRATEGIS"/>
    <s v="JL.KAYU MANIS SELATAN NO.179RRT/RW.13/09 KEL.KAYUMANIS KEC.MATRAMAN JAKARTA TIMUR"/>
    <s v="99"/>
    <d v="1991-12-09T00:00:00"/>
    <s v="30 tahun 0 bulan"/>
    <x v="3"/>
    <s v="JAKARTA"/>
    <d v="2018-01-15T00:00:00"/>
    <s v="3 tahun 11 bulan"/>
    <x v="1"/>
    <n v="55"/>
    <d v="2047-01-01T00:00:00"/>
    <s v="3173024912910001"/>
    <s v="0010129054"/>
    <x v="6"/>
    <s v="2A"/>
    <x v="0"/>
    <d v="2019-01-10T00:00:00"/>
    <s v="81.117.552.0-001.000"/>
    <m/>
    <s v="03"/>
    <x v="0"/>
    <s v="PEREMPUAN"/>
  </r>
  <r>
    <s v="20180201501"/>
    <s v="YUMNA TALITHA"/>
    <s v="TELLER"/>
    <x v="0"/>
    <x v="1"/>
    <x v="2"/>
    <x v="14"/>
    <x v="106"/>
    <s v="BAGIAN OPERASIONAL"/>
    <s v="KP.BUARANRT/RW.05/05 KEL.CIKOKOLKEC.TANGERANG KOTA TANGERANG"/>
    <s v="41"/>
    <d v="1996-03-29T00:00:00"/>
    <s v="25 tahun 9 bulan"/>
    <x v="3"/>
    <s v="TANGERANG"/>
    <d v="2018-02-05T00:00:00"/>
    <s v="3 tahun 10 bulan"/>
    <x v="1"/>
    <n v="35"/>
    <d v="2031-04-01T00:00:00"/>
    <s v="3671066903960001"/>
    <s v="0010133833"/>
    <x v="6"/>
    <s v="2A"/>
    <x v="0"/>
    <d v="2018-04-15T00:00:00"/>
    <s v="55.053.329.3-416.000"/>
    <m/>
    <s v="03"/>
    <x v="0"/>
    <s v="PEREMPUAN"/>
  </r>
  <r>
    <s v="20180201502"/>
    <s v="RR WISYAWATI SANGGRAMA"/>
    <s v="BACK OFFICE ADMINISTRASI KANTOR (FUNGSI POOLING)"/>
    <x v="0"/>
    <x v="1"/>
    <x v="5"/>
    <x v="38"/>
    <x v="95"/>
    <s v="BAGIAN ADMINISTRASI KANTOR"/>
    <s v="JL.HADIAH UJUNG NO.31RT/RW.12/03 KEL.JELAMBAR KEC.GROGOL PETAMBURAN JAKARTA BARAT"/>
    <s v="46"/>
    <d v="1991-01-27T00:00:00"/>
    <s v="30 tahun 11 bulan"/>
    <x v="3"/>
    <s v="SEMARANG"/>
    <d v="2018-02-05T00:00:00"/>
    <s v="3 tahun 10 bulan"/>
    <x v="1"/>
    <n v="55"/>
    <d v="2046-02-01T00:00:00"/>
    <s v="3308076701910005"/>
    <s v="0460270200"/>
    <x v="6"/>
    <s v="2A"/>
    <x v="0"/>
    <d v="2019-01-15T00:00:00"/>
    <s v="64.282.118.5-036.000"/>
    <m/>
    <s v="06"/>
    <x v="2"/>
    <s v="PEREMPUAN"/>
  </r>
  <r>
    <s v="20180201504"/>
    <s v="BUNGA FITRIANA KUSUMA WATI"/>
    <s v="STAF"/>
    <x v="0"/>
    <x v="0"/>
    <x v="3"/>
    <x v="6"/>
    <x v="72"/>
    <s v="FUNGSI KOMPENSASI DAN PEMBIAYAAN PEKERJA"/>
    <s v="KP.PULO RT/RW 002/004 KEL.SUDIMARA SELATAN KEC. CILEDUG KOTA TANGERANG"/>
    <s v="99"/>
    <d v="1994-02-15T00:00:00"/>
    <s v="27 tahun 10 bulan"/>
    <x v="3"/>
    <s v="CIREBON"/>
    <d v="2018-02-27T00:00:00"/>
    <s v="3 tahun 10 bulan"/>
    <x v="1"/>
    <n v="55"/>
    <d v="2049-03-01T00:00:00"/>
    <s v="3209331407090012"/>
    <s v="0010138535"/>
    <x v="6"/>
    <s v="2A"/>
    <x v="0"/>
    <m/>
    <s v="72.549.842.2-416.000"/>
    <m/>
    <s v="06"/>
    <x v="2"/>
    <s v="PEREMPUAN"/>
  </r>
  <r>
    <s v="20180301505"/>
    <s v="DEDY ACHMAD SANTOSA"/>
    <s v="BACK OFFICE ADMINISTRASI KANTOR (FUNGSI POOLING)"/>
    <x v="0"/>
    <x v="1"/>
    <x v="5"/>
    <x v="28"/>
    <x v="50"/>
    <s v="BAGIAN ADMINISTRASI KANTOR"/>
    <s v="DSN NEDOGAN, RT.001 , RW.001 KEL. GONDOWANGI, KEC. SAWANGAN KAB. MAGELANG , JAWA TENGAH"/>
    <s v="35"/>
    <d v="1991-11-01T00:00:00"/>
    <s v="30 tahun 1 bulan"/>
    <x v="3"/>
    <s v="BANDUNG"/>
    <d v="2018-03-01T00:00:00"/>
    <s v="3 tahun 9 bulan"/>
    <x v="1"/>
    <n v="55"/>
    <d v="2046-11-01T00:00:00"/>
    <s v="3273060111910003"/>
    <s v="0352383848"/>
    <x v="6"/>
    <s v="2A"/>
    <x v="0"/>
    <d v="2019-02-05T00:00:00"/>
    <s v="71.559972.6-524.000"/>
    <m/>
    <s v="05"/>
    <x v="1"/>
    <s v="LAKI-LAKI"/>
  </r>
  <r>
    <s v="20180301506"/>
    <s v="ILHAM SYARIR MANGGARA"/>
    <s v="ASSOCIATE ACCOUNT OFFICER"/>
    <x v="1"/>
    <x v="1"/>
    <x v="5"/>
    <x v="28"/>
    <x v="50"/>
    <s v="PEMASARAN"/>
    <s v="BLOK 01 RT.001 RW.003 KEL. SUKADANA KEC. PABUARAN CIREBON - JAWA  BARAT"/>
    <s v="35"/>
    <d v="1984-11-20T00:00:00"/>
    <s v="37 tahun 1 bulan"/>
    <x v="1"/>
    <s v="BANDUNG"/>
    <d v="2018-03-15T00:00:00"/>
    <s v="3 tahun 9 bulan"/>
    <x v="1"/>
    <n v="55"/>
    <d v="2039-12-01T00:00:00"/>
    <s v="3277012011840023"/>
    <s v="0352011845"/>
    <x v="0"/>
    <s v="4A"/>
    <x v="0"/>
    <d v="2019-02-27T00:00:00"/>
    <s v="82.334.809.9-426.000"/>
    <m/>
    <s v="06"/>
    <x v="2"/>
    <s v="LAKI-LAKI"/>
  </r>
  <r>
    <s v="20180301507"/>
    <s v="AJI WAHYU ROSANDI"/>
    <s v="ASSOCIATE OFFICER"/>
    <x v="1"/>
    <x v="0"/>
    <x v="6"/>
    <x v="16"/>
    <x v="24"/>
    <s v="FUNGSI ANALISA PEMBIAYAAN"/>
    <s v="JL.SUKARAJA I RT.001 RW.006 KEL. SUKARAJA KEC. CICENDO,BANDUNG - JAWA BARAT"/>
    <s v="99"/>
    <d v="1985-09-15T00:00:00"/>
    <s v="36 tahun 3 bulan"/>
    <x v="1"/>
    <s v="JAKARTA"/>
    <d v="2018-03-12T00:00:00"/>
    <s v="3 tahun 9 bulan"/>
    <x v="1"/>
    <n v="55"/>
    <d v="2040-10-01T00:00:00"/>
    <s v="3276021509850000"/>
    <s v="0010036819"/>
    <x v="0"/>
    <s v="4B"/>
    <x v="0"/>
    <d v="2019-03-01T00:00:00"/>
    <s v="72.736.573.6-428.000"/>
    <m/>
    <s v="06"/>
    <x v="2"/>
    <s v="LAKI-LAKI"/>
  </r>
  <r>
    <s v="20180401508"/>
    <s v="AMRINA ROSYADA"/>
    <s v="BACK OFFICE ADMINISTRASI KANTOR (FUNGSI POOLING)"/>
    <x v="0"/>
    <x v="1"/>
    <x v="5"/>
    <x v="28"/>
    <x v="50"/>
    <s v="BAGIAN ADMINISTRASI KANTOR"/>
    <s v="JL. TERUSAN SETIA BAKTI NO.12 RT.04 RW.11 KEL. LEUWIGAJAH, KEC. CIMAHI SELATAN , KOTA CIMAHI"/>
    <s v="35"/>
    <d v="1993-01-26T00:00:00"/>
    <s v="28 tahun 11 bulan"/>
    <x v="3"/>
    <s v="BANDUNG"/>
    <d v="2018-04-01T00:00:00"/>
    <s v="3 tahun 8 bulan"/>
    <x v="1"/>
    <n v="55"/>
    <d v="2048-02-01T00:00:00"/>
    <s v="3273206601930001"/>
    <s v="0359888898"/>
    <x v="6"/>
    <s v="2A"/>
    <x v="0"/>
    <d v="2019-04-15T00:00:00"/>
    <s v="24.946.394.4-421.000"/>
    <m/>
    <s v="06"/>
    <x v="2"/>
    <s v="PEREMPUAN"/>
  </r>
  <r>
    <s v="20180401509"/>
    <s v="RANDY DWIYANTO"/>
    <s v="STAF OPERASIONAL"/>
    <x v="0"/>
    <x v="1"/>
    <x v="5"/>
    <x v="38"/>
    <x v="92"/>
    <s v="PEMASARAN &amp; OPERASI ULS"/>
    <s v="KOMP.DEP KOPERASI C-2 RT/RW 004/015 KEL. MEKARSARI KEC. CIMANGGIS, DEPOK, JAWA BARAT"/>
    <s v="55"/>
    <d v="1992-01-08T00:00:00"/>
    <s v="29 tahun 11 bulan"/>
    <x v="3"/>
    <s v="MAGELANG"/>
    <d v="2018-04-01T00:00:00"/>
    <s v="3 tahun 8 bulan"/>
    <x v="1"/>
    <n v="35"/>
    <d v="2027-02-01T00:00:00"/>
    <s v="3308100801920002"/>
    <s v="0467777991"/>
    <x v="6"/>
    <s v="2A"/>
    <x v="0"/>
    <m/>
    <s v="77.920.241.5-412.000"/>
    <m/>
    <s v="06"/>
    <x v="2"/>
    <s v="LAKI-LAKI"/>
  </r>
  <r>
    <s v="20180401511"/>
    <s v="HARYADI"/>
    <s v="BACK OFFICE OPERASIONAL"/>
    <x v="0"/>
    <x v="1"/>
    <x v="5"/>
    <x v="28"/>
    <x v="50"/>
    <s v="BAGIAN TELLER &amp; BACK OFFICE"/>
    <s v="JL. PLERED II NO.14 RT.002 RW. 010 KEL. ANTAPANI TENGAH KEC. ANTAPANI - BANDUNG"/>
    <s v="35"/>
    <d v="1993-08-11T00:00:00"/>
    <s v="28 tahun 4 bulan"/>
    <x v="3"/>
    <s v="BANDUNG"/>
    <d v="2018-04-09T00:00:00"/>
    <s v="3 tahun 8 bulan"/>
    <x v="1"/>
    <n v="55"/>
    <d v="2048-09-01T00:00:00"/>
    <s v="3204061108930002"/>
    <s v="0491444444"/>
    <x v="6"/>
    <s v="2A"/>
    <x v="0"/>
    <d v="2019-04-01T00:00:00"/>
    <s v="84.315.297.6-429.000"/>
    <m/>
    <s v="03"/>
    <x v="0"/>
    <s v="LAKI-LAKI"/>
  </r>
  <r>
    <s v="20180401512"/>
    <s v="FATHONI RUDI ARDIYANTO"/>
    <s v="BACK OFFICE ADMINISTRASI KANTOR (FUNGSI POOLING)"/>
    <x v="0"/>
    <x v="1"/>
    <x v="2"/>
    <x v="2"/>
    <x v="99"/>
    <s v="PEMASARAN &amp; OPERASI ULS"/>
    <s v="JL. LAZER BLOK M/9 JOGIN 1 KEL. JOGONEGORO KEC. MERTOYUDAN - MAGELANG"/>
    <s v="12"/>
    <d v="1990-10-30T00:00:00"/>
    <s v="31 tahun 2 bulan"/>
    <x v="3"/>
    <s v="TANGERANG"/>
    <d v="2018-04-16T00:00:00"/>
    <s v="3 tahun 8 bulan"/>
    <x v="1"/>
    <n v="55"/>
    <d v="2045-11-01T00:00:00"/>
    <s v="3372033010900003"/>
    <s v="0010154227"/>
    <x v="6"/>
    <s v="2A"/>
    <x v="0"/>
    <d v="2019-04-01T00:00:00"/>
    <s v="35.217.058.3-524.000"/>
    <m/>
    <s v="05"/>
    <x v="1"/>
    <s v="LAKI-LAKI"/>
  </r>
  <r>
    <s v="20180401513"/>
    <s v="HANNIEF GIARNI"/>
    <s v="BACK OFFICE OPERASIONAL"/>
    <x v="0"/>
    <x v="1"/>
    <x v="5"/>
    <x v="20"/>
    <x v="55"/>
    <s v="BAGIAN TELLER &amp; BACK OFFICE"/>
    <s v="CIJONTANG INDAH I RT.004 RW.008 KEL.CIBEUNYING KEC. CIMENYAN - BANDUNG"/>
    <s v="30"/>
    <d v="1991-05-28T00:00:00"/>
    <s v="30 tahun 7 bulan"/>
    <x v="3"/>
    <s v="SEMARANG"/>
    <d v="2018-04-16T00:00:00"/>
    <s v="3 tahun 8 bulan"/>
    <x v="1"/>
    <n v="55"/>
    <d v="2046-06-01T00:00:00"/>
    <s v="3374086805910001"/>
    <s v="0302806005"/>
    <x v="6"/>
    <s v="2A"/>
    <x v="0"/>
    <d v="2019-04-09T00:00:00"/>
    <s v="64.025.154.2-444.000"/>
    <m/>
    <s v="06"/>
    <x v="2"/>
    <s v="PEREMPUAN"/>
  </r>
  <r>
    <s v="20180501516"/>
    <s v="MUHAMMAD YASIN YUSUF"/>
    <s v="STAF OPERASIONAL"/>
    <x v="0"/>
    <x v="1"/>
    <x v="5"/>
    <x v="9"/>
    <x v="56"/>
    <s v="PEMASARAN &amp; OPERASI ULS"/>
    <s v="JL. BALI NO 5 RT.003 RW.002 KEL. KAMPUNG BARU KEC. PASAR KLIWON - SURAKARTA"/>
    <s v="16"/>
    <d v="1995-07-23T00:00:00"/>
    <s v="26 tahun 5 bulan"/>
    <x v="3"/>
    <s v="SURABAYA"/>
    <d v="2018-05-14T00:00:00"/>
    <s v="3 tahun 7 bulan"/>
    <x v="1"/>
    <n v="35"/>
    <d v="2030-08-01T00:00:00"/>
    <s v="3578242307950002"/>
    <s v="0055555593"/>
    <x v="6"/>
    <s v="2A"/>
    <x v="0"/>
    <d v="2019-04-16T00:00:00"/>
    <s v="71.088.718.3-526.000"/>
    <m/>
    <s v="06"/>
    <x v="2"/>
    <s v="LAKI-LAKI"/>
  </r>
  <r>
    <s v="20180501519"/>
    <s v="GRINI JUNIARD"/>
    <s v="TELLER"/>
    <x v="0"/>
    <x v="1"/>
    <x v="2"/>
    <x v="2"/>
    <x v="9"/>
    <s v="BAGIAN TELLER &amp; BACK OFFICE"/>
    <s v="JANGLI TLAWAH V/66 B RT.002 RW.005 KEL. KARANGANYAR GUNUNG KEC. CANDISARI - SEMARANG"/>
    <s v="01"/>
    <d v="1994-06-10T00:00:00"/>
    <s v="27 tahun 6 bulan"/>
    <x v="3"/>
    <s v="BEKASI"/>
    <d v="2018-05-28T00:00:00"/>
    <s v="3 tahun 7 bulan"/>
    <x v="1"/>
    <n v="35"/>
    <d v="2029-07-01T00:00:00"/>
    <s v="3275125006940002"/>
    <s v="0010169530"/>
    <x v="6"/>
    <s v="2A"/>
    <x v="0"/>
    <d v="2019-04-16T00:00:00"/>
    <s v="71.138.934.6-517.000"/>
    <m/>
    <s v="03"/>
    <x v="0"/>
    <s v="PEREMPUAN"/>
  </r>
  <r>
    <s v="20180601522"/>
    <s v="AGUNG DWI KUNCORO"/>
    <s v="STAF OPERASIONAL"/>
    <x v="0"/>
    <x v="1"/>
    <x v="5"/>
    <x v="36"/>
    <x v="108"/>
    <s v="PEMASARAN &amp; OPERASI ULS"/>
    <s v="TENGGILI 3 KAUMAN 4/24 RT.03 RW.03 - SURABAYA"/>
    <s v="60"/>
    <d v="1991-06-02T00:00:00"/>
    <s v="30 tahun 6 bulan"/>
    <x v="3"/>
    <s v="SURAKARTA"/>
    <d v="2018-06-25T00:00:00"/>
    <s v="3 tahun 6 bulan"/>
    <x v="1"/>
    <n v="35"/>
    <d v="2026-07-01T00:00:00"/>
    <s v="3372010206910001"/>
    <s v="0379899990"/>
    <x v="6"/>
    <s v="2A"/>
    <x v="0"/>
    <d v="2018-11-14T00:00:00"/>
    <s v="74.513.204.3-615.000"/>
    <m/>
    <s v="06"/>
    <x v="2"/>
    <s v="LAKI-LAKI"/>
  </r>
  <r>
    <s v="20180701523"/>
    <s v="HENDRO HADISAPUTRO"/>
    <s v="ACCOUNT OFFICER"/>
    <x v="1"/>
    <x v="1"/>
    <x v="2"/>
    <x v="3"/>
    <x v="6"/>
    <s v="PEMASARAN"/>
    <s v="KP BULAK PONCOL NO.23A RT.011 RW.018 KEL. JATIRAHAYU KEC. PONDOK MELATI KOTA BEKASI - JAWA BARAT"/>
    <s v="04"/>
    <d v="1982-04-03T00:00:00"/>
    <s v="39 tahun 8 bulan"/>
    <x v="1"/>
    <s v="PEKANBARU"/>
    <d v="2018-07-01T00:00:00"/>
    <s v="3 tahun 5 bulan"/>
    <x v="1"/>
    <n v="55"/>
    <d v="2037-05-01T00:00:00"/>
    <s v="1471110304820001"/>
    <s v="0010176683"/>
    <x v="2"/>
    <s v="5A"/>
    <x v="0"/>
    <d v="2018-11-28T00:00:00"/>
    <s v="73.784.048.8-432.000"/>
    <m/>
    <s v="06"/>
    <x v="2"/>
    <s v="LAKI-LAKI"/>
  </r>
  <r>
    <s v="20180701525"/>
    <s v="ANGGA PRISMA SUGANDA"/>
    <s v="BACK OFFICE OPERASIONAL "/>
    <x v="0"/>
    <x v="1"/>
    <x v="5"/>
    <x v="9"/>
    <x v="110"/>
    <s v="BAGIAN OPERASIONAL"/>
    <s v="PREMULUNG,RT.002 RW.009 KEL.SONDAKAN KEC. LAWEYAN"/>
    <s v="53"/>
    <d v="1992-01-01T00:00:00"/>
    <s v="29 tahun 11 bulan"/>
    <x v="3"/>
    <s v="MALANG"/>
    <d v="2018-07-01T00:00:00"/>
    <s v="3 tahun 5 bulan"/>
    <x v="1"/>
    <n v="55"/>
    <d v="2047-01-01T00:00:00"/>
    <s v="3507210101920004"/>
    <s v="0538881111"/>
    <x v="6"/>
    <s v="2A"/>
    <x v="0"/>
    <m/>
    <s v="73.201.255.4-526.000"/>
    <m/>
    <s v="03"/>
    <x v="0"/>
    <s v="LAKI-LAKI"/>
  </r>
  <r>
    <s v="20180701526"/>
    <s v="DYAH AYU FEBRIYANTI RATNASARI"/>
    <s v="STAF OPERASIONAL"/>
    <x v="0"/>
    <x v="1"/>
    <x v="2"/>
    <x v="14"/>
    <x v="111"/>
    <s v="PEMASARAN &amp; OPERASI ULS"/>
    <s v="Jl. BUNGUR II NO. 19 RT.002 RW.002 KEL.KEBAYORAN LAMA SELATAN KEC. KEBAYORAN LAMA - JAKARTA SELATAN"/>
    <s v="36"/>
    <d v="1996-02-03T00:00:00"/>
    <s v="25 tahun 10 bulan"/>
    <x v="3"/>
    <s v="JAKARTA"/>
    <d v="2018-07-05T00:00:00"/>
    <s v="3 tahun 5 bulan"/>
    <x v="1"/>
    <n v="35"/>
    <d v="2031-03-01T00:00:00"/>
    <s v="3173014302960008"/>
    <s v="0366666667"/>
    <x v="6"/>
    <s v="2A"/>
    <x v="0"/>
    <d v="2019-07-01T00:00:00"/>
    <s v="79.497.086.3-216.000"/>
    <m/>
    <s v="03"/>
    <x v="0"/>
    <s v="PEREMPUAN"/>
  </r>
  <r>
    <s v="20180701527"/>
    <s v="AMBAR MARWIANTIN"/>
    <s v="STAF OPERASIONAL"/>
    <x v="0"/>
    <x v="1"/>
    <x v="5"/>
    <x v="36"/>
    <x v="112"/>
    <s v="PEMASARAN &amp; OPERASI ULS"/>
    <s v="DSN TULUSAYU RT.009 RW.001 KEL.SIDORAHAYU KEC.WAGIR KAB. MALANG - JAWA TIMUR"/>
    <s v="61"/>
    <d v="1992-03-11T00:00:00"/>
    <s v="29 tahun 9 bulan"/>
    <x v="3"/>
    <s v="KARANGANYAR"/>
    <d v="2018-07-05T00:00:00"/>
    <s v="3 tahun 5 bulan"/>
    <x v="1"/>
    <n v="35"/>
    <d v="2027-04-01T00:00:00"/>
    <s v="3313165103920004"/>
    <s v="0370021834"/>
    <x v="6"/>
    <s v="2A"/>
    <x v="0"/>
    <d v="2019-07-01T00:00:00"/>
    <s v="72.042.852.3-654.000"/>
    <m/>
    <s v="06"/>
    <x v="2"/>
    <s v="PEREMPUAN"/>
  </r>
  <r>
    <s v="20180701530"/>
    <s v="DEZY IRMAWATI"/>
    <s v="STAF OPERASIONAL"/>
    <x v="0"/>
    <x v="1"/>
    <x v="5"/>
    <x v="36"/>
    <x v="82"/>
    <s v="PEMASARAN &amp; OPERASI ULS"/>
    <s v="JL. BOJONG RAYA NO.19 RT.015 RW.004 KEL.RAWA BUAYA KEC. CENGKARENG - JAKARTA BARAT"/>
    <s v="48"/>
    <d v="1991-03-12T00:00:00"/>
    <s v="30 tahun 9 bulan"/>
    <x v="3"/>
    <s v="KLATEN"/>
    <d v="2018-07-25T00:00:00"/>
    <s v="3 tahun 5 bulan"/>
    <x v="1"/>
    <n v="35"/>
    <d v="2026-04-01T00:00:00"/>
    <s v="3310045203910002"/>
    <s v="0371203910"/>
    <x v="6"/>
    <s v="2A"/>
    <x v="0"/>
    <d v="2019-01-05T00:00:00"/>
    <s v="71.354.029.2-034.000"/>
    <m/>
    <s v="06"/>
    <x v="2"/>
    <s v="PEREMPUAN"/>
  </r>
  <r>
    <s v="20180801531"/>
    <s v="YOS SANDIKA"/>
    <s v="STAF"/>
    <x v="0"/>
    <x v="0"/>
    <x v="1"/>
    <x v="15"/>
    <x v="52"/>
    <s v="BAGIAN OPERASI"/>
    <s v="BANJAR SARI RT.001 RW.006 KEL.MULUR KEC.BENDOSARI KAB.SUKOHARJO - JAWA TENGAH"/>
    <s v="99"/>
    <d v="1992-06-29T00:00:00"/>
    <s v="29 tahun 6 bulan"/>
    <x v="3"/>
    <s v="JAKARTA"/>
    <d v="2018-08-01T00:00:00"/>
    <s v="3 tahun 4 bulan"/>
    <x v="1"/>
    <n v="55"/>
    <d v="2047-07-01T00:00:00"/>
    <s v="3276022906920004"/>
    <s v="0010186484"/>
    <x v="6"/>
    <s v="2A"/>
    <x v="0"/>
    <d v="2019-01-05T00:00:00"/>
    <s v="72.835.257.6-528.000"/>
    <m/>
    <s v="06"/>
    <x v="2"/>
    <s v="LAKI-LAKI"/>
  </r>
  <r>
    <s v="20180801533"/>
    <s v="ANDRIYAN BAMBANG SISWANTO"/>
    <s v="ASSOCIATE OFFICER"/>
    <x v="1"/>
    <x v="0"/>
    <x v="11"/>
    <x v="42"/>
    <x v="113"/>
    <s v="DEPARTEMEN AUDIT TEKNOLOGI INFORMASI"/>
    <s v="SOMOYUDAN RT.034 RW 013 WIRO BAYAT KLATEN JAWA TENGAH"/>
    <s v="99"/>
    <d v="1990-02-14T00:00:00"/>
    <s v="31 tahun 10 bulan"/>
    <x v="3"/>
    <s v="BOYOLALI"/>
    <d v="2018-08-01T00:00:00"/>
    <s v="3 tahun 4 bulan"/>
    <x v="1"/>
    <n v="55"/>
    <d v="2045-03-01T00:00:00"/>
    <s v="3671081402900004"/>
    <s v="0010186476"/>
    <x v="0"/>
    <s v="4A"/>
    <x v="0"/>
    <d v="2019-01-25T00:00:00"/>
    <s v="66.492.618.5-525.000"/>
    <m/>
    <s v="06"/>
    <x v="2"/>
    <s v="LAKI-LAKI"/>
  </r>
  <r>
    <s v="20180801539"/>
    <s v="THANYA PARAMITHA PUTRI"/>
    <s v="STAF"/>
    <x v="0"/>
    <x v="0"/>
    <x v="11"/>
    <x v="33"/>
    <x v="69"/>
    <s v="DEPARTEMEN AUDIT KANTOR CABANG"/>
    <s v="JL BELIMBING NO. 22 RT.02 RW.015 PONDOK SUKATANI PERMAI TAPOS DEPOK JAWA BARAT"/>
    <s v="99"/>
    <d v="1997-04-09T00:00:00"/>
    <s v="24 tahun 8 bulan"/>
    <x v="4"/>
    <s v="MAGELANG"/>
    <d v="2018-08-06T00:00:00"/>
    <s v="3 tahun 4 bulan"/>
    <x v="1"/>
    <n v="55"/>
    <d v="2052-05-01T00:00:00"/>
    <s v="3175044904970001"/>
    <s v="0010187797"/>
    <x v="6"/>
    <s v="2A"/>
    <x v="0"/>
    <d v="2019-02-01T00:00:00"/>
    <s v="74.694.014.7-412.000"/>
    <m/>
    <s v="05"/>
    <x v="1"/>
    <s v="PEREMPUAN"/>
  </r>
  <r>
    <s v="20180801542"/>
    <s v="NOR FATAH ULINNUHA"/>
    <s v="CUSTOMER SERVICE"/>
    <x v="0"/>
    <x v="1"/>
    <x v="2"/>
    <x v="14"/>
    <x v="106"/>
    <s v="BAGIAN OPERASIONAL"/>
    <s v="KERONCONG PERMAI BLOK EB.36 NO.03 RT.08 RW.03 KEL. GEBANG RAYA KEC. PERIUK"/>
    <s v="41"/>
    <d v="1992-03-11T00:00:00"/>
    <s v="29 tahun 9 bulan"/>
    <x v="3"/>
    <s v="KUDUS"/>
    <d v="2018-08-11T00:00:00"/>
    <s v="3 tahun 4 bulan"/>
    <x v="1"/>
    <n v="35"/>
    <d v="2027-04-01T00:00:00"/>
    <s v="3319061103920003"/>
    <s v="0010189694"/>
    <x v="6"/>
    <s v="2A"/>
    <x v="0"/>
    <d v="2018-11-01T00:00:00"/>
    <s v="71.299.741.0-402.000"/>
    <m/>
    <s v="06"/>
    <x v="2"/>
    <s v="LAKI-LAKI"/>
  </r>
  <r>
    <s v="20180901546"/>
    <s v="SAPTA JULIANTINA"/>
    <s v="KEPALA OPERASI CABANG"/>
    <x v="1"/>
    <x v="1"/>
    <x v="5"/>
    <x v="9"/>
    <x v="12"/>
    <s v="OPERASI CABANG SURABAYA"/>
    <s v="CILILITAN KECIL RT 010 RW 007 KEL. CILILITAN KEC. KRAMAT JATI"/>
    <s v="05"/>
    <d v="1962-07-07T00:00:00"/>
    <s v="59 tahun 5 bulan"/>
    <x v="2"/>
    <s v="PAMENGKASAN"/>
    <d v="2018-09-12T00:00:00"/>
    <s v="3 tahun 3 bulan"/>
    <x v="1"/>
    <n v="55"/>
    <d v="2017-08-01T00:00:00"/>
    <s v="3515084707620004"/>
    <s v="0059070862"/>
    <x v="2"/>
    <s v="KK"/>
    <x v="1"/>
    <d v="2019-02-06T00:00:00"/>
    <s v="85.294.802.5-005.000"/>
    <m/>
    <s v="06"/>
    <x v="2"/>
    <s v="PEREMPUAN"/>
  </r>
  <r>
    <s v="20180901547"/>
    <s v="GIANA SETIA RATNAWATI"/>
    <s v="STAF OPERASIONAL"/>
    <x v="0"/>
    <x v="1"/>
    <x v="2"/>
    <x v="2"/>
    <x v="41"/>
    <s v="PEMASARAN &amp; OPERASI ULS"/>
    <s v="PERUMAHAN PONDOK JAGUNG BLOK AC RT.04 RW.04 SERPONG UTARA TANGERANG SELATAN"/>
    <s v="10"/>
    <d v="1994-12-09T00:00:00"/>
    <s v="27 tahun 0 bulan"/>
    <x v="3"/>
    <s v="JAKARTA"/>
    <d v="2018-09-10T00:00:00"/>
    <s v="3 tahun 3 bulan"/>
    <x v="1"/>
    <n v="35"/>
    <d v="2030-01-01T00:00:00"/>
    <s v="3175054912940002"/>
    <s v="0010197580"/>
    <x v="6"/>
    <s v="2A"/>
    <x v="0"/>
    <d v="2019-08-11T00:00:00"/>
    <s v="49.718.360.8-506.000"/>
    <m/>
    <s v="03"/>
    <x v="0"/>
    <s v="PEREMPUAN"/>
  </r>
  <r>
    <s v="20181001550"/>
    <s v="RESTI SEPRIYANI"/>
    <s v="PLT KEPALA ULS"/>
    <x v="1"/>
    <x v="1"/>
    <x v="2"/>
    <x v="4"/>
    <x v="65"/>
    <s v="PEMASARAN &amp; OPERASI ULS"/>
    <s v="TAMAN PINANG INDAHBB-3/3 RT 019 RW 007 KEL. BANJARBENDO KEC. SIDOARJO KABUPATEN SIDOARJO "/>
    <s v="23"/>
    <d v="1993-09-27T00:00:00"/>
    <s v="28 tahun 3 bulan"/>
    <x v="3"/>
    <s v="BANJAR"/>
    <d v="2018-10-01T00:00:00"/>
    <s v="3 tahun 2 bulan"/>
    <x v="1"/>
    <n v="55"/>
    <d v="2048-10-01T00:00:00"/>
    <s v="3279046709930002"/>
    <s v="0010202968"/>
    <x v="6"/>
    <s v="2A"/>
    <x v="0"/>
    <m/>
    <s v="44.897.750.4-617.000"/>
    <m/>
    <s v="06"/>
    <x v="2"/>
    <s v="PEREMPUAN"/>
  </r>
  <r>
    <s v="20181001551"/>
    <s v="DENDI INDRA RUKMANA"/>
    <s v="BACK OFFICE ADMINISTRASI KANTOR (FUNGSI POOLING)"/>
    <x v="0"/>
    <x v="1"/>
    <x v="2"/>
    <x v="14"/>
    <x v="30"/>
    <s v="OPERASI CABANG SAMANHUDI"/>
    <s v="JL H. TAIMAN BARAT I RT 003 RW 002 KEL GEDONG KEC PASAR REBO JAKARTA TIMUR"/>
    <s v="03"/>
    <d v="1994-03-05T00:00:00"/>
    <s v="27 tahun 9 bulan"/>
    <x v="3"/>
    <s v="MAJALENGKA"/>
    <d v="2018-10-01T00:00:00"/>
    <s v="3 tahun 2 bulan"/>
    <x v="1"/>
    <n v="55"/>
    <d v="2049-04-01T00:00:00"/>
    <s v="3210060503940001"/>
    <s v="0010202976"/>
    <x v="6"/>
    <s v="2A"/>
    <x v="0"/>
    <d v="2019-03-10T00:00:00"/>
    <s v="64.142.768.7-009.000"/>
    <m/>
    <s v="06"/>
    <x v="2"/>
    <s v="LAKI-LAKI"/>
  </r>
  <r>
    <s v="20181001552"/>
    <s v="AULIA REZA"/>
    <s v="ASSOCIATE OFFICER"/>
    <x v="0"/>
    <x v="0"/>
    <x v="4"/>
    <x v="37"/>
    <x v="114"/>
    <s v="SUB ASPEK PENGEMBANGAN DESAIN PRODUK DAN PEMASARAN"/>
    <s v="DUSUN SUKAHURIP RT/RW 002/001 KEL LANGENSARI KEC LANGENSARI BANJAR JAWA BARAT"/>
    <s v="99"/>
    <d v="1991-07-26T00:00:00"/>
    <s v="30 tahun 5 bulan"/>
    <x v="3"/>
    <s v="JAKARTA"/>
    <d v="2018-10-01T00:00:00"/>
    <s v="3 tahun 2 bulan"/>
    <x v="1"/>
    <n v="55"/>
    <d v="2046-08-01T00:00:00"/>
    <s v="3674012607910001"/>
    <s v="0010202109"/>
    <x v="0"/>
    <s v="3B"/>
    <x v="0"/>
    <d v="2019-04-01T00:00:00"/>
    <s v="73.586.262.5-442.000"/>
    <m/>
    <s v="06"/>
    <x v="2"/>
    <s v="LAKI-LAKI"/>
  </r>
  <r>
    <s v="20181101555"/>
    <s v="SURYANA DUCHRI SAPAR"/>
    <s v="ASSISTANT OFFICER"/>
    <x v="0"/>
    <x v="0"/>
    <x v="0"/>
    <x v="26"/>
    <x v="46"/>
    <s v="MANAJEMEN APLIKASI"/>
    <s v="BLOK SALAMANGGU RT/RW 003/008 KEL. MAJA SELATAN KEC. MAJA KAB. MAJALENGKA"/>
    <s v="99"/>
    <d v="1995-07-05T00:00:00"/>
    <s v="26 tahun 5 bulan"/>
    <x v="3"/>
    <s v="JAKARTA"/>
    <d v="2018-11-01T00:00:00"/>
    <s v="3 tahun 1 bulan"/>
    <x v="1"/>
    <n v="55"/>
    <d v="2050-08-01T00:00:00"/>
    <s v="3275060507950016"/>
    <s v="0010015386"/>
    <x v="1"/>
    <s v="3A"/>
    <x v="0"/>
    <d v="2019-04-01T00:00:00"/>
    <s v="73.418.487.2-438.000"/>
    <m/>
    <s v="03"/>
    <x v="0"/>
    <s v="LAKI-LAKI"/>
  </r>
  <r>
    <s v="20181101556"/>
    <s v="FIRDA NURAINI"/>
    <s v="STAF OPERASIONAL"/>
    <x v="0"/>
    <x v="1"/>
    <x v="5"/>
    <x v="9"/>
    <x v="73"/>
    <s v="PEMASARAN &amp; OPERASI ULS"/>
    <s v="GOLDEN VIENNA I BLOK B2/10 RT/RW 009/014 KEL. RAWA BUNTU KEC. SERPONG TANGERANG SELATAN"/>
    <s v="62"/>
    <d v="1995-04-26T00:00:00"/>
    <s v="26 tahun 8 bulan"/>
    <x v="3"/>
    <s v="MALANG"/>
    <d v="2018-11-01T00:00:00"/>
    <s v="3 tahun 1 bulan"/>
    <x v="1"/>
    <n v="35"/>
    <d v="2030-05-01T00:00:00"/>
    <s v="3573056604950001"/>
    <s v="0050016146"/>
    <x v="6"/>
    <s v="2A"/>
    <x v="0"/>
    <d v="2019-04-01T00:00:00"/>
    <s v="83.793.546.9-411.000"/>
    <m/>
    <s v="05"/>
    <x v="1"/>
    <s v="PEREMPUAN"/>
  </r>
  <r>
    <s v="20181101557"/>
    <s v="GINA PRIMASARI PUTRI"/>
    <s v="CUSTOMER SERVICE"/>
    <x v="0"/>
    <x v="1"/>
    <x v="5"/>
    <x v="38"/>
    <x v="95"/>
    <s v="BAGIAN CUSTOMER SERVICE"/>
    <s v="TAMAN HARAPAN BARU BLOK R2 NO 19 RT/RW 004/027 KEL. PEJUANG KEC. MEDAN SATRIA BEKASI JAWA BARAT"/>
    <s v="46"/>
    <d v="1993-10-29T00:00:00"/>
    <s v="28 tahun 2 bulan"/>
    <x v="3"/>
    <s v="KULON PROGO"/>
    <d v="2018-11-12T00:00:00"/>
    <s v="3 tahun 1 bulan"/>
    <x v="1"/>
    <n v="35"/>
    <d v="2028-11-01T00:00:00"/>
    <s v="3401026910930021"/>
    <s v="0460101017"/>
    <x v="6"/>
    <s v="2A"/>
    <x v="0"/>
    <d v="2019-10-25T00:00:00"/>
    <s v="86.595.698.1-427.000"/>
    <m/>
    <s v="06"/>
    <x v="2"/>
    <s v="PEREMPUAN"/>
  </r>
  <r>
    <s v="20181101558"/>
    <s v="RIRIH SAFITRI"/>
    <s v="STAF"/>
    <x v="0"/>
    <x v="0"/>
    <x v="1"/>
    <x v="1"/>
    <x v="1"/>
    <s v="BAGIAN TRANSAKSI PERBANKAN ELEKTRONIK, OPERASI LAYANAN &amp; KELUHAN &amp; ALIANSI STRATEGIS"/>
    <s v="JL. ORGAN No.121 RT 003 RW 04 KEL.TUNGGULWULUNG KEC. LOWOKWARU MALANG - JAWA TIMUR"/>
    <s v="99"/>
    <d v="1989-07-25T00:00:00"/>
    <s v="32 tahun 5 bulan"/>
    <x v="3"/>
    <s v="KENDAL"/>
    <d v="2018-11-12T00:00:00"/>
    <s v="3 tahun 1 bulan"/>
    <x v="1"/>
    <n v="55"/>
    <d v="2044-08-01T00:00:00"/>
    <s v="3324126507890002"/>
    <s v="0010219616"/>
    <x v="6"/>
    <s v="2A"/>
    <x v="0"/>
    <d v="2019-05-01T00:00:00"/>
    <s v="72.999.478.0-652.000"/>
    <m/>
    <s v="06"/>
    <x v="2"/>
    <s v="PEREMPUAN"/>
  </r>
  <r>
    <s v="20181101559"/>
    <s v="UMAR"/>
    <s v="TELLER"/>
    <x v="0"/>
    <x v="1"/>
    <x v="2"/>
    <x v="14"/>
    <x v="30"/>
    <s v="BAGIAN TELLER &amp; BACK OFFICE"/>
    <s v="KADIPATEN TRIHARJO RT/RW 007/004 KEL. WATES KEC. KULONPROGO YOGYAKARTA"/>
    <s v="03"/>
    <d v="1991-06-06T00:00:00"/>
    <s v="30 tahun 6 bulan"/>
    <x v="3"/>
    <s v="JAKARTA"/>
    <d v="2018-11-15T00:00:00"/>
    <s v="3 tahun 1 bulan"/>
    <x v="1"/>
    <n v="35"/>
    <d v="2026-07-01T00:00:00"/>
    <s v="3175040606910003"/>
    <s v="0010606911"/>
    <x v="6"/>
    <s v="2A"/>
    <x v="0"/>
    <d v="2019-05-12T00:00:00"/>
    <s v="75.730.424.1-544.000"/>
    <m/>
    <s v="03"/>
    <x v="0"/>
    <s v="LAKI-LAKI"/>
  </r>
  <r>
    <s v="20181101560"/>
    <s v="KURNIA SARY"/>
    <s v="STAF OPERASIONAL"/>
    <x v="0"/>
    <x v="1"/>
    <x v="2"/>
    <x v="14"/>
    <x v="115"/>
    <s v="PEMASARAN &amp; OPERASI ULS"/>
    <s v="JL.BULAK CABE RT 006/RW009,CILINCING JAKARTA UTARA "/>
    <s v="65"/>
    <d v="1996-12-14T00:00:00"/>
    <s v="25 tahun 0 bulan"/>
    <x v="3"/>
    <s v="JAKARTA"/>
    <d v="2018-11-15T00:00:00"/>
    <s v="3 tahun 1 bulan"/>
    <x v="1"/>
    <n v="35"/>
    <d v="2032-01-01T00:00:00"/>
    <s v="31750954129600002"/>
    <s v="0180008369"/>
    <x v="6"/>
    <s v="2A"/>
    <x v="0"/>
    <d v="2019-05-12T00:00:00"/>
    <s v="54.464.561.1-513.000"/>
    <m/>
    <s v="03"/>
    <x v="0"/>
    <s v="PEREMPUAN"/>
  </r>
  <r>
    <s v="20181101561"/>
    <s v="ERIESTIKA ARVIE ANDASARI"/>
    <s v="STAF SENIOR"/>
    <x v="0"/>
    <x v="0"/>
    <x v="1"/>
    <x v="15"/>
    <x v="23"/>
    <s v="BAGIAN ADMINISTRASI LEGAL &amp; REALISASI PEMBIAYAAN"/>
    <s v="KP. KRAMAT GG. ANI RT 005 RW 016 KEL. CILILITAN KEC. KRAMAT JATI JAKARTA TIMUR"/>
    <s v="99"/>
    <d v="1985-07-04T00:00:00"/>
    <s v="36 tahun 5 bulan"/>
    <x v="1"/>
    <s v="JAKARTA"/>
    <d v="2018-11-26T00:00:00"/>
    <s v="3 tahun 1 bulan"/>
    <x v="1"/>
    <n v="55"/>
    <d v="2040-08-01T00:00:00"/>
    <s v="3175044407850002"/>
    <s v="0010407856"/>
    <x v="1"/>
    <s v="3A"/>
    <x v="0"/>
    <d v="2019-05-15T00:00:00"/>
    <s v="49.594.567.7-005.000"/>
    <m/>
    <s v="06"/>
    <x v="2"/>
    <s v="PEREMPUAN"/>
  </r>
  <r>
    <s v="20181201562"/>
    <s v="YOGHA MEIKA SETIADI"/>
    <s v="BACK OFFICE ADMINISTRASI KANTOR (FUNGSI POOLING)"/>
    <x v="0"/>
    <x v="1"/>
    <x v="5"/>
    <x v="9"/>
    <x v="12"/>
    <s v="BAGIAN ADMINISTRASI KANTOR"/>
    <s v="JL.SUCI GG SAIBUN RT10/RW04 KEL SUSULAN KEC CIRACAS JAKARTA TIMUR 13750"/>
    <s v="05"/>
    <d v="1994-05-18T00:00:00"/>
    <s v="27 tahun 7 bulan"/>
    <x v="3"/>
    <s v="SURABAYA"/>
    <d v="2018-12-01T00:00:00"/>
    <s v="3 tahun 0 bulan"/>
    <x v="1"/>
    <n v="55"/>
    <d v="2049-06-01T00:00:00"/>
    <s v="3515081805940008"/>
    <s v="0056789969"/>
    <x v="6"/>
    <s v="2A"/>
    <x v="0"/>
    <d v="2019-05-15T00:00:00"/>
    <s v="71.853.856.4-009.000"/>
    <m/>
    <s v="06"/>
    <x v="2"/>
    <s v="LAKI-LAKI"/>
  </r>
  <r>
    <s v="20181201563"/>
    <s v="DEDI NESTORIKO SINAGA"/>
    <s v="OFFICER"/>
    <x v="0"/>
    <x v="0"/>
    <x v="4"/>
    <x v="30"/>
    <x v="53"/>
    <s v="DEPARTEMEN PENGEMBANGAN DAN PEMBINAAN JARINGAN CABANG"/>
    <s v="JL. DUKUH II NO. 33 RT 006 RW 001 KEL. DUKUH KEC. KRAMAT JATI JAKARTA TIMUR"/>
    <s v="99"/>
    <d v="1987-05-17T00:00:00"/>
    <s v="34 tahun 7 bulan"/>
    <x v="3"/>
    <s v="PEMATANG SIANTAR"/>
    <d v="2018-12-01T00:00:00"/>
    <s v="3 tahun 0 bulan"/>
    <x v="1"/>
    <n v="55"/>
    <d v="2042-06-01T00:00:00"/>
    <s v="3603121705870013"/>
    <s v="0011705878"/>
    <x v="2"/>
    <s v="5A"/>
    <x v="0"/>
    <d v="2019-05-26T00:00:00"/>
    <s v="58.144.755.4-005.000"/>
    <m/>
    <s v="06"/>
    <x v="2"/>
    <s v="LAKI-LAKI"/>
  </r>
  <r>
    <s v="20181201564"/>
    <s v="RARA DEA DAMAYANTI"/>
    <s v="STAF OPERASIONAL"/>
    <x v="0"/>
    <x v="1"/>
    <x v="5"/>
    <x v="9"/>
    <x v="109"/>
    <s v="PEMASARAN &amp; OPERASI ULS"/>
    <s v="JL. ANGGREK NO 14 RT 04 RW 02 KEL. SEKARDANGAN KEC. SIDOARJO"/>
    <s v="63"/>
    <d v="1994-03-11T00:00:00"/>
    <s v="27 tahun 9 bulan"/>
    <x v="3"/>
    <s v="MALANG"/>
    <d v="2018-12-03T00:00:00"/>
    <s v="3 tahun 0 bulan"/>
    <x v="1"/>
    <n v="35"/>
    <d v="2029-04-01T00:00:00"/>
    <s v="3573035103940003"/>
    <s v="0531313153"/>
    <x v="6"/>
    <s v="2A"/>
    <x v="0"/>
    <d v="2019-06-01T00:00:00"/>
    <s v="73.499.032.8-617.000"/>
    <m/>
    <s v="06"/>
    <x v="2"/>
    <s v="PEREMPUAN"/>
  </r>
  <r>
    <s v="20181201565"/>
    <s v="LILY MACHMUDAH"/>
    <s v="STAF OPERASIONAL"/>
    <x v="0"/>
    <x v="1"/>
    <x v="5"/>
    <x v="20"/>
    <x v="93"/>
    <s v="PEMASARAN &amp; OPERASI ULS"/>
    <s v="JL. A.YANI NO.63 RT 001 RW 007 KEL. REMU UTARA KEC. SORONG KOTA SORONG"/>
    <s v="57"/>
    <d v="1992-09-11T00:00:00"/>
    <s v="29 tahun 3 bulan"/>
    <x v="3"/>
    <s v="KENDAL"/>
    <d v="2018-12-03T00:00:00"/>
    <s v="3 tahun 0 bulan"/>
    <x v="1"/>
    <n v="35"/>
    <d v="2027-10-01T00:00:00"/>
    <s v="3324165109920001"/>
    <s v="0301109922"/>
    <x v="6"/>
    <s v="2A"/>
    <x v="0"/>
    <d v="2019-12-01T00:00:00"/>
    <s v="35.160.534.0-116.000"/>
    <m/>
    <s v="06"/>
    <x v="2"/>
    <s v="PEREMPUAN"/>
  </r>
  <r>
    <s v="20190101569"/>
    <s v="MARIYATUL QIBTIYAH"/>
    <s v="ASSOCIATE ACCOUNT OFFICER"/>
    <x v="1"/>
    <x v="1"/>
    <x v="5"/>
    <x v="20"/>
    <x v="55"/>
    <s v="PEMASARAN"/>
    <s v="JL. DANAU LIMBOTO BARAT DALAM VII A4 F46 RT 005 RW 011 KEL. SARWOJAJAR KEC. KEDUNGKANDANG KOTA MALANG JAWA TIMUR"/>
    <s v="30"/>
    <d v="1982-02-25T00:00:00"/>
    <s v="39 tahun 10 bulan"/>
    <x v="1"/>
    <s v="DEMAK"/>
    <d v="2019-01-07T00:00:00"/>
    <s v="2 tahun 11 bulan"/>
    <x v="1"/>
    <n v="55"/>
    <d v="2037-03-01T00:00:00"/>
    <s v="3374126502820003"/>
    <s v="0300023751"/>
    <x v="0"/>
    <s v="4A"/>
    <x v="0"/>
    <d v="2019-06-03T00:00:00"/>
    <s v="73.747.066.6-623.000"/>
    <m/>
    <s v="06"/>
    <x v="2"/>
    <s v="PEREMPUAN"/>
  </r>
  <r>
    <s v="20190101570"/>
    <s v="RODIANAH"/>
    <s v="KEPALA DEPARTEMEN"/>
    <x v="3"/>
    <x v="0"/>
    <x v="3"/>
    <x v="6"/>
    <x v="116"/>
    <s v="DEPARTEMEN SDM"/>
    <s v="WONOREJO RT 003 RW 001 KEL. WONOTENGGANG KEC. ROWOSARI KAB. KENDAL JAWA TENGAH"/>
    <s v="99"/>
    <d v="1983-09-04T00:00:00"/>
    <s v="38 tahun 3 bulan"/>
    <x v="1"/>
    <s v="JAKARTA"/>
    <d v="2019-01-08T00:00:00"/>
    <s v="2 tahun 11 bulan"/>
    <x v="1"/>
    <n v="55"/>
    <d v="2038-10-01T00:00:00"/>
    <s v="3172044409830013"/>
    <s v="0018309047"/>
    <x v="4"/>
    <s v="6A"/>
    <x v="0"/>
    <d v="2019-06-03T00:00:00"/>
    <s v="74.474.797.3-513.000"/>
    <m/>
    <s v="07"/>
    <x v="4"/>
    <s v="PEREMPUAN"/>
  </r>
  <r>
    <s v="20190101571"/>
    <s v="FARDA ARIFTA NANIZZA"/>
    <s v="CUSTOMER SERVICE"/>
    <x v="0"/>
    <x v="1"/>
    <x v="5"/>
    <x v="9"/>
    <x v="110"/>
    <s v="BAGIAN OPERASIONAL"/>
    <s v="PAGERSALAM RT 001 RW 002 KEL. MANGUNSARI KEC.GUNUNG PATI KOTA SEMARANG"/>
    <s v="53"/>
    <d v="1993-03-09T00:00:00"/>
    <s v="28 tahun 9 bulan"/>
    <x v="3"/>
    <s v="MALANG"/>
    <d v="2019-01-07T00:00:00"/>
    <s v="2 tahun 11 bulan"/>
    <x v="1"/>
    <n v="35"/>
    <d v="2028-04-01T00:00:00"/>
    <s v="3507094903930002"/>
    <s v="0530009794"/>
    <x v="6"/>
    <s v="2A"/>
    <x v="0"/>
    <d v="2020-01-07T00:00:00"/>
    <s v="58.463.721.9-515.000"/>
    <m/>
    <s v="06"/>
    <x v="2"/>
    <s v="PEREMPUAN"/>
  </r>
  <r>
    <s v="20190101572"/>
    <s v="SELLY MARSHALINA"/>
    <s v="STAF OPERASIONAL"/>
    <x v="0"/>
    <x v="1"/>
    <x v="5"/>
    <x v="28"/>
    <x v="97"/>
    <s v="PEMASARAN &amp; OPERASI ULS"/>
    <s v="JL. ROROTAN III RT 002 010 KEL. ROROTAN KEC. CILINCING JAKARTA UTARA"/>
    <s v="49"/>
    <d v="1989-06-21T00:00:00"/>
    <s v="32 tahun 6 bulan"/>
    <x v="3"/>
    <s v="BANDUNG"/>
    <d v="2019-01-14T00:00:00"/>
    <s v="2 tahun 11 bulan"/>
    <x v="1"/>
    <n v="35"/>
    <d v="2024-07-01T00:00:00"/>
    <s v="3273226106890007"/>
    <s v="0354999989"/>
    <x v="6"/>
    <s v="2A"/>
    <x v="0"/>
    <d v="2020-01-08T00:00:00"/>
    <s v="58.711.756.5-045.000"/>
    <m/>
    <s v="06"/>
    <x v="2"/>
    <s v="PEREMPUAN"/>
  </r>
  <r>
    <s v="20190201575"/>
    <s v="ASEP MUHAMAD RIFAI"/>
    <s v="STAF OPERASIONAL"/>
    <x v="0"/>
    <x v="1"/>
    <x v="2"/>
    <x v="2"/>
    <x v="67"/>
    <s v="PEMASARAN &amp; OPERASI ULS"/>
    <s v="PERUM KARYAWAN II PINDAD JL ANJASMORO 31 RT 001 RW 020 KEL.TUREN KEC.TUREN KABUPATEN MALANG"/>
    <s v="14"/>
    <d v="1994-12-20T00:00:00"/>
    <s v="27 tahun 0 bulan"/>
    <x v="3"/>
    <s v="BOGOR"/>
    <d v="2019-02-01T00:00:00"/>
    <s v="2 tahun 10 bulan"/>
    <x v="1"/>
    <n v="35"/>
    <d v="2030-01-01T00:00:00"/>
    <s v="3201252012940004"/>
    <s v="0147878789"/>
    <x v="6"/>
    <s v="2A"/>
    <x v="0"/>
    <d v="2019-07-07T00:00:00"/>
    <s v="83.109.987.4-654.000"/>
    <m/>
    <s v="03"/>
    <x v="0"/>
    <s v="LAKI-LAKI"/>
  </r>
  <r>
    <s v="20190201576"/>
    <s v="SUCIA RESDIARANI"/>
    <s v="BACK OFFICE ADMINISTRASI KANTOR (FUNGSI POOLING)"/>
    <x v="0"/>
    <x v="1"/>
    <x v="2"/>
    <x v="14"/>
    <x v="30"/>
    <s v="OPERASI CABANG SAMANHUDI"/>
    <s v="JL. SURYALAYA BARAT NO 17 RT 001 RW 004 KEL. CIJAGRA KEC. LENGKONG KOTA BANDUNG"/>
    <s v="03"/>
    <d v="1993-10-24T00:00:00"/>
    <s v="28 tahun 2 bulan"/>
    <x v="3"/>
    <s v="JAKARTA"/>
    <d v="2019-02-06T00:00:00"/>
    <s v="2 tahun 10 bulan"/>
    <x v="1"/>
    <n v="55"/>
    <d v="2048-11-01T00:00:00"/>
    <s v="3171086410930003"/>
    <s v="0010249381"/>
    <x v="6"/>
    <s v="2A"/>
    <x v="0"/>
    <d v="2019-07-14T00:00:00"/>
    <s v="74.512.333.1-424.000"/>
    <m/>
    <s v="06"/>
    <x v="2"/>
    <s v="PEREMPUAN"/>
  </r>
  <r>
    <s v="20190201579"/>
    <s v="NUR SOLEH"/>
    <s v="STAF OPERASIONAL"/>
    <x v="0"/>
    <x v="1"/>
    <x v="2"/>
    <x v="3"/>
    <x v="94"/>
    <s v="PEMASARAN &amp; OPERASI ULS"/>
    <s v="KP. CIDOKOM RT 004 RW 010 KEL. KOPO KEC. CISARUA KABUPATEN BOGOR"/>
    <s v="19"/>
    <d v="1991-01-20T00:00:00"/>
    <s v="30 tahun 11 bulan"/>
    <x v="3"/>
    <s v="CIREBON"/>
    <d v="2019-02-11T00:00:00"/>
    <s v="2 tahun 10 bulan"/>
    <x v="1"/>
    <n v="35"/>
    <d v="2030-01-01T00:00:00"/>
    <s v="3172032001911001"/>
    <s v="0010250199"/>
    <x v="6"/>
    <s v="2A"/>
    <x v="0"/>
    <d v="2020-02-01T00:00:00"/>
    <s v="66.125.747.7-434.000"/>
    <m/>
    <s v="03"/>
    <x v="0"/>
    <s v="LAKI-LAKI"/>
  </r>
  <r>
    <s v="20190201580"/>
    <s v="RACHMADY SAPUTRA"/>
    <s v="STAF OPERASIONAL"/>
    <x v="0"/>
    <x v="1"/>
    <x v="5"/>
    <x v="9"/>
    <x v="70"/>
    <s v="PEMASARAN &amp; OPERASI ULS"/>
    <s v="RAWA SAWAH RT 007 RW 008 KEL. KAMPUNG RAWA KEC. JOHAR BARU JAKARTA PUSAT"/>
    <s v="33"/>
    <d v="1992-01-01T00:00:00"/>
    <s v="29 tahun 11 bulan"/>
    <x v="3"/>
    <s v="JEMBER"/>
    <d v="2019-02-11T00:00:00"/>
    <s v="2 tahun 10 bulan"/>
    <x v="1"/>
    <n v="35"/>
    <d v="2027-01-01T00:00:00"/>
    <s v="3509190101920003"/>
    <s v="0055585855"/>
    <x v="6"/>
    <s v="2A"/>
    <x v="0"/>
    <d v="2019-08-06T00:00:00"/>
    <s v="74.613.240.6-024.000"/>
    <m/>
    <s v="06"/>
    <x v="2"/>
    <s v="LAKI-LAKI"/>
  </r>
  <r>
    <s v="20190201581"/>
    <s v="MUHAMMAD FREDY NURSETO"/>
    <s v="ASSISTANT OFFICER"/>
    <x v="1"/>
    <x v="0"/>
    <x v="9"/>
    <x v="22"/>
    <x v="40"/>
    <s v="FUNGSI PERENCANAAN PERUSAHAAN"/>
    <s v="DUSUN 03 RT 002 RW 006 KEL.PAKUSAMBEN KEC. BABAKAN KABUPATEN CIREBON"/>
    <s v="99"/>
    <d v="1995-06-17T00:00:00"/>
    <s v="26 tahun 6 bulan"/>
    <x v="3"/>
    <s v="REMBANG"/>
    <d v="2019-02-11T00:00:00"/>
    <s v="2 tahun 10 bulan"/>
    <x v="1"/>
    <n v="55"/>
    <d v="2050-07-01T00:00:00"/>
    <s v="3317141706930002"/>
    <s v="0010250181"/>
    <x v="1"/>
    <s v="3A"/>
    <x v="0"/>
    <d v="2019-08-10T00:00:00"/>
    <s v="45.188.820.0-045.000"/>
    <m/>
    <s v="06"/>
    <x v="2"/>
    <s v="LAKI-LAKI"/>
  </r>
  <r>
    <s v="20190201582"/>
    <s v="M IKROM AHADI"/>
    <s v="STAF"/>
    <x v="0"/>
    <x v="0"/>
    <x v="11"/>
    <x v="33"/>
    <x v="69"/>
    <s v="DEPARTEMEN AUDIT KANTOR CABANG"/>
    <s v="JL. GATOT SUBROTO II/2 LINGK. KEPATIHAN RT 002 RW 004 KEL. KEPATIHAN KEC.KALIWATES KABUPATEN JEMBER"/>
    <s v="99"/>
    <d v="1994-01-30T00:00:00"/>
    <s v="27 tahun 11 bulan"/>
    <x v="3"/>
    <s v="SELONG"/>
    <d v="2019-02-11T00:00:00"/>
    <s v="2 tahun 10 bulan"/>
    <x v="1"/>
    <n v="55"/>
    <d v="2049-02-01T00:00:00"/>
    <s v="5203053001940002"/>
    <s v="0010250165"/>
    <x v="6"/>
    <s v="2A"/>
    <x v="0"/>
    <d v="2019-08-11T00:00:00"/>
    <s v="74.789.314.7-626.000"/>
    <m/>
    <s v="06"/>
    <x v="2"/>
    <s v="LAKI-LAKI"/>
  </r>
  <r>
    <s v="20190301585"/>
    <s v="ACHMAD YANI"/>
    <s v="ASSOCIATE OFFICER"/>
    <x v="0"/>
    <x v="0"/>
    <x v="0"/>
    <x v="26"/>
    <x v="46"/>
    <s v="MANAJEMEN APLIKASI"/>
    <s v="DS SENDANGASRI RT 007 RW 002 KEL. SEDANGASRI KEC. LASEM KABUPATEN REMBANG"/>
    <s v="99"/>
    <d v="1993-08-30T00:00:00"/>
    <s v="28 tahun 4 bulan"/>
    <x v="3"/>
    <s v="JAKARTA"/>
    <d v="2019-03-01T00:00:00"/>
    <s v="2 tahun 9 bulan"/>
    <x v="1"/>
    <n v="55"/>
    <d v="2048-09-01T00:00:00"/>
    <s v="3175043008930002"/>
    <s v="0013008933"/>
    <x v="0"/>
    <s v="4A"/>
    <x v="0"/>
    <d v="2019-08-11T00:00:00"/>
    <s v="81.183.272.4-507.000"/>
    <m/>
    <s v="06"/>
    <x v="2"/>
    <s v="LAKI-LAKI"/>
  </r>
  <r>
    <s v="20190301587"/>
    <s v="RIZKA ARIE SETYANINGRUM"/>
    <s v="STAF OPERASIONAL"/>
    <x v="0"/>
    <x v="1"/>
    <x v="5"/>
    <x v="20"/>
    <x v="37"/>
    <s v="PEMASARAN &amp; OPERASI ULS"/>
    <s v="OTAK LENDANG RT 00 RW 00 KEL. MASBAGIK TIMUR KEC. MASBAGIK LOMBOK TIMUR"/>
    <s v="56"/>
    <d v="1991-12-06T00:00:00"/>
    <s v="30 tahun 0 bulan"/>
    <x v="3"/>
    <s v="KUDUS"/>
    <d v="2019-03-01T00:00:00"/>
    <s v="2 tahun 9 bulan"/>
    <x v="1"/>
    <n v="35"/>
    <d v="2027-01-01T00:00:00"/>
    <s v="3319034612910002"/>
    <s v="0573333333"/>
    <x v="6"/>
    <s v="2A"/>
    <x v="0"/>
    <d v="2020-02-11T00:00:00"/>
    <m/>
    <m/>
    <s v="06"/>
    <x v="2"/>
    <s v="PEREMPUAN"/>
  </r>
  <r>
    <s v="20190301589"/>
    <s v="HAERUL ANWAR"/>
    <s v="STAF OPERASIONAL"/>
    <x v="0"/>
    <x v="1"/>
    <x v="2"/>
    <x v="2"/>
    <x v="41"/>
    <s v="PEMASARAN &amp; OPERASI ULS"/>
    <s v="JL. MELATI II NO. 20 A RT 013 RW 001 KEL. CIJANTUNG KEC. PASAR REBO JAKARTA TIMUR"/>
    <s v="10"/>
    <d v="1992-02-04T00:00:00"/>
    <s v="29 tahun 10 bulan"/>
    <x v="3"/>
    <s v="BEKASI"/>
    <d v="2019-03-01T00:00:00"/>
    <s v="2 tahun 9 bulan"/>
    <x v="1"/>
    <n v="35"/>
    <d v="2027-03-01T00:00:00"/>
    <s v="3275090402920005"/>
    <s v="0010402923"/>
    <x v="6"/>
    <s v="2A"/>
    <x v="0"/>
    <d v="2019-06-01T00:00:00"/>
    <s v="76.416.618.7-005.000"/>
    <m/>
    <s v="03"/>
    <x v="0"/>
    <s v="LAKI-LAKI"/>
  </r>
  <r>
    <s v="20190301590"/>
    <s v="SAFIRA"/>
    <s v="STAF"/>
    <x v="0"/>
    <x v="0"/>
    <x v="4"/>
    <x v="37"/>
    <x v="117"/>
    <s v="FUNGSI ASPEK PERENCANAAN PENGEMBANGAN DAN PENJUALAN"/>
    <s v="DUKUH DURSARAN RT/RW 001/006 KEL.LORAM WETAN KEC. JATI , KUDUS, JAWA TENGAH"/>
    <s v="99"/>
    <d v="1996-11-06T00:00:00"/>
    <s v="25 tahun 1 bulan"/>
    <x v="3"/>
    <s v="JAKARTA"/>
    <d v="2019-03-21T00:00:00"/>
    <s v="2 tahun 9 bulan"/>
    <x v="1"/>
    <n v="55"/>
    <d v="2051-12-01T00:00:00"/>
    <s v="3173054611960003"/>
    <s v="0010260438"/>
    <x v="6"/>
    <s v="2A"/>
    <x v="0"/>
    <d v="2019-08-31T00:00:00"/>
    <s v="66.980.823.0-506.000"/>
    <m/>
    <s v="06"/>
    <x v="2"/>
    <s v="PEREMPUAN"/>
  </r>
  <r>
    <s v="20190301591"/>
    <s v="OKKY LIANAWATI"/>
    <s v="CUSTOMER SERVICE"/>
    <x v="0"/>
    <x v="1"/>
    <x v="5"/>
    <x v="36"/>
    <x v="81"/>
    <s v="BAGIAN CUSTOMER SERVICE"/>
    <s v="KP. RAWA BOGO NO. 1 RT 005 RW 017 KEL. JATIMEKAR KEC. JATIASIH KOTA BEKASI"/>
    <s v="37"/>
    <d v="1991-10-11T00:00:00"/>
    <s v="30 tahun 2 bulan"/>
    <x v="3"/>
    <s v="SUKOHARJO"/>
    <d v="2019-03-14T00:00:00"/>
    <s v="2 tahun 9 bulan"/>
    <x v="1"/>
    <n v="35"/>
    <d v="2026-11-01T00:00:00"/>
    <s v="3311105110910003"/>
    <s v="0371100090"/>
    <x v="6"/>
    <s v="2A"/>
    <x v="0"/>
    <d v="2020-03-01T00:00:00"/>
    <s v="35.726.090.0-432.000"/>
    <m/>
    <s v="06"/>
    <x v="2"/>
    <s v="PEREMPUAN"/>
  </r>
  <r>
    <s v="20190401592"/>
    <s v="CHINTIA MONALIA"/>
    <s v="BACK OFFICE OPERASIONAL"/>
    <x v="0"/>
    <x v="1"/>
    <x v="5"/>
    <x v="43"/>
    <x v="118"/>
    <s v="BAGIAN OPERASIONAL"/>
    <s v="JL. KPBD NO.3 RT 001 RW 002 KEL. SUKABUMI SELATAN KEC. KEBON JERUK JAKARTA BARAT"/>
    <s v="66"/>
    <d v="1993-01-09T00:00:00"/>
    <s v="28 tahun 11 bulan"/>
    <x v="3"/>
    <s v="BANDAR LAMPUNG"/>
    <d v="2019-04-01T00:00:00"/>
    <s v="2 tahun 8 bulan"/>
    <x v="1"/>
    <n v="55"/>
    <d v="2051-12-01T00:00:00"/>
    <s v="1871014202930001"/>
    <s v="0010264257"/>
    <x v="6"/>
    <s v="2A"/>
    <x v="0"/>
    <d v="2019-09-18T00:00:00"/>
    <s v="84.953.282.5-035.000"/>
    <m/>
    <s v="06"/>
    <x v="2"/>
    <s v="PEREMPUAN"/>
  </r>
  <r>
    <s v="20190401593"/>
    <s v="WULAN INDRIASARI"/>
    <s v="TELLER"/>
    <x v="0"/>
    <x v="1"/>
    <x v="5"/>
    <x v="43"/>
    <x v="118"/>
    <s v="BAGIAN OPERASIONAL"/>
    <s v="KERJO RT 002 RW 006 KEL. KERJO KIDUL KEC. NGADIROJO KABUPATEN WONOGIRI"/>
    <s v="66"/>
    <d v="1991-08-01T00:00:00"/>
    <s v="30 tahun 4 bulan"/>
    <x v="3"/>
    <s v="BANDAR LAMPUNG"/>
    <d v="2019-04-01T00:00:00"/>
    <s v="2 tahun 8 bulan"/>
    <x v="1"/>
    <n v="35"/>
    <d v="2026-08-01T00:00:00"/>
    <s v="1871034108910005"/>
    <s v="0010264265"/>
    <x v="6"/>
    <s v="2A"/>
    <x v="0"/>
    <d v="2020-03-14T00:00:00"/>
    <s v="64.358.018.6-532.000"/>
    <m/>
    <s v="06"/>
    <x v="2"/>
    <s v="PEREMPUAN"/>
  </r>
  <r>
    <s v="20190401594"/>
    <s v="HERYADI PANDULAKSONO"/>
    <s v="BACK OFFICE ADMINISTRASI KANTOR"/>
    <x v="0"/>
    <x v="1"/>
    <x v="5"/>
    <x v="43"/>
    <x v="118"/>
    <s v="CABANG LAMPUNG"/>
    <s v="JL. RATU DIBALAU GG. ABDUL SYUKUR 2 NO.34 TANJUNG SENANG KOTA BANDAR LAMPUNG"/>
    <s v="66"/>
    <d v="1993-12-02T00:00:00"/>
    <s v="28 tahun 0 bulan"/>
    <x v="3"/>
    <s v="BANDAR LAMPUNG"/>
    <d v="2019-04-01T00:00:00"/>
    <s v="2 tahun 8 bulan"/>
    <x v="1"/>
    <n v="55"/>
    <d v="2049-01-01T00:00:00"/>
    <s v="1871020212930004"/>
    <s v="0010264281"/>
    <x v="6"/>
    <s v="2A"/>
    <x v="0"/>
    <d v="2020-04-01T00:00:00"/>
    <s v="74.220.950.5-323.000"/>
    <m/>
    <s v="06"/>
    <x v="2"/>
    <s v="LAKI-LAKI"/>
  </r>
  <r>
    <s v="20190401596"/>
    <s v="RIDIYANA NASTITI"/>
    <s v="TELLER"/>
    <x v="0"/>
    <x v="1"/>
    <x v="5"/>
    <x v="36"/>
    <x v="81"/>
    <s v="BAGIAN TELLER &amp; BACK OFFICE"/>
    <s v="JL. IMM BONJO GG. PANCORAN LK II RT 009 RW - KEL.SEGAKA MIDER KEC. TANJUNG KARANG BARAT KOTA BANDAR LAMPUNG"/>
    <s v="37"/>
    <d v="1992-03-06T00:00:00"/>
    <s v="29 tahun 9 bulan"/>
    <x v="3"/>
    <s v="GROBOGAN "/>
    <d v="2019-04-01T00:00:00"/>
    <s v="2 tahun 8 bulan"/>
    <x v="1"/>
    <n v="35"/>
    <d v="2027-04-01T00:00:00"/>
    <s v="3315024603920002"/>
    <s v="0372060392"/>
    <x v="6"/>
    <s v="2A"/>
    <x v="0"/>
    <d v="2020-04-01T00:00:00"/>
    <s v="74.887.955.8-322.000"/>
    <m/>
    <s v="06"/>
    <x v="2"/>
    <s v="PEREMPUAN"/>
  </r>
  <r>
    <s v="20190401598"/>
    <s v="RR. TITI PRAMONO DEWI"/>
    <s v="KEPALA CABANG"/>
    <x v="1"/>
    <x v="1"/>
    <x v="5"/>
    <x v="43"/>
    <x v="118"/>
    <s v="CABANG LAMPUNG"/>
    <s v="JLP MOROTAI PRMOROTAI INDAH BI LKII RT 010/ RW - KEL.GUNUNG SULAH KEC.SUKARAME KOTA BANDAR LAMPUNG"/>
    <s v="66"/>
    <d v="1961-05-23T00:00:00"/>
    <s v="60 tahun 7 bulan"/>
    <x v="2"/>
    <s v="TANJUNG KARANG"/>
    <d v="2019-04-01T00:00:00"/>
    <s v="2 tahun 8 bulan"/>
    <x v="1"/>
    <n v="55"/>
    <d v="2016-06-01T00:00:00"/>
    <s v="1871056305610002"/>
    <s v="0012305611"/>
    <x v="2"/>
    <s v="KK"/>
    <x v="1"/>
    <d v="2020-04-01T00:00:00"/>
    <s v="74.533.762.6-323.000"/>
    <m/>
    <s v="07"/>
    <x v="4"/>
    <s v="PEREMPUAN"/>
  </r>
  <r>
    <s v="20190401599"/>
    <s v="MONIKA LARAS TWINTA SARI"/>
    <s v="TELLER"/>
    <x v="0"/>
    <x v="1"/>
    <x v="5"/>
    <x v="38"/>
    <x v="95"/>
    <s v="BAGIAN TELLER &amp; BACK OFFICE"/>
    <s v="DUSUN SUMBER BARAT RT 006 RW 001 KEL. SUMBERJOSARI KEC. KARANGRAYUNG KABUPATEN GROBOGAN JAWA TENGAH"/>
    <s v="46"/>
    <d v="1993-10-11T00:00:00"/>
    <s v="28 tahun 2 bulan"/>
    <x v="3"/>
    <s v="YOGYAKARTA"/>
    <d v="2019-04-01T00:00:00"/>
    <s v="2 tahun 8 bulan"/>
    <x v="1"/>
    <n v="35"/>
    <d v="2028-11-01T00:00:00"/>
    <s v="3471075110930001"/>
    <s v="0467777876"/>
    <x v="6"/>
    <s v="2A"/>
    <x v="0"/>
    <d v="2020-04-01T00:00:00"/>
    <s v="64.368.439.2-514.000"/>
    <m/>
    <s v="05"/>
    <x v="1"/>
    <s v="PEREMPUAN"/>
  </r>
  <r>
    <s v="20190401600"/>
    <s v="CHAIRUL QOSIM RANGKUTI"/>
    <s v="KEPALA OPERASI CABANG"/>
    <x v="1"/>
    <x v="1"/>
    <x v="5"/>
    <x v="40"/>
    <x v="101"/>
    <s v="OPERASI CABANG MEDAN"/>
    <s v="JL. AL IKLAS NO.35 RT 005 RW - KEL.KEDAMAIAN KEC.TANJUNG KARANG TIMUR KOTA BANDAR LAMPUNG"/>
    <s v="50"/>
    <d v="1964-02-27T00:00:00"/>
    <s v="57 tahun 10 bulan"/>
    <x v="2"/>
    <s v="MEDAN"/>
    <d v="2019-04-11T00:00:00"/>
    <s v="2 tahun 8 bulan"/>
    <x v="1"/>
    <n v="55"/>
    <d v="2019-03-01T00:00:00"/>
    <s v="1271112702640004"/>
    <s v="0012702643"/>
    <x v="2"/>
    <s v="KK"/>
    <x v="1"/>
    <m/>
    <s v="07.447.989.0-324.000"/>
    <d v="2022-03-31T00:00:00"/>
    <s v="06"/>
    <x v="2"/>
    <s v="LAKI-LAKI"/>
  </r>
  <r>
    <s v="20190401601"/>
    <s v="JOKO PITONO"/>
    <s v="BACK OFFICE OPERASIONAL"/>
    <x v="0"/>
    <x v="1"/>
    <x v="5"/>
    <x v="9"/>
    <x v="119"/>
    <s v="BAGIAN OPERASIONAL"/>
    <s v="WIROBRAJAN WB II/257B RT.001 RW.003 KEL.WIROBRAJAN KEC.WIROBRAJAN YOGYAKARTA"/>
    <s v="68"/>
    <d v="1992-06-05T00:00:00"/>
    <s v="29 tahun 6 bulan"/>
    <x v="3"/>
    <s v="PONOROGO"/>
    <d v="2019-04-22T00:00:00"/>
    <s v="2 tahun 8 bulan"/>
    <x v="1"/>
    <n v="55"/>
    <d v="2047-07-01T00:00:00"/>
    <s v="3502160506920001"/>
    <s v="0052171717"/>
    <x v="6"/>
    <s v="2A"/>
    <x v="0"/>
    <d v="2020-04-01T00:00:00"/>
    <s v="74.051.273.6-541.000"/>
    <m/>
    <s v="03"/>
    <x v="0"/>
    <s v="LAKI-LAKI"/>
  </r>
  <r>
    <s v="20190401602"/>
    <s v="SATRIA CANDRA"/>
    <s v="BACK OFFICE OPERASIONAL"/>
    <x v="0"/>
    <x v="1"/>
    <x v="5"/>
    <x v="9"/>
    <x v="119"/>
    <s v="BAGIAN OPERASIONAL"/>
    <s v="JL. KARYA KASIH NO 53-C LK XIII MEDAN KEL. PANGKALAN MANSYUR KEC. MEDAN JOHOR KOTA MEDAN SUMATERA UTARA"/>
    <s v="68"/>
    <d v="1991-06-01T00:00:00"/>
    <s v="30 tahun 6 bulan"/>
    <x v="3"/>
    <s v="KEDIRI"/>
    <d v="2019-04-22T00:00:00"/>
    <s v="2 tahun 8 bulan"/>
    <x v="1"/>
    <n v="55"/>
    <d v="2046-06-01T00:00:00"/>
    <s v="3571010106910004"/>
    <s v="0058890088"/>
    <x v="6"/>
    <s v="2A"/>
    <x v="0"/>
    <m/>
    <s v="47.595.051.5-121.000"/>
    <d v="2022-04-10T00:00:00"/>
    <s v="06"/>
    <x v="2"/>
    <s v="LAKI-LAKI"/>
  </r>
  <r>
    <s v="20190401603"/>
    <s v="YUSTIANA LARASATI"/>
    <s v="CUSTOMER SERVICE"/>
    <x v="0"/>
    <x v="1"/>
    <x v="5"/>
    <x v="9"/>
    <x v="120"/>
    <s v="BAGIAN OPERASIONAL"/>
    <s v="JL. MELATI 15 F RT 002 RW 001 KEL. POLOREJO KEC. BABADAN KABUPATEN PONOROGO JAWA TIMUR"/>
    <s v="70"/>
    <d v="1997-03-29T00:00:00"/>
    <s v="24 tahun 9 bulan"/>
    <x v="4"/>
    <s v="PASURUAN"/>
    <d v="2019-04-22T00:00:00"/>
    <s v="2 tahun 8 bulan"/>
    <x v="1"/>
    <n v="35"/>
    <d v="2032-04-01T00:00:00"/>
    <s v="3575026903970001"/>
    <s v="0051888881"/>
    <x v="6"/>
    <s v="2A"/>
    <x v="0"/>
    <d v="2020-04-22T00:00:00"/>
    <s v="82.513.252.5-647.000"/>
    <m/>
    <s v="03"/>
    <x v="0"/>
    <s v="PEREMPUAN"/>
  </r>
  <r>
    <s v="20190401605"/>
    <s v="ERIZA HUMAIRO"/>
    <s v="BACK OFFICE OPERASIONAL"/>
    <x v="0"/>
    <x v="1"/>
    <x v="2"/>
    <x v="2"/>
    <x v="9"/>
    <s v="BAGIAN TELLER &amp; BACK OFFICE"/>
    <s v="JL. BOTOLENGKET RT 001 RW 005 KEL. BUJEL KEC. MOJOROTO KOTA KEDIRI"/>
    <s v="01"/>
    <d v="1994-08-28T00:00:00"/>
    <s v="27 tahun 4 bulan"/>
    <x v="3"/>
    <s v="JAKARTA"/>
    <d v="2019-04-25T00:00:00"/>
    <s v="2 tahun 8 bulan"/>
    <x v="1"/>
    <n v="55"/>
    <d v="2049-09-01T00:00:00"/>
    <s v="3174016808940006"/>
    <s v="0010274470"/>
    <x v="6"/>
    <s v="2A"/>
    <x v="0"/>
    <d v="2020-04-22T00:00:00"/>
    <s v="74.495.193.0-622.000"/>
    <m/>
    <s v="06"/>
    <x v="2"/>
    <s v="PEREMPUAN"/>
  </r>
  <r>
    <s v="20190401608"/>
    <s v="IFFA SETYANINGRUM"/>
    <s v="CUSTOMER SERVICE"/>
    <x v="0"/>
    <x v="1"/>
    <x v="2"/>
    <x v="4"/>
    <x v="4"/>
    <s v="BAGIAN CUSTOMER SERVICE"/>
    <s v="PERUM PESONA CANDI III BLOK T/9 RT 006 RW 007 KEL. SEKARGADUNG KEC. PURWOREJO KOTA PASURUAN"/>
    <s v="02"/>
    <d v="1997-09-27T00:00:00"/>
    <s v="24 tahun 3 bulan"/>
    <x v="4"/>
    <s v="JAKARTA"/>
    <d v="2019-04-25T00:00:00"/>
    <s v="2 tahun 8 bulan"/>
    <x v="1"/>
    <n v="35"/>
    <d v="2032-10-01T00:00:00"/>
    <s v="3172026709970004"/>
    <s v="0012709978"/>
    <x v="6"/>
    <s v="2A"/>
    <x v="0"/>
    <d v="2020-04-22T00:00:00"/>
    <s v="81.465.554.4-624.000"/>
    <m/>
    <s v="03"/>
    <x v="0"/>
    <s v="PEREMPUAN"/>
  </r>
  <r>
    <s v="20190401609"/>
    <s v="YULIYANTI"/>
    <s v="BACK OFFICE OPERASIONAL"/>
    <x v="0"/>
    <x v="1"/>
    <x v="2"/>
    <x v="3"/>
    <x v="25"/>
    <s v="BAGIAN OPERASIONAL"/>
    <s v="JL. M.I NO.6 RT 005 RW 013 KEL. KEBON BARU KEC. TEBET JAKARTA SELATAN"/>
    <s v="08"/>
    <d v="1993-07-14T00:00:00"/>
    <s v="28 tahun 5 bulan"/>
    <x v="3"/>
    <s v="JAKARTA"/>
    <d v="2019-04-25T00:00:00"/>
    <s v="2 tahun 8 bulan"/>
    <x v="1"/>
    <n v="55"/>
    <d v="2048-08-01T00:00:00"/>
    <s v="3275035407930025"/>
    <s v="0010273332"/>
    <x v="6"/>
    <s v="2A"/>
    <x v="0"/>
    <d v="2020-04-25T00:00:00"/>
    <s v="76.620.981.1-015.000"/>
    <m/>
    <s v="03"/>
    <x v="0"/>
    <s v="PEREMPUAN"/>
  </r>
  <r>
    <s v="20190401610"/>
    <s v="DEHAN EL DURA"/>
    <s v="BACK OFFICE ADMINISTRASI KANTOR"/>
    <x v="0"/>
    <x v="1"/>
    <x v="2"/>
    <x v="14"/>
    <x v="30"/>
    <s v="OPERASI CABANG SAMANHUDI"/>
    <s v="JL. SWASEMBADA BARAT III NO. 48 RT 008 RW 009 KEL. KEBON BAWANG KEC. TANJUNG PRIOK JAKARTA UTARA"/>
    <s v="03"/>
    <d v="1996-12-09T00:00:00"/>
    <s v="25 tahun 0 bulan"/>
    <x v="3"/>
    <s v="JAKARTA"/>
    <d v="2019-04-25T00:00:00"/>
    <s v="2 tahun 8 bulan"/>
    <x v="1"/>
    <n v="55"/>
    <d v="2052-01-01T00:00:00"/>
    <s v="3175030912961002"/>
    <s v="0010273373"/>
    <x v="6"/>
    <s v="2A"/>
    <x v="0"/>
    <d v="2020-04-25T00:00:00"/>
    <s v="82.949.499.6-042.000"/>
    <m/>
    <s v="03"/>
    <x v="0"/>
    <s v="LAKI-LAKI"/>
  </r>
  <r>
    <s v="20190501614"/>
    <s v="BERTHA NOVA CHRISTIYANA"/>
    <s v="ASSOCIATE ACCOUNT OFFICER"/>
    <x v="1"/>
    <x v="1"/>
    <x v="5"/>
    <x v="9"/>
    <x v="119"/>
    <s v="PEMASARAN"/>
    <s v="KAMP. JEMBATAN RT 001 RW 010 KEL. CIPINANG BESAR SELATAN KEC. JATINEGARA JAKARTA TIMUR"/>
    <s v="68"/>
    <d v="1989-11-11T00:00:00"/>
    <s v="32 tahun 1 bulan"/>
    <x v="3"/>
    <s v="NGANJUK"/>
    <d v="2019-05-06T00:00:00"/>
    <s v="2 tahun 7 bulan"/>
    <x v="1"/>
    <n v="55"/>
    <d v="2044-12-01T00:00:00"/>
    <s v="3518095111890001"/>
    <s v="0010276707"/>
    <x v="0"/>
    <s v="4A"/>
    <x v="0"/>
    <d v="2020-04-25T00:00:00"/>
    <s v="36.723.055.4-006.000"/>
    <m/>
    <s v="05"/>
    <x v="1"/>
    <s v="PEREMPUAN"/>
  </r>
  <r>
    <s v="20190501615"/>
    <s v="ERIKA APRILIA"/>
    <s v="ASSOCIATE ACCOUNT OFFICER"/>
    <x v="1"/>
    <x v="1"/>
    <x v="5"/>
    <x v="9"/>
    <x v="12"/>
    <s v="PEMASARAN"/>
    <s v="CIPINANG BESAR SELATAN RT 003 RW 004 KEL. CIPINANG BESAR SELATAN KEC. JATINEGARA JAKARTA TIMUR"/>
    <s v="05"/>
    <d v="1988-04-03T00:00:00"/>
    <s v="33 tahun 8 bulan"/>
    <x v="3"/>
    <s v="P. SIDEMPUAN"/>
    <d v="2019-05-06T00:00:00"/>
    <s v="2 tahun 7 bulan"/>
    <x v="1"/>
    <n v="55"/>
    <d v="2043-05-01T00:00:00"/>
    <s v="3573014304880007"/>
    <s v="0010276715"/>
    <x v="0"/>
    <s v="4A"/>
    <x v="0"/>
    <d v="2020-04-25T00:00:00"/>
    <s v="74.126.129.1-002.000"/>
    <m/>
    <s v="06"/>
    <x v="2"/>
    <s v="PEREMPUAN"/>
  </r>
  <r>
    <s v="20190501616"/>
    <s v="FITRI INDAH DWI UTAMI"/>
    <s v="TELLER"/>
    <x v="0"/>
    <x v="1"/>
    <x v="5"/>
    <x v="41"/>
    <x v="105"/>
    <s v="BAGIAN TELLER &amp; BACK OFFICE"/>
    <s v="JL. RAYA PG LESTARI 59 RT 001 RW 002 KEL. PATIANROWO KEC. PATIANROWO KABUPATEN NGANJUK JAWA TIMUR"/>
    <s v="52"/>
    <d v="1994-03-14T00:00:00"/>
    <s v="27 tahun 9 bulan"/>
    <x v="3"/>
    <s v="PALEMBANG"/>
    <d v="2019-05-01T00:00:00"/>
    <s v="2 tahun 7 bulan"/>
    <x v="1"/>
    <n v="35"/>
    <d v="2029-04-01T00:00:00"/>
    <s v="1671085403940002"/>
    <s v="0520005232"/>
    <x v="6"/>
    <s v="2A"/>
    <x v="0"/>
    <d v="2020-05-06T00:00:00"/>
    <s v="46.005.078.4-655.000"/>
    <m/>
    <s v="06"/>
    <x v="2"/>
    <s v="PEREMPUAN"/>
  </r>
  <r>
    <s v="20190501618"/>
    <s v="NINDIA PUTRI"/>
    <s v="TELLER"/>
    <x v="0"/>
    <x v="1"/>
    <x v="2"/>
    <x v="4"/>
    <x v="4"/>
    <s v="BAGIAN TELLER &amp; BACK OFFICE"/>
    <s v="JL. MAYJEN M WIYONO NO. 22 RT 007 RW 006 KEL. POLEHAN KEC. BLIMBING KOTA MALANG JAWA TIMUR"/>
    <s v="02"/>
    <d v="1994-07-24T00:00:00"/>
    <s v="27 tahun 5 bulan"/>
    <x v="3"/>
    <s v="KARAWANG"/>
    <d v="2019-05-15T00:00:00"/>
    <s v="2 tahun 7 bulan"/>
    <x v="1"/>
    <n v="35"/>
    <d v="2029-08-01T00:00:00"/>
    <s v="3172046407940001"/>
    <s v="0010279560"/>
    <x v="6"/>
    <s v="2A"/>
    <x v="0"/>
    <d v="2020-05-06T00:00:00"/>
    <s v="44.350.801.9-652.000"/>
    <m/>
    <s v="03"/>
    <x v="0"/>
    <s v="PEREMPUAN"/>
  </r>
  <r>
    <s v="20190501619"/>
    <s v="LOVITA PHRIGIANI"/>
    <s v="STAF"/>
    <x v="0"/>
    <x v="0"/>
    <x v="1"/>
    <x v="5"/>
    <x v="7"/>
    <s v="BAGIAN REALISASI PEMBIAYAAN "/>
    <s v="JL. PANGERAN AYIN KOMP. BSD BLOK M NO. 25 RT 099 RW 037 KEL. SAKO KEC. SAKO KOTA PALEMBANG"/>
    <s v="99"/>
    <d v="1995-02-14T00:00:00"/>
    <s v="26 tahun 10 bulan"/>
    <x v="3"/>
    <s v="JAKARTA"/>
    <d v="2019-05-20T00:00:00"/>
    <s v="2 tahun 7 bulan"/>
    <x v="1"/>
    <n v="55"/>
    <d v="2050-03-01T00:00:00"/>
    <s v="3674045402950001"/>
    <s v="0010279578"/>
    <x v="6"/>
    <s v="2A"/>
    <x v="0"/>
    <d v="2020-05-01T00:00:00"/>
    <s v="71.551.339.6-301.000"/>
    <m/>
    <s v="06"/>
    <x v="2"/>
    <s v="PEREMPUAN"/>
  </r>
  <r>
    <s v="20190601620"/>
    <s v="RACHMAD WIDARTO"/>
    <s v="KEPALA BAGIAN OPERASIONAL"/>
    <x v="0"/>
    <x v="1"/>
    <x v="5"/>
    <x v="9"/>
    <x v="119"/>
    <s v="BAGIAN OPERASIONAL"/>
    <s v="JL. S. INDRAGIRI V NO. 513 RT 011 RW 001 KEL. SEMPER BARAT KEC. CILINCING JAKARTA UTARA"/>
    <s v="68"/>
    <d v="1991-04-11T00:00:00"/>
    <s v="30 tahun 8 bulan"/>
    <x v="3"/>
    <s v="MALANG"/>
    <d v="2019-06-01T00:00:00"/>
    <s v="2 tahun 6 bulan"/>
    <x v="1"/>
    <n v="55"/>
    <d v="2046-05-01T00:00:00"/>
    <s v="3573041104910007"/>
    <s v="0010286235"/>
    <x v="0"/>
    <s v="4A"/>
    <x v="0"/>
    <d v="2020-05-15T00:00:00"/>
    <s v="80.467.569.2-045.000"/>
    <m/>
    <s v="06"/>
    <x v="2"/>
    <s v="LAKI-LAKI"/>
  </r>
  <r>
    <s v="20190601621"/>
    <s v="RANGGA EKA PUTRA ZULKARNAIN"/>
    <s v="STAF OPERASIONAL"/>
    <x v="0"/>
    <x v="1"/>
    <x v="5"/>
    <x v="9"/>
    <x v="74"/>
    <s v="PEMASARAN &amp; OPERASI ULS"/>
    <s v="KCMP AL VITA BLOK V 8 RT 006 RW 002 KEL. SAWAH KEC. CIPUTAT KOTA TANGERANG SELATAN"/>
    <s v="20"/>
    <d v="1997-06-19T00:00:00"/>
    <s v="24 tahun 6 bulan"/>
    <x v="4"/>
    <s v="SURABAYA"/>
    <d v="2019-06-10T00:00:00"/>
    <s v="2 tahun 6 bulan"/>
    <x v="1"/>
    <n v="35"/>
    <d v="2032-07-01T00:00:00"/>
    <s v="3515061906970003"/>
    <s v="0051919199"/>
    <x v="6"/>
    <s v="2A"/>
    <x v="0"/>
    <d v="2020-11-20T00:00:00"/>
    <s v="80.934.533.3-453.000"/>
    <m/>
    <s v="03"/>
    <x v="0"/>
    <s v="LAKI-LAKI"/>
  </r>
  <r>
    <s v="20190601622"/>
    <s v="AGUNG NUGROHO"/>
    <s v="STAF"/>
    <x v="0"/>
    <x v="0"/>
    <x v="11"/>
    <x v="33"/>
    <x v="69"/>
    <s v="DEPARTEMEN AUDIT KANTOR CABANG"/>
    <s v="JL. GADANG GG.8 NO. 34 RT 001 RW 006 KEL.GADANG KEC.SUKUN KOTA MALANG JAWA TIMUR"/>
    <s v="99"/>
    <d v="1992-11-28T00:00:00"/>
    <s v="29 tahun 1 bulan"/>
    <x v="3"/>
    <s v="JAKARTA"/>
    <d v="2019-06-17T00:00:00"/>
    <s v="2 tahun 6 bulan"/>
    <x v="1"/>
    <n v="55"/>
    <d v="2046-05-01T00:00:00"/>
    <s v="3175032811920002"/>
    <s v="0010287845"/>
    <x v="6"/>
    <s v="2A"/>
    <x v="0"/>
    <d v="2019-09-01T00:00:00"/>
    <s v="71.008.756.0-623.000"/>
    <m/>
    <s v="06"/>
    <x v="2"/>
    <s v="LAKI-LAKI"/>
  </r>
  <r>
    <s v="20190601624"/>
    <s v="RISSA INDRIASARI PRIMASTI"/>
    <s v="STAF"/>
    <x v="0"/>
    <x v="0"/>
    <x v="1"/>
    <x v="15"/>
    <x v="23"/>
    <s v="BAGIAN ADMINISTRASI LEGAL &amp; REALISASI PEMBIAYAAN"/>
    <s v="PURI KALITENGAH BLOK L 06 RT 004 RW 005 KEL. KALITENGAH KEC. TANGGULANGIN KABUPATEN SIDOARJO"/>
    <s v="99"/>
    <d v="1993-11-14T00:00:00"/>
    <s v="28 tahun 1 bulan"/>
    <x v="3"/>
    <s v="JAKARTA"/>
    <d v="2019-06-17T00:00:00"/>
    <s v="2 tahun 6 bulan"/>
    <x v="1"/>
    <n v="55"/>
    <d v="2048-12-01T00:00:00"/>
    <s v="3175045411930004"/>
    <s v="0010287852"/>
    <x v="6"/>
    <s v="2A"/>
    <x v="0"/>
    <d v="2020-06-10T00:00:00"/>
    <s v="75.507.411.9-617.000"/>
    <m/>
    <s v="06"/>
    <x v="2"/>
    <s v="PEREMPUAN"/>
  </r>
  <r>
    <s v="20190701630"/>
    <s v="AYU NOVITA JULIANA"/>
    <s v="TELLER"/>
    <x v="0"/>
    <x v="1"/>
    <x v="5"/>
    <x v="44"/>
    <x v="121"/>
    <s v="BAGIAN TELLER &amp; BACK OFFICE"/>
    <s v="JL. CIPINANG MUARA III RT 005 RW 008 KEL. CIPINANG MUARA KEC. JATINEGARA JAKARTA TIMUR"/>
    <s v="67"/>
    <d v="1993-07-13T00:00:00"/>
    <s v="28 tahun 5 bulan"/>
    <x v="3"/>
    <s v="MATANG GLUMPANG DUA"/>
    <d v="2019-07-08T00:00:00"/>
    <s v="2 tahun 5 bulan"/>
    <x v="1"/>
    <n v="35"/>
    <d v="2028-08-01T00:00:00"/>
    <s v="1108025307930004"/>
    <s v="0676667777"/>
    <x v="6"/>
    <s v="2A"/>
    <x v="0"/>
    <d v="2020-06-17T00:00:00"/>
    <s v="59.555.335.5-002.000"/>
    <m/>
    <s v="06"/>
    <x v="2"/>
    <s v="PEREMPUAN"/>
  </r>
  <r>
    <s v="20190701632"/>
    <s v="DESI FITRIANI"/>
    <s v="STAF OPERASIONAL"/>
    <x v="0"/>
    <x v="1"/>
    <x v="5"/>
    <x v="40"/>
    <x v="102"/>
    <s v="PEMASARAN &amp; OPERASI ULS"/>
    <s v="GANG NANGKA NO. 58 RT 002 RW 010 KEL. TENGAH KEC. KRAMAT JATI JAKARTA TIMUR"/>
    <s v="69"/>
    <d v="1992-12-09T00:00:00"/>
    <s v="29 tahun 0 bulan"/>
    <x v="3"/>
    <s v="MEDAN"/>
    <d v="2019-07-15T00:00:00"/>
    <s v="2 tahun 5 bulan"/>
    <x v="1"/>
    <n v="35"/>
    <d v="2028-01-01T00:00:00"/>
    <s v="1271144912920001"/>
    <s v="0500008115"/>
    <x v="6"/>
    <s v="2A"/>
    <x v="0"/>
    <d v="2020-06-17T00:00:00"/>
    <s v="80.039.585.7-005.000"/>
    <m/>
    <s v="06"/>
    <x v="2"/>
    <s v="PEREMPUAN"/>
  </r>
  <r>
    <s v="20190801633"/>
    <s v="FREDDY THOMAS"/>
    <s v="BACK OFFICE ADMINISTRASI KANTOR"/>
    <x v="0"/>
    <x v="1"/>
    <x v="5"/>
    <x v="44"/>
    <x v="121"/>
    <s v="BAGIAN ADMINISTRASI KANTOR"/>
    <s v="CAWANG II RT 003 RW 006 KEL. CAWANG KEC. KRAMAT JATI JAKARTA TIMUR"/>
    <s v="67"/>
    <d v="1999-05-23T00:00:00"/>
    <s v="22 tahun 7 bulan"/>
    <x v="4"/>
    <s v="BIREUEN"/>
    <d v="2019-08-01T00:00:00"/>
    <s v="2 tahun 4 bulan"/>
    <x v="1"/>
    <n v="55"/>
    <d v="2054-06-01T00:00:00"/>
    <s v="1111132305990001"/>
    <s v="0672305992"/>
    <x v="6"/>
    <s v="2A"/>
    <x v="0"/>
    <m/>
    <s v="54.734.030.7-005.000"/>
    <m/>
    <s v="03"/>
    <x v="0"/>
    <s v="LAKI-LAKI"/>
  </r>
  <r>
    <s v="20190801635"/>
    <s v="FITRI YULIANTI"/>
    <s v="CUSTOMER SERVICE"/>
    <x v="0"/>
    <x v="1"/>
    <x v="2"/>
    <x v="14"/>
    <x v="30"/>
    <s v="BAGIAN CUSTOMER SERVICE"/>
    <s v="JL. KAMBOJA DUSUN TT DIPULO RT 000 RW 000 KEL. LAMPULO KEC. KUTA ALAM KOTA BANDA ACEH"/>
    <s v="03"/>
    <d v="1994-05-19T00:00:00"/>
    <s v="27 tahun 7 bulan"/>
    <x v="3"/>
    <s v="TANGERANG"/>
    <d v="2019-08-12T00:00:00"/>
    <s v="2 tahun 4 bulan"/>
    <x v="1"/>
    <n v="35"/>
    <d v="2029-06-01T00:00:00"/>
    <s v="3674055905940001"/>
    <s v="0010305795"/>
    <x v="6"/>
    <s v="2A"/>
    <x v="0"/>
    <d v="2020-07-08T00:00:00"/>
    <s v="64.080.006.6-101.000"/>
    <m/>
    <s v="05"/>
    <x v="1"/>
    <s v="PEREMPUAN"/>
  </r>
  <r>
    <s v="20190801636"/>
    <s v="YUNI SAFITRI"/>
    <s v="STAF"/>
    <x v="0"/>
    <x v="0"/>
    <x v="11"/>
    <x v="33"/>
    <x v="69"/>
    <s v="DEPARTEMEN AUDIT KANTOR CABANG"/>
    <s v="JL. KERUNTUNG NO. 72 B MEDAN RT 000 RW 000 KEL. SIDOREJO KEC. MEDAN TEMBUNG KOTA MEDAN"/>
    <s v="99"/>
    <d v="1995-06-28T00:00:00"/>
    <s v="26 tahun 6 bulan"/>
    <x v="3"/>
    <s v="TANGERANG"/>
    <d v="2019-08-12T00:00:00"/>
    <s v="2 tahun 4 bulan"/>
    <x v="1"/>
    <n v="55"/>
    <d v="2050-07-01T00:00:00"/>
    <s v="3521056806950002"/>
    <s v="0010305803"/>
    <x v="6"/>
    <s v="2A"/>
    <x v="0"/>
    <d v="2020-07-15T00:00:00"/>
    <s v="92.105.818.6-113.000"/>
    <m/>
    <s v="06"/>
    <x v="2"/>
    <s v="PEREMPUAN"/>
  </r>
  <r>
    <s v="20190801637"/>
    <s v="ABANG JUFERDI"/>
    <s v="SENIOR OFFICER"/>
    <x v="3"/>
    <x v="0"/>
    <x v="3"/>
    <x v="6"/>
    <x v="116"/>
    <s v="DEPARTEMEN SDM"/>
    <s v="JL. ANDALAS NO. 71 RT 000 RW 000 KEL. BANDAR BIREUEN KEC. KOTA JUANG KABUPATEN BIREUEN ACEH"/>
    <s v="99"/>
    <d v="1961-06-12T00:00:00"/>
    <s v="60 tahun 6 bulan"/>
    <x v="2"/>
    <s v="SANGGAU"/>
    <d v="2019-08-01T00:00:00"/>
    <s v="2 tahun 4 bulan"/>
    <x v="1"/>
    <n v="55"/>
    <d v="2016-07-01T00:00:00"/>
    <s v="3275121206610003"/>
    <s v="0010010606"/>
    <x v="4"/>
    <s v="KK"/>
    <x v="1"/>
    <d v="2020-08-01T00:00:00"/>
    <s v="83.865.303.8-101.000"/>
    <m/>
    <s v="06"/>
    <x v="2"/>
    <s v="LAKI-LAKI"/>
  </r>
  <r>
    <s v="20190901638"/>
    <s v="DITA DEVIANA ULFA"/>
    <s v="BACK OFFICE ADMINISTRASI KANTOR"/>
    <x v="0"/>
    <x v="1"/>
    <x v="2"/>
    <x v="3"/>
    <x v="6"/>
    <s v="OPERASI CABANG SUNTER"/>
    <s v="CIREUNDEU RAYA RT 006 RW 005 KEL. PISANGAN KEC. CIPUTAT TIMUR KOTA TANGERANG SELATAN"/>
    <s v="04"/>
    <d v="1994-12-22T00:00:00"/>
    <s v="27 tahun 0 bulan"/>
    <x v="3"/>
    <s v="JAKARTA"/>
    <d v="2019-09-01T00:00:00"/>
    <s v="2 tahun 3 bulan"/>
    <x v="1"/>
    <n v="55"/>
    <d v="2050-01-01T00:00:00"/>
    <s v="3175036212940004"/>
    <s v="0010311454"/>
    <x v="6"/>
    <s v="2A"/>
    <x v="0"/>
    <d v="2020-08-12T00:00:00"/>
    <s v="76.312.284.3-453.000"/>
    <m/>
    <s v="03"/>
    <x v="0"/>
    <s v="PEREMPUAN"/>
  </r>
  <r>
    <s v="20190901639"/>
    <s v="EKA MAULANA"/>
    <s v="STAF"/>
    <x v="0"/>
    <x v="0"/>
    <x v="1"/>
    <x v="5"/>
    <x v="7"/>
    <s v="BAGIAN REALISASI PEMBIAYAAN "/>
    <s v="JL. RAJAWALI SELATAN III NOMOR 2A RT 009 RW 006 KEL. GUNUNG SAHARI UTARA KEC. SAWAH BESAR JAKARTA PUSAT 10720"/>
    <s v="99"/>
    <d v="1997-02-08T00:00:00"/>
    <s v="24 tahun 10 bulan"/>
    <x v="4"/>
    <s v="JAKARTA"/>
    <d v="2019-09-01T00:00:00"/>
    <s v="2 tahun 3 bulan"/>
    <x v="1"/>
    <n v="55"/>
    <d v="2052-03-01T00:00:00"/>
    <s v="3173070802970004"/>
    <s v="0010311736"/>
    <x v="6"/>
    <s v="2A"/>
    <x v="0"/>
    <d v="2020-08-12T00:00:00"/>
    <s v="83.478.396.1-026.000"/>
    <m/>
    <s v="03"/>
    <x v="0"/>
    <s v="LAKI-LAKI"/>
  </r>
  <r>
    <s v="20190901640"/>
    <s v="TRI AGUNG WIBOWO"/>
    <s v="STAF"/>
    <x v="0"/>
    <x v="0"/>
    <x v="11"/>
    <x v="33"/>
    <x v="69"/>
    <s v="DEPARTEMEN AUDIT KANTOR CABANG"/>
    <s v="KOMPLEK PURI GADING BLOK.B8/6 JATI MELATI PONDOK MELATI BEKASI"/>
    <s v="99"/>
    <d v="1995-10-04T00:00:00"/>
    <s v="26 tahun 2 bulan"/>
    <x v="3"/>
    <s v="JAKARTA"/>
    <d v="2019-09-01T00:00:00"/>
    <s v="2 tahun 3 bulan"/>
    <x v="1"/>
    <n v="55"/>
    <d v="2050-11-01T00:00:00"/>
    <s v="3175020410950003"/>
    <s v="0010311439"/>
    <x v="6"/>
    <s v="2A"/>
    <x v="0"/>
    <m/>
    <s v="47.767.694.4-407.000"/>
    <m/>
    <s v="06"/>
    <x v="2"/>
    <s v="LAKI-LAKI"/>
  </r>
  <r>
    <s v="20190901641"/>
    <s v="REVINA HENNO CAHYANI"/>
    <s v="STAF OPERASIONAL"/>
    <x v="0"/>
    <x v="1"/>
    <x v="2"/>
    <x v="2"/>
    <x v="122"/>
    <s v="PEMASARAN &amp; OPERASI ULS"/>
    <s v="JL. KESADARAN NO. 18B CIPINANG MUARA RT 008 RW 001 KEL. CIPINANG MUARA KEC. JATINEGARA JAKARTA TIMUR DKI JAKARTA"/>
    <s v="17"/>
    <d v="1998-06-10T00:00:00"/>
    <s v="23 tahun 6 bulan"/>
    <x v="4"/>
    <s v="PANDEGLANG"/>
    <d v="2019-09-01T00:00:00"/>
    <s v="2 tahun 3 bulan"/>
    <x v="1"/>
    <n v="35"/>
    <d v="2033-07-01T00:00:00"/>
    <s v="3276055006980007"/>
    <s v="0010311447"/>
    <x v="6"/>
    <s v="2A"/>
    <x v="0"/>
    <d v="2020-09-01T00:00:00"/>
    <s v="66.822.297.9-002.000"/>
    <m/>
    <s v="03"/>
    <x v="0"/>
    <s v="PEREMPUAN"/>
  </r>
  <r>
    <s v="20190901642"/>
    <s v="ELISABETH SANTY PASKALISA"/>
    <s v="ASSOCIATE OFFICER"/>
    <x v="0"/>
    <x v="0"/>
    <x v="4"/>
    <x v="21"/>
    <x v="123"/>
    <s v="PENDUKUNG BISNIS"/>
    <s v="PALMERAH UTARA III NO. 14 RT 015 RW 006 KEL. PALMERAH KEC. PALMERAH JAKARTA BARAT"/>
    <s v="99"/>
    <d v="1986-04-01T00:00:00"/>
    <s v="35 tahun 8 bulan"/>
    <x v="1"/>
    <s v="MEDAN"/>
    <d v="2019-09-16T00:00:00"/>
    <s v="2 tahun 3 bulan"/>
    <x v="1"/>
    <n v="55"/>
    <d v="2041-04-01T00:00:00"/>
    <s v="3404164104860005"/>
    <s v="0010315018"/>
    <x v="0"/>
    <s v="4A"/>
    <x v="0"/>
    <d v="2020-09-01T00:00:00"/>
    <m/>
    <m/>
    <s v="06"/>
    <x v="2"/>
    <s v="PEREMPUAN"/>
  </r>
  <r>
    <s v="20191001643"/>
    <s v="SETYAWAN KUNTJORO"/>
    <s v="KEPALA CABANG"/>
    <x v="2"/>
    <x v="1"/>
    <x v="5"/>
    <x v="9"/>
    <x v="12"/>
    <s v="CABANG SURABAYA"/>
    <s v="JL. TB BADARUDIN RT 010 RW 001 KEL. JATINEGARA KAUM KEC. PULO GADUNG JAKARTA TIMUR DKI JAKARTA"/>
    <s v="05"/>
    <d v="1961-05-09T00:00:00"/>
    <s v="60 tahun 7 bulan"/>
    <x v="2"/>
    <s v="SEMARANG"/>
    <d v="2019-10-01T00:00:00"/>
    <s v="2 tahun 2 bulan"/>
    <x v="1"/>
    <n v="55"/>
    <d v="2016-06-01T00:00:00"/>
    <s v="3578310905610001"/>
    <s v="0050078559"/>
    <x v="4"/>
    <s v="KK"/>
    <x v="1"/>
    <d v="2021-03-01T00:00:00"/>
    <s v="85.037.928.0-003.000"/>
    <m/>
    <s v="06"/>
    <x v="2"/>
    <s v="LAKI-LAKI"/>
  </r>
  <r>
    <s v="20191001645"/>
    <s v="MIRANDA FISKA"/>
    <s v="CUSTOMER SERVICE SENIOR"/>
    <x v="0"/>
    <x v="1"/>
    <x v="5"/>
    <x v="44"/>
    <x v="121"/>
    <s v="BAGIAN CUSTOMER SERVICE"/>
    <s v="SIDAMUKTI RT 004 RW 022 KEL. SUKAMAJU KEC. CILODONG DEPOK JAWA BARAT"/>
    <s v="67"/>
    <d v="1992-10-20T00:00:00"/>
    <s v="29 tahun 2 bulan"/>
    <x v="3"/>
    <s v="KUALASIMPANG"/>
    <d v="2019-10-02T00:00:00"/>
    <s v="2 tahun 2 bulan"/>
    <x v="1"/>
    <n v="35"/>
    <d v="2027-11-01T00:00:00"/>
    <s v="1116056010920002"/>
    <s v="0678989898"/>
    <x v="1"/>
    <s v="3A"/>
    <x v="0"/>
    <d v="2020-09-01T00:00:00"/>
    <s v="82.254.696.6-412.000"/>
    <m/>
    <s v="06"/>
    <x v="2"/>
    <s v="PEREMPUAN"/>
  </r>
  <r>
    <s v="20191001646"/>
    <s v="HIZRIAN NUR AKHYAR"/>
    <s v="BACK OFFICE ADMINISTRASI KANTOR (FUNGSI POOLING)"/>
    <x v="0"/>
    <x v="1"/>
    <x v="5"/>
    <x v="44"/>
    <x v="121"/>
    <s v="BAGIAN ADMINISTRASI KANTOR"/>
    <s v="PANGKALAN JATI RT 007 RW 005 KEL. CIPINANG MELAYU KEC. MAKASAR JAKARTA TIMUR"/>
    <s v="67"/>
    <d v="1994-02-10T00:00:00"/>
    <s v="27 tahun 10 bulan"/>
    <x v="3"/>
    <s v="BANDA ACEH"/>
    <d v="2019-10-02T00:00:00"/>
    <s v="2 tahun 2 bulan"/>
    <x v="1"/>
    <n v="55"/>
    <d v="2049-03-01T00:00:00"/>
    <s v="1171091002940001"/>
    <s v="0671111110"/>
    <x v="6"/>
    <s v="2A"/>
    <x v="0"/>
    <d v="2020-03-16T00:00:00"/>
    <s v="54.984.015.5-531.000"/>
    <m/>
    <s v="06"/>
    <x v="2"/>
    <s v="LAKI-LAKI"/>
  </r>
  <r>
    <s v="20191001647"/>
    <s v="WINDA GOSAL"/>
    <s v="KEPALA CABANG"/>
    <x v="2"/>
    <x v="1"/>
    <x v="5"/>
    <x v="45"/>
    <x v="124"/>
    <s v="CABANG PANAKKUKANG"/>
    <s v="INTERNASIONAL VILLAGE 1 B-1/31 RT/RW.04/09 KEL.SAMBIKEREP KEC .SAMBIKEREP KOTA SURABAYA"/>
    <s v="71"/>
    <d v="1962-10-15T00:00:00"/>
    <s v="59 tahun 2 bulan"/>
    <x v="2"/>
    <s v="MAKASSAR"/>
    <d v="2019-10-07T00:00:00"/>
    <s v="2 tahun 2 bulan"/>
    <x v="1"/>
    <n v="55"/>
    <d v="2017-11-01T00:00:00"/>
    <s v="7371095510620007"/>
    <s v="0010322188"/>
    <x v="4"/>
    <s v="KK"/>
    <x v="1"/>
    <m/>
    <s v="14.012.651.7-903.000"/>
    <m/>
    <s v="06"/>
    <x v="2"/>
    <s v="PEREMPUAN"/>
  </r>
  <r>
    <s v="20191001648"/>
    <s v="SUKHAILI"/>
    <s v="KEPALA CABANG "/>
    <x v="2"/>
    <x v="1"/>
    <x v="5"/>
    <x v="44"/>
    <x v="121"/>
    <s v="CABANG BANDA ACEH"/>
    <s v="DUSUN KENANGA RT 000 RW 000 KEL. BUKIT TEMPURUNG KEC. KOTA KUALASIMPANG KABUPATEN ACEH TAMIANG, ACEH"/>
    <s v="67"/>
    <d v="1964-06-26T00:00:00"/>
    <s v="57 tahun 6 bulan"/>
    <x v="2"/>
    <s v="BELAWAN"/>
    <d v="2019-10-07T00:00:00"/>
    <s v="2 tahun 2 bulan"/>
    <x v="1"/>
    <n v="55"/>
    <d v="2019-07-01T00:00:00"/>
    <s v="1276012606640001"/>
    <s v="0670000009"/>
    <x v="4"/>
    <s v="KK"/>
    <x v="1"/>
    <d v="2020-10-02T00:00:00"/>
    <m/>
    <m/>
    <s v="06"/>
    <x v="2"/>
    <s v="LAKI-LAKI"/>
  </r>
  <r>
    <s v="20191001651"/>
    <s v="WIDYA NINGSIH"/>
    <s v="BACK OFFICE OPERASIONAL (FUNGSI POOLING)"/>
    <x v="0"/>
    <x v="1"/>
    <x v="5"/>
    <x v="9"/>
    <x v="110"/>
    <s v="BAGIAN OPERASIONAL"/>
    <s v="JL. UTAMA NO. 53 RT 000 RW 000 KEL. RUKOH KEC. SYIAH KUALA KOTA BANDA ACEH, ACEH "/>
    <s v="53"/>
    <d v="1993-02-03T00:00:00"/>
    <s v="28 tahun 10 bulan"/>
    <x v="3"/>
    <s v="MALANG"/>
    <d v="2019-10-08T00:00:00"/>
    <s v="2 tahun 2 bulan"/>
    <x v="1"/>
    <n v="55"/>
    <d v="2048-03-01T00:00:00"/>
    <s v="3507124302930001"/>
    <s v="0530202100"/>
    <x v="6"/>
    <s v="2A"/>
    <x v="0"/>
    <d v="2020-10-02T00:00:00"/>
    <s v="81.113.836.1-101.000"/>
    <m/>
    <s v="06"/>
    <x v="2"/>
    <s v="PEREMPUAN"/>
  </r>
  <r>
    <s v="20191001653"/>
    <s v="R. AGUNG BASUKI"/>
    <s v="KEPALA OPERASI CABANG"/>
    <x v="1"/>
    <x v="1"/>
    <x v="5"/>
    <x v="20"/>
    <x v="55"/>
    <s v="OPERASI CABANG SEMARANG"/>
    <s v="JL. MADRID NO. 29 KOMP. GOLDEN PARK RT 001 RW 010 KEL. PAROPO KEC. PANAKKUKANG KOTA MAKASSAR"/>
    <s v="30"/>
    <d v="1964-03-01T00:00:00"/>
    <s v="57 tahun 9 bulan"/>
    <x v="2"/>
    <s v="JEMBER"/>
    <d v="2019-10-14T00:00:00"/>
    <s v="2 tahun 2 bulan"/>
    <x v="1"/>
    <n v="55"/>
    <d v="2019-03-01T00:00:00"/>
    <s v="3302270103640001"/>
    <s v="0017010364"/>
    <x v="2"/>
    <s v="KK"/>
    <x v="1"/>
    <m/>
    <s v="07.728.562.5-811.000"/>
    <m/>
    <s v="06"/>
    <x v="2"/>
    <s v="LAKI-LAKI"/>
  </r>
  <r>
    <s v="20191001654"/>
    <s v="FITRI APRILIANA"/>
    <s v="STAF OPERASIONAL"/>
    <x v="0"/>
    <x v="1"/>
    <x v="5"/>
    <x v="41"/>
    <x v="125"/>
    <s v="PEMASARAN &amp; OPERASI ULS"/>
    <s v="JL. N. P. SERIBU RT 000 RW 000 KEL. PERSIAKAN KEC. PADANG HULU KOTA TEBING TINGGI, SUMATERA UTARA"/>
    <s v="75"/>
    <d v="1991-04-04T00:00:00"/>
    <s v="30 tahun 8 bulan"/>
    <x v="3"/>
    <s v="PALEMBANG"/>
    <d v="2019-10-14T00:00:00"/>
    <s v="2 tahun 2 bulan"/>
    <x v="1"/>
    <n v="35"/>
    <d v="2026-05-01T00:00:00"/>
    <s v="1671074404910004"/>
    <s v="0520007147"/>
    <x v="6"/>
    <s v="2A"/>
    <x v="0"/>
    <m/>
    <s v="08.018.444.3-114.000"/>
    <m/>
    <s v="06"/>
    <x v="2"/>
    <s v="PEREMPUAN"/>
  </r>
  <r>
    <s v="20191001655"/>
    <s v="HAIKAL PURNAMA"/>
    <s v="BACK OFFICE OPERASIONAL"/>
    <x v="0"/>
    <x v="1"/>
    <x v="5"/>
    <x v="44"/>
    <x v="121"/>
    <s v="BAGIAN TELLER &amp; BACK OFFICE"/>
    <s v="JL. NUSANTARA RT 024 RW 003 KEL. SUMBERPUCUNG KEC. SUMBERPUCUNG KABUPATEN MALANG"/>
    <s v="67"/>
    <d v="1996-05-16T00:00:00"/>
    <s v="25 tahun 7 bulan"/>
    <x v="3"/>
    <s v="BANDA ACEH"/>
    <d v="2019-10-14T00:00:00"/>
    <s v="2 tahun 2 bulan"/>
    <x v="1"/>
    <n v="55"/>
    <d v="2051-06-01T00:00:00"/>
    <s v="1171021605960002"/>
    <s v="0673888889"/>
    <x v="6"/>
    <s v="2A"/>
    <x v="0"/>
    <d v="2020-10-08T00:00:00"/>
    <s v="75.667.270.5-654.000"/>
    <m/>
    <s v="04"/>
    <x v="3"/>
    <s v="LAKI-LAKI"/>
  </r>
  <r>
    <s v="20191001656"/>
    <s v="LISADESY"/>
    <s v="STAF"/>
    <x v="0"/>
    <x v="0"/>
    <x v="1"/>
    <x v="15"/>
    <x v="52"/>
    <s v="BAGIAN PELAPORAN"/>
    <s v="PERUM PURWOKENCANA I BLOK 2 NO. 8 A RT 001 RW 006 KEL. PURWANEGARA KEC. PURWOKERTO UTARA KAB. BANYUMAS JAWA TENGAH"/>
    <s v="99"/>
    <d v="1996-10-03T00:00:00"/>
    <s v="25 tahun 2 bulan"/>
    <x v="3"/>
    <s v="DEPOK"/>
    <d v="2019-10-21T00:00:00"/>
    <s v="2 tahun 2 bulan"/>
    <x v="1"/>
    <n v="55"/>
    <d v="2051-11-01T00:00:00"/>
    <s v="3276054310961001"/>
    <s v="0010327849"/>
    <x v="6"/>
    <s v="2A"/>
    <x v="0"/>
    <m/>
    <s v="07.809.296.2-521.000"/>
    <m/>
    <s v="06"/>
    <x v="2"/>
    <s v="PEREMPUAN"/>
  </r>
  <r>
    <s v="20191101658"/>
    <s v="REZEKI IKRAMMUDDIN"/>
    <s v="BACK OFFICE ADMINISTRASI KANTOR (FUNGSI POOLING)"/>
    <x v="0"/>
    <x v="1"/>
    <x v="5"/>
    <x v="44"/>
    <x v="121"/>
    <s v="BAGIAN ADMINISTRASI KANTOR"/>
    <s v="JL. MALAKA NO. 3057 RT 034 RW 005 KEL. SUKA BANGUN KEC. SUKARAMI KOTA PALEMBANG"/>
    <s v="67"/>
    <d v="1994-06-05T00:00:00"/>
    <s v="27 tahun 6 bulan"/>
    <x v="3"/>
    <s v="BANDA ACEH"/>
    <d v="2019-11-01T00:00:00"/>
    <s v="2 tahun 1 bulan"/>
    <x v="1"/>
    <n v="55"/>
    <d v="2049-07-01T00:00:00"/>
    <s v="1171040506940002"/>
    <s v="0678561994"/>
    <x v="6"/>
    <s v="2A"/>
    <x v="0"/>
    <d v="2020-10-14T00:00:00"/>
    <s v="66.762.140.3-307.000"/>
    <m/>
    <s v="06"/>
    <x v="2"/>
    <s v="LAKI-LAKI"/>
  </r>
  <r>
    <s v="20191101659"/>
    <s v="RESTI FAUZIAH"/>
    <s v="BACK OFFICE ADMINISTRASI KANTOR (FUNGSI POOLING)"/>
    <x v="0"/>
    <x v="1"/>
    <x v="2"/>
    <x v="2"/>
    <x v="9"/>
    <s v="OPERASI CABANG JATINEGARA"/>
    <s v="JL. PELANGI NO. 1 B RT 000 RW 000 KEL. MULIA KEC. KUTA ALAM KOTA BANDA ACEH, ACEH"/>
    <s v="01"/>
    <d v="1995-02-24T00:00:00"/>
    <s v="26 tahun 10 bulan"/>
    <x v="3"/>
    <s v="KUNINGAN"/>
    <d v="2019-11-01T00:00:00"/>
    <s v="2 tahun 1 bulan"/>
    <x v="1"/>
    <n v="55"/>
    <d v="2050-03-01T00:00:00"/>
    <s v="3208196402940002"/>
    <s v="0012402954"/>
    <x v="6"/>
    <s v="2A"/>
    <x v="0"/>
    <d v="2020-10-14T00:00:00"/>
    <s v="85.434.386.0-101.000"/>
    <m/>
    <s v="06"/>
    <x v="2"/>
    <s v="PEREMPUAN"/>
  </r>
  <r>
    <s v="20191101662"/>
    <s v="RIZKI HIDAYATULLAH"/>
    <s v="KEPALA BAGIAN OPERASIONAL"/>
    <x v="0"/>
    <x v="1"/>
    <x v="5"/>
    <x v="9"/>
    <x v="120"/>
    <s v="BAGIAN OPERASIONAL"/>
    <s v="JL. CIMANUK VII NO. 190 RT 006 RW 002 KEL. BAKTIJAYA KEC. SUKMAJAYA KOTA DEPOK, JAWA BARAT"/>
    <s v="70"/>
    <d v="1993-10-08T00:00:00"/>
    <s v="28 tahun 2 bulan"/>
    <x v="3"/>
    <s v="TEGAL"/>
    <d v="2019-11-04T00:00:00"/>
    <s v="2 tahun 1 bulan"/>
    <x v="1"/>
    <n v="55"/>
    <d v="2048-11-01T00:00:00"/>
    <s v="3376020810930002"/>
    <s v="0016081093"/>
    <x v="0"/>
    <s v="4A"/>
    <x v="0"/>
    <d v="2020-10-21T00:00:00"/>
    <s v="92.677.952.1-412.000"/>
    <m/>
    <s v="06"/>
    <x v="2"/>
    <s v="LAKI-LAKI"/>
  </r>
  <r>
    <s v="20191101663"/>
    <s v="MUTMAINNA ZAENAL"/>
    <s v="BACK OFFICE ADMINISTRASI KANTOR (FUNGSI POOLING)"/>
    <x v="0"/>
    <x v="1"/>
    <x v="5"/>
    <x v="45"/>
    <x v="124"/>
    <s v="BAGIAN ADMINISTRASI KANTOR"/>
    <s v="LR RAMBUTAN DSN KAYEE ADANG LAMGUGOB RT 000 RW 000 KEL. LAMGUGOB KEC. SYIAH KUALA KOTA BANDA ACEH, ACEH"/>
    <s v="71"/>
    <d v="1991-05-02T00:00:00"/>
    <s v="30 tahun 7 bulan"/>
    <x v="3"/>
    <s v="BULUKUMBA"/>
    <d v="2019-11-11T00:00:00"/>
    <s v="2 tahun 1 bulan"/>
    <x v="1"/>
    <n v="55"/>
    <d v="2046-06-01T00:00:00"/>
    <s v="7302024205910001"/>
    <s v="0010334670"/>
    <x v="6"/>
    <s v="2A"/>
    <x v="0"/>
    <d v="2020-11-01T00:00:00"/>
    <s v="86.936.266.5-101.000"/>
    <m/>
    <s v="06"/>
    <x v="2"/>
    <s v="PEREMPUAN"/>
  </r>
  <r>
    <s v="20191101664"/>
    <s v="ST ATIQAH INDAH PRATIWI"/>
    <s v="TELLER"/>
    <x v="0"/>
    <x v="1"/>
    <x v="5"/>
    <x v="45"/>
    <x v="124"/>
    <s v="BAGIAN TELLER &amp; BACK OFFICE"/>
    <s v="DUSUN MARGAMULYA RT 006 RW 002 KEL. PADABEUNGHAR KEC. PASAWAHAN KAB. KUNINGAN"/>
    <s v="71"/>
    <d v="1992-06-04T00:00:00"/>
    <s v="29 tahun 6 bulan"/>
    <x v="3"/>
    <s v="MAKASSAR"/>
    <d v="2019-11-11T00:00:00"/>
    <s v="2 tahun 1 bulan"/>
    <x v="1"/>
    <n v="35"/>
    <d v="2027-07-01T00:00:00"/>
    <s v="7306084406920003"/>
    <s v="0010334688"/>
    <x v="6"/>
    <s v="2A"/>
    <x v="0"/>
    <d v="2020-11-01T00:00:00"/>
    <s v="76.869.218.8-438.000"/>
    <m/>
    <s v="06"/>
    <x v="2"/>
    <s v="PEREMPUAN"/>
  </r>
  <r>
    <s v="20191101665"/>
    <s v="RAHMAT EFENDI S"/>
    <s v="BACK OFFICE ADMINISTRASI KANTOR"/>
    <x v="0"/>
    <x v="1"/>
    <x v="5"/>
    <x v="45"/>
    <x v="124"/>
    <s v="BAGIAN ADMINISTRASI KANTOR"/>
    <s v="JL. KOL. SUDIARTO NO. 28 RT 006 RW 004 KEL. PANGGUNG KEC. TEGAL TIMUR KOTA TEGAL"/>
    <s v="71"/>
    <d v="1994-01-01T00:00:00"/>
    <s v="27 tahun 11 bulan"/>
    <x v="3"/>
    <s v="UJUNG PANDANG"/>
    <d v="2019-11-11T00:00:00"/>
    <s v="2 tahun 1 bulan"/>
    <x v="1"/>
    <n v="55"/>
    <d v="2049-01-01T00:00:00"/>
    <s v="7371010101940002"/>
    <s v="0011002011"/>
    <x v="6"/>
    <s v="2A"/>
    <x v="0"/>
    <d v="2020-11-04T00:00:00"/>
    <s v="71.113.084.9.501.000"/>
    <m/>
    <s v="06"/>
    <x v="2"/>
    <s v="LAKI-LAKI"/>
  </r>
  <r>
    <s v="20191101666"/>
    <s v="DWIFADRISYAHYADI"/>
    <s v="BACK OFFICE OPERASIONAL"/>
    <x v="0"/>
    <x v="1"/>
    <x v="5"/>
    <x v="45"/>
    <x v="124"/>
    <s v="BAGIAN TELLER &amp; BACK OFFICE"/>
    <s v="JL. KUSUMA BANGSA RT 000 RW 000 KEL. CAILE KEC. UJUNG BULU KAB. BULUKUMBA, SULAWESI SELATAN"/>
    <s v="71"/>
    <d v="1993-01-25T00:00:00"/>
    <s v="28 tahun 11 bulan"/>
    <x v="3"/>
    <s v="SUNGGUMINASA"/>
    <d v="2019-11-11T00:00:00"/>
    <s v="2 tahun 1 bulan"/>
    <x v="1"/>
    <n v="55"/>
    <d v="2048-02-01T00:00:00"/>
    <s v="7306082501930006"/>
    <s v="0011002623"/>
    <x v="6"/>
    <s v="2A"/>
    <x v="0"/>
    <d v="2020-11-11T00:00:00"/>
    <m/>
    <m/>
    <s v="06"/>
    <x v="2"/>
    <s v="LAKI-LAKI"/>
  </r>
  <r>
    <s v="20191101668"/>
    <s v="FEBRINA AULIA PRASASTI"/>
    <s v="ASSOCIATE OFFICER"/>
    <x v="1"/>
    <x v="0"/>
    <x v="6"/>
    <x v="16"/>
    <x v="24"/>
    <s v="FUNGSI ANALISA PEMBIAYAAN"/>
    <s v="JL. BALLA LOMPOA NO. 3 RT 003 RW 001 KEL. SUNGGUMINASA KEC. SOMBA OPU KAB. GOWA, SULAWESI SELATAN"/>
    <s v="99"/>
    <d v="1987-02-13T00:00:00"/>
    <s v="34 tahun 10 bulan"/>
    <x v="3"/>
    <s v="PAMEKASAN"/>
    <d v="2019-11-18T00:00:00"/>
    <s v="2 tahun 1 bulan"/>
    <x v="1"/>
    <n v="55"/>
    <d v="2042-03-01T00:00:00"/>
    <s v="3275085302870017"/>
    <s v="0010336543"/>
    <x v="0"/>
    <s v="4A"/>
    <x v="0"/>
    <d v="2020-11-11T00:00:00"/>
    <s v="80.348.639.8-807.000"/>
    <m/>
    <s v="07"/>
    <x v="4"/>
    <s v="PEREMPUAN"/>
  </r>
  <r>
    <s v="20191101669"/>
    <s v="FITRI SUSANTI"/>
    <s v="STAF OPERASIONAL"/>
    <x v="0"/>
    <x v="1"/>
    <x v="5"/>
    <x v="44"/>
    <x v="126"/>
    <s v="PEMASARAN &amp; OPERASI ULS"/>
    <s v="ASRAMA LOMPOBATTANG H 20 RT 002 RW 006 KEL. PANAMBUNGAN KEC. MARISO KOTA MAKASSAR, SULAWESI SELATAN"/>
    <s v="73"/>
    <d v="1993-04-14T00:00:00"/>
    <s v="28 tahun 8 bulan"/>
    <x v="3"/>
    <s v="BIREUN"/>
    <d v="2019-11-25T00:00:00"/>
    <s v="2 tahun 1 bulan"/>
    <x v="1"/>
    <n v="35"/>
    <d v="2028-05-01T00:00:00"/>
    <s v="1111135404930002"/>
    <s v="0677140493"/>
    <x v="6"/>
    <s v="2A"/>
    <x v="0"/>
    <d v="2020-11-11T00:00:00"/>
    <s v="80.712.092.8-804.000"/>
    <m/>
    <s v="05"/>
    <x v="1"/>
    <s v="PEREMPUAN"/>
  </r>
  <r>
    <s v="20191101670"/>
    <s v="ZARINA AUDIA HIJRIANTRI"/>
    <s v="CUSTOMER SERVICE"/>
    <x v="0"/>
    <x v="1"/>
    <x v="5"/>
    <x v="44"/>
    <x v="121"/>
    <s v="BAGIAN CUSTOMER SERVICE"/>
    <s v="PERUMAHAN BUKIT TAMARUNANG BLOK C3 NO. 2 RT 001 RW 007 KEL. TAMARUNANG KEC. SOMBA OPU KAB. GOWA, SULAWESI SELATAN"/>
    <s v="67"/>
    <d v="1994-05-15T00:00:00"/>
    <s v="27 tahun 7 bulan"/>
    <x v="3"/>
    <s v="BANDA ACEH"/>
    <d v="2019-11-25T00:00:00"/>
    <s v="2 tahun 1 bulan"/>
    <x v="1"/>
    <n v="35"/>
    <d v="2029-06-01T00:00:00"/>
    <s v="1171055505930001"/>
    <s v="0671121333"/>
    <x v="6"/>
    <s v="2A"/>
    <x v="0"/>
    <d v="2020-11-11T00:00:00"/>
    <s v="87.795.182.2-807.000"/>
    <m/>
    <s v="06"/>
    <x v="2"/>
    <s v="PEREMPUAN"/>
  </r>
  <r>
    <s v="20191101671"/>
    <s v="JEIHAN MOZELLA HISYAM"/>
    <s v="STAF"/>
    <x v="0"/>
    <x v="0"/>
    <x v="1"/>
    <x v="1"/>
    <x v="1"/>
    <s v="BAGIAN TRANSAKSI PERBANKAN ELEKTRONIK, OPERASI LAYANAN &amp; KELUHAN &amp; ALIANSI STRATEGIS"/>
    <s v="PERUMAHAN DESANCTUARY BLOK D/5 RT 005 RW 025 KEL. JATIMAKMUR KEC. PONDOKGEDE KOTA BEKASI"/>
    <s v="99"/>
    <d v="1997-04-08T00:00:00"/>
    <s v="24 tahun 8 bulan"/>
    <x v="4"/>
    <s v="TANJUNG JATI"/>
    <d v="2019-11-25T00:00:00"/>
    <s v="2 tahun 1 bulan"/>
    <x v="1"/>
    <n v="55"/>
    <d v="2052-05-01T00:00:00"/>
    <s v="3275124804970005"/>
    <s v="0010338572"/>
    <x v="6"/>
    <s v="2A"/>
    <x v="0"/>
    <d v="2020-05-18T00:00:00"/>
    <s v="26.175.409.7-432.000"/>
    <m/>
    <s v="06"/>
    <x v="2"/>
    <s v="PEREMPUAN"/>
  </r>
  <r>
    <s v="20191201672"/>
    <s v="FRANSYE KURNIAWAN"/>
    <s v="OFFICER"/>
    <x v="0"/>
    <x v="0"/>
    <x v="11"/>
    <x v="31"/>
    <x v="62"/>
    <s v="DEPARTEMEN AUDIT KANTOR PUSAT &amp; ANTI FRAUD"/>
    <s v="DUSUN TEUNGOH RT 000 RW 000 KEL. GEULANGGANG TEUNGOH KEC. KOTA JUANG KAB. BIREUN, ACEH"/>
    <s v="99"/>
    <d v="1981-01-24T00:00:00"/>
    <s v="40 tahun 11 bulan"/>
    <x v="1"/>
    <s v="PALEMBANG"/>
    <d v="2019-12-01T00:00:00"/>
    <s v="2 tahun 0 bulan"/>
    <x v="1"/>
    <n v="55"/>
    <d v="2036-02-01T00:00:00"/>
    <s v="3173022401810003"/>
    <s v="0012401816"/>
    <x v="2"/>
    <s v="5A"/>
    <x v="0"/>
    <d v="2020-11-25T00:00:00"/>
    <s v="16.895.753.8-104.000"/>
    <m/>
    <s v="07"/>
    <x v="4"/>
    <s v="LAKI-LAKI"/>
  </r>
  <r>
    <s v="20191201673"/>
    <s v="AULIA PUTRI NOVIANTI"/>
    <s v="ASSISTANT ACCOUNT OFFICER"/>
    <x v="1"/>
    <x v="1"/>
    <x v="2"/>
    <x v="4"/>
    <x v="4"/>
    <s v="PEMASARAN"/>
    <s v="JL. .UMONG MUSLIMIN NO. 01 RT 000 RW 000 KEL. LAM DOM KEC. LUENG BATA OTA BANDA ACEH, ACEH"/>
    <s v="02"/>
    <d v="1997-11-05T00:00:00"/>
    <s v="24 tahun 1 bulan"/>
    <x v="4"/>
    <s v="TANGERANG"/>
    <d v="2019-12-01T00:00:00"/>
    <s v="2 tahun 0 bulan"/>
    <x v="1"/>
    <n v="55"/>
    <d v="2052-12-01T00:00:00"/>
    <s v="3671014511970001"/>
    <s v="0010340560"/>
    <x v="1"/>
    <s v="3A"/>
    <x v="0"/>
    <d v="2020-11-25T00:00:00"/>
    <s v="16.797.848.5-101.000"/>
    <m/>
    <s v="06"/>
    <x v="2"/>
    <s v="PEREMPUAN"/>
  </r>
  <r>
    <s v="20191201674"/>
    <s v="MUTHIA RAHMA DEWI"/>
    <s v="ASSISTANT ACCOUNT OFFICER"/>
    <x v="1"/>
    <x v="1"/>
    <x v="2"/>
    <x v="2"/>
    <x v="9"/>
    <s v="PEMASARAN"/>
    <s v="KOMP. JATIPERMAI I JL. YUDISTIRA RT 005 RW 008 KEL. JATIRAHAYU KEC. PONDOK MELATI, KOTA BEKASI, JAWA BARAT"/>
    <s v="01"/>
    <d v="1996-07-11T00:00:00"/>
    <s v="25 tahun 5 bulan"/>
    <x v="3"/>
    <s v="JAKARTA"/>
    <d v="2019-12-01T00:00:00"/>
    <s v="2 tahun 0 bulan"/>
    <x v="1"/>
    <n v="55"/>
    <d v="2051-08-01T00:00:00"/>
    <s v="3175025107960007"/>
    <s v="0010340586"/>
    <x v="1"/>
    <s v="3A"/>
    <x v="0"/>
    <d v="2020-11-25T00:00:00"/>
    <s v="93.501.355.7-447.000"/>
    <m/>
    <s v="06"/>
    <x v="2"/>
    <s v="PEREMPUAN"/>
  </r>
  <r>
    <s v="20191201675"/>
    <s v="AJRI SCADSA DARUTAMA"/>
    <s v="ASSISTANT OFFICER"/>
    <x v="1"/>
    <x v="0"/>
    <x v="6"/>
    <x v="16"/>
    <x v="24"/>
    <s v="FUNGSI ANALISA PEMBIAYAAN"/>
    <s v="KAV. POLRI BLOK D-XI NO. 1094 KEL. JELAMBAR KEC. GROGOL PETAMBURAN KOTA JAKARTA BARAT"/>
    <s v="99"/>
    <d v="1996-05-09T00:00:00"/>
    <s v="25 tahun 7 bulan"/>
    <x v="3"/>
    <s v="BOGOR"/>
    <d v="2019-12-01T00:00:00"/>
    <s v="2 tahun 0 bulan"/>
    <x v="1"/>
    <n v="55"/>
    <d v="2051-06-01T00:00:00"/>
    <s v="3271050905960003"/>
    <s v="0140021577"/>
    <x v="1"/>
    <s v="3A"/>
    <x v="0"/>
    <m/>
    <s v="14.545.309.8-216.000"/>
    <m/>
    <s v="06"/>
    <x v="2"/>
    <s v="LAKI-LAKI"/>
  </r>
  <r>
    <s v="20191201676"/>
    <s v="RISKA AULIA"/>
    <s v="ASSISTANT OFFICER"/>
    <x v="1"/>
    <x v="0"/>
    <x v="6"/>
    <x v="16"/>
    <x v="24"/>
    <s v="FUNGSI ANALISA PEMBIAYAAN"/>
    <m/>
    <s v="99"/>
    <d v="1997-12-26T00:00:00"/>
    <s v="24 tahun 0 bulan"/>
    <x v="4"/>
    <s v="PALEMBANG"/>
    <d v="2019-12-01T00:00:00"/>
    <s v="2 tahun 0 bulan"/>
    <x v="1"/>
    <n v="55"/>
    <d v="2053-01-01T00:00:00"/>
    <s v="3275106612970004"/>
    <s v="0010340578"/>
    <x v="1"/>
    <s v="3A"/>
    <x v="0"/>
    <d v="2020-12-01T00:00:00"/>
    <m/>
    <m/>
    <s v="06"/>
    <x v="2"/>
    <s v="PEREMPUAN"/>
  </r>
  <r>
    <s v="20191201677"/>
    <s v="FAJAR FACHRIAN"/>
    <s v="ASSISTANT ACCOUNT OFFICER"/>
    <x v="1"/>
    <x v="1"/>
    <x v="2"/>
    <x v="14"/>
    <x v="30"/>
    <s v="PEMASARAN"/>
    <s v="JL. CIPINANG KEBEMBEM RT 008 RW 013, KEL. PISANGAN TIMUR, KEC. PULO GADUNG, JAKARTA TIMUR"/>
    <s v="03"/>
    <d v="1994-09-20T00:00:00"/>
    <s v="27 tahun 3 bulan"/>
    <x v="3"/>
    <s v="JAKARTA"/>
    <d v="2019-12-01T00:00:00"/>
    <s v="2 tahun 0 bulan"/>
    <x v="1"/>
    <n v="55"/>
    <d v="2049-10-01T00:00:00"/>
    <s v="3174042009941002"/>
    <s v="0012009940"/>
    <x v="1"/>
    <s v="3A"/>
    <x v="0"/>
    <d v="2020-12-01T00:00:00"/>
    <s v="90.996.589.9-003.000"/>
    <m/>
    <s v="06"/>
    <x v="2"/>
    <s v="LAKI-LAKI"/>
  </r>
  <r>
    <s v="20191201678"/>
    <s v="RATU MILLATINA RIZAL"/>
    <s v="ASSISTANT OFFICER"/>
    <x v="1"/>
    <x v="0"/>
    <x v="6"/>
    <x v="16"/>
    <x v="24"/>
    <s v="FUNGSI ANALISA PEMBIAYAAN"/>
    <s v="Jl. KECIPIR BLOK B2/ 24, PERUMAHAN DARMAGA PERMAI 2, KEL. CIHIDEUNG ILIR, KEC. CIAMPEA, BOGOR "/>
    <s v="99"/>
    <d v="1996-08-13T00:00:00"/>
    <s v="25 tahun 4 bulan"/>
    <x v="3"/>
    <s v="JAKARTA"/>
    <d v="2019-12-01T00:00:00"/>
    <s v="2 tahun 0 bulan"/>
    <x v="1"/>
    <n v="55"/>
    <d v="2051-09-01T00:00:00"/>
    <s v="3275025308960024"/>
    <s v="0010340552"/>
    <x v="1"/>
    <s v="3A"/>
    <x v="0"/>
    <d v="2020-12-01T00:00:00"/>
    <s v="93.193.303.0-404.000"/>
    <m/>
    <s v="07"/>
    <x v="4"/>
    <s v="PEREMPUAN"/>
  </r>
  <r>
    <s v="20191201679"/>
    <s v="SAID MAHMUD AZMI"/>
    <s v="ASSISTANT ACCOUNT OFFICER"/>
    <x v="1"/>
    <x v="1"/>
    <x v="2"/>
    <x v="4"/>
    <x v="4"/>
    <s v="PEMASARAN"/>
    <s v="PERUM WAHANA BLOK K2 NO 26, RT 018 RW 007, KEL. JATIRANGGON, KEL. JATISAMPURNA"/>
    <s v="02"/>
    <d v="1994-09-15T00:00:00"/>
    <s v="27 tahun 3 bulan"/>
    <x v="3"/>
    <s v="JAKARTA"/>
    <d v="2019-12-01T00:00:00"/>
    <s v="2 tahun 0 bulan"/>
    <x v="1"/>
    <n v="55"/>
    <d v="2049-10-01T00:00:00"/>
    <s v="3173021509940002"/>
    <s v="0017777996"/>
    <x v="1"/>
    <s v="3A"/>
    <x v="0"/>
    <d v="2020-12-01T00:00:00"/>
    <s v="93.117.191.2-447.000"/>
    <m/>
    <s v="06"/>
    <x v="2"/>
    <s v="LAKI-LAKI"/>
  </r>
  <r>
    <s v="20191201680"/>
    <s v="RAIHAN NOVALDI"/>
    <s v="ASSISTANT ACCOUNT OFFICER"/>
    <x v="1"/>
    <x v="1"/>
    <x v="2"/>
    <x v="3"/>
    <x v="6"/>
    <s v="PEMASARAN"/>
    <s v="JL. H. JAIDI RT 007 RW 011 NO. 16A. KEL. PEJATEN TIMUR, KEC. PASAR MINGGU"/>
    <s v="04"/>
    <d v="1995-11-12T00:00:00"/>
    <s v="26 tahun 1 bulan"/>
    <x v="3"/>
    <s v="JAKARTA"/>
    <d v="2019-12-01T00:00:00"/>
    <s v="2 tahun 0 bulan"/>
    <x v="1"/>
    <n v="55"/>
    <d v="2050-12-01T00:00:00"/>
    <s v="3175011211950001"/>
    <s v="0011211950"/>
    <x v="1"/>
    <s v="3A"/>
    <x v="0"/>
    <d v="2020-12-01T00:00:00"/>
    <s v="93.213.457.0-017.000"/>
    <m/>
    <s v="06"/>
    <x v="2"/>
    <s v="LAKI-LAKI"/>
  </r>
  <r>
    <s v="20191201681"/>
    <s v="FANDY NUGRAHA KANGSOTRISNO"/>
    <s v="ASSISTANT ACCOUNT OFFICER"/>
    <x v="1"/>
    <x v="1"/>
    <x v="5"/>
    <x v="36"/>
    <x v="81"/>
    <s v="PEMASARAN"/>
    <s v="HARAPAN BARU REGENCY, JL. SOKA MERAH F3/1, KEL. KOTA BARU, KEC. BEKASI BARAT, BEKASI, JAWA BARAT"/>
    <s v="37"/>
    <d v="1993-12-05T00:00:00"/>
    <s v="28 tahun 0 bulan"/>
    <x v="3"/>
    <s v="MALANG"/>
    <d v="2019-12-01T00:00:00"/>
    <s v="2 tahun 0 bulan"/>
    <x v="1"/>
    <n v="55"/>
    <d v="2049-01-01T00:00:00"/>
    <s v="6471050512930009"/>
    <s v="0469999999"/>
    <x v="1"/>
    <s v="3A"/>
    <x v="0"/>
    <d v="2020-12-01T00:00:00"/>
    <s v="93.439.826.4-427.000"/>
    <m/>
    <s v="06"/>
    <x v="2"/>
    <s v="LAKI-LAKI"/>
  </r>
  <r>
    <s v="20191201682"/>
    <s v="LUSITA CEMPAKA WATI ADHA PUTRI"/>
    <s v="BACK OFFICE OPERASIONAL (FUNGSI POOLING)"/>
    <x v="0"/>
    <x v="1"/>
    <x v="5"/>
    <x v="9"/>
    <x v="120"/>
    <s v="BAGIAN OPERASIONAL"/>
    <s v="JL. KARYA UTAMA DALAM NO.56 RT 003 RW 006, KEL. SRENGSENG, KEC. KEMBANGAN, JAKARTA BARAT"/>
    <s v="70"/>
    <d v="1995-05-05T00:00:00"/>
    <s v="26 tahun 7 bulan"/>
    <x v="3"/>
    <s v="MALANG"/>
    <d v="2019-12-09T00:00:00"/>
    <s v="2 tahun 0 bulan"/>
    <x v="1"/>
    <n v="55"/>
    <d v="2050-06-01T00:00:00"/>
    <s v="3573024505950004"/>
    <s v="0010343291"/>
    <x v="6"/>
    <s v="2A"/>
    <x v="0"/>
    <d v="2020-12-01T00:00:00"/>
    <s v="74.783.411.7-086.000"/>
    <m/>
    <s v="06"/>
    <x v="2"/>
    <s v="PEREMPUAN"/>
  </r>
  <r>
    <s v="20191201683"/>
    <s v="KIKI YUSTIN SANTIANI DEWI"/>
    <s v="TELLER"/>
    <x v="0"/>
    <x v="1"/>
    <x v="5"/>
    <x v="9"/>
    <x v="120"/>
    <s v="BAGIAN OPERASIONAL"/>
    <s v="JL. KEBON SEREH BARAT NO. 14A RT 001 RW 010, KEL. PISANGAN BARU, KEC. MATRAMAN, JAKARTA TIMUR"/>
    <s v="70"/>
    <d v="1997-09-18T00:00:00"/>
    <s v="24 tahun 3 bulan"/>
    <x v="4"/>
    <s v="PROBOLINGGO"/>
    <d v="2019-12-09T00:00:00"/>
    <s v="2 tahun 0 bulan"/>
    <x v="1"/>
    <n v="35"/>
    <d v="2032-10-01T00:00:00"/>
    <s v="3574035809970007"/>
    <s v="0010343309"/>
    <x v="6"/>
    <s v="2A"/>
    <x v="0"/>
    <d v="2020-12-01T00:00:00"/>
    <s v="93.445.710.2-001.000"/>
    <m/>
    <s v="03"/>
    <x v="0"/>
    <s v="PEREMPUAN"/>
  </r>
  <r>
    <s v="20191201684"/>
    <s v="Roslinda"/>
    <s v="KEPALA OPERASI CABANG"/>
    <x v="1"/>
    <x v="1"/>
    <x v="5"/>
    <x v="45"/>
    <x v="124"/>
    <s v="OPERASI CABANG PANAKKUKANG"/>
    <s v="JL. TAMAN PAHLAWAN NO.32 RT 016 RW 003, KEL. KUTOWINANGUN, KEC. TINGKIR"/>
    <s v="71"/>
    <d v="1963-09-08T00:00:00"/>
    <s v="58 tahun 3 bulan"/>
    <x v="2"/>
    <s v="UJUNG PANDANG"/>
    <d v="2019-12-16T00:00:00"/>
    <s v="2 tahun 0 bulan"/>
    <x v="1"/>
    <n v="55"/>
    <d v="2018-10-01T00:00:00"/>
    <s v="7371014809650005"/>
    <s v="0015080963"/>
    <x v="2"/>
    <s v="KK"/>
    <x v="1"/>
    <d v="2020-12-01T00:00:00"/>
    <s v="66.045.741.7-721.000"/>
    <m/>
    <s v="06"/>
    <x v="2"/>
    <s v="PEREMPUAN"/>
  </r>
  <r>
    <s v="20191201688"/>
    <s v="Moch. Fitra Repas Alamindah"/>
    <s v="BACK OFFICE OPERASIONAL"/>
    <x v="0"/>
    <x v="1"/>
    <x v="5"/>
    <x v="9"/>
    <x v="120"/>
    <s v="BAGIAN OPERASIONAL"/>
    <s v="JL. KAWI SELATAN 1046-B, RT 008 RW 004, KEL. BARENG, KEC. KLOJEN, MALANG"/>
    <s v="70"/>
    <d v="1993-03-24T00:00:00"/>
    <s v="28 tahun 9 bulan"/>
    <x v="3"/>
    <s v="MALANG"/>
    <d v="2019-12-26T00:00:00"/>
    <s v="2 tahun 0 bulan"/>
    <x v="1"/>
    <n v="55"/>
    <d v="2048-04-01T00:00:00"/>
    <s v="3573042403930006"/>
    <s v="0051515153"/>
    <x v="6"/>
    <s v="2A"/>
    <x v="0"/>
    <d v="2020-12-09T00:00:00"/>
    <s v="82.515.604.5-623.000"/>
    <m/>
    <s v="06"/>
    <x v="2"/>
    <s v="LAKI-LAKI"/>
  </r>
  <r>
    <s v="20200101689"/>
    <s v="Fajar Tri Ishartanto"/>
    <s v="BACK OFFICE ADMINISTRASI KANTOR (FUNGSI POOLING)"/>
    <x v="0"/>
    <x v="1"/>
    <x v="5"/>
    <x v="38"/>
    <x v="95"/>
    <s v="BAGIAN TELLER &amp; BACK OFFICE"/>
    <s v="JL. IKAN TONGKOL GG. 01 NO. 01 RT 004 RW 001,KEL. MAYANGAN, KEC. MAYANGAN, PROBOLINGGO"/>
    <s v="46"/>
    <d v="1992-08-25T00:00:00"/>
    <s v="29 tahun 4 bulan"/>
    <x v="3"/>
    <s v="KLATEN"/>
    <d v="2020-01-02T00:00:00"/>
    <s v="1 tahun 11 bulan"/>
    <x v="3"/>
    <n v="55"/>
    <d v="2047-09-01T00:00:00"/>
    <s v="3310012508920003"/>
    <s v="0468888920"/>
    <x v="6"/>
    <s v="2A"/>
    <x v="0"/>
    <d v="2020-12-09T00:00:00"/>
    <m/>
    <m/>
    <s v="06"/>
    <x v="2"/>
    <s v="LAKI-LAKI"/>
  </r>
  <r>
    <s v="20200101690"/>
    <s v="Zainal Abidin"/>
    <s v="ASSOCIATE OFFICER "/>
    <x v="0"/>
    <x v="0"/>
    <x v="0"/>
    <x v="13"/>
    <x v="66"/>
    <s v="BIDANG PENDUKUNG OPERASI DAN JARINGAN"/>
    <s v="JL. MERANTI NO.212 RT 004 RW 009, KEL. PAROPO, KEC. PANAKKUKANG, KOTA MAKASAR "/>
    <s v="99"/>
    <d v="1979-02-10T00:00:00"/>
    <s v="42 tahun 10 bulan"/>
    <x v="1"/>
    <s v="TANGERANG"/>
    <d v="2020-01-01T00:00:00"/>
    <s v="1 tahun 11 bulan"/>
    <x v="3"/>
    <n v="55"/>
    <d v="2034-03-01T00:00:00"/>
    <s v="3173081002790016"/>
    <s v="0010351971"/>
    <x v="0"/>
    <s v="4A"/>
    <x v="0"/>
    <m/>
    <s v="07.134.245.5-805.001"/>
    <d v="2021-12-15T00:00:00"/>
    <s v="06"/>
    <x v="2"/>
    <s v="LAKI-LAKI"/>
  </r>
  <r>
    <s v="20200101693"/>
    <s v="Pilda Junita"/>
    <s v="CUSTOMER SERVICE"/>
    <x v="0"/>
    <x v="1"/>
    <x v="2"/>
    <x v="3"/>
    <x v="6"/>
    <s v="BAGIAN CUSTOMER SERVICE"/>
    <s v="PERUM. GRIYASHANTA B-32 RT 003 RW 012, KEL. MOJOLANGU, KEC. LOWOKWARU"/>
    <s v="04"/>
    <d v="1992-06-10T00:00:00"/>
    <s v="29 tahun 6 bulan"/>
    <x v="3"/>
    <s v="JAKARTA"/>
    <d v="2020-01-13T00:00:00"/>
    <s v="1 tahun 11 bulan"/>
    <x v="3"/>
    <n v="35"/>
    <d v="2027-07-01T00:00:00"/>
    <s v="3275035006920023"/>
    <s v="0010353969"/>
    <x v="6"/>
    <s v="2A"/>
    <x v="0"/>
    <m/>
    <s v="08.725.994.1-652.000"/>
    <d v="2021-12-15T00:00:00"/>
    <s v="06"/>
    <x v="2"/>
    <s v="PEREMPUAN"/>
  </r>
  <r>
    <s v="20200201695"/>
    <s v="Pingkan Ripka Berliana"/>
    <s v="STAF OPERASIONAL"/>
    <x v="0"/>
    <x v="1"/>
    <x v="5"/>
    <x v="9"/>
    <x v="64"/>
    <s v="PEMASARAN &amp; OPERASI ULS"/>
    <s v="JL. I.R. RAIS XIV/ 451 RT 011 RW 004, KEL. TANJUNG REJO, KEC. SUKUN.MALANG"/>
    <s v="58"/>
    <d v="1998-02-18T00:00:00"/>
    <s v="23 tahun 10 bulan"/>
    <x v="4"/>
    <s v="SUKOHARJO"/>
    <d v="2020-02-01T00:00:00"/>
    <s v="1 tahun 10 bulan"/>
    <x v="3"/>
    <n v="35"/>
    <d v="2033-03-01T00:00:00"/>
    <s v="3311065802980005"/>
    <s v="0686888918"/>
    <x v="6"/>
    <s v="2A"/>
    <x v="0"/>
    <d v="2020-12-26T00:00:00"/>
    <s v="82.697.006.3-623.000"/>
    <m/>
    <s v="03"/>
    <x v="0"/>
    <s v="PEREMPUAN"/>
  </r>
  <r>
    <s v="20200201696"/>
    <s v="Muhammad Arif Hermawan"/>
    <s v="ASSOCIATE OFFICER"/>
    <x v="0"/>
    <x v="0"/>
    <x v="11"/>
    <x v="31"/>
    <x v="62"/>
    <s v="DEPARTEMEN AUDIT KANTOR PUSAT &amp; ANTI FRAUD"/>
    <s v="TEGALHARJO RT 02 RW 10, KEL. KEBONDALEM, KEC. PRAMBANAN, KAB. KLATEN - JAWA TENGAH"/>
    <s v="99"/>
    <d v="1993-06-12T00:00:00"/>
    <s v="28 tahun 6 bulan"/>
    <x v="3"/>
    <s v="PROBOLINGGO"/>
    <d v="2020-02-17T00:00:00"/>
    <s v="1 tahun 10 bulan"/>
    <x v="3"/>
    <n v="55"/>
    <d v="2048-07-01T00:00:00"/>
    <s v="3574031206930006"/>
    <s v="0010362143"/>
    <x v="0"/>
    <s v="4A"/>
    <x v="0"/>
    <d v="2021-01-02T00:00:00"/>
    <s v="80.682.655.8-525.000"/>
    <m/>
    <s v="06"/>
    <x v="2"/>
    <s v="LAKI-LAKI"/>
  </r>
  <r>
    <s v="20200201698"/>
    <s v="Novira Maulydiah"/>
    <s v="CUSTOMER SERVICE"/>
    <x v="0"/>
    <x v="1"/>
    <x v="5"/>
    <x v="45"/>
    <x v="124"/>
    <s v="BAGIAN CUSTOMER SERVICE"/>
    <s v="TAMAN MERUYA ILIR BV/15, KEL. MERUYA UTARA, KEC. KEMBANGAN, JAKARTA BARAT"/>
    <s v="71"/>
    <d v="1992-11-23T00:00:00"/>
    <s v="29 tahun 1 bulan"/>
    <x v="3"/>
    <s v="MAJENE"/>
    <d v="2020-02-17T00:00:00"/>
    <s v="1 tahun 10 bulan"/>
    <x v="3"/>
    <n v="35"/>
    <d v="2027-12-01T00:00:00"/>
    <s v="7371136311920007"/>
    <s v="0010362150"/>
    <x v="6"/>
    <s v="2A"/>
    <x v="0"/>
    <d v="2020-07-01T00:00:00"/>
    <s v="57.386.946.8-086.000"/>
    <m/>
    <s v="06"/>
    <x v="2"/>
    <s v="PEREMPUAN"/>
  </r>
  <r>
    <s v="20200201699"/>
    <s v="Arini Meida Pitaloka"/>
    <s v="BACK OFFICE ADMINISTRASI KANTOR (FUNGSI POOLING)"/>
    <x v="0"/>
    <x v="1"/>
    <x v="5"/>
    <x v="36"/>
    <x v="81"/>
    <s v="BAGIAN ADMINISTRASI KANTOR"/>
    <s v="JL. KUNING MUDA C.6 NO. 14 RT 021 RW 010, KEL. KELAPA GADING, KEC. KELAPA GADING, JAKARTA UTARA"/>
    <s v="37"/>
    <d v="1994-05-16T00:00:00"/>
    <s v="27 tahun 7 bulan"/>
    <x v="3"/>
    <s v="WONOGIRI"/>
    <d v="2020-02-17T00:00:00"/>
    <s v="1 tahun 10 bulan"/>
    <x v="3"/>
    <n v="55"/>
    <d v="2049-06-01T00:00:00"/>
    <s v="3312125605940001"/>
    <s v="0378271019"/>
    <x v="6"/>
    <s v="2A"/>
    <x v="0"/>
    <d v="2020-01-13T00:00:00"/>
    <s v="58.292.939.4-407.000"/>
    <m/>
    <s v="06"/>
    <x v="2"/>
    <s v="PEREMPUAN"/>
  </r>
  <r>
    <s v="20200201700"/>
    <s v="Nadia Vieera Novitasari"/>
    <s v="BACK OFFICE ADMINISTRASI KANTOR (FUNGSI POOLING)"/>
    <x v="0"/>
    <x v="1"/>
    <x v="5"/>
    <x v="36"/>
    <x v="81"/>
    <s v="BAGIAN ADMINISTRASI KANTOR"/>
    <s v="PERUMAHAN OMA INDAH KAPUK, CLUSTER ACARDIA C219. SWAYUWO, SUKOREJO. KAB. PASURUAN - JAWA TIMUR"/>
    <s v="37"/>
    <d v="1993-11-13T00:00:00"/>
    <s v="28 tahun 1 bulan"/>
    <x v="3"/>
    <s v="SURAKARTA"/>
    <d v="2020-02-17T00:00:00"/>
    <s v="1 tahun 10 bulan"/>
    <x v="3"/>
    <n v="55"/>
    <d v="2048-12-01T00:00:00"/>
    <s v="3372055311930007"/>
    <s v="0372131193"/>
    <x v="6"/>
    <s v="2A"/>
    <x v="0"/>
    <d v="2021-02-01T00:00:00"/>
    <s v="83.209.006.2-624.000"/>
    <m/>
    <s v="06"/>
    <x v="2"/>
    <s v="PEREMPUAN"/>
  </r>
  <r>
    <s v="20200301701"/>
    <s v="Yulia Andani"/>
    <s v="STAF OPERASIONAL"/>
    <x v="0"/>
    <x v="1"/>
    <x v="2"/>
    <x v="14"/>
    <x v="96"/>
    <s v="PEMASARAN &amp; OPERASI ULS"/>
    <s v="JL. SERUNI NO. 3 RT 007 RW 001, KEL. SUKABUMI, KEC. MAYANGAN, KOTA PROBOLINGGO"/>
    <s v="13"/>
    <d v="1998-07-31T00:00:00"/>
    <s v="23 tahun 5 bulan"/>
    <x v="4"/>
    <s v="JAKARTA"/>
    <d v="2020-03-01T00:00:00"/>
    <s v="1 tahun 9 bulan"/>
    <x v="3"/>
    <n v="35"/>
    <d v="2033-08-01T00:00:00"/>
    <s v="1305077007980001"/>
    <s v="0363310798"/>
    <x v="6"/>
    <s v="2A"/>
    <x v="0"/>
    <d v="2020-05-17T00:00:00"/>
    <s v="73.528.215.4-625.000"/>
    <m/>
    <s v="03"/>
    <x v="0"/>
    <s v="PEREMPUAN"/>
  </r>
  <r>
    <s v="20200301703"/>
    <s v="Dwiki Hadyan Setiawan"/>
    <s v="STAF"/>
    <x v="0"/>
    <x v="0"/>
    <x v="9"/>
    <x v="32"/>
    <x v="63"/>
    <s v="BAGIAN TREASURI"/>
    <s v="BTN MINASA UPA BLOK N. 10 NO. 8, RT 004 RW 013, KEL. GUNUNG SARI, KEC. RAPPOCINI. MAKASAR - SULAWESI SELATAN"/>
    <s v="99"/>
    <d v="1996-11-18T00:00:00"/>
    <s v="25 tahun 1 bulan"/>
    <x v="3"/>
    <s v="BEKASI"/>
    <d v="2020-03-09T00:00:00"/>
    <s v="1 tahun 9 bulan"/>
    <x v="3"/>
    <n v="55"/>
    <d v="2051-12-01T00:00:00"/>
    <s v="3275041811960017"/>
    <s v="0010365872"/>
    <x v="6"/>
    <s v="2A"/>
    <x v="0"/>
    <d v="2021-02-17T00:00:00"/>
    <s v="75.858.277.9-813.000"/>
    <m/>
    <s v="06"/>
    <x v="2"/>
    <s v="LAKI-LAKI"/>
  </r>
  <r>
    <s v="20200401705"/>
    <s v="Indriati"/>
    <s v="KEPALA BAGIAN OPERASIONAL"/>
    <x v="0"/>
    <x v="1"/>
    <x v="5"/>
    <x v="43"/>
    <x v="118"/>
    <s v="BAGIAN OPERASIONAL"/>
    <s v="Bauresan, RT 04 RW 01, KEL. GIRITIRTO, KEC. WONOGIRI, KAB. WONOGIRI - JAWA TENGAH"/>
    <s v="66"/>
    <d v="1983-03-05T00:00:00"/>
    <s v="38 tahun 9 bulan"/>
    <x v="1"/>
    <s v="BANDAR LAMPUNG"/>
    <d v="2020-04-02T00:00:00"/>
    <s v="1 tahun 8 bulan"/>
    <x v="3"/>
    <n v="55"/>
    <d v="2038-04-01T00:00:00"/>
    <s v="1871094503830007"/>
    <s v="0661838383"/>
    <x v="0"/>
    <s v="4A"/>
    <x v="0"/>
    <d v="2021-02-17T00:00:00"/>
    <s v="80.931.009.7-532.000"/>
    <m/>
    <s v="06"/>
    <x v="2"/>
    <s v="PEREMPUAN"/>
  </r>
  <r>
    <s v="20200501712"/>
    <s v="Salim Lestari"/>
    <s v="KEPALA CABANG"/>
    <x v="2"/>
    <x v="1"/>
    <x v="5"/>
    <x v="41"/>
    <x v="105"/>
    <s v="CABANG PALEMBANG"/>
    <s v="NGADISUMAN, RT 04 RW 01, KEL. KETELAN, KEC. BANJARSARI SOLO - JAWA TENGAH"/>
    <s v="52"/>
    <d v="1960-10-20T00:00:00"/>
    <s v="61 tahun 2 bulan"/>
    <x v="2"/>
    <s v="PALEMBANG"/>
    <d v="2020-05-01T00:00:00"/>
    <s v="1 tahun 7 bulan"/>
    <x v="3"/>
    <n v="55"/>
    <d v="2015-11-01T00:00:00"/>
    <s v="1671062010600007"/>
    <s v="0018888925"/>
    <x v="4"/>
    <s v="KK"/>
    <x v="1"/>
    <d v="2021-02-17T00:00:00"/>
    <s v="80.910.922.6-526.000"/>
    <m/>
    <s v="05"/>
    <x v="1"/>
    <s v="LAKI-LAKI"/>
  </r>
  <r>
    <s v="20200601714"/>
    <s v="Indarahardjo"/>
    <s v="KEPALA SATUAN KERJA"/>
    <x v="2"/>
    <x v="0"/>
    <x v="11"/>
    <x v="46"/>
    <x v="127"/>
    <s v="SATUAN KERJA AUDIT INTERNAL"/>
    <m/>
    <s v="99"/>
    <d v="1964-03-14T00:00:00"/>
    <s v="57 tahun 9 bulan"/>
    <x v="2"/>
    <s v="PURWOKERTO"/>
    <d v="2020-06-08T00:00:00"/>
    <s v="1 tahun 6 bulan"/>
    <x v="3"/>
    <n v="55"/>
    <d v="2019-04-01T00:00:00"/>
    <s v="3674031403640005"/>
    <s v="0010375251"/>
    <x v="5"/>
    <s v="KK"/>
    <x v="1"/>
    <d v="2021-03-01T00:00:00"/>
    <m/>
    <m/>
    <s v="06"/>
    <x v="2"/>
    <s v="LAKI-LAKI"/>
  </r>
  <r>
    <s v="20200601715"/>
    <s v="Tjatur Agung Setijari"/>
    <s v="KEPALA CABANG PEMBANTU"/>
    <x v="1"/>
    <x v="1"/>
    <x v="5"/>
    <x v="9"/>
    <x v="120"/>
    <s v="KCP PASURUAN"/>
    <m/>
    <s v="70"/>
    <d v="1963-06-09T00:00:00"/>
    <s v="58 tahun 6 bulan"/>
    <x v="2"/>
    <s v="DENPASAR"/>
    <d v="2020-06-08T00:00:00"/>
    <s v="1 tahun 6 bulan"/>
    <x v="3"/>
    <n v="55"/>
    <d v="2018-07-01T00:00:00"/>
    <s v="3573014906630002"/>
    <s v="0708099999"/>
    <x v="2"/>
    <s v="KK"/>
    <x v="1"/>
    <d v="2021-03-09T00:00:00"/>
    <m/>
    <m/>
    <s v="07"/>
    <x v="4"/>
    <s v="PEREMPUAN"/>
  </r>
  <r>
    <s v="20200701721"/>
    <s v="Buyung Mursadi"/>
    <s v="KEPALA OPERASI CABANG"/>
    <x v="1"/>
    <x v="1"/>
    <x v="5"/>
    <x v="41"/>
    <x v="105"/>
    <s v="OPERASI CABANG PALEMBANG"/>
    <m/>
    <s v="52"/>
    <d v="1965-05-07T00:00:00"/>
    <s v="56 tahun 7 bulan"/>
    <x v="2"/>
    <s v="PALEMBANG"/>
    <d v="2020-07-06T00:00:00"/>
    <s v="1 tahun 5 bulan"/>
    <x v="3"/>
    <n v="55"/>
    <d v="2020-06-01T00:00:00"/>
    <s v="1671040705650003"/>
    <s v="0520520552"/>
    <x v="2"/>
    <s v="KK"/>
    <x v="1"/>
    <d v="2021-04-02T00:00:00"/>
    <m/>
    <m/>
    <s v="06"/>
    <x v="2"/>
    <s v="LAKI-LAKI"/>
  </r>
  <r>
    <s v="20200701722"/>
    <s v="Sita Rosalina"/>
    <s v="KEPALA DEPARTEMEN"/>
    <x v="3"/>
    <x v="0"/>
    <x v="11"/>
    <x v="31"/>
    <x v="62"/>
    <s v="DEPARTEMEN AUDIT KANTOR PUSAT &amp; ANTI FRAUD"/>
    <s v="JL.MERPATI NO.51 RT/RW.28/07 K EL.DUKU KEC.ILIR TIMUR II KOTA PALEMBANG"/>
    <s v="99"/>
    <d v="1962-12-16T00:00:00"/>
    <s v="59 tahun 0 bulan"/>
    <x v="2"/>
    <s v="JAKARTA"/>
    <d v="2020-07-20T00:00:00"/>
    <s v="1 tahun 5 bulan"/>
    <x v="3"/>
    <n v="55"/>
    <d v="2018-01-01T00:00:00"/>
    <s v="3174055612620006"/>
    <s v="0081612624"/>
    <x v="4"/>
    <s v="KK"/>
    <x v="1"/>
    <m/>
    <s v="07.416.863.4-301.000"/>
    <d v="2022-04-30T00:00:00"/>
    <s v="07"/>
    <x v="4"/>
    <s v="PEREMPUAN"/>
  </r>
  <r>
    <s v="20200801723"/>
    <s v="Herry Hariry Amin"/>
    <s v="KEPALA DEPARTEMEN"/>
    <x v="3"/>
    <x v="0"/>
    <x v="0"/>
    <x v="26"/>
    <x v="128"/>
    <s v="DEPARTEMEN PENGEMBANGAN TEKNOLOGI INFORMASI"/>
    <m/>
    <s v="99"/>
    <d v="1963-10-25T00:00:00"/>
    <s v="58 tahun 2 bulan"/>
    <x v="2"/>
    <s v="CIREBON"/>
    <d v="2020-08-03T00:00:00"/>
    <s v="1 tahun 4 bulan"/>
    <x v="3"/>
    <n v="55"/>
    <d v="2018-11-01T00:00:00"/>
    <s v="3171052510630002"/>
    <s v="0010384345"/>
    <x v="4"/>
    <s v="KK"/>
    <x v="1"/>
    <m/>
    <s v="47.491.963.6-411.000"/>
    <m/>
    <s v="05"/>
    <x v="1"/>
    <s v="LAKI-LAKI"/>
  </r>
  <r>
    <s v="20200901733"/>
    <s v="Dhika Yudistira"/>
    <s v="STAF"/>
    <x v="1"/>
    <x v="0"/>
    <x v="4"/>
    <x v="47"/>
    <x v="129"/>
    <s v="FUNGSI RISET PEMASARAN DAN PENDAYAGUNAAN DATA WAREHOUSE"/>
    <m/>
    <s v="99"/>
    <d v="1997-09-06T00:00:00"/>
    <s v="24 tahun 3 bulan"/>
    <x v="4"/>
    <s v="MEDAN"/>
    <d v="2020-09-07T00:00:00"/>
    <s v="1 tahun 3 bulan"/>
    <x v="3"/>
    <n v="55"/>
    <d v="2052-10-01T00:00:00"/>
    <s v="1271020609970001"/>
    <s v="0010389765"/>
    <x v="6"/>
    <s v="KK"/>
    <x v="1"/>
    <m/>
    <s v="08.726.000.6-652.000"/>
    <d v="2021-06-07T00:00:00"/>
    <s v="06"/>
    <x v="2"/>
    <s v="LAKI-LAKI"/>
  </r>
  <r>
    <s v="20201001739"/>
    <s v="LENNY HERAWATI TANTY"/>
    <s v="KEPALA CABANG"/>
    <x v="2"/>
    <x v="1"/>
    <x v="5"/>
    <x v="36"/>
    <x v="81"/>
    <s v="CABANG SOLO"/>
    <m/>
    <s v="37"/>
    <d v="1959-07-08T00:00:00"/>
    <s v="62 tahun 5 bulan"/>
    <x v="2"/>
    <s v="BANYUWANGI"/>
    <d v="2020-10-01T00:00:00"/>
    <s v="1 tahun 2 bulan"/>
    <x v="3"/>
    <n v="55"/>
    <d v="2014-08-01T00:00:00"/>
    <s v="3372044807590001"/>
    <s v="0015788888"/>
    <x v="4"/>
    <s v="KK"/>
    <x v="1"/>
    <m/>
    <s v="097224653307000"/>
    <m/>
    <s v="05"/>
    <x v="1"/>
    <s v="PEREMPUAN"/>
  </r>
  <r>
    <s v="20201001740"/>
    <s v="Haruma Rinalis"/>
    <s v="KEPALA BAGIAN CUSTOMER SERVICE"/>
    <x v="0"/>
    <x v="1"/>
    <x v="5"/>
    <x v="44"/>
    <x v="121"/>
    <s v="BAGIAN CUSTOMER SERVICE"/>
    <m/>
    <s v="67"/>
    <d v="1965-09-13T00:00:00"/>
    <s v="56 tahun 3 bulan"/>
    <x v="2"/>
    <s v="PADANG"/>
    <d v="2020-10-06T00:00:00"/>
    <s v="1 tahun 2 bulan"/>
    <x v="3"/>
    <n v="55"/>
    <d v="2020-10-01T00:00:00"/>
    <s v="1106075309650001"/>
    <s v="0677130965"/>
    <x v="0"/>
    <s v="KK"/>
    <x v="1"/>
    <m/>
    <s v="065718330064001"/>
    <m/>
    <s v="06"/>
    <x v="2"/>
    <s v="PEREMPUAN"/>
  </r>
  <r>
    <s v="20201101742"/>
    <s v="Novia Marshinta"/>
    <s v="KEPALA CABANG PEMBANTU"/>
    <x v="1"/>
    <x v="1"/>
    <x v="2"/>
    <x v="3"/>
    <x v="87"/>
    <s v="KCP PONDOK GEDE"/>
    <m/>
    <s v="38"/>
    <d v="1969-11-20T00:00:00"/>
    <s v="52 tahun 1 bulan"/>
    <x v="0"/>
    <s v="BANGKA"/>
    <d v="2020-11-01T00:00:00"/>
    <s v="1 tahun 1 bulan"/>
    <x v="3"/>
    <n v="55"/>
    <d v="2024-12-01T00:00:00"/>
    <s v="3201076011690001"/>
    <s v="0440006708"/>
    <x v="2"/>
    <s v="KK"/>
    <x v="1"/>
    <m/>
    <s v="087847554024000"/>
    <m/>
    <s v="06"/>
    <x v="2"/>
    <s v="PEREMPUAN"/>
  </r>
  <r>
    <s v="20201101743"/>
    <s v="Elsye Tanuwijaya"/>
    <s v="KEPALA CABANG PEMBANTU"/>
    <x v="1"/>
    <x v="1"/>
    <x v="2"/>
    <x v="14"/>
    <x v="106"/>
    <s v="KCP PASAR ANYAR TANGERANG"/>
    <m/>
    <s v="41"/>
    <d v="1963-07-25T00:00:00"/>
    <s v="58 tahun 5 bulan"/>
    <x v="2"/>
    <s v="PONTIANAK"/>
    <d v="2020-11-01T00:00:00"/>
    <s v="1 tahun 1 bulan"/>
    <x v="3"/>
    <n v="55"/>
    <d v="2018-08-01T00:00:00"/>
    <s v="3173016507630003"/>
    <s v="0472507631"/>
    <x v="2"/>
    <s v="KK"/>
    <x v="1"/>
    <m/>
    <s v="957601016124000"/>
    <m/>
    <s v="03"/>
    <x v="0"/>
    <s v="PEREMPUAN"/>
  </r>
  <r>
    <s v="20201101744"/>
    <s v="Liana Sutanto"/>
    <s v="KEPALA CABANG PEMBANTU"/>
    <x v="1"/>
    <x v="1"/>
    <x v="2"/>
    <x v="4"/>
    <x v="21"/>
    <s v="KCP CILEDUG"/>
    <s v="JL.MERTOLULUTAN NO. 07 RT/RW 001/002 KEL.PURWODININGRATAN KEC.JEBRES,SURAKARTA,JATENG"/>
    <s v="28"/>
    <d v="1964-04-16T00:00:00"/>
    <s v="57 tahun 8 bulan"/>
    <x v="2"/>
    <s v="JAKARTA"/>
    <d v="2020-11-01T00:00:00"/>
    <s v="1 tahun 1 bulan"/>
    <x v="3"/>
    <n v="55"/>
    <d v="2019-05-01T00:00:00"/>
    <s v="3171075604640004"/>
    <s v="0280011586"/>
    <x v="2"/>
    <s v="KK"/>
    <x v="1"/>
    <m/>
    <s v="47.316.575.1-526.000"/>
    <m/>
    <s v="06"/>
    <x v="2"/>
    <s v="PEREMPUAN"/>
  </r>
  <r>
    <s v="20201101745"/>
    <s v="Maulida Reviani"/>
    <s v="KEPALA CABANG PEMBANTU"/>
    <x v="1"/>
    <x v="1"/>
    <x v="2"/>
    <x v="4"/>
    <x v="83"/>
    <s v="KCP CIPUTAT"/>
    <m/>
    <s v="42"/>
    <d v="1964-07-15T00:00:00"/>
    <s v="57 tahun 5 bulan"/>
    <x v="2"/>
    <s v="JAKARTA"/>
    <d v="2020-11-01T00:00:00"/>
    <s v="1 tahun 1 bulan"/>
    <x v="3"/>
    <n v="55"/>
    <d v="2019-08-01T00:00:00"/>
    <s v="3674065507640004"/>
    <s v="0420004947"/>
    <x v="2"/>
    <s v="KK"/>
    <x v="1"/>
    <m/>
    <s v="073534521101000"/>
    <m/>
    <s v="06"/>
    <x v="2"/>
    <s v="PEREMPUAN"/>
  </r>
  <r>
    <s v="20201101746"/>
    <s v="Endang Purwani"/>
    <s v="KEPALA OPERASI CABANG"/>
    <x v="1"/>
    <x v="1"/>
    <x v="5"/>
    <x v="38"/>
    <x v="95"/>
    <s v="OPERASI CABANG YOGYAKARTA"/>
    <m/>
    <s v="46"/>
    <d v="1965-08-14T00:00:00"/>
    <s v="56 tahun 4 bulan"/>
    <x v="2"/>
    <s v="MAGELANG"/>
    <d v="2020-11-01T00:00:00"/>
    <s v="1 tahun 1 bulan"/>
    <x v="3"/>
    <n v="55"/>
    <d v="2020-09-01T00:00:00"/>
    <s v="3404075408650006"/>
    <s v="0559575758"/>
    <x v="2"/>
    <s v="KK"/>
    <x v="1"/>
    <m/>
    <s v="487090805403000"/>
    <m/>
    <s v="07"/>
    <x v="4"/>
    <s v="PEREMPUAN"/>
  </r>
  <r>
    <s v="20201201752"/>
    <s v="Ambarwito"/>
    <s v="KEPALA OPERASI CABANG"/>
    <x v="1"/>
    <x v="1"/>
    <x v="5"/>
    <x v="36"/>
    <x v="81"/>
    <s v="OPERASI CABANG SOLO"/>
    <m/>
    <s v="37"/>
    <d v="1959-09-14T00:00:00"/>
    <s v="62 tahun 3 bulan"/>
    <x v="2"/>
    <s v="PURWOKERTO"/>
    <d v="2020-12-07T00:00:00"/>
    <s v="1 tahun 0 bulan"/>
    <x v="3"/>
    <n v="55"/>
    <d v="2014-10-01T00:00:00"/>
    <s v="3313121409590001"/>
    <s v="0010039444"/>
    <x v="2"/>
    <s v="KK"/>
    <x v="1"/>
    <m/>
    <s v="182614198034000"/>
    <m/>
    <s v="06"/>
    <x v="2"/>
    <s v="LAKI-LAKI"/>
  </r>
  <r>
    <s v="20201201754"/>
    <s v="Suhardy"/>
    <s v="KEPALA CABANG"/>
    <x v="2"/>
    <x v="1"/>
    <x v="5"/>
    <x v="40"/>
    <x v="101"/>
    <s v="CABANG MEDAN"/>
    <m/>
    <s v="50"/>
    <d v="1965-04-14T00:00:00"/>
    <s v="56 tahun 8 bulan"/>
    <x v="2"/>
    <s v="MEDAN"/>
    <d v="2020-12-10T00:00:00"/>
    <s v="1 tahun 0 bulan"/>
    <x v="3"/>
    <n v="55"/>
    <d v="2020-05-01T00:00:00"/>
    <s v="1271161404650001"/>
    <s v="0501404651"/>
    <x v="4"/>
    <s v="KK"/>
    <x v="1"/>
    <m/>
    <s v="245197173072000"/>
    <m/>
    <s v="03"/>
    <x v="0"/>
    <s v="LAKI-LAKI"/>
  </r>
  <r>
    <s v="20210101758"/>
    <s v="Ammy Hosea Susanto"/>
    <s v="KEPALA SATUAN KERJA"/>
    <x v="2"/>
    <x v="0"/>
    <x v="9"/>
    <x v="48"/>
    <x v="130"/>
    <s v="SATUAN KERJA KEUANGAN DAN PERENCANAAN PERUSAHAAN"/>
    <m/>
    <s v="99"/>
    <d v="1965-12-11T00:00:00"/>
    <s v="56 tahun 0 bulan"/>
    <x v="2"/>
    <s v="CIREBON"/>
    <d v="2021-01-01T00:00:00"/>
    <s v="0 tahun 11 bulan"/>
    <x v="3"/>
    <n v="55"/>
    <d v="2021-01-01T00:00:00"/>
    <s v="3173025112650004"/>
    <s v="0012321758"/>
    <x v="5"/>
    <s v="KK"/>
    <x v="1"/>
    <m/>
    <s v="093047439411001"/>
    <m/>
    <s v="07"/>
    <x v="4"/>
    <s v="PEREMPUAN"/>
  </r>
  <r>
    <s v="20210101759"/>
    <s v="Yulian Abdul Wazir"/>
    <s v="ASSISTANT OFFICER"/>
    <x v="1"/>
    <x v="0"/>
    <x v="1"/>
    <x v="35"/>
    <x v="77"/>
    <s v="FUNGSI PENYELAMATAN PEMBIAYAAN"/>
    <m/>
    <s v="99"/>
    <d v="1990-07-12T00:00:00"/>
    <s v="31 tahun 5 bulan"/>
    <x v="3"/>
    <s v="BOGOR"/>
    <d v="2021-01-01T00:00:00"/>
    <s v="0 tahun 11 bulan"/>
    <x v="3"/>
    <n v="55"/>
    <d v="2045-08-01T00:00:00"/>
    <s v="3174031207900005"/>
    <s v="0010410207"/>
    <x v="1"/>
    <s v="KK"/>
    <x v="1"/>
    <m/>
    <s v="064302698542001"/>
    <m/>
    <s v="05"/>
    <x v="1"/>
    <s v="LAKI-LAKI"/>
  </r>
  <r>
    <s v="20210101760"/>
    <s v="Timbul Marajohan Halomoan Simatupang"/>
    <s v="ACCOUNT OFFICER"/>
    <x v="1"/>
    <x v="1"/>
    <x v="2"/>
    <x v="2"/>
    <x v="9"/>
    <s v="PEMASARAN"/>
    <m/>
    <s v="01"/>
    <d v="1979-07-14T00:00:00"/>
    <s v="42 tahun 5 bulan"/>
    <x v="1"/>
    <s v="PEMATANG SIANTAR"/>
    <d v="2021-01-04T00:00:00"/>
    <s v="0 tahun 11 bulan"/>
    <x v="3"/>
    <n v="55"/>
    <d v="2034-08-01T00:00:00"/>
    <s v="3175021407790008"/>
    <s v="0010410215"/>
    <x v="2"/>
    <s v="KK"/>
    <x v="1"/>
    <m/>
    <s v="808773634401000"/>
    <m/>
    <s v="06"/>
    <x v="2"/>
    <s v="LAKI-LAKI"/>
  </r>
  <r>
    <s v="20210101761"/>
    <s v="Theresia Andita Lim"/>
    <s v="KEPALA DEPARTEMEN"/>
    <x v="3"/>
    <x v="0"/>
    <x v="0"/>
    <x v="13"/>
    <x v="131"/>
    <s v="DEPARTEMEN OPERASI TEKNOLOGI INFORMASI"/>
    <m/>
    <s v="99"/>
    <d v="1965-06-11T00:00:00"/>
    <s v="56 tahun 6 bulan"/>
    <x v="2"/>
    <s v="JAKARTA"/>
    <d v="2021-01-01T00:00:00"/>
    <s v="0 tahun 11 bulan"/>
    <x v="3"/>
    <n v="55"/>
    <d v="2020-07-01T00:00:00"/>
    <s v="3172065106650004"/>
    <s v="0010410223"/>
    <x v="4"/>
    <s v="KK"/>
    <x v="1"/>
    <m/>
    <s v="456185412502000"/>
    <m/>
    <s v="06"/>
    <x v="2"/>
    <s v="PEREMPUAN"/>
  </r>
  <r>
    <s v="20210101762"/>
    <s v="Inanda Jovianti"/>
    <s v="CUSTOMER SERVICE"/>
    <x v="0"/>
    <x v="1"/>
    <x v="5"/>
    <x v="28"/>
    <x v="50"/>
    <s v="BAGIAN CUSTOMER SERVICE"/>
    <m/>
    <s v="35"/>
    <d v="1997-06-05T00:00:00"/>
    <s v="24 tahun 6 bulan"/>
    <x v="4"/>
    <s v="PURWAKARTA"/>
    <d v="2021-01-04T00:00:00"/>
    <s v="0 tahun 11 bulan"/>
    <x v="3"/>
    <n v="35"/>
    <d v="2032-07-01T00:00:00"/>
    <s v="3214124506970001"/>
    <s v="0359050697"/>
    <x v="6"/>
    <s v="KK"/>
    <x v="1"/>
    <m/>
    <s v="811230267412000"/>
    <m/>
    <s v="06"/>
    <x v="2"/>
    <s v="PEREMPUAN"/>
  </r>
  <r>
    <s v="20210101763"/>
    <s v="Febrian Prayogo"/>
    <s v="ASSOCIATE OFFICER"/>
    <x v="1"/>
    <x v="0"/>
    <x v="1"/>
    <x v="35"/>
    <x v="77"/>
    <s v="FUNGSI PENYELAMATAN PEMBIAYAAN"/>
    <m/>
    <s v="99"/>
    <d v="1988-02-28T00:00:00"/>
    <s v="33 tahun 10 bulan"/>
    <x v="3"/>
    <s v="PURWOKERTO"/>
    <d v="2021-01-18T00:00:00"/>
    <s v="0 tahun 11 bulan"/>
    <x v="3"/>
    <n v="55"/>
    <d v="2043-03-01T00:00:00"/>
    <s v="3174052802880010"/>
    <s v="0012802880"/>
    <x v="0"/>
    <s v="KK"/>
    <x v="1"/>
    <m/>
    <s v="854357480444000"/>
    <m/>
    <s v="06"/>
    <x v="2"/>
    <s v="LAKI-LAKI"/>
  </r>
  <r>
    <s v="20210101764"/>
    <s v="Waldi Syafei"/>
    <s v="OFFICER"/>
    <x v="0"/>
    <x v="0"/>
    <x v="0"/>
    <x v="26"/>
    <x v="46"/>
    <s v="MANAJEMEN APLIKASI"/>
    <m/>
    <s v="99"/>
    <d v="1986-10-20T00:00:00"/>
    <s v="35 tahun 2 bulan"/>
    <x v="1"/>
    <s v="JAKARTA"/>
    <d v="2021-01-18T00:00:00"/>
    <s v="0 tahun 11 bulan"/>
    <x v="3"/>
    <n v="55"/>
    <d v="2041-11-01T00:00:00"/>
    <s v="3173052010860001"/>
    <s v="0010413052"/>
    <x v="2"/>
    <s v="KK"/>
    <x v="1"/>
    <m/>
    <s v="642066179411000"/>
    <m/>
    <s v="06"/>
    <x v="2"/>
    <s v="LAKI-LAKI"/>
  </r>
  <r>
    <s v="20210101765"/>
    <s v="Nur Insani"/>
    <s v="ASSOCIATE ACCOUNT OFFICER"/>
    <x v="1"/>
    <x v="1"/>
    <x v="2"/>
    <x v="4"/>
    <x v="4"/>
    <s v="PEMASARAN"/>
    <s v="PERUM FAJAR INDAH B 473 RT/RW 005/010 KEL.BATURAN KEC. COLOMADU,KARANGANYAR, JATENG"/>
    <s v="02"/>
    <d v="1987-09-12T00:00:00"/>
    <s v="34 tahun 3 bulan"/>
    <x v="3"/>
    <s v="CIAMIS"/>
    <d v="2021-01-25T00:00:00"/>
    <s v="0 tahun 11 bulan"/>
    <x v="3"/>
    <n v="55"/>
    <d v="2042-10-01T00:00:00"/>
    <s v="3279021209870002"/>
    <s v="0010414829"/>
    <x v="0"/>
    <s v="KK"/>
    <x v="1"/>
    <m/>
    <s v="09.957.981.5-526.000"/>
    <m/>
    <s v="06"/>
    <x v="2"/>
    <s v="LAKI-LAKI"/>
  </r>
  <r>
    <s v="20210101766"/>
    <s v="Melianty Djianto"/>
    <s v="KEPALA CABANG PEMBANTU"/>
    <x v="1"/>
    <x v="1"/>
    <x v="5"/>
    <x v="9"/>
    <x v="119"/>
    <s v="KCP KEDIRI"/>
    <m/>
    <s v="68"/>
    <d v="1962-11-29T00:00:00"/>
    <s v="59 tahun 1 bulan"/>
    <x v="2"/>
    <s v="SOLO"/>
    <d v="2021-01-18T00:00:00"/>
    <s v="0 tahun 11 bulan"/>
    <x v="3"/>
    <n v="55"/>
    <d v="2017-12-01T00:00:00"/>
    <s v="3571026911620002"/>
    <s v="0532929296"/>
    <x v="2"/>
    <s v="KK"/>
    <x v="1"/>
    <m/>
    <s v="744566662034000"/>
    <m/>
    <s v="06"/>
    <x v="2"/>
    <s v="PEREMPUAN"/>
  </r>
  <r>
    <s v="20210201767"/>
    <s v="Malik Al Fajari"/>
    <s v="STAF"/>
    <x v="0"/>
    <x v="0"/>
    <x v="0"/>
    <x v="0"/>
    <x v="0"/>
    <s v="BAGIAN ADMINISTRASI LOGISTIK"/>
    <m/>
    <s v="99"/>
    <d v="1995-12-13T00:00:00"/>
    <s v="26 tahun 0 bulan"/>
    <x v="3"/>
    <s v="BEKASI"/>
    <d v="2021-02-01T00:00:00"/>
    <s v="0 tahun 10 bulan"/>
    <x v="3"/>
    <n v="55"/>
    <d v="2051-01-01T00:00:00"/>
    <s v="3216061312950013"/>
    <s v="0010388452"/>
    <x v="6"/>
    <s v="KK"/>
    <x v="1"/>
    <m/>
    <s v="487560955121000"/>
    <m/>
    <s v="06"/>
    <x v="2"/>
    <s v="LAKI-LAKI"/>
  </r>
  <r>
    <s v="20210201768"/>
    <s v="Hengky Samuel"/>
    <s v="STAF"/>
    <x v="0"/>
    <x v="0"/>
    <x v="4"/>
    <x v="30"/>
    <x v="53"/>
    <s v="DEPARTEMEN PENGEMBANGAN DAN PEMBINAAN JARINGAN CABANG"/>
    <m/>
    <s v="99"/>
    <d v="1996-11-18T00:00:00"/>
    <s v="25 tahun 1 bulan"/>
    <x v="3"/>
    <s v="BEKASI"/>
    <d v="2021-02-01T00:00:00"/>
    <s v="0 tahun 10 bulan"/>
    <x v="3"/>
    <n v="55"/>
    <d v="2051-12-01T00:00:00"/>
    <s v="3201011811960001"/>
    <s v="0010416014"/>
    <x v="6"/>
    <s v="KK"/>
    <x v="1"/>
    <m/>
    <s v="813394780503000"/>
    <m/>
    <s v="05"/>
    <x v="1"/>
    <s v="LAKI-LAKI"/>
  </r>
  <r>
    <s v="20210201769"/>
    <s v="Yunardi Kusin"/>
    <s v="ACCOUNT OFFICER"/>
    <x v="1"/>
    <x v="1"/>
    <x v="5"/>
    <x v="41"/>
    <x v="105"/>
    <s v="PEMASARAN"/>
    <m/>
    <s v="52"/>
    <d v="1981-07-07T00:00:00"/>
    <s v="40 tahun 5 bulan"/>
    <x v="1"/>
    <s v="PALEMBANG"/>
    <d v="2021-02-01T00:00:00"/>
    <s v="0 tahun 10 bulan"/>
    <x v="3"/>
    <n v="55"/>
    <d v="2036-08-01T00:00:00"/>
    <s v="1671060707810015"/>
    <s v="0520009697"/>
    <x v="2"/>
    <s v="KK"/>
    <x v="1"/>
    <m/>
    <m/>
    <d v="2022-12-31T00:00:00"/>
    <s v="06"/>
    <x v="2"/>
    <s v="LAKI-LAKI"/>
  </r>
  <r>
    <s v="20210201770"/>
    <s v="HENI YANTO"/>
    <s v="OFFICER"/>
    <x v="0"/>
    <x v="0"/>
    <x v="0"/>
    <x v="26"/>
    <x v="46"/>
    <s v="PROGRAMER"/>
    <m/>
    <s v="99"/>
    <d v="1966-01-13T00:00:00"/>
    <s v="55 tahun 11 bulan"/>
    <x v="2"/>
    <s v="JAKARTA"/>
    <d v="2021-02-15T00:00:00"/>
    <s v="0 tahun 10 bulan"/>
    <x v="3"/>
    <n v="55"/>
    <d v="2021-02-01T00:00:00"/>
    <s v="3174011301660010"/>
    <s v="0010009362"/>
    <x v="2"/>
    <s v="KK"/>
    <x v="1"/>
    <m/>
    <s v="095245478014000"/>
    <m/>
    <s v="05"/>
    <x v="1"/>
    <s v="LAKI-LAKI"/>
  </r>
  <r>
    <s v="20210301771"/>
    <s v="EMMILIANA SETIAWATI"/>
    <s v="KEPALA CABANG"/>
    <x v="2"/>
    <x v="1"/>
    <x v="5"/>
    <x v="20"/>
    <x v="55"/>
    <s v="CABANG SEMARANG"/>
    <m/>
    <s v="30"/>
    <d v="1962-10-29T00:00:00"/>
    <s v="59 tahun 2 bulan"/>
    <x v="2"/>
    <s v="REMBANG"/>
    <d v="2021-03-01T00:00:00"/>
    <s v="0 tahun 9 bulan"/>
    <x v="3"/>
    <n v="55"/>
    <d v="2017-11-01T00:00:00"/>
    <s v="3374016910620002"/>
    <s v="0011932100"/>
    <x v="4"/>
    <s v="KK"/>
    <x v="1"/>
    <m/>
    <s v="254862733003000"/>
    <m/>
    <s v="06"/>
    <x v="2"/>
    <s v="PEREMPUAN"/>
  </r>
  <r>
    <s v="20210301772"/>
    <s v="YANTO"/>
    <s v="KEPALA SATUAN KERJA"/>
    <x v="2"/>
    <x v="0"/>
    <x v="4"/>
    <x v="49"/>
    <x v="132"/>
    <s v="SATUAN KERJA BISNIS DAN KOMUNIKASI"/>
    <m/>
    <s v="99"/>
    <d v="1966-02-28T00:00:00"/>
    <s v="55 tahun 10 bulan"/>
    <x v="2"/>
    <s v="TANGERANG"/>
    <d v="2021-03-01T00:00:00"/>
    <s v="0 tahun 9 bulan"/>
    <x v="3"/>
    <n v="55"/>
    <d v="2021-03-01T00:00:00"/>
    <s v="3674022802660001"/>
    <s v="0010010263"/>
    <x v="5"/>
    <s v="KK"/>
    <x v="1"/>
    <m/>
    <s v="075423327001000"/>
    <m/>
    <s v="06"/>
    <x v="2"/>
    <s v="LAKI-LAKI"/>
  </r>
  <r>
    <s v="20210301773"/>
    <s v="Dirga Mahar Diansyah"/>
    <s v="STAF OPERASIONAL"/>
    <x v="0"/>
    <x v="1"/>
    <x v="5"/>
    <x v="9"/>
    <x v="61"/>
    <s v="PEMASARAN &amp; OPERASI ULS"/>
    <m/>
    <s v="21"/>
    <d v="1994-02-16T00:00:00"/>
    <s v="27 tahun 10 bulan"/>
    <x v="3"/>
    <s v="NGANJUK"/>
    <d v="2021-03-01T00:00:00"/>
    <s v="0 tahun 9 bulan"/>
    <x v="3"/>
    <n v="35"/>
    <d v="2029-03-01T00:00:00"/>
    <s v="3518081602940001"/>
    <s v="0056160294"/>
    <x v="6"/>
    <s v="KK"/>
    <x v="1"/>
    <m/>
    <s v="863128351409000"/>
    <m/>
    <s v="06"/>
    <x v="2"/>
    <s v="LAKI-LAKI"/>
  </r>
  <r>
    <s v="20210401775"/>
    <s v="OETOMO SOEBOER"/>
    <s v="KEPALA SATUAN KERJA"/>
    <x v="2"/>
    <x v="0"/>
    <x v="0"/>
    <x v="50"/>
    <x v="133"/>
    <s v="SATUAN KERJA TI DAN LOGISTIK"/>
    <m/>
    <s v="99"/>
    <d v="1960-01-18T00:00:00"/>
    <s v="61 tahun 11 bulan"/>
    <x v="2"/>
    <s v="AMBARAWA"/>
    <d v="2021-04-01T00:00:00"/>
    <s v="0 tahun 8 bulan"/>
    <x v="3"/>
    <n v="55"/>
    <d v="2015-02-01T00:00:00"/>
    <s v="3276021801600004"/>
    <s v="0010009282"/>
    <x v="5"/>
    <s v="KK"/>
    <x v="1"/>
    <m/>
    <s v="554622670013000"/>
    <m/>
    <s v="05"/>
    <x v="1"/>
    <s v="LAKI-LAKI"/>
  </r>
  <r>
    <s v="20210401776"/>
    <s v="THE ARDIAN PRABOWO"/>
    <s v="KEPALA CABANG"/>
    <x v="2"/>
    <x v="1"/>
    <x v="2"/>
    <x v="14"/>
    <x v="30"/>
    <s v="CABANG SAMANHUDI"/>
    <m/>
    <s v="03"/>
    <d v="1963-02-15T00:00:00"/>
    <s v="58 tahun 10 bulan"/>
    <x v="2"/>
    <s v="AMBON"/>
    <d v="2021-04-01T00:00:00"/>
    <s v="0 tahun 8 bulan"/>
    <x v="3"/>
    <n v="55"/>
    <d v="2018-03-01T00:00:00"/>
    <s v="3173031502630004"/>
    <s v="0010010321"/>
    <x v="4"/>
    <s v="KK"/>
    <x v="1"/>
    <m/>
    <s v="598222347035000"/>
    <m/>
    <s v="06"/>
    <x v="2"/>
    <s v="LAKI-LAKI"/>
  </r>
  <r>
    <s v="20210401777"/>
    <s v="David Ardiansyah"/>
    <s v="ASSISTANT ACCOUNT OFFICER"/>
    <x v="1"/>
    <x v="1"/>
    <x v="5"/>
    <x v="9"/>
    <x v="120"/>
    <s v="PEMASARAN"/>
    <m/>
    <s v="70"/>
    <d v="1991-05-10T00:00:00"/>
    <s v="30 tahun 7 bulan"/>
    <x v="3"/>
    <s v="JOMBANG"/>
    <d v="2021-04-01T00:00:00"/>
    <s v="0 tahun 8 bulan"/>
    <x v="3"/>
    <n v="55"/>
    <d v="2046-06-01T00:00:00"/>
    <s v="3517111005910001"/>
    <s v="0050197979"/>
    <x v="1"/>
    <s v="KK"/>
    <x v="1"/>
    <m/>
    <s v="363538372442000"/>
    <m/>
    <s v="06"/>
    <x v="2"/>
    <s v="LAKI-LAKI"/>
  </r>
  <r>
    <s v="20210401778"/>
    <s v="Riska Aulia Sari"/>
    <s v="STAF"/>
    <x v="0"/>
    <x v="0"/>
    <x v="4"/>
    <x v="30"/>
    <x v="53"/>
    <s v="DEPARTEMEN PENGEMBANGAN DAN PEMBINAAN JARINGAN CABANG"/>
    <s v="JL.SUDANCO SUPRIADI NO.43 RT/RW.04/04 KEL.BENDOGERIT KEC.SANANWETAN KOTA BLITAR"/>
    <s v="99"/>
    <d v="1996-01-04T00:00:00"/>
    <s v="25 tahun 11 bulan"/>
    <x v="3"/>
    <s v="BOGOR"/>
    <d v="2021-04-01T00:00:00"/>
    <s v="0 tahun 8 bulan"/>
    <x v="3"/>
    <n v="55"/>
    <d v="2051-02-01T00:00:00"/>
    <s v="3276054401960005"/>
    <s v="0010320232"/>
    <x v="6"/>
    <s v="2A"/>
    <x v="0"/>
    <m/>
    <s v="07.894.261.2-622.000"/>
    <m/>
    <s v="06"/>
    <x v="2"/>
    <s v="PEREMPUAN"/>
  </r>
  <r>
    <s v="20210401779"/>
    <s v="Anodia Lourensia Puteri"/>
    <s v="CUSTOMER SERVICE"/>
    <x v="0"/>
    <x v="1"/>
    <x v="5"/>
    <x v="9"/>
    <x v="119"/>
    <s v="BAGIAN OPERASIONAL"/>
    <m/>
    <s v="68"/>
    <d v="1997-12-30T00:00:00"/>
    <s v="24 tahun 0 bulan"/>
    <x v="4"/>
    <s v="TULUNGAGUNG"/>
    <d v="2021-04-01T00:00:00"/>
    <s v="0 tahun 8 bulan"/>
    <x v="3"/>
    <n v="35"/>
    <d v="2033-01-01T00:00:00"/>
    <s v="3504017012970003"/>
    <s v="0680445566"/>
    <x v="6"/>
    <s v="2A"/>
    <x v="0"/>
    <m/>
    <s v="943915256435000"/>
    <m/>
    <s v="03"/>
    <x v="0"/>
    <s v="PEREMPUAN"/>
  </r>
  <r>
    <s v="20210401780"/>
    <s v="Ade Sury Ramadhani Lubis"/>
    <s v="CUSTOMER SERVICE"/>
    <x v="0"/>
    <x v="1"/>
    <x v="5"/>
    <x v="40"/>
    <x v="101"/>
    <s v="BAGIAN ADMINISTRASI KANTOR"/>
    <m/>
    <s v="50"/>
    <d v="1994-02-23T00:00:00"/>
    <s v="27 tahun 10 bulan"/>
    <x v="3"/>
    <s v="TANJUNGBALAI"/>
    <d v="2021-04-01T00:00:00"/>
    <s v="0 tahun 8 bulan"/>
    <x v="3"/>
    <n v="35"/>
    <d v="2029-03-01T00:00:00"/>
    <s v="1274056302940003"/>
    <s v="0502323231"/>
    <x v="6"/>
    <s v="2A"/>
    <x v="0"/>
    <m/>
    <s v="863916409403000"/>
    <m/>
    <s v="06"/>
    <x v="2"/>
    <s v="PEREMPUAN"/>
  </r>
  <r>
    <s v="20210401781"/>
    <s v="Indah Tri Utami"/>
    <s v="TELLER"/>
    <x v="0"/>
    <x v="1"/>
    <x v="2"/>
    <x v="3"/>
    <x v="25"/>
    <s v="BAGIAN OPERASIONAL"/>
    <m/>
    <s v="08"/>
    <d v="1996-09-01T00:00:00"/>
    <s v="25 tahun 3 bulan"/>
    <x v="3"/>
    <s v="BEKASI"/>
    <d v="2021-04-06T00:00:00"/>
    <s v="0 tahun 8 bulan"/>
    <x v="3"/>
    <n v="35"/>
    <d v="2031-09-01T00:00:00"/>
    <s v="3275014109960023"/>
    <s v="0010369296"/>
    <x v="6"/>
    <s v="2A"/>
    <x v="0"/>
    <m/>
    <s v="480181940301000"/>
    <m/>
    <s v="05"/>
    <x v="1"/>
    <s v="PEREMPUAN"/>
  </r>
  <r>
    <s v="20210401784"/>
    <s v="Kirana Prasetiyo Putri"/>
    <s v="CUSTOMER SERVICE"/>
    <x v="0"/>
    <x v="1"/>
    <x v="2"/>
    <x v="14"/>
    <x v="30"/>
    <s v="BAGIAN CUSTOMER SERVICE"/>
    <s v="JL.PALBATU II NO.3,RT 12/RW 4 MENTENG DALAM,TEBET,JAKSEL "/>
    <s v="03"/>
    <d v="1997-06-10T00:00:00"/>
    <s v="24 tahun 6 bulan"/>
    <x v="4"/>
    <s v="JAKARTA"/>
    <d v="2021-04-20T00:00:00"/>
    <s v="0 tahun 8 bulan"/>
    <x v="3"/>
    <n v="35"/>
    <d v="2032-07-01T00:00:00"/>
    <s v="3171085006970002"/>
    <s v="0010370245"/>
    <x v="6"/>
    <s v="2A"/>
    <x v="0"/>
    <m/>
    <s v="47.365.619.7-015.000"/>
    <m/>
    <s v="06"/>
    <x v="2"/>
    <s v="PEREMPUAN"/>
  </r>
  <r>
    <s v="20210401785"/>
    <s v="Mochamad Irvan Rani"/>
    <s v="STAF OPERASIONAL"/>
    <x v="0"/>
    <x v="1"/>
    <x v="5"/>
    <x v="20"/>
    <x v="37"/>
    <s v="PEMASARAN &amp; OPERASI ULS"/>
    <s v="JL PUSPOWARNO TENGAH IX/5 RT/RW 005/002 KEL.SALAMANMLOYO KEC.SEMARANG BARAT"/>
    <s v="56"/>
    <d v="1992-11-26T00:00:00"/>
    <s v="29 tahun 1 bulan"/>
    <x v="3"/>
    <s v="KUDUS"/>
    <d v="2021-04-19T00:00:00"/>
    <s v="0 tahun 8 bulan"/>
    <x v="3"/>
    <n v="35"/>
    <d v="2027-12-01T00:00:00"/>
    <s v="3319032611920001"/>
    <s v="0300034402"/>
    <x v="6"/>
    <s v="KK"/>
    <x v="1"/>
    <m/>
    <s v="07.773.247.7-512.000"/>
    <m/>
    <s v="06"/>
    <x v="2"/>
    <s v="LAKI-LAKI"/>
  </r>
  <r>
    <s v="20210401787"/>
    <s v="Meliyati"/>
    <s v="TELLER"/>
    <x v="0"/>
    <x v="1"/>
    <x v="5"/>
    <x v="44"/>
    <x v="121"/>
    <s v="BAGIAN TELLER &amp; BACK OFFICE"/>
    <s v="  "/>
    <s v="67"/>
    <d v="1994-11-02T00:00:00"/>
    <s v="27 tahun 1 bulan"/>
    <x v="3"/>
    <s v="ULEELUNG"/>
    <d v="2021-04-19T00:00:00"/>
    <s v="0 tahun 8 bulan"/>
    <x v="3"/>
    <n v="35"/>
    <d v="2029-12-01T00:00:00"/>
    <s v="1106074211940002"/>
    <s v="0673020202"/>
    <x v="6"/>
    <s v="KK"/>
    <x v="1"/>
    <m/>
    <s v="09.313.016.9-411.000"/>
    <d v="2023-02-28T00:00:00"/>
    <s v="06"/>
    <x v="2"/>
    <s v="PEREMPUAN"/>
  </r>
  <r>
    <s v="20210401789"/>
    <s v="Megawati"/>
    <s v="CUSTOMER SERVICE"/>
    <x v="0"/>
    <x v="1"/>
    <x v="5"/>
    <x v="44"/>
    <x v="121"/>
    <s v="BAGIAN CUSTOMER SERVICE"/>
    <m/>
    <s v="67"/>
    <d v="1992-07-29T00:00:00"/>
    <s v="29 tahun 5 bulan"/>
    <x v="3"/>
    <s v="LHOKSEUMAWE"/>
    <d v="2021-04-19T00:00:00"/>
    <s v="0 tahun 8 bulan"/>
    <x v="3"/>
    <n v="35"/>
    <d v="2027-08-01T00:00:00"/>
    <s v="1173016907920003"/>
    <s v="0678080888"/>
    <x v="6"/>
    <s v="KK"/>
    <x v="1"/>
    <m/>
    <s v="820516573655000"/>
    <d v="2022-02-28T00:00:00"/>
    <s v="06"/>
    <x v="2"/>
    <s v="PEREMPUAN"/>
  </r>
  <r>
    <s v="20210401790"/>
    <s v="Aditya Reza Anugrah"/>
    <s v="ASSISTANT OFFICER"/>
    <x v="0"/>
    <x v="0"/>
    <x v="3"/>
    <x v="6"/>
    <x v="8"/>
    <s v="FUNGSI KEBIJAKAN DAN HUBUNGAN INDUSTRIAL"/>
    <s v="JL.KEMUNING VI NO.63,RT/RW 015 /006,KEL.PEJATEN TIMUR,KEC. PASAR MINGGU,JAKARTA SELATAN"/>
    <s v="99"/>
    <d v="1993-06-04T00:00:00"/>
    <s v="28 tahun 6 bulan"/>
    <x v="3"/>
    <s v="JAKARTA"/>
    <d v="2021-04-20T00:00:00"/>
    <s v="0 tahun 8 bulan"/>
    <x v="3"/>
    <n v="55"/>
    <d v="2048-07-01T00:00:00"/>
    <s v="3175080406930002"/>
    <s v="0010370237"/>
    <x v="1"/>
    <s v="3A"/>
    <x v="0"/>
    <m/>
    <s v="418078267427000"/>
    <d v="2022-03-21T00:00:00"/>
    <s v="06"/>
    <x v="2"/>
    <s v="LAKI-LAKI"/>
  </r>
  <r>
    <s v="20210501793"/>
    <s v="Yunkim Jaya"/>
    <s v="KEPALA CABANG PEMBANTU"/>
    <x v="1"/>
    <x v="1"/>
    <x v="2"/>
    <x v="3"/>
    <x v="84"/>
    <s v="KCP CIKARANG SELATAN"/>
    <s v="  "/>
    <s v="40"/>
    <d v="1966-03-17T00:00:00"/>
    <s v="55 tahun 9 bulan"/>
    <x v="2"/>
    <s v="BEKASI"/>
    <d v="2021-05-03T00:00:00"/>
    <s v="0 tahun 7 bulan"/>
    <x v="3"/>
    <n v="55"/>
    <d v="2021-04-01T00:00:00"/>
    <s v="3216191703660001"/>
    <s v="0400005831"/>
    <x v="2"/>
    <s v="KK"/>
    <x v="1"/>
    <m/>
    <s v="47.365.612.2-412.000"/>
    <d v="2022-03-31T00:00:00"/>
    <s v="06"/>
    <x v="2"/>
    <s v="LAKI-LAKI"/>
  </r>
  <r>
    <s v="20210501794"/>
    <s v="R.Soni Tri Leksono Priadi"/>
    <s v="KEPALA OPERASI CABANG"/>
    <x v="1"/>
    <x v="1"/>
    <x v="2"/>
    <x v="3"/>
    <x v="6"/>
    <s v="OPERASI CABANG SUNTER"/>
    <s v="JL. KEPA DURI BLOK C1/68 JAKARTA BARAT "/>
    <s v="04"/>
    <d v="1966-04-21T00:00:00"/>
    <s v="55 tahun 8 bulan"/>
    <x v="2"/>
    <s v="JAKARTA"/>
    <d v="2021-05-01T00:00:00"/>
    <s v="0 tahun 7 bulan"/>
    <x v="3"/>
    <n v="55"/>
    <d v="2021-05-01T00:00:00"/>
    <s v="3175022104660013"/>
    <s v="0010126308"/>
    <x v="2"/>
    <s v="KK"/>
    <x v="1"/>
    <m/>
    <s v="47.364.780.8-032.000"/>
    <d v="2022-03-31T00:00:00"/>
    <s v="06"/>
    <x v="2"/>
    <s v="LAKI-LAKI"/>
  </r>
  <r>
    <s v="20210501796"/>
    <s v="Karina Sindi"/>
    <s v="CUSTOMER SERVICE"/>
    <x v="0"/>
    <x v="1"/>
    <x v="2"/>
    <x v="3"/>
    <x v="87"/>
    <s v="BAGIAN OPERASIONAL"/>
    <m/>
    <s v="38"/>
    <d v="1998-10-18T00:00:00"/>
    <s v="23 tahun 2 bulan"/>
    <x v="4"/>
    <s v="BANDUNG"/>
    <d v="2021-05-17T00:00:00"/>
    <s v="0 tahun 7 bulan"/>
    <x v="3"/>
    <n v="35"/>
    <d v="2033-11-01T00:00:00"/>
    <s v="3175075810980007"/>
    <s v="0017777830"/>
    <x v="6"/>
    <s v="KK"/>
    <x v="1"/>
    <m/>
    <s v="663749604602000"/>
    <d v="2022-03-31T00:00:00"/>
    <s v="03"/>
    <x v="0"/>
    <s v="PEREMPUAN"/>
  </r>
  <r>
    <s v="20210601799"/>
    <s v="ADIK SATRIA ALIH NURSETYO"/>
    <s v="ASSOCIATE ACCOUNT OFFICER"/>
    <x v="1"/>
    <x v="1"/>
    <x v="5"/>
    <x v="20"/>
    <x v="55"/>
    <s v="PEMASARAN"/>
    <s v="GG. MASJID AL-ISLAH CISALAK RT 003 RW 005 KEL. CISALAK KEC. SUKMAJAYA KOTA DEPOK"/>
    <s v="30"/>
    <d v="1990-10-05T00:00:00"/>
    <s v="31 tahun 2 bulan"/>
    <x v="3"/>
    <s v="KENDAL"/>
    <d v="2021-06-24T00:00:00"/>
    <s v="0 tahun 6 bulan"/>
    <x v="3"/>
    <n v="55"/>
    <d v="2045-11-01T00:00:00"/>
    <s v="3324120510900001"/>
    <s v="0300027042"/>
    <x v="0"/>
    <s v="4A"/>
    <x v="0"/>
    <d v="2021-04-01T00:00:00"/>
    <s v="70.707.660.0-412.000"/>
    <m/>
    <s v="06"/>
    <x v="2"/>
    <s v="LAKI-LAKI"/>
  </r>
  <r>
    <s v="20210601800"/>
    <s v="Fandy Meirizma Primayoga"/>
    <s v="ASSOCIATE ACCOUNT OFFICER"/>
    <x v="1"/>
    <x v="1"/>
    <x v="5"/>
    <x v="9"/>
    <x v="12"/>
    <s v="PEMASARAN"/>
    <m/>
    <s v="05"/>
    <d v="1990-05-18T00:00:00"/>
    <s v="31 tahun 7 bulan"/>
    <x v="3"/>
    <s v="PONOROGO"/>
    <d v="2021-06-02T00:00:00"/>
    <s v="0 tahun 6 bulan"/>
    <x v="3"/>
    <n v="55"/>
    <d v="2045-06-01T00:00:00"/>
    <s v="3519021805900001"/>
    <s v="0055889000"/>
    <x v="0"/>
    <s v="4A"/>
    <x v="0"/>
    <d v="2021-04-01T00:00:00"/>
    <s v="857588651629000"/>
    <m/>
    <s v="06"/>
    <x v="2"/>
    <s v="LAKI-LAKI"/>
  </r>
  <r>
    <s v="20210601801"/>
    <s v="Lendy Darmawan"/>
    <s v="TELLER"/>
    <x v="0"/>
    <x v="1"/>
    <x v="5"/>
    <x v="4"/>
    <x v="21"/>
    <s v="BAGIAN OPERASIONAL"/>
    <m/>
    <s v="28"/>
    <d v="1997-12-27T00:00:00"/>
    <s v="24 tahun 0 bulan"/>
    <x v="4"/>
    <s v="JAKARTA"/>
    <d v="2021-06-15T00:00:00"/>
    <s v="0 tahun 6 bulan"/>
    <x v="3"/>
    <n v="35"/>
    <d v="2033-01-01T00:00:00"/>
    <s v="3173012712970009"/>
    <s v="0010376002"/>
    <x v="6"/>
    <s v="2A"/>
    <x v="0"/>
    <d v="2021-04-01T00:00:00"/>
    <m/>
    <m/>
    <s v="03"/>
    <x v="0"/>
    <s v="LAKI-LAKI"/>
  </r>
  <r>
    <s v="20210601802"/>
    <s v="Nidya Silviana Merita"/>
    <s v="CUSTOMER SERVICE"/>
    <x v="0"/>
    <x v="1"/>
    <x v="5"/>
    <x v="43"/>
    <x v="118"/>
    <s v="BAGIAN OPERASIONAL"/>
    <m/>
    <s v="66"/>
    <d v="1993-03-10T00:00:00"/>
    <s v="28 tahun 9 bulan"/>
    <x v="3"/>
    <s v="BANDAR LAMPUNG"/>
    <d v="2021-06-22T00:00:00"/>
    <s v="0 tahun 6 bulan"/>
    <x v="3"/>
    <n v="35"/>
    <d v="2028-04-01T00:00:00"/>
    <s v="1871015003930009"/>
    <s v="0663660660"/>
    <x v="6"/>
    <s v="2A"/>
    <x v="0"/>
    <d v="2021-04-06T00:00:00"/>
    <s v="814726675407000"/>
    <m/>
    <s v="06"/>
    <x v="2"/>
    <s v="PEREMPUAN"/>
  </r>
  <r>
    <s v="20210601803"/>
    <s v="Jessica Tanata"/>
    <s v="CUSTOMER SERVICE"/>
    <x v="0"/>
    <x v="1"/>
    <x v="5"/>
    <x v="44"/>
    <x v="121"/>
    <s v="BAGIAN CUSTOMER SERVICE"/>
    <m/>
    <s v="67"/>
    <d v="1993-05-16T00:00:00"/>
    <s v="28 tahun 7 bulan"/>
    <x v="3"/>
    <s v="TEBING TINGGI"/>
    <d v="2021-06-01T00:00:00"/>
    <s v="0 tahun 6 bulan"/>
    <x v="3"/>
    <n v="35"/>
    <d v="2028-06-01T00:00:00"/>
    <s v="1276055605930002"/>
    <s v="0673939393"/>
    <x v="6"/>
    <s v="2A"/>
    <x v="0"/>
    <d v="2021-04-20T00:00:00"/>
    <m/>
    <m/>
    <s v="06"/>
    <x v="2"/>
    <s v="PEREMPUAN"/>
  </r>
  <r>
    <s v="20210601804"/>
    <s v="Linda Carolina Wijaya"/>
    <s v="KEPALA DEPARTEMEN"/>
    <x v="3"/>
    <x v="0"/>
    <x v="4"/>
    <x v="30"/>
    <x v="53"/>
    <s v="DEPARTEMEN PENGEMBANGAN DAN PEMBINAAN JARINGAN CABANG"/>
    <m/>
    <s v="99"/>
    <d v="1964-10-18T00:00:00"/>
    <s v="57 tahun 2 bulan"/>
    <x v="2"/>
    <s v="BG. SIAPI API"/>
    <d v="2021-06-01T00:00:00"/>
    <s v="0 tahun 6 bulan"/>
    <x v="3"/>
    <n v="55"/>
    <d v="2019-11-01T00:00:00"/>
    <s v="3173055810640002"/>
    <s v="0019180504"/>
    <x v="4"/>
    <s v="KK"/>
    <x v="1"/>
    <m/>
    <s v="820476513506000"/>
    <d v="2021-10-19T00:00:00"/>
    <s v="07"/>
    <x v="4"/>
    <s v="PEREMPUAN"/>
  </r>
  <r>
    <s v="20210601805"/>
    <s v="Adrianus Aryo Seto"/>
    <s v="KEPALA DEPARTEMEN"/>
    <x v="3"/>
    <x v="0"/>
    <x v="11"/>
    <x v="42"/>
    <x v="113"/>
    <s v="DEPARTEMEN AUDIT TEKNOLOGI INFORMASI"/>
    <m/>
    <s v="99"/>
    <d v="1966-03-02T00:00:00"/>
    <s v="55 tahun 9 bulan"/>
    <x v="2"/>
    <s v="BANDUNG"/>
    <d v="2021-06-01T00:00:00"/>
    <s v="0 tahun 6 bulan"/>
    <x v="3"/>
    <n v="55"/>
    <d v="2021-04-01T00:00:00"/>
    <s v="3674050203660004"/>
    <s v="0011203700"/>
    <x v="4"/>
    <s v="KK"/>
    <x v="1"/>
    <m/>
    <m/>
    <d v="2021-10-19T00:00:00"/>
    <s v="06"/>
    <x v="2"/>
    <s v="LAKI-LAKI"/>
  </r>
  <r>
    <s v="20210601808"/>
    <s v="Dian Sukmawati"/>
    <s v="KEPALA CABANG"/>
    <x v="2"/>
    <x v="1"/>
    <x v="5"/>
    <x v="38"/>
    <x v="95"/>
    <s v="CABANG YOGYAKARTA"/>
    <m/>
    <s v="46"/>
    <d v="1966-04-13T00:00:00"/>
    <s v="55 tahun 8 bulan"/>
    <x v="2"/>
    <s v="SEMARANG"/>
    <d v="2021-06-15T00:00:00"/>
    <s v="0 tahun 6 bulan"/>
    <x v="3"/>
    <n v="55"/>
    <d v="2021-05-01T00:00:00"/>
    <s v="3275045304660011"/>
    <s v="0260016415"/>
    <x v="4"/>
    <s v="KK"/>
    <x v="1"/>
    <m/>
    <m/>
    <d v="2021-10-19T00:00:00"/>
    <s v="06"/>
    <x v="2"/>
    <s v="PEREMPUAN"/>
  </r>
  <r>
    <s v="20210601812"/>
    <s v="Bayu Pratama"/>
    <s v="TELLER"/>
    <x v="0"/>
    <x v="1"/>
    <x v="5"/>
    <x v="44"/>
    <x v="121"/>
    <s v="BAGIAN TELLER &amp; BACK OFFICE"/>
    <m/>
    <s v="67"/>
    <d v="1995-10-18T00:00:00"/>
    <s v="26 tahun 2 bulan"/>
    <x v="3"/>
    <s v="PAYAKUMBUH"/>
    <d v="2021-06-28T00:00:00"/>
    <s v="0 tahun 6 bulan"/>
    <x v="3"/>
    <n v="35"/>
    <d v="2030-11-01T00:00:00"/>
    <s v="1172021810950001"/>
    <s v="0670070077"/>
    <x v="6"/>
    <s v="KK"/>
    <x v="1"/>
    <d v="2021-04-20T00:00:00"/>
    <m/>
    <m/>
    <s v="06"/>
    <x v="2"/>
    <s v="LAKI-LAKI"/>
  </r>
  <r>
    <s v="20210701814"/>
    <s v="Angga Puri Pratama"/>
    <s v="CUSTOMER SERVICE"/>
    <x v="0"/>
    <x v="1"/>
    <x v="5"/>
    <x v="28"/>
    <x v="50"/>
    <s v="BAGIAN CUSTOMER SERVICE"/>
    <m/>
    <s v="35"/>
    <d v="1993-10-12T00:00:00"/>
    <s v="28 tahun 2 bulan"/>
    <x v="3"/>
    <s v="BANDUNG"/>
    <d v="2021-07-01T00:00:00"/>
    <s v="0 tahun 5 bulan"/>
    <x v="3"/>
    <n v="35"/>
    <d v="2028-11-01T00:00:00"/>
    <s v="3273161210930002"/>
    <s v="0358121093"/>
    <x v="6"/>
    <s v="2A"/>
    <x v="0"/>
    <m/>
    <s v="142053115413000"/>
    <d v="2022-05-02T00:00:00"/>
    <s v="06"/>
    <x v="2"/>
    <s v="LAKI-LAKI"/>
  </r>
  <r>
    <s v="20210701815"/>
    <s v="Moch. Arief Lukman Hakim"/>
    <s v="BACK OFFICE ADMINISTRASI KANTOR (FUNGSI POOLING)"/>
    <x v="0"/>
    <x v="1"/>
    <x v="5"/>
    <x v="9"/>
    <x v="134"/>
    <s v="PEMASARAN &amp; OPERASI ULS"/>
    <s v="JL.CIPINANG KEBEMBEM NO.28RT/RW.10/13 KEL.PISANGAN TIMURKEC.PULOGADUNG JAKARTA TIMUR"/>
    <s v="74"/>
    <d v="1996-10-05T00:00:00"/>
    <s v="25 tahun 2 bulan"/>
    <x v="3"/>
    <s v="NGANJUK"/>
    <d v="2021-07-01T00:00:00"/>
    <s v="0 tahun 5 bulan"/>
    <x v="3"/>
    <n v="55"/>
    <d v="2051-11-01T00:00:00"/>
    <s v="3518160510950001"/>
    <s v="0050412345"/>
    <x v="6"/>
    <s v="KK"/>
    <x v="1"/>
    <m/>
    <s v="48.259.896.8-403.000"/>
    <d v="2022-04-30T00:00:00"/>
    <s v="06"/>
    <x v="2"/>
    <s v="LAKI-LAKI"/>
  </r>
  <r>
    <s v="20210701816"/>
    <s v="Adelia Pertiwi"/>
    <s v="BACK OFFICE ADMINISTRASI KANTOR (FUNGSI POOLING)"/>
    <x v="0"/>
    <x v="1"/>
    <x v="5"/>
    <x v="20"/>
    <x v="55"/>
    <s v="BAGIAN ADMINISTRASI KANTOR"/>
    <m/>
    <s v="30"/>
    <d v="1994-12-05T00:00:00"/>
    <s v="27 tahun 0 bulan"/>
    <x v="3"/>
    <s v="SEMARANG"/>
    <d v="2021-07-01T00:00:00"/>
    <s v="0 tahun 5 bulan"/>
    <x v="3"/>
    <n v="55"/>
    <d v="2050-01-01T00:00:00"/>
    <s v="3374134512940005"/>
    <s v="0300035375"/>
    <x v="6"/>
    <s v="KK"/>
    <x v="1"/>
    <m/>
    <s v="806352423008000"/>
    <d v="2021-11-16T00:00:00"/>
    <s v="06"/>
    <x v="2"/>
    <s v="PEREMPUAN"/>
  </r>
  <r>
    <s v="20210701817"/>
    <s v="Bernandhita Aulia"/>
    <s v="BACK OFFICE ADMINISTRASI KANTOR (FUNGSI POOLING)"/>
    <x v="0"/>
    <x v="1"/>
    <x v="5"/>
    <x v="20"/>
    <x v="55"/>
    <s v="BAGIAN ADMINISTRASI KANTOR"/>
    <s v="PAGERSARI RT 003 RW 002 KEL. PENARUBAN KEC. WELERI KABUPATEN KENDAL JAWA TENGAH"/>
    <s v="30"/>
    <d v="1996-12-11T00:00:00"/>
    <s v="25 tahun 0 bulan"/>
    <x v="3"/>
    <s v="SEMARANG"/>
    <d v="2021-07-01T00:00:00"/>
    <s v="0 tahun 5 bulan"/>
    <x v="3"/>
    <n v="55"/>
    <d v="2052-01-01T00:00:00"/>
    <s v="3374115112960001"/>
    <s v="0300035318"/>
    <x v="6"/>
    <s v="KK"/>
    <x v="1"/>
    <d v="2021-06-24T00:00:00"/>
    <m/>
    <m/>
    <s v="06"/>
    <x v="2"/>
    <s v="PEREMPUAN"/>
  </r>
  <r>
    <s v="20210701818"/>
    <s v="Frengki Bung Kanisius Toka"/>
    <s v="STAF"/>
    <x v="0"/>
    <x v="0"/>
    <x v="0"/>
    <x v="13"/>
    <x v="104"/>
    <s v="DATA CENTER"/>
    <m/>
    <s v="99"/>
    <d v="1994-09-04T00:00:00"/>
    <s v="27 tahun 3 bulan"/>
    <x v="3"/>
    <s v="AWA"/>
    <d v="2021-07-12T00:00:00"/>
    <s v="0 tahun 5 bulan"/>
    <x v="3"/>
    <n v="55"/>
    <d v="2049-10-01T00:00:00"/>
    <s v="5307066103040001"/>
    <s v="0010444396"/>
    <x v="6"/>
    <s v="KK"/>
    <x v="1"/>
    <d v="2021-06-02T00:00:00"/>
    <s v="71.019.703.9-621.000"/>
    <m/>
    <s v="06"/>
    <x v="2"/>
    <s v="LAKI-LAKI"/>
  </r>
  <r>
    <s v="20210701819"/>
    <s v="Putri Zahara"/>
    <s v="CUSTOMER SERVICE"/>
    <x v="0"/>
    <x v="1"/>
    <x v="5"/>
    <x v="44"/>
    <x v="121"/>
    <s v="BAGIAN CUSTOMER SERVICE"/>
    <m/>
    <s v="67"/>
    <d v="1996-02-20T00:00:00"/>
    <s v="25 tahun 10 bulan"/>
    <x v="3"/>
    <s v="MNS BARONA"/>
    <d v="2021-07-12T00:00:00"/>
    <s v="0 tahun 5 bulan"/>
    <x v="3"/>
    <n v="35"/>
    <d v="2031-03-01T00:00:00"/>
    <s v="1107246002960002"/>
    <s v="0678200296"/>
    <x v="6"/>
    <s v="KK"/>
    <x v="1"/>
    <d v="2021-06-15T00:00:00"/>
    <s v="81.170.994.8-034.000"/>
    <m/>
    <s v="06"/>
    <x v="2"/>
    <s v="PEREMPUAN"/>
  </r>
  <r>
    <s v="20210701820"/>
    <s v="Ferriyadi"/>
    <s v="STAF OPERASIONAL"/>
    <x v="0"/>
    <x v="1"/>
    <x v="5"/>
    <x v="44"/>
    <x v="126"/>
    <s v="PEMASARAN &amp; OPERASI ULS"/>
    <m/>
    <s v="73"/>
    <d v="1995-12-02T00:00:00"/>
    <s v="26 tahun 0 bulan"/>
    <x v="3"/>
    <s v="LHOKSEUMAWE"/>
    <d v="2021-07-19T00:00:00"/>
    <s v="0 tahun 5 bulan"/>
    <x v="3"/>
    <n v="35"/>
    <d v="2031-01-01T00:00:00"/>
    <s v="1173010212950001"/>
    <s v="0720222892"/>
    <x v="6"/>
    <s v="KK"/>
    <x v="1"/>
    <d v="2021-06-22T00:00:00"/>
    <m/>
    <m/>
    <s v="06"/>
    <x v="2"/>
    <s v="LAKI-LAKI"/>
  </r>
  <r>
    <s v="20210701822"/>
    <s v="Dadi Marwadhy"/>
    <s v="OFFICER"/>
    <x v="0"/>
    <x v="0"/>
    <x v="0"/>
    <x v="12"/>
    <x v="17"/>
    <s v="PENGEMBANGAN PROSEDUR, OPERASI DAN LAYANAN"/>
    <m/>
    <s v="99"/>
    <d v="1972-10-05T00:00:00"/>
    <s v="49 tahun 2 bulan"/>
    <x v="0"/>
    <s v="BANDUNG"/>
    <d v="2021-07-22T00:00:00"/>
    <s v="0 tahun 5 bulan"/>
    <x v="3"/>
    <n v="55"/>
    <d v="2027-11-01T00:00:00"/>
    <s v="3273280510720004"/>
    <s v="0010445948"/>
    <x v="2"/>
    <s v="KK"/>
    <x v="1"/>
    <d v="2021-06-01T00:00:00"/>
    <m/>
    <m/>
    <s v="06"/>
    <x v="2"/>
    <s v="LAKI-LAKI"/>
  </r>
  <r>
    <s v="20210801823"/>
    <s v="Tini Martini"/>
    <s v="KEPALA OPERASI CABANG"/>
    <x v="1"/>
    <x v="1"/>
    <x v="5"/>
    <x v="28"/>
    <x v="50"/>
    <s v="OPERASI CABANG BANDUNG"/>
    <m/>
    <s v="35"/>
    <d v="1966-04-09T00:00:00"/>
    <s v="55 tahun 8 bulan"/>
    <x v="2"/>
    <s v="CIAMIS"/>
    <d v="2021-08-01T00:00:00"/>
    <s v="0 tahun 4 bulan"/>
    <x v="3"/>
    <n v="55"/>
    <d v="2021-05-01T00:00:00"/>
    <s v="3273244904660001"/>
    <s v="0590999991"/>
    <x v="2"/>
    <s v="KK"/>
    <x v="1"/>
    <m/>
    <s v="076607381039000"/>
    <d v="2022-05-31T00:00:00"/>
    <s v="05"/>
    <x v="1"/>
    <s v="PEREMPUAN"/>
  </r>
  <r>
    <s v="20210801824"/>
    <s v="Mentari Mutiaraning Dhiefa"/>
    <s v="STAF OPERASIONAL"/>
    <x v="0"/>
    <x v="1"/>
    <x v="5"/>
    <x v="9"/>
    <x v="19"/>
    <s v="PEMASARAN &amp; OPERASI ULS"/>
    <m/>
    <s v="11"/>
    <d v="1998-07-17T00:00:00"/>
    <s v="23 tahun 5 bulan"/>
    <x v="4"/>
    <s v="SURABAYA"/>
    <d v="2021-08-03T00:00:00"/>
    <s v="0 tahun 4 bulan"/>
    <x v="3"/>
    <n v="35"/>
    <d v="2033-08-01T00:00:00"/>
    <s v="3526045707980003"/>
    <s v="0050027283"/>
    <x v="6"/>
    <s v="2A"/>
    <x v="0"/>
    <m/>
    <s v="065997173411000"/>
    <d v="2022-05-31T00:00:00"/>
    <s v="03"/>
    <x v="0"/>
    <s v="PEREMPUAN"/>
  </r>
  <r>
    <s v="20210801825"/>
    <s v="Muhammad Alif Reza Pahlevi"/>
    <s v="STAF OPERASIONAL"/>
    <x v="0"/>
    <x v="1"/>
    <x v="5"/>
    <x v="9"/>
    <x v="19"/>
    <s v="PEMASARAN &amp; OPERASI ULS"/>
    <s v="JL.CEMPAKA I NO.21 KEL.SEMPAKA TA KEC.MEDAN SELAYANG KOTA MED AN"/>
    <s v="11"/>
    <d v="1997-02-18T00:00:00"/>
    <s v="24 tahun 10 bulan"/>
    <x v="4"/>
    <s v="SIDOARJO"/>
    <d v="2021-08-01T00:00:00"/>
    <s v="0 tahun 4 bulan"/>
    <x v="3"/>
    <n v="35"/>
    <d v="2032-03-01T00:00:00"/>
    <s v="3515091802970005"/>
    <s v="0050030667"/>
    <x v="6"/>
    <s v="KK"/>
    <x v="1"/>
    <m/>
    <s v="925081093113000"/>
    <d v="2021-11-30T00:00:00"/>
    <s v="05"/>
    <x v="1"/>
    <s v="LAKI-LAKI"/>
  </r>
  <r>
    <s v="20210801826"/>
    <s v="Ricki Aprianto"/>
    <s v="BACK OFFICE ADMINISTRASI KANTOR (FUNGSI POOLING)"/>
    <x v="0"/>
    <x v="1"/>
    <x v="5"/>
    <x v="41"/>
    <x v="105"/>
    <s v="BAGIAN ADMINISTRASI KANTOR"/>
    <m/>
    <s v="52"/>
    <d v="1994-04-29T00:00:00"/>
    <s v="27 tahun 8 bulan"/>
    <x v="3"/>
    <s v="GUMAWANG (OKUT)"/>
    <d v="2021-08-01T00:00:00"/>
    <s v="0 tahun 4 bulan"/>
    <x v="3"/>
    <n v="55"/>
    <d v="2049-05-01T00:00:00"/>
    <s v="1611042904940002"/>
    <s v="0521001115"/>
    <x v="6"/>
    <s v="KK"/>
    <x v="1"/>
    <m/>
    <s v="092555697407001"/>
    <m/>
    <s v="06"/>
    <x v="2"/>
    <s v="LAKI-LAKI"/>
  </r>
  <r>
    <s v="20210801827"/>
    <s v="Siti Khoirani Putri"/>
    <s v="STAF OPERASIONAL"/>
    <x v="0"/>
    <x v="1"/>
    <x v="5"/>
    <x v="41"/>
    <x v="135"/>
    <s v="PEMASARAN &amp; OPERASI ULS"/>
    <m/>
    <s v="64"/>
    <d v="1994-12-22T00:00:00"/>
    <s v="27 tahun 0 bulan"/>
    <x v="3"/>
    <s v="PALEMBANG"/>
    <d v="2021-08-01T00:00:00"/>
    <s v="0 tahun 4 bulan"/>
    <x v="3"/>
    <n v="35"/>
    <d v="2030-01-01T00:00:00"/>
    <s v="1671066212940004"/>
    <s v="0520001769"/>
    <x v="6"/>
    <s v="KK"/>
    <x v="1"/>
    <m/>
    <s v="827361908643000"/>
    <d v="2021-12-13T00:00:00"/>
    <s v="06"/>
    <x v="2"/>
    <s v="PEREMPUAN"/>
  </r>
  <r>
    <s v="20210801828"/>
    <s v="Ismeijati"/>
    <s v="SENIOR OFFICER"/>
    <x v="3"/>
    <x v="0"/>
    <x v="4"/>
    <x v="49"/>
    <x v="132"/>
    <s v="SATUAN KERJA BISNIS DAN KOMUNIKASI"/>
    <s v="DSN.BANGGIREJO RT/RW.05/03 KEL .SURUH KEC.SURUH KAB.SEMARANG "/>
    <s v="99"/>
    <d v="1966-07-03T00:00:00"/>
    <s v="55 tahun 5 bulan"/>
    <x v="2"/>
    <s v="SOLO"/>
    <d v="2021-08-18T00:00:00"/>
    <s v="0 tahun 4 bulan"/>
    <x v="3"/>
    <n v="55"/>
    <d v="2021-08-01T00:00:00"/>
    <s v="3275064307660013"/>
    <s v="0080088990"/>
    <x v="4"/>
    <s v="KK"/>
    <x v="1"/>
    <m/>
    <s v="367302148412000"/>
    <d v="2021-12-20T00:00:00"/>
    <s v="06"/>
    <x v="2"/>
    <s v="PEREMPUAN"/>
  </r>
  <r>
    <s v="20210801829"/>
    <s v="Fahri Ananda Rangkuti"/>
    <s v="KEPALA CABANG PEMBANTU"/>
    <x v="1"/>
    <x v="1"/>
    <x v="5"/>
    <x v="44"/>
    <x v="136"/>
    <s v="KCP LHOKSEUMAWE"/>
    <m/>
    <s v="72"/>
    <d v="1968-02-21T00:00:00"/>
    <s v="53 tahun 10 bulan"/>
    <x v="0"/>
    <s v="BAH BUTONG (SIMALUNGUN)"/>
    <d v="2021-08-02T00:00:00"/>
    <s v="0 tahun 4 bulan"/>
    <x v="3"/>
    <n v="55"/>
    <d v="2023-03-01T00:00:00"/>
    <s v="1173022102680001"/>
    <s v="0722342342"/>
    <x v="2"/>
    <s v="KK"/>
    <x v="1"/>
    <m/>
    <s v="731673281101000"/>
    <d v="2021-12-27T00:00:00"/>
    <s v="06"/>
    <x v="2"/>
    <s v="LAKI-LAKI"/>
  </r>
  <r>
    <s v="20210801830"/>
    <s v="Marlinda"/>
    <s v="KEPALA OPERASI CABANG"/>
    <x v="1"/>
    <x v="1"/>
    <x v="5"/>
    <x v="44"/>
    <x v="121"/>
    <s v="OPERASI CABANG BANDA ACEH"/>
    <m/>
    <s v="67"/>
    <d v="1972-03-25T00:00:00"/>
    <s v="49 tahun 9 bulan"/>
    <x v="0"/>
    <s v="BANDA ACEH"/>
    <d v="2021-08-02T00:00:00"/>
    <s v="0 tahun 4 bulan"/>
    <x v="3"/>
    <n v="55"/>
    <d v="2027-04-01T00:00:00"/>
    <s v="1171086503730002"/>
    <s v="0677777773"/>
    <x v="2"/>
    <s v="KK"/>
    <x v="1"/>
    <d v="2021-07-01T00:00:00"/>
    <s v="369997580424000"/>
    <d v="2021-06-30T00:00:00"/>
    <s v="06"/>
    <x v="2"/>
    <s v="PEREMPUAN"/>
  </r>
  <r>
    <s v="20210801831"/>
    <s v="Prima Yanti Zulri"/>
    <s v="ASSOCIATE ACCOUNT OFFICER"/>
    <x v="1"/>
    <x v="1"/>
    <x v="5"/>
    <x v="44"/>
    <x v="121"/>
    <s v="PEMASARAN"/>
    <m/>
    <s v="67"/>
    <d v="1972-09-28T00:00:00"/>
    <s v="49 tahun 3 bulan"/>
    <x v="0"/>
    <s v="BANDA ACEH"/>
    <d v="2021-08-02T00:00:00"/>
    <s v="0 tahun 4 bulan"/>
    <x v="3"/>
    <n v="55"/>
    <d v="2027-10-01T00:00:00"/>
    <s v="1171046809720001"/>
    <s v="0671915288"/>
    <x v="0"/>
    <s v="KK"/>
    <x v="1"/>
    <m/>
    <s v="835679630532000"/>
    <d v="2021-12-31T00:00:00"/>
    <s v="03"/>
    <x v="0"/>
    <s v="PEREMPUAN"/>
  </r>
  <r>
    <s v="20210801832"/>
    <s v="M. Alim"/>
    <s v="KEPALA BAGIAN OPERASIONAL"/>
    <x v="0"/>
    <x v="1"/>
    <x v="5"/>
    <x v="44"/>
    <x v="136"/>
    <s v="BAGIAN OPERASIONAL"/>
    <m/>
    <s v="72"/>
    <d v="1975-07-16T00:00:00"/>
    <s v="46 tahun 5 bulan"/>
    <x v="0"/>
    <s v="LHOKSEUMAWE"/>
    <d v="2021-08-02T00:00:00"/>
    <s v="0 tahun 4 bulan"/>
    <x v="3"/>
    <n v="55"/>
    <d v="2030-08-01T00:00:00"/>
    <s v="1173011607750002"/>
    <s v="0720505148"/>
    <x v="0"/>
    <s v="KK"/>
    <x v="1"/>
    <m/>
    <s v="933951055503000"/>
    <d v="2021-12-31T00:00:00"/>
    <s v="06"/>
    <x v="2"/>
    <s v="LAKI-LAKI"/>
  </r>
  <r>
    <s v="20210801833"/>
    <s v="Yona Yulanda"/>
    <s v="CUSTOMER SERVICE"/>
    <x v="0"/>
    <x v="1"/>
    <x v="5"/>
    <x v="44"/>
    <x v="136"/>
    <s v="BAGIAN OPERASIONAL"/>
    <m/>
    <s v="72"/>
    <d v="1995-03-07T00:00:00"/>
    <s v="26 tahun 9 bulan"/>
    <x v="3"/>
    <s v="LHOKSEUMAWE"/>
    <d v="2021-08-01T00:00:00"/>
    <s v="0 tahun 4 bulan"/>
    <x v="3"/>
    <n v="35"/>
    <d v="2030-04-01T00:00:00"/>
    <s v="1173044703950001"/>
    <s v="0725070395"/>
    <x v="6"/>
    <s v="KK"/>
    <x v="1"/>
    <m/>
    <s v="850809641503000"/>
    <d v="2021-12-31T00:00:00"/>
    <s v="06"/>
    <x v="2"/>
    <s v="PEREMPUAN"/>
  </r>
  <r>
    <s v="20210801834"/>
    <s v="Azalia Juliani"/>
    <s v="TELLER"/>
    <x v="0"/>
    <x v="1"/>
    <x v="5"/>
    <x v="44"/>
    <x v="136"/>
    <s v="BAGIAN OPERASIONAL"/>
    <m/>
    <s v="72"/>
    <d v="1999-07-31T00:00:00"/>
    <s v="22 tahun 5 bulan"/>
    <x v="4"/>
    <s v="LHOKSEUMAWE"/>
    <d v="2021-08-01T00:00:00"/>
    <s v="0 tahun 4 bulan"/>
    <x v="3"/>
    <n v="35"/>
    <d v="2034-08-01T00:00:00"/>
    <s v="1173027112990015"/>
    <s v="0723131991"/>
    <x v="6"/>
    <s v="KK"/>
    <x v="1"/>
    <m/>
    <s v="947224788921000"/>
    <d v="2022-01-11T00:00:00"/>
    <s v="03"/>
    <x v="0"/>
    <s v="PEREMPUAN"/>
  </r>
  <r>
    <s v="20210801835"/>
    <s v="Dara Chairunnisa"/>
    <s v="TELLER"/>
    <x v="0"/>
    <x v="1"/>
    <x v="5"/>
    <x v="44"/>
    <x v="136"/>
    <s v="BAGIAN OPERASIONAL"/>
    <m/>
    <s v="72"/>
    <d v="1994-06-04T00:00:00"/>
    <s v="27 tahun 6 bulan"/>
    <x v="3"/>
    <s v="LHOKSEUMAWE"/>
    <d v="2021-08-01T00:00:00"/>
    <s v="0 tahun 4 bulan"/>
    <x v="3"/>
    <n v="35"/>
    <d v="2029-07-01T00:00:00"/>
    <s v="1173024406940007"/>
    <s v="0728888918"/>
    <x v="6"/>
    <s v="KK"/>
    <x v="1"/>
    <m/>
    <s v="923294284108000"/>
    <d v="2022-01-11T00:00:00"/>
    <s v="06"/>
    <x v="2"/>
    <s v="PEREMPUAN"/>
  </r>
  <r>
    <s v="20210801836"/>
    <s v="Syafruddin Alsah"/>
    <s v="KEPALA ULS"/>
    <x v="1"/>
    <x v="1"/>
    <x v="5"/>
    <x v="44"/>
    <x v="126"/>
    <s v="PEMASARAN &amp; OPERASI ULS"/>
    <m/>
    <s v="73"/>
    <d v="1985-01-29T00:00:00"/>
    <s v="36 tahun 11 bulan"/>
    <x v="1"/>
    <s v="PINTO RIMBA (BIREUEN)"/>
    <d v="2021-08-02T00:00:00"/>
    <s v="0 tahun 4 bulan"/>
    <x v="3"/>
    <n v="55"/>
    <d v="2040-02-01T00:00:00"/>
    <s v="1171012901850002"/>
    <s v="0737373738"/>
    <x v="0"/>
    <s v="KK"/>
    <x v="1"/>
    <m/>
    <s v="851743773102000"/>
    <m/>
    <s v="06"/>
    <x v="2"/>
    <s v="LAKI-LAKI"/>
  </r>
  <r>
    <s v="20210801837"/>
    <s v="Reza Pahlefi"/>
    <s v="BACK OFFICE OPERASIONAL (FUNGSI POOLING)"/>
    <x v="0"/>
    <x v="1"/>
    <x v="5"/>
    <x v="44"/>
    <x v="136"/>
    <s v="BAGIAN OPERASIONAL"/>
    <m/>
    <s v="72"/>
    <d v="1989-02-15T00:00:00"/>
    <s v="32 tahun 10 bulan"/>
    <x v="3"/>
    <s v="MEUNASAH KEUTAPANG (BIREUEN)"/>
    <d v="2021-08-02T00:00:00"/>
    <s v="0 tahun 4 bulan"/>
    <x v="3"/>
    <n v="55"/>
    <d v="2044-03-01T00:00:00"/>
    <s v="1108041502890002"/>
    <s v="0731020202"/>
    <x v="6"/>
    <s v="KK"/>
    <x v="1"/>
    <m/>
    <s v="900003070102000"/>
    <m/>
    <s v="06"/>
    <x v="2"/>
    <s v="LAKI-LAKI"/>
  </r>
  <r>
    <s v="20210801838"/>
    <s v="Zulfadli"/>
    <s v="STAF OPERASIONAL SENIOR"/>
    <x v="0"/>
    <x v="1"/>
    <x v="5"/>
    <x v="44"/>
    <x v="126"/>
    <s v="PEMASARAN &amp; OPERASI ULS"/>
    <m/>
    <s v="73"/>
    <d v="1986-04-24T00:00:00"/>
    <s v="35 tahun 8 bulan"/>
    <x v="1"/>
    <s v="MEULABOH (ACEH BARAT)"/>
    <d v="2021-08-02T00:00:00"/>
    <s v="0 tahun 4 bulan"/>
    <x v="3"/>
    <n v="35"/>
    <d v="2021-05-01T00:00:00"/>
    <s v="1173022404860004"/>
    <s v="0720626266"/>
    <x v="1"/>
    <s v="KK"/>
    <x v="1"/>
    <m/>
    <s v="667807234429000"/>
    <m/>
    <s v="06"/>
    <x v="2"/>
    <s v="LAKI-LAKI"/>
  </r>
  <r>
    <s v="20210801839"/>
    <s v="Mirza Suhaimi"/>
    <s v="STAF OPERASIONAL"/>
    <x v="0"/>
    <x v="1"/>
    <x v="5"/>
    <x v="44"/>
    <x v="126"/>
    <s v="PEMASARAN &amp; OPERASI ULS"/>
    <m/>
    <s v="73"/>
    <d v="1989-07-18T00:00:00"/>
    <s v="32 tahun 5 bulan"/>
    <x v="3"/>
    <s v="BIREUEN"/>
    <d v="2021-08-02T00:00:00"/>
    <s v="0 tahun 4 bulan"/>
    <x v="3"/>
    <n v="35"/>
    <d v="2024-08-01T00:00:00"/>
    <s v="1107101807890001"/>
    <s v="0720222207"/>
    <x v="6"/>
    <s v="KK"/>
    <x v="1"/>
    <m/>
    <s v="093679876424000"/>
    <m/>
    <s v="06"/>
    <x v="2"/>
    <s v="LAKI-LAKI"/>
  </r>
  <r>
    <s v="20210801840"/>
    <s v="Supriyono"/>
    <s v="KEPALA BAGIAN TELLER DAN BACKOFFICE"/>
    <x v="0"/>
    <x v="1"/>
    <x v="5"/>
    <x v="44"/>
    <x v="121"/>
    <s v="BAGIAN TELLER &amp; BACK OFFICE"/>
    <m/>
    <s v="67"/>
    <d v="1971-03-11T00:00:00"/>
    <s v="50 tahun 9 bulan"/>
    <x v="0"/>
    <s v="NGAWI"/>
    <d v="2021-08-02T00:00:00"/>
    <s v="0 tahun 4 bulan"/>
    <x v="3"/>
    <n v="55"/>
    <d v="2026-04-01T00:00:00"/>
    <s v="1106071103710002"/>
    <s v="0677931180"/>
    <x v="0"/>
    <s v="KK"/>
    <x v="1"/>
    <d v="2021-08-03T00:00:00"/>
    <s v="811223478644000"/>
    <m/>
    <s v="03"/>
    <x v="0"/>
    <s v="LAKI-LAKI"/>
  </r>
  <r>
    <s v="20210801841"/>
    <s v="Yuliana"/>
    <s v="ASSOCIATE ACCOUNT OFFICER"/>
    <x v="1"/>
    <x v="1"/>
    <x v="5"/>
    <x v="45"/>
    <x v="124"/>
    <s v="PEMASARAN"/>
    <m/>
    <s v="71"/>
    <d v="1990-07-01T00:00:00"/>
    <s v="31 tahun 5 bulan"/>
    <x v="3"/>
    <s v="MAKASSAR"/>
    <d v="2021-08-03T00:00:00"/>
    <s v="0 tahun 4 bulan"/>
    <x v="3"/>
    <n v="55"/>
    <d v="2045-07-01T00:00:00"/>
    <s v="7371034107900005"/>
    <s v="0718989890"/>
    <x v="0"/>
    <s v="4A"/>
    <x v="0"/>
    <m/>
    <s v="825689748603000"/>
    <m/>
    <s v="06"/>
    <x v="2"/>
    <s v="PEREMPUAN"/>
  </r>
  <r>
    <s v="20210801842"/>
    <s v="Rini Andani"/>
    <s v="CUSTOMER SERVICE"/>
    <x v="0"/>
    <x v="1"/>
    <x v="5"/>
    <x v="44"/>
    <x v="121"/>
    <s v="BAGIAN CUSTOMER SERVICE"/>
    <m/>
    <s v="67"/>
    <d v="1996-10-09T00:00:00"/>
    <s v="25 tahun 2 bulan"/>
    <x v="3"/>
    <s v="MEDAN"/>
    <d v="2021-08-10T00:00:00"/>
    <s v="0 tahun 4 bulan"/>
    <x v="3"/>
    <n v="35"/>
    <d v="2031-11-01T00:00:00"/>
    <s v="1171024910960004"/>
    <s v="0673339990"/>
    <x v="6"/>
    <s v="2A"/>
    <x v="0"/>
    <m/>
    <s v="743525164309000"/>
    <m/>
    <s v="05"/>
    <x v="1"/>
    <s v="PEREMPUAN"/>
  </r>
  <r>
    <s v="20210801843"/>
    <s v="Ina Aulia"/>
    <s v="TELLER"/>
    <x v="0"/>
    <x v="1"/>
    <x v="5"/>
    <x v="44"/>
    <x v="121"/>
    <s v="BAGIAN CUSTOMER SERVICE"/>
    <m/>
    <s v="67"/>
    <d v="1996-01-31T00:00:00"/>
    <s v="25 tahun 11 bulan"/>
    <x v="3"/>
    <s v="BEKASI"/>
    <d v="2021-08-10T00:00:00"/>
    <s v="0 tahun 4 bulan"/>
    <x v="3"/>
    <n v="35"/>
    <d v="2031-02-01T00:00:00"/>
    <s v="1171027101960001"/>
    <s v="0671112233"/>
    <x v="6"/>
    <s v="2A"/>
    <x v="0"/>
    <m/>
    <s v="834571069301000"/>
    <m/>
    <s v="06"/>
    <x v="2"/>
    <s v="PEREMPUAN"/>
  </r>
  <r>
    <s v="20210801844"/>
    <s v="Khariunnisaq Jamil"/>
    <s v="TELLER"/>
    <x v="0"/>
    <x v="1"/>
    <x v="5"/>
    <x v="44"/>
    <x v="136"/>
    <s v="BAGIAN OPERASIONAL"/>
    <m/>
    <s v="72"/>
    <d v="1995-10-29T00:00:00"/>
    <s v="26 tahun 2 bulan"/>
    <x v="3"/>
    <s v="LHOKSEUMAWE"/>
    <d v="2021-08-18T00:00:00"/>
    <s v="0 tahun 4 bulan"/>
    <x v="3"/>
    <n v="35"/>
    <d v="2030-11-01T00:00:00"/>
    <s v="1173016910950001"/>
    <s v="0670102391"/>
    <x v="6"/>
    <s v="KK"/>
    <x v="1"/>
    <m/>
    <m/>
    <m/>
    <s v="06"/>
    <x v="2"/>
    <s v="PEREMPUAN"/>
  </r>
  <r>
    <s v="20210801845"/>
    <s v="Livia Adelia"/>
    <s v="STAF"/>
    <x v="0"/>
    <x v="0"/>
    <x v="1"/>
    <x v="5"/>
    <x v="7"/>
    <s v="BAGIAN TATA KELOLA DOKUMEN"/>
    <m/>
    <s v="99"/>
    <d v="1997-08-30T00:00:00"/>
    <s v="24 tahun 4 bulan"/>
    <x v="4"/>
    <s v="JAKARTA"/>
    <d v="2021-08-18T00:00:00"/>
    <s v="0 tahun 4 bulan"/>
    <x v="3"/>
    <n v="55"/>
    <d v="2052-09-01T00:00:00"/>
    <s v="3173027008970005"/>
    <s v="0041124645"/>
    <x v="6"/>
    <s v="KK"/>
    <x v="1"/>
    <m/>
    <s v="073707812102000"/>
    <m/>
    <s v="06"/>
    <x v="2"/>
    <s v="PEREMPUAN"/>
  </r>
  <r>
    <s v="20210801846"/>
    <s v="Darin Lipalda"/>
    <s v="STAF OPERASIONAL"/>
    <x v="0"/>
    <x v="1"/>
    <x v="5"/>
    <x v="28"/>
    <x v="85"/>
    <s v="PEMASARAN &amp; OPERASI ULS"/>
    <m/>
    <s v="54"/>
    <d v="1995-10-02T00:00:00"/>
    <s v="26 tahun 2 bulan"/>
    <x v="3"/>
    <s v="BANDUNG"/>
    <d v="2021-08-20T00:00:00"/>
    <s v="0 tahun 4 bulan"/>
    <x v="3"/>
    <n v="35"/>
    <d v="2030-11-01T00:00:00"/>
    <s v="3217084210950012"/>
    <s v="0353311111"/>
    <x v="6"/>
    <s v="KK"/>
    <x v="1"/>
    <m/>
    <s v="073534331101000"/>
    <m/>
    <s v="06"/>
    <x v="2"/>
    <s v="PEREMPUAN"/>
  </r>
  <r>
    <s v="20210801847"/>
    <s v="Giska Amelia"/>
    <s v="TELLER"/>
    <x v="0"/>
    <x v="1"/>
    <x v="2"/>
    <x v="14"/>
    <x v="20"/>
    <s v="BAGIAN OPERASIONAL"/>
    <m/>
    <s v="06"/>
    <d v="2000-08-17T00:00:00"/>
    <s v="21 tahun 4 bulan"/>
    <x v="4"/>
    <s v="PALU"/>
    <d v="2021-08-24T00:00:00"/>
    <s v="0 tahun 4 bulan"/>
    <x v="3"/>
    <n v="35"/>
    <d v="2035-09-01T00:00:00"/>
    <s v="3172025708001001"/>
    <s v="0190008466"/>
    <x v="6"/>
    <s v="KK"/>
    <x v="1"/>
    <m/>
    <s v="073534000101000"/>
    <m/>
    <s v="03"/>
    <x v="0"/>
    <s v="PEREMPUAN"/>
  </r>
  <r>
    <s v="20210801848"/>
    <s v="Ricky Hari Subagja"/>
    <s v="STAF"/>
    <x v="0"/>
    <x v="0"/>
    <x v="9"/>
    <x v="27"/>
    <x v="137"/>
    <s v="FUNGSI KEBIJAKAN DAN PROSEDUR"/>
    <m/>
    <s v="99"/>
    <d v="1996-10-29T00:00:00"/>
    <s v="25 tahun 2 bulan"/>
    <x v="3"/>
    <s v="SAMARINDA"/>
    <d v="2021-08-24T00:00:00"/>
    <s v="0 tahun 4 bulan"/>
    <x v="3"/>
    <n v="55"/>
    <d v="2051-11-01T00:00:00"/>
    <s v="3275092910960002"/>
    <s v="0010387280"/>
    <x v="6"/>
    <s v="2A"/>
    <x v="0"/>
    <m/>
    <s v="073707804102000"/>
    <m/>
    <s v="06"/>
    <x v="2"/>
    <s v="LAKI-LAKI"/>
  </r>
  <r>
    <s v="20210901849"/>
    <s v="Nurainih"/>
    <s v="STAF OPERASIONAL"/>
    <x v="0"/>
    <x v="1"/>
    <x v="2"/>
    <x v="4"/>
    <x v="48"/>
    <s v="PEMASARAN &amp; OPERASI ULS"/>
    <m/>
    <s v="09"/>
    <d v="1993-06-06T00:00:00"/>
    <s v="28 tahun 6 bulan"/>
    <x v="3"/>
    <s v="DEPOK"/>
    <d v="2021-09-01T00:00:00"/>
    <s v="0 tahun 3 bulan"/>
    <x v="3"/>
    <n v="35"/>
    <d v="2028-07-01T00:00:00"/>
    <s v="3276014606930013"/>
    <s v="0010389039"/>
    <x v="6"/>
    <s v="2A"/>
    <x v="0"/>
    <m/>
    <s v="854594405102000"/>
    <m/>
    <s v="06"/>
    <x v="2"/>
    <s v="PEREMPUAN"/>
  </r>
  <r>
    <s v="20210901850"/>
    <s v="Cut Miranti Kemala"/>
    <s v="TELLER"/>
    <x v="0"/>
    <x v="1"/>
    <x v="5"/>
    <x v="44"/>
    <x v="121"/>
    <s v="BAGIAN TELLER &amp; BACK OFFICE"/>
    <m/>
    <s v="67"/>
    <d v="1994-07-25T00:00:00"/>
    <s v="27 tahun 5 bulan"/>
    <x v="3"/>
    <s v="LHOKSEUMAWE"/>
    <d v="2021-09-01T00:00:00"/>
    <s v="0 tahun 3 bulan"/>
    <x v="3"/>
    <n v="35"/>
    <d v="2029-08-01T00:00:00"/>
    <s v="1173026507940005"/>
    <s v="0722525250"/>
    <x v="6"/>
    <s v="2A"/>
    <x v="0"/>
    <m/>
    <s v="925541096102000"/>
    <m/>
    <s v="06"/>
    <x v="2"/>
    <s v="PEREMPUAN"/>
  </r>
  <r>
    <s v="20210901851"/>
    <s v="Prisma Fadli"/>
    <s v="ASSISTANT OFFICER"/>
    <x v="0"/>
    <x v="0"/>
    <x v="3"/>
    <x v="25"/>
    <x v="45"/>
    <s v="DEPARTEMEN HUKUM"/>
    <m/>
    <s v="99"/>
    <d v="1996-05-10T00:00:00"/>
    <s v="25 tahun 7 bulan"/>
    <x v="3"/>
    <s v="BANDAR LAMPUNG"/>
    <d v="2021-09-06T00:00:00"/>
    <s v="0 tahun 3 bulan"/>
    <x v="3"/>
    <n v="55"/>
    <d v="2051-06-01T00:00:00"/>
    <s v="1871035005960004"/>
    <s v="0010452795"/>
    <x v="1"/>
    <s v="3A"/>
    <x v="1"/>
    <m/>
    <s v="857383046102000"/>
    <m/>
    <s v="06"/>
    <x v="2"/>
    <s v="PEREMPUAN"/>
  </r>
  <r>
    <s v="20210901852"/>
    <s v="Kennedy Yang"/>
    <s v="ASSISTANT OFFICER"/>
    <x v="0"/>
    <x v="0"/>
    <x v="4"/>
    <x v="37"/>
    <x v="117"/>
    <s v="SUB ASPEK STRATEJIK ALIANSI"/>
    <m/>
    <s v="99"/>
    <d v="1996-02-21T00:00:00"/>
    <s v="25 tahun 10 bulan"/>
    <x v="3"/>
    <s v="BANDUNG"/>
    <d v="2021-09-10T00:00:00"/>
    <s v="0 tahun 3 bulan"/>
    <x v="3"/>
    <n v="55"/>
    <d v="2051-03-01T00:00:00"/>
    <s v="3273092102960001"/>
    <s v="0012121299"/>
    <x v="1"/>
    <s v="3A"/>
    <x v="0"/>
    <m/>
    <s v="150502524101000"/>
    <m/>
    <s v="07"/>
    <x v="4"/>
    <s v="LAKI-LAKI"/>
  </r>
  <r>
    <s v="20210901853"/>
    <s v="Astri Yulianti"/>
    <s v="TELLER"/>
    <x v="0"/>
    <x v="1"/>
    <x v="5"/>
    <x v="28"/>
    <x v="50"/>
    <s v="BAGIAN TELLER &amp; BACK OFFICE"/>
    <m/>
    <s v="35"/>
    <d v="1993-07-06T00:00:00"/>
    <s v="28 tahun 5 bulan"/>
    <x v="3"/>
    <s v="WONOSOBO"/>
    <d v="2021-09-21T00:00:00"/>
    <s v="0 tahun 3 bulan"/>
    <x v="3"/>
    <n v="35"/>
    <d v="2028-08-01T00:00:00"/>
    <s v="3273084607930006"/>
    <s v="0351060793"/>
    <x v="6"/>
    <s v="2A"/>
    <x v="0"/>
    <m/>
    <s v="169169174102000"/>
    <m/>
    <s v="06"/>
    <x v="2"/>
    <s v="PEREMPUAN"/>
  </r>
  <r>
    <s v="20210901854"/>
    <s v="Mauludy Ichwan"/>
    <s v="STAF"/>
    <x v="0"/>
    <x v="0"/>
    <x v="1"/>
    <x v="15"/>
    <x v="23"/>
    <s v="BAGIAN PENERIMAAN DAN PEMANTAUAN DOKUMENTASI"/>
    <m/>
    <s v="99"/>
    <d v="1996-08-16T00:00:00"/>
    <s v="25 tahun 4 bulan"/>
    <x v="3"/>
    <s v="BEKASI"/>
    <d v="2021-09-10T00:00:00"/>
    <s v="0 tahun 3 bulan"/>
    <x v="3"/>
    <n v="55"/>
    <d v="2051-09-01T00:00:00"/>
    <s v="3275121608960007"/>
    <s v="0018889188"/>
    <x v="6"/>
    <s v="2A"/>
    <x v="1"/>
    <m/>
    <s v="153838578102000"/>
    <m/>
    <s v="06"/>
    <x v="2"/>
    <s v="LAKI-LAKI"/>
  </r>
  <r>
    <s v="20210901855"/>
    <s v="Zaki Zulfikram"/>
    <s v="BACK OFFICE ADMINISTRASI KANTOR (FUNGSI POOLING)"/>
    <x v="0"/>
    <x v="1"/>
    <x v="2"/>
    <x v="4"/>
    <x v="4"/>
    <s v="OPERASI CABANG MANGGA DUA"/>
    <m/>
    <s v="02"/>
    <d v="2000-06-15T00:00:00"/>
    <s v="21 tahun 6 bulan"/>
    <x v="4"/>
    <s v="JAKARTA"/>
    <d v="2021-09-13T00:00:00"/>
    <s v="0 tahun 3 bulan"/>
    <x v="3"/>
    <n v="55"/>
    <d v="2055-07-01T00:00:00"/>
    <s v="3171031505000001"/>
    <s v="0091505222"/>
    <x v="6"/>
    <s v="2A"/>
    <x v="1"/>
    <m/>
    <s v="168606234104000"/>
    <m/>
    <s v="03"/>
    <x v="0"/>
    <s v="LAKI-LAKI"/>
  </r>
  <r>
    <s v="20210901856"/>
    <s v="Gita Mega Defitri"/>
    <s v="STAF OPERASIONAL"/>
    <x v="0"/>
    <x v="1"/>
    <x v="5"/>
    <x v="28"/>
    <x v="97"/>
    <s v="PEMASARAN &amp; OPERASI ULS"/>
    <m/>
    <s v="49"/>
    <d v="1997-02-14T00:00:00"/>
    <s v="24 tahun 10 bulan"/>
    <x v="4"/>
    <s v="BANDUNG"/>
    <d v="2021-09-20T00:00:00"/>
    <s v="0 tahun 3 bulan"/>
    <x v="3"/>
    <n v="35"/>
    <d v="2032-03-01T00:00:00"/>
    <s v="3273205402970002"/>
    <s v="0353333222"/>
    <x v="6"/>
    <s v="2A"/>
    <x v="1"/>
    <m/>
    <s v="073534075101000"/>
    <m/>
    <s v="05"/>
    <x v="1"/>
    <s v="PEREMPUAN"/>
  </r>
  <r>
    <s v="20210901857"/>
    <s v="Maulidia Ulfah"/>
    <s v="TELLER"/>
    <x v="0"/>
    <x v="1"/>
    <x v="5"/>
    <x v="44"/>
    <x v="121"/>
    <s v="BAGIAN TELLER &amp; BACK OFFICE"/>
    <s v="JL. KEBANGKITAN NO. 2 RT 001 RW 003 KEL MACCINI PARANG KEC MAKASSAR KOTA MAKASSAR"/>
    <s v="67"/>
    <d v="1998-07-29T00:00:00"/>
    <s v="23 tahun 5 bulan"/>
    <x v="4"/>
    <s v="BANDA ACEH"/>
    <d v="2021-09-20T00:00:00"/>
    <s v="0 tahun 3 bulan"/>
    <x v="3"/>
    <n v="35"/>
    <d v="2033-08-01T00:00:00"/>
    <s v="1106086907980001"/>
    <s v="0672290798"/>
    <x v="6"/>
    <s v="2A"/>
    <x v="1"/>
    <d v="2021-08-03T00:00:00"/>
    <s v="973417538805000"/>
    <m/>
    <s v="05"/>
    <x v="1"/>
    <s v="PEREMPUAN"/>
  </r>
  <r>
    <s v="20210901858"/>
    <s v="Joni Setiawan"/>
    <s v="TELLER"/>
    <x v="0"/>
    <x v="1"/>
    <x v="5"/>
    <x v="44"/>
    <x v="121"/>
    <s v="BAGIAN TELLER &amp; BACK OFFICE"/>
    <m/>
    <s v="67"/>
    <d v="1995-03-28T00:00:00"/>
    <s v="26 tahun 9 bulan"/>
    <x v="3"/>
    <s v="BANDA ACEH"/>
    <d v="2021-09-20T00:00:00"/>
    <s v="0 tahun 3 bulan"/>
    <x v="3"/>
    <n v="35"/>
    <d v="2030-04-01T00:00:00"/>
    <s v="1171022803950001"/>
    <s v="0677788887"/>
    <x v="6"/>
    <s v="2A"/>
    <x v="1"/>
    <d v="2021-08-10T00:00:00"/>
    <s v="936594969101000"/>
    <m/>
    <s v="06"/>
    <x v="2"/>
    <s v="LAKI-LAKI"/>
  </r>
  <r>
    <s v="20210901859"/>
    <s v="Kyke Nurfitri Yovo"/>
    <s v="STAF"/>
    <x v="0"/>
    <x v="0"/>
    <x v="1"/>
    <x v="15"/>
    <x v="23"/>
    <s v="BAGIAN ADMINISTRASI LEGAL &amp; REALISASI PEMBIAYAAN"/>
    <m/>
    <s v="99"/>
    <d v="1995-06-28T00:00:00"/>
    <s v="26 tahun 6 bulan"/>
    <x v="3"/>
    <s v="JAKARTA"/>
    <d v="2021-09-22T00:00:00"/>
    <s v="0 tahun 3 bulan"/>
    <x v="3"/>
    <n v="55"/>
    <d v="2050-07-01T00:00:00"/>
    <s v="3173056806950003"/>
    <s v="0010455814"/>
    <x v="6"/>
    <s v="2A"/>
    <x v="1"/>
    <d v="2021-08-10T00:00:00"/>
    <s v="939999652101000"/>
    <m/>
    <s v="06"/>
    <x v="2"/>
    <s v="PEREMPUAN"/>
  </r>
  <r>
    <s v="20210901860"/>
    <s v="M. Andrio Mulasaputra"/>
    <s v="ASSOCIATE OFFICER"/>
    <x v="0"/>
    <x v="0"/>
    <x v="0"/>
    <x v="12"/>
    <x v="17"/>
    <s v="PENGEMBANGAN PROSEDUR, OPERASI DAN LAYANAN"/>
    <m/>
    <s v="99"/>
    <d v="1985-04-08T00:00:00"/>
    <s v="36 tahun 8 bulan"/>
    <x v="1"/>
    <s v="PONTIANAK"/>
    <d v="2021-09-23T00:00:00"/>
    <s v="0 tahun 3 bulan"/>
    <x v="3"/>
    <n v="55"/>
    <d v="2040-05-01T00:00:00"/>
    <s v="3173080804850008"/>
    <s v="0010454429"/>
    <x v="0"/>
    <s v="4A"/>
    <x v="1"/>
    <m/>
    <m/>
    <m/>
    <s v="07"/>
    <x v="4"/>
    <s v="LAKI-LAKI"/>
  </r>
  <r>
    <s v="20210901861"/>
    <s v="Ovani"/>
    <s v="TELLER"/>
    <x v="0"/>
    <x v="1"/>
    <x v="5"/>
    <x v="44"/>
    <x v="121"/>
    <s v="BAGIAN TELLER &amp; BACK OFFICE"/>
    <m/>
    <s v="67"/>
    <d v="1994-12-15T00:00:00"/>
    <s v="27 tahun 0 bulan"/>
    <x v="3"/>
    <s v="BANDA ACEH"/>
    <d v="2021-09-28T00:00:00"/>
    <s v="0 tahun 3 bulan"/>
    <x v="3"/>
    <n v="35"/>
    <d v="2030-01-01T00:00:00"/>
    <s v="1171015512940002"/>
    <s v="0672223344"/>
    <x v="6"/>
    <s v="2A"/>
    <x v="0"/>
    <m/>
    <s v="853490878036000"/>
    <m/>
    <s v="05"/>
    <x v="1"/>
    <s v="PEREMPUAN"/>
  </r>
  <r>
    <s v="20210901862"/>
    <s v="Igli Rosita"/>
    <s v="KEPALA BAGIAN OPERASIONAL"/>
    <x v="0"/>
    <x v="1"/>
    <x v="5"/>
    <x v="44"/>
    <x v="136"/>
    <s v="BAGIAN OPERASIONAL"/>
    <m/>
    <s v="72"/>
    <d v="1971-07-24T00:00:00"/>
    <s v="50 tahun 5 bulan"/>
    <x v="0"/>
    <s v="PIDIE"/>
    <d v="2021-09-24T00:00:00"/>
    <s v="0 tahun 3 bulan"/>
    <x v="3"/>
    <n v="55"/>
    <d v="2026-08-01T00:00:00"/>
    <s v="1173016407710001"/>
    <s v="0720720721"/>
    <x v="0"/>
    <s v="KK"/>
    <x v="1"/>
    <m/>
    <s v="847941069421000"/>
    <m/>
    <s v="06"/>
    <x v="2"/>
    <s v="PEREMPUAN"/>
  </r>
  <r>
    <s v="20211001863"/>
    <s v="Retno Wulandari"/>
    <s v="KEPALA SATUAN KERJA"/>
    <x v="2"/>
    <x v="0"/>
    <x v="3"/>
    <x v="51"/>
    <x v="138"/>
    <s v="SATUAN KERJA HUKUM DAN SDM"/>
    <m/>
    <s v="99"/>
    <d v="1968-11-08T00:00:00"/>
    <s v="53 tahun 1 bulan"/>
    <x v="0"/>
    <s v="SEMARANG"/>
    <d v="2021-10-01T00:00:00"/>
    <s v="0 tahun 2 bulan"/>
    <x v="3"/>
    <n v="55"/>
    <d v="2023-12-01T00:00:00"/>
    <s v="3674014811680007"/>
    <s v="0016081168"/>
    <x v="5"/>
    <s v="7A"/>
    <x v="0"/>
    <m/>
    <m/>
    <m/>
    <s v="06"/>
    <x v="2"/>
    <s v="PEREMPUAN"/>
  </r>
  <r>
    <s v="20211001864"/>
    <s v="Ikrima Nurdiniati"/>
    <s v="Asisstant Officer"/>
    <x v="1"/>
    <x v="0"/>
    <x v="10"/>
    <x v="29"/>
    <x v="51"/>
    <s v="PENGEMBANGAN DAN LAYANAN BISNIS"/>
    <m/>
    <s v="99"/>
    <d v="1989-07-28T00:00:00"/>
    <s v="32 tahun 5 bulan"/>
    <x v="3"/>
    <s v="KEBUMEN"/>
    <d v="2021-10-01T00:00:00"/>
    <s v="0 tahun 2 bulan"/>
    <x v="3"/>
    <n v="55"/>
    <d v="2044-08-01T00:00:00"/>
    <s v="3201014607890006"/>
    <s v="0010455368"/>
    <x v="1"/>
    <s v="KK"/>
    <x v="1"/>
    <d v="2021-08-24T00:00:00"/>
    <s v="847912714447000"/>
    <d v="2021-08-23T00:00:00"/>
    <s v="06"/>
    <x v="2"/>
    <s v="PEREMPUAN"/>
  </r>
  <r>
    <s v="20211001865"/>
    <s v="Destiena Nugraha Natalia"/>
    <s v="STAF"/>
    <x v="0"/>
    <x v="0"/>
    <x v="3"/>
    <x v="6"/>
    <x v="72"/>
    <s v="BAGIAN KEPEGAWAIAN &amp; BENEFIT"/>
    <m/>
    <s v="99"/>
    <d v="1988-12-27T00:00:00"/>
    <s v="33 tahun 0 bulan"/>
    <x v="3"/>
    <s v="PALEMBANG"/>
    <d v="2021-10-01T00:00:00"/>
    <s v="0 tahun 2 bulan"/>
    <x v="3"/>
    <n v="55"/>
    <d v="2044-01-01T00:00:00"/>
    <s v="1671066712880009"/>
    <s v="0010455350"/>
    <x v="6"/>
    <s v="KK"/>
    <x v="1"/>
    <d v="2021-09-01T00:00:00"/>
    <s v="541574422412000"/>
    <m/>
    <s v="06"/>
    <x v="2"/>
    <s v="PEREMPUAN"/>
  </r>
  <r>
    <s v="20211001866"/>
    <s v="Muhammad Hafizh Furqon"/>
    <s v="STAF"/>
    <x v="0"/>
    <x v="0"/>
    <x v="4"/>
    <x v="37"/>
    <x v="139"/>
    <s v="DEPARTEMEN PENGEMBANGAN BISNIS"/>
    <m/>
    <s v="99"/>
    <d v="1994-04-28T00:00:00"/>
    <s v="27 tahun 8 bulan"/>
    <x v="3"/>
    <s v="JAKARTA"/>
    <d v="2021-10-01T00:00:00"/>
    <s v="0 tahun 2 bulan"/>
    <x v="3"/>
    <n v="55"/>
    <d v="2049-05-01T00:00:00"/>
    <s v="3174092804940001"/>
    <s v="0012804944"/>
    <x v="6"/>
    <s v="2A"/>
    <x v="0"/>
    <d v="2021-09-01T00:00:00"/>
    <s v="841286685102000"/>
    <m/>
    <s v="06"/>
    <x v="2"/>
    <s v="LAKI-LAKI"/>
  </r>
  <r>
    <s v="20211001867"/>
    <s v="Andella Febryna Imran"/>
    <s v="ASSOCIATE OFFICER"/>
    <x v="0"/>
    <x v="0"/>
    <x v="0"/>
    <x v="12"/>
    <x v="47"/>
    <s v="PENGEMBANGAN DAN PENGUJIAN SISTEM"/>
    <m/>
    <s v="99"/>
    <d v="1992-02-19T00:00:00"/>
    <s v="29 tahun 10 bulan"/>
    <x v="3"/>
    <s v="JAKARTA"/>
    <d v="2021-10-01T00:00:00"/>
    <s v="0 tahun 2 bulan"/>
    <x v="3"/>
    <n v="55"/>
    <d v="2047-03-01T00:00:00"/>
    <s v="3276055902920004"/>
    <s v="0010394070"/>
    <x v="0"/>
    <s v="4A"/>
    <x v="0"/>
    <m/>
    <s v="958195794009000"/>
    <m/>
    <s v="06"/>
    <x v="2"/>
    <s v="PEREMPUAN"/>
  </r>
  <r>
    <s v="20211001868"/>
    <s v="Rika Julia Fitriani"/>
    <s v="ASSOCIATE ACCOUNT OFFICER"/>
    <x v="1"/>
    <x v="1"/>
    <x v="5"/>
    <x v="43"/>
    <x v="118"/>
    <s v="PEMASARAN"/>
    <m/>
    <s v="66"/>
    <d v="1984-07-04T00:00:00"/>
    <s v="37 tahun 5 bulan"/>
    <x v="1"/>
    <s v="METRO"/>
    <d v="2021-10-13T00:00:00"/>
    <s v="0 tahun 2 bulan"/>
    <x v="3"/>
    <n v="55"/>
    <d v="2039-08-01T00:00:00"/>
    <s v="1872014407840004"/>
    <s v="0662080001"/>
    <x v="0"/>
    <s v="4A"/>
    <x v="0"/>
    <d v="2021-09-10T00:00:00"/>
    <s v="958467052423000"/>
    <m/>
    <s v="06"/>
    <x v="2"/>
    <s v="PEREMPUAN"/>
  </r>
  <r>
    <s v="20211001869"/>
    <s v="Neneng Erliana"/>
    <s v="STAF OPERASIONAL"/>
    <x v="0"/>
    <x v="1"/>
    <x v="5"/>
    <x v="9"/>
    <x v="56"/>
    <s v="PEMASARAN &amp; OPERASI ULS"/>
    <m/>
    <s v="16"/>
    <d v="1996-05-31T00:00:00"/>
    <s v="25 tahun 7 bulan"/>
    <x v="3"/>
    <s v="SIDOARJO"/>
    <d v="2021-10-19T00:00:00"/>
    <s v="0 tahun 2 bulan"/>
    <x v="3"/>
    <n v="35"/>
    <d v="2031-06-01T00:00:00"/>
    <s v="3515077105960004"/>
    <s v="0053199931"/>
    <x v="6"/>
    <s v="2A"/>
    <x v="0"/>
    <d v="2021-09-21T00:00:00"/>
    <s v="768366213423000"/>
    <m/>
    <s v="06"/>
    <x v="2"/>
    <s v="PEREMPUAN"/>
  </r>
  <r>
    <s v="20211001870"/>
    <s v="Rendy Zulfandy"/>
    <s v="BACK OFFICE OPERASIONAL"/>
    <x v="0"/>
    <x v="1"/>
    <x v="5"/>
    <x v="44"/>
    <x v="136"/>
    <s v="BAGIAN OPERASIONAL"/>
    <m/>
    <s v="72"/>
    <d v="1992-06-26T00:00:00"/>
    <s v="29 tahun 6 bulan"/>
    <x v="3"/>
    <s v="BATUPHAT"/>
    <d v="2021-10-05T00:00:00"/>
    <s v="0 tahun 2 bulan"/>
    <x v="3"/>
    <n v="55"/>
    <d v="2047-07-01T00:00:00"/>
    <s v="1111132606920004"/>
    <s v="0674445556"/>
    <x v="6"/>
    <s v="2A"/>
    <x v="0"/>
    <m/>
    <m/>
    <m/>
    <s v="06"/>
    <x v="2"/>
    <s v="LAKI-LAKI"/>
  </r>
  <r>
    <s v="20211001871"/>
    <s v="Mentari Varazilla"/>
    <s v="CUSTOMER SERVICE"/>
    <x v="0"/>
    <x v="1"/>
    <x v="5"/>
    <x v="44"/>
    <x v="136"/>
    <s v="BAGIAN OPERASIONAL"/>
    <m/>
    <s v="72"/>
    <d v="1992-10-27T00:00:00"/>
    <s v="29 tahun 2 bulan"/>
    <x v="3"/>
    <s v="LHOKSEUMAWE"/>
    <d v="2021-10-05T00:00:00"/>
    <s v="0 tahun 2 bulan"/>
    <x v="3"/>
    <n v="35"/>
    <d v="2027-11-01T00:00:00"/>
    <s v="1173026710920001"/>
    <s v="0725271092"/>
    <x v="6"/>
    <s v="2A"/>
    <x v="0"/>
    <m/>
    <m/>
    <m/>
    <s v="06"/>
    <x v="2"/>
    <s v="PEREMPUAN"/>
  </r>
  <r>
    <s v="20211001872"/>
    <s v="Mohamad Purbo Ajie"/>
    <s v="OFFICER"/>
    <x v="0"/>
    <x v="0"/>
    <x v="0"/>
    <x v="26"/>
    <x v="46"/>
    <s v="MANAJEMEN APLIKASI"/>
    <m/>
    <s v="99"/>
    <d v="1966-09-01T00:00:00"/>
    <s v="55 tahun 3 bulan"/>
    <x v="2"/>
    <s v="JAKARTA"/>
    <d v="2021-10-01T00:00:00"/>
    <s v="0 tahun 2 bulan"/>
    <x v="3"/>
    <n v="55"/>
    <d v="2021-09-01T00:00:00"/>
    <s v="3174010109660004"/>
    <s v="0010009373"/>
    <x v="2"/>
    <s v="KK"/>
    <x v="1"/>
    <m/>
    <s v="825699424429000"/>
    <m/>
    <s v="05"/>
    <x v="1"/>
    <s v="LAKI-LAKI"/>
  </r>
  <r>
    <s v="20211001873"/>
    <s v="Audita Kusuma Astuti"/>
    <s v="STAF"/>
    <x v="1"/>
    <x v="0"/>
    <x v="7"/>
    <x v="11"/>
    <x v="68"/>
    <s v="ASPEK KEPATUHAN"/>
    <m/>
    <s v="99"/>
    <d v="1999-08-16T00:00:00"/>
    <s v="22 tahun 4 bulan"/>
    <x v="4"/>
    <s v="BOYOLALI"/>
    <d v="2021-10-11T00:00:00"/>
    <s v="0 tahun 2 bulan"/>
    <x v="3"/>
    <n v="55"/>
    <d v="2054-09-01T00:00:00"/>
    <s v="3309025608990003"/>
    <s v="0010456150"/>
    <x v="6"/>
    <s v="KK"/>
    <x v="1"/>
    <m/>
    <m/>
    <m/>
    <s v="06"/>
    <x v="2"/>
    <s v="PEREMPUAN"/>
  </r>
  <r>
    <s v="20211001874"/>
    <s v="Della Magita Pitaloka"/>
    <s v="TELLER"/>
    <x v="0"/>
    <x v="1"/>
    <x v="5"/>
    <x v="9"/>
    <x v="140"/>
    <s v="BAGIAN OPERASIONAL"/>
    <m/>
    <s v="76"/>
    <d v="1995-07-12T00:00:00"/>
    <s v="26 tahun 5 bulan"/>
    <x v="3"/>
    <s v="MALANG"/>
    <d v="2021-10-11T00:00:00"/>
    <s v="0 tahun 2 bulan"/>
    <x v="3"/>
    <n v="35"/>
    <d v="2030-08-01T00:00:00"/>
    <s v="3573055207950005"/>
    <s v="0534120795"/>
    <x v="6"/>
    <s v="KK"/>
    <x v="1"/>
    <m/>
    <m/>
    <m/>
    <s v="06"/>
    <x v="2"/>
    <s v="PEREMPUAN"/>
  </r>
  <r>
    <s v="20211001876"/>
    <s v="Endang Prihastuti"/>
    <s v="KEPALA CABANG PEMBANTU"/>
    <x v="1"/>
    <x v="1"/>
    <x v="5"/>
    <x v="9"/>
    <x v="140"/>
    <s v="KCP BANYUWANGI"/>
    <m/>
    <s v="76"/>
    <d v="1964-11-15T00:00:00"/>
    <s v="57 tahun 1 bulan"/>
    <x v="2"/>
    <s v="YOGYAKARTA"/>
    <d v="2021-10-11T00:00:00"/>
    <s v="0 tahun 2 bulan"/>
    <x v="3"/>
    <n v="55"/>
    <d v="2019-12-01T00:00:00"/>
    <s v="3509195511640003"/>
    <s v="0555577808"/>
    <x v="2"/>
    <s v="KK"/>
    <x v="1"/>
    <m/>
    <m/>
    <m/>
    <s v="06"/>
    <x v="2"/>
    <s v="PEREMPUAN"/>
  </r>
  <r>
    <s v="20211001877"/>
    <s v="Siti Burdatul Yuniar Anshar"/>
    <s v="CUSTOMER SERVICE"/>
    <x v="0"/>
    <x v="1"/>
    <x v="5"/>
    <x v="9"/>
    <x v="140"/>
    <s v="BAGIAN OPERASIONAL"/>
    <m/>
    <s v="76"/>
    <d v="1994-06-11T00:00:00"/>
    <s v="27 tahun 6 bulan"/>
    <x v="3"/>
    <s v="LUMAJANG"/>
    <d v="2021-10-11T00:00:00"/>
    <s v="0 tahun 2 bulan"/>
    <x v="3"/>
    <n v="35"/>
    <d v="2029-07-01T00:00:00"/>
    <s v="3508175106940001"/>
    <s v="0707770111"/>
    <x v="6"/>
    <s v="KK"/>
    <x v="1"/>
    <m/>
    <m/>
    <m/>
    <s v="06"/>
    <x v="2"/>
    <s v="PEREMPUAN"/>
  </r>
  <r>
    <s v="20211001878"/>
    <s v="Zulfa Maulida"/>
    <s v="STAF"/>
    <x v="0"/>
    <x v="0"/>
    <x v="1"/>
    <x v="15"/>
    <x v="23"/>
    <s v="BAGIAN PENERIMAAN DAN PEMANTAUAN DOKUMENTASI"/>
    <m/>
    <s v="99"/>
    <d v="1997-07-18T00:00:00"/>
    <s v="24 tahun 5 bulan"/>
    <x v="4"/>
    <s v="JAKARTA"/>
    <d v="2021-10-14T00:00:00"/>
    <s v="0 tahun 2 bulan"/>
    <x v="3"/>
    <n v="55"/>
    <d v="2052-08-01T00:00:00"/>
    <s v="3574035807970003"/>
    <s v="0010457463"/>
    <x v="6"/>
    <s v="KK"/>
    <x v="1"/>
    <m/>
    <s v="803022730101000"/>
    <m/>
    <s v="06"/>
    <x v="2"/>
    <s v="PEREMPUAN"/>
  </r>
  <r>
    <s v="20211001879"/>
    <s v="Shafira Ratna Putri"/>
    <s v="STAF"/>
    <x v="0"/>
    <x v="0"/>
    <x v="1"/>
    <x v="15"/>
    <x v="52"/>
    <s v="BAGIAN OPERASI"/>
    <m/>
    <s v="99"/>
    <d v="1996-06-09T00:00:00"/>
    <s v="25 tahun 6 bulan"/>
    <x v="3"/>
    <s v="JAKARTA"/>
    <d v="2021-10-14T00:00:00"/>
    <s v="0 tahun 2 bulan"/>
    <x v="3"/>
    <n v="55"/>
    <d v="2051-07-01T00:00:00"/>
    <s v="3175044906960001"/>
    <s v="0010099448"/>
    <x v="6"/>
    <s v="KK"/>
    <x v="1"/>
    <m/>
    <m/>
    <m/>
    <s v="06"/>
    <x v="2"/>
    <s v="PEREMPUAN"/>
  </r>
  <r>
    <s v="20211001880"/>
    <s v="Ari Desi Mamining Pratiwi"/>
    <s v="BACK OFFICE OPERASIONAL (FUNGSI POOLING)"/>
    <x v="0"/>
    <x v="1"/>
    <x v="5"/>
    <x v="9"/>
    <x v="140"/>
    <s v="BAGIAN OPERASIONAL"/>
    <m/>
    <s v="76"/>
    <d v="1995-12-18T00:00:00"/>
    <s v="26 tahun 0 bulan"/>
    <x v="3"/>
    <s v="BANYUWANGI"/>
    <d v="2021-10-21T00:00:00"/>
    <s v="0 tahun 2 bulan"/>
    <x v="3"/>
    <n v="55"/>
    <d v="2051-01-01T00:00:00"/>
    <s v="3510095812950005"/>
    <s v="0708080999"/>
    <x v="6"/>
    <s v="KK"/>
    <x v="1"/>
    <m/>
    <m/>
    <m/>
    <s v="06"/>
    <x v="2"/>
    <s v="PEREMPUAN"/>
  </r>
  <r>
    <s v="20211101881"/>
    <s v="Briyan Dwi Angga"/>
    <s v="ASSOCIATE OFFICER"/>
    <x v="1"/>
    <x v="0"/>
    <x v="11"/>
    <x v="42"/>
    <x v="113"/>
    <s v="DEPARTEMEN AUDIT TEKNOLOGI INFORMASI"/>
    <m/>
    <s v="99"/>
    <d v="1994-02-06T00:00:00"/>
    <s v="27 tahun 10 bulan"/>
    <x v="3"/>
    <s v="JAKARTA"/>
    <d v="2021-11-01T00:00:00"/>
    <s v="0 tahun 1 bulan"/>
    <x v="3"/>
    <n v="55"/>
    <d v="2049-03-01T00:00:00"/>
    <s v="3174090602940010"/>
    <s v="0011198991"/>
    <x v="6"/>
    <s v="KK"/>
    <x v="1"/>
    <m/>
    <m/>
    <m/>
    <s v="06"/>
    <x v="2"/>
    <s v="LAKI-LAKI"/>
  </r>
  <r>
    <s v="20211101894"/>
    <s v="Septi Damayanti"/>
    <s v="CUSTOMER SERVICE"/>
    <x v="0"/>
    <x v="1"/>
    <x v="5"/>
    <x v="28"/>
    <x v="50"/>
    <s v="BAGIAN CUSTOMER SERVICE"/>
    <m/>
    <s v="35"/>
    <d v="1995-09-03T00:00:00"/>
    <s v="26 tahun 3 bulan"/>
    <x v="3"/>
    <s v="BANDUNG"/>
    <d v="2021-11-01T00:00:00"/>
    <s v="0 tahun 1 bulan"/>
    <x v="3"/>
    <n v="35"/>
    <d v="2030-10-01T00:00:00"/>
    <s v="3211114309950002"/>
    <s v="0590030995"/>
    <x v="6"/>
    <s v="KK"/>
    <x v="1"/>
    <m/>
    <m/>
    <m/>
    <s v="06"/>
    <x v="2"/>
    <s v="PEREMPUAN"/>
  </r>
  <r>
    <s v="20211101896"/>
    <s v="Suhaman"/>
    <s v="OFFICER"/>
    <x v="0"/>
    <x v="0"/>
    <x v="0"/>
    <x v="13"/>
    <x v="131"/>
    <s v="DEPARTEMEN OPERASI TEKNOLOGI INFORMASI"/>
    <m/>
    <s v="99"/>
    <d v="1966-09-20T00:00:00"/>
    <s v="55 tahun 3 bulan"/>
    <x v="2"/>
    <s v="JAKARTA"/>
    <d v="2021-11-01T00:00:00"/>
    <s v="0 tahun 1 bulan"/>
    <x v="3"/>
    <n v="55"/>
    <d v="2021-10-01T00:00:00"/>
    <s v="3175032009660001"/>
    <s v="0019991199"/>
    <x v="2"/>
    <s v="KK"/>
    <x v="1"/>
    <m/>
    <s v="849542386017000"/>
    <m/>
    <s v="03"/>
    <x v="0"/>
    <s v="LAKI-LAKI"/>
  </r>
  <r>
    <s v="20211101897"/>
    <s v="Harisa Utami"/>
    <s v="TELLER"/>
    <x v="0"/>
    <x v="1"/>
    <x v="2"/>
    <x v="3"/>
    <x v="84"/>
    <s v="BAGIAN OPERASIONAL"/>
    <m/>
    <s v="40"/>
    <d v="1994-07-28T00:00:00"/>
    <s v="27 tahun 5 bulan"/>
    <x v="3"/>
    <s v="PADANG"/>
    <d v="2021-11-01T00:00:00"/>
    <s v="0 tahun 1 bulan"/>
    <x v="3"/>
    <n v="35"/>
    <d v="2029-08-01T00:00:00"/>
    <s v="3275036807940006"/>
    <s v="0402828289"/>
    <x v="6"/>
    <s v="KK"/>
    <x v="1"/>
    <m/>
    <s v="758758007412000"/>
    <m/>
    <s v="06"/>
    <x v="2"/>
    <s v="PEREMPUAN"/>
  </r>
  <r>
    <s v="20211101898"/>
    <s v="Dimas Artha Prasetya"/>
    <s v="STAF"/>
    <x v="0"/>
    <x v="0"/>
    <x v="3"/>
    <x v="6"/>
    <x v="72"/>
    <s v="BAGIAN KEPEGAWAIAN &amp; BENEFIT"/>
    <m/>
    <s v="99"/>
    <d v="1997-08-20T00:00:00"/>
    <s v="24 tahun 4 bulan"/>
    <x v="4"/>
    <s v="BOGOR"/>
    <d v="2021-11-17T00:00:00"/>
    <s v="0 tahun 1 bulan"/>
    <x v="3"/>
    <n v="55"/>
    <d v="2052-09-01T00:00:00"/>
    <s v="3671122008970004"/>
    <s v="0012008975"/>
    <x v="6"/>
    <s v="2A"/>
    <x v="0"/>
    <m/>
    <s v="579667692321000"/>
    <m/>
    <s v="06"/>
    <x v="2"/>
    <s v="LAKI-LAKI"/>
  </r>
  <r>
    <s v="20211101899"/>
    <s v="Nur Sukmawati"/>
    <s v="TELLER"/>
    <x v="0"/>
    <x v="1"/>
    <x v="5"/>
    <x v="9"/>
    <x v="119"/>
    <s v="BAGIAN OPERASIONAL"/>
    <m/>
    <s v="68"/>
    <d v="1996-06-13T00:00:00"/>
    <s v="25 tahun 6 bulan"/>
    <x v="3"/>
    <s v="KEDIRI"/>
    <d v="2021-11-17T00:00:00"/>
    <s v="0 tahun 1 bulan"/>
    <x v="3"/>
    <n v="35"/>
    <d v="2031-07-01T00:00:00"/>
    <s v="3571035306960005"/>
    <s v="0681130696"/>
    <x v="6"/>
    <s v="2A"/>
    <x v="0"/>
    <m/>
    <s v="845342559617000"/>
    <d v="2021-10-19T00:00:00"/>
    <s v="06"/>
    <x v="2"/>
    <s v="PEREMPUAN"/>
  </r>
  <r>
    <s v="20211101901"/>
    <s v="Novi Anilasari"/>
    <s v="BACK OFFICE ADMINISTRASI KANTOR (FUNGSI POOLING)"/>
    <x v="0"/>
    <x v="1"/>
    <x v="2"/>
    <x v="2"/>
    <x v="9"/>
    <s v="OPERASI CABANG JATINEGARA"/>
    <m/>
    <s v="01"/>
    <d v="1996-11-20T00:00:00"/>
    <s v="25 tahun 1 bulan"/>
    <x v="3"/>
    <s v="JAKARTA"/>
    <d v="2021-11-22T00:00:00"/>
    <s v="0 tahun 1 bulan"/>
    <x v="3"/>
    <n v="55"/>
    <d v="2051-12-01T00:00:00"/>
    <s v="3175106011961001"/>
    <s v="0010461176"/>
    <x v="6"/>
    <s v="KK"/>
    <x v="1"/>
    <m/>
    <s v="827500679104000"/>
    <d v="2021-10-04T00:00:00"/>
    <s v="06"/>
    <x v="2"/>
    <s v="PEREMPUAN"/>
  </r>
  <r>
    <s v="20211101902"/>
    <s v="Meidina Amanah"/>
    <s v="BACK OFFICE ADMINISTRASI KANTOR (FUNGSI POOLING)"/>
    <x v="0"/>
    <x v="1"/>
    <x v="2"/>
    <x v="2"/>
    <x v="9"/>
    <s v="OPERASI CABANG JATINEGARA"/>
    <m/>
    <s v="01"/>
    <d v="2000-05-05T00:00:00"/>
    <s v="21 tahun 7 bulan"/>
    <x v="4"/>
    <s v="BREBES"/>
    <d v="2021-11-22T00:00:00"/>
    <s v="0 tahun 1 bulan"/>
    <x v="3"/>
    <n v="55"/>
    <d v="2055-06-01T00:00:00"/>
    <s v="3174014505000003"/>
    <s v="0010461184"/>
    <x v="6"/>
    <s v="KK"/>
    <x v="1"/>
    <m/>
    <s v="707558250102000"/>
    <d v="2021-10-04T00:00:00"/>
    <s v="03"/>
    <x v="0"/>
    <s v="PEREMPUAN"/>
  </r>
  <r>
    <s v="20211101903"/>
    <s v="Muhammad Firdan Pahlevi"/>
    <s v="BACK OFFICE OPERASIONAL"/>
    <x v="0"/>
    <x v="1"/>
    <x v="5"/>
    <x v="9"/>
    <x v="140"/>
    <s v="BAGIAN OPERASIONAL"/>
    <s v="JL. DR. SAHARDJO GG. SAWO III/33 JAKARTA SELATAN"/>
    <s v="76"/>
    <d v="1995-11-30T00:00:00"/>
    <s v="26 tahun 1 bulan"/>
    <x v="3"/>
    <s v="JEMBER"/>
    <d v="2021-11-22T00:00:00"/>
    <s v="0 tahun 1 bulan"/>
    <x v="3"/>
    <n v="55"/>
    <d v="2050-12-01T00:00:00"/>
    <s v="3509273011950001"/>
    <s v="0761111111"/>
    <x v="6"/>
    <s v="KK"/>
    <x v="1"/>
    <m/>
    <s v="47.365.614.8-015.000"/>
    <m/>
    <s v="06"/>
    <x v="2"/>
    <s v="LAKI-LAKI"/>
  </r>
  <r>
    <s v="20211101904"/>
    <s v="Suraiya"/>
    <s v="STAF OPERASIONAL"/>
    <x v="0"/>
    <x v="1"/>
    <x v="5"/>
    <x v="44"/>
    <x v="126"/>
    <s v="PEMASARAN &amp; OPERASI ULS"/>
    <m/>
    <s v="73"/>
    <d v="1994-09-09T00:00:00"/>
    <s v="27 tahun 3 bulan"/>
    <x v="3"/>
    <s v="PIDIE JAYA (MEUREUDU)"/>
    <d v="2021-11-22T00:00:00"/>
    <s v="0 tahun 1 bulan"/>
    <x v="3"/>
    <n v="35"/>
    <d v="2029-10-01T00:00:00"/>
    <s v="1107104909940001"/>
    <s v="0678090994"/>
    <x v="6"/>
    <s v="KK"/>
    <x v="1"/>
    <m/>
    <m/>
    <m/>
    <s v="06"/>
    <x v="2"/>
    <s v="PEREMPUAN"/>
  </r>
  <r>
    <s v="20211201906"/>
    <s v="Jauhariatun Mawaddah"/>
    <s v="TELLER"/>
    <x v="0"/>
    <x v="1"/>
    <x v="5"/>
    <x v="40"/>
    <x v="101"/>
    <s v="BAGIAN TELLER &amp; BACK OFFICE"/>
    <m/>
    <s v="50"/>
    <d v="1997-10-11T00:00:00"/>
    <s v="24 tahun 2 bulan"/>
    <x v="4"/>
    <s v="MEDAN"/>
    <d v="2021-12-01T00:00:00"/>
    <s v="0 tahun 0 bulan"/>
    <x v="3"/>
    <n v="35"/>
    <d v="2032-11-01T00:00:00"/>
    <s v="1271185110970001"/>
    <s v="0505252551"/>
    <x v="6"/>
    <s v="2A"/>
    <x v="0"/>
    <m/>
    <s v="437881253652000"/>
    <m/>
    <s v="05"/>
    <x v="1"/>
    <s v="PEREMPUAN"/>
  </r>
  <r>
    <s v="20211201907"/>
    <s v="Fajrin Putri Rahayu"/>
    <s v="STAF OPERASIONAL"/>
    <x v="0"/>
    <x v="1"/>
    <x v="2"/>
    <x v="14"/>
    <x v="96"/>
    <s v="PEMASARAN &amp; OPERASI ULS"/>
    <m/>
    <s v="13"/>
    <d v="1996-01-08T00:00:00"/>
    <s v="25 tahun 11 bulan"/>
    <x v="3"/>
    <s v="SERANG"/>
    <d v="2021-12-01T00:00:00"/>
    <s v="0 tahun 0 bulan"/>
    <x v="3"/>
    <n v="35"/>
    <d v="2031-02-01T00:00:00"/>
    <s v="3604014801960486"/>
    <s v="0010403491"/>
    <x v="6"/>
    <s v="2A"/>
    <x v="0"/>
    <m/>
    <s v="079010948626000"/>
    <m/>
    <s v="05"/>
    <x v="1"/>
    <s v="PEREMPUAN"/>
  </r>
  <r>
    <s v="20211201908"/>
    <s v="Nenden Rahmayanti"/>
    <s v="STAF OPERASIONAL"/>
    <x v="0"/>
    <x v="1"/>
    <x v="5"/>
    <x v="28"/>
    <x v="59"/>
    <s v="PEMASARAN &amp; OPERASI ULS"/>
    <m/>
    <s v="59"/>
    <d v="1995-02-27T00:00:00"/>
    <s v="26 tahun 10 bulan"/>
    <x v="3"/>
    <s v="BANDUNG"/>
    <d v="2021-12-01T00:00:00"/>
    <s v="0 tahun 0 bulan"/>
    <x v="3"/>
    <n v="35"/>
    <d v="2030-03-01T00:00:00"/>
    <s v="3204336702950001"/>
    <s v="0491727277"/>
    <x v="6"/>
    <s v="2A"/>
    <x v="0"/>
    <m/>
    <s v="937108728625000"/>
    <m/>
    <s v="06"/>
    <x v="2"/>
    <s v="PEREMPUAN"/>
  </r>
  <r>
    <s v="20211201909"/>
    <s v="Lanny Ningsih"/>
    <s v="KEPALA CABANG PEMBANTU"/>
    <x v="1"/>
    <x v="1"/>
    <x v="5"/>
    <x v="9"/>
    <x v="110"/>
    <s v="KCP MALANG"/>
    <s v="CEMPAKA PUTIH BARAT XIII/H-4 RT/RW 003/012,KEL.CEMPAKA PUTIH BARAT,KEC.CEMPAKA PUTIH"/>
    <s v="53"/>
    <d v="1966-05-26T00:00:00"/>
    <s v="55 tahun 7 bulan"/>
    <x v="2"/>
    <s v="MALANG"/>
    <d v="2021-12-01T00:00:00"/>
    <s v="0 tahun 0 bulan"/>
    <x v="3"/>
    <n v="55"/>
    <d v="2021-06-01T00:00:00"/>
    <s v="3573056605660004"/>
    <s v="0705888899"/>
    <x v="2"/>
    <s v="KK"/>
    <x v="1"/>
    <m/>
    <m/>
    <m/>
    <s v="06"/>
    <x v="2"/>
    <s v="PEREMPUAN"/>
  </r>
  <r>
    <s v="20211201910"/>
    <s v="Ilma Putri Handayani"/>
    <s v="STAF OPERASIONAL"/>
    <x v="0"/>
    <x v="1"/>
    <x v="5"/>
    <x v="28"/>
    <x v="59"/>
    <s v="PEMASARAN &amp; OPERASI ULS"/>
    <s v="PDK SUKMAJAYA PERMAI BLK A/4, RT/RW 001/003,KEL.SUKMAJAYA, KEC.SUKMAJAYA,DEPOK"/>
    <s v="59"/>
    <d v="1995-09-30T00:00:00"/>
    <s v="26 tahun 3 bulan"/>
    <x v="3"/>
    <s v="CIAMIS"/>
    <d v="2021-12-01T00:00:00"/>
    <s v="0 tahun 0 bulan"/>
    <x v="3"/>
    <n v="35"/>
    <d v="2030-10-01T00:00:00"/>
    <s v="3273267009950002"/>
    <s v="0592222228"/>
    <x v="6"/>
    <s v="KK"/>
    <x v="1"/>
    <m/>
    <m/>
    <m/>
    <s v="06"/>
    <x v="2"/>
    <s v="PEREMPUAN"/>
  </r>
  <r>
    <s v="20211201911"/>
    <s v="Arlin Rantetoding"/>
    <s v="ASSOCIATE ACCOUNT OFFICER"/>
    <x v="1"/>
    <x v="1"/>
    <x v="5"/>
    <x v="45"/>
    <x v="124"/>
    <s v="PEMASARAN"/>
    <m/>
    <s v="71"/>
    <d v="1986-04-15T00:00:00"/>
    <s v="35 tahun 8 bulan"/>
    <x v="1"/>
    <s v="TORAJA UTARA (RANTEPAO)"/>
    <d v="2021-12-02T00:00:00"/>
    <s v="0 tahun 0 bulan"/>
    <x v="3"/>
    <n v="55"/>
    <d v="2041-05-01T00:00:00"/>
    <s v="7318165504860001"/>
    <s v="0713333789"/>
    <x v="0"/>
    <s v="KK"/>
    <x v="1"/>
    <m/>
    <m/>
    <m/>
    <s v="06"/>
    <x v="2"/>
    <s v="PEREMPUAN"/>
  </r>
  <r>
    <s v="20211201912"/>
    <s v="Marisa Viasta"/>
    <s v="STAF"/>
    <x v="1"/>
    <x v="0"/>
    <x v="6"/>
    <x v="19"/>
    <x v="35"/>
    <s v="FUNGSI PENILAIAN AGUNAN"/>
    <m/>
    <s v="99"/>
    <d v="1998-03-20T00:00:00"/>
    <s v="23 tahun 9 bulan"/>
    <x v="4"/>
    <s v="JAKARTA"/>
    <d v="2021-12-01T00:00:00"/>
    <s v="0 tahun 0 bulan"/>
    <x v="3"/>
    <n v="55"/>
    <d v="2053-04-01T00:00:00"/>
    <s v="3175076003980004"/>
    <s v="0010425262"/>
    <x v="6"/>
    <s v="2A"/>
    <x v="0"/>
    <m/>
    <s v="461225997017000"/>
    <m/>
    <s v="06"/>
    <x v="2"/>
    <s v="PEREMPUAN"/>
  </r>
  <r>
    <s v="20211201913"/>
    <s v="Harry Dewantoro"/>
    <s v="ASSISTANT OFFICER"/>
    <x v="1"/>
    <x v="0"/>
    <x v="9"/>
    <x v="22"/>
    <x v="40"/>
    <s v="FUNGSI PERENCANAAN PERUSAHAAN"/>
    <m/>
    <s v="99"/>
    <d v="1992-04-21T00:00:00"/>
    <s v="29 tahun 8 bulan"/>
    <x v="3"/>
    <s v="JAKARTA"/>
    <d v="2021-12-01T00:00:00"/>
    <s v="0 tahun 0 bulan"/>
    <x v="3"/>
    <n v="55"/>
    <d v="2047-05-01T00:00:00"/>
    <s v="3674051204920005"/>
    <s v="0010403509"/>
    <x v="1"/>
    <s v="3A"/>
    <x v="0"/>
    <m/>
    <s v="964354765444000"/>
    <m/>
    <s v="07"/>
    <x v="4"/>
    <s v="LAKI-LAKI"/>
  </r>
  <r>
    <s v="20211201914"/>
    <s v="Lia Amelia"/>
    <s v="STAF OPERASIONAL"/>
    <x v="0"/>
    <x v="1"/>
    <x v="2"/>
    <x v="14"/>
    <x v="98"/>
    <s v="PEMASARAN &amp; OPERASI ULS"/>
    <m/>
    <s v="47"/>
    <d v="1995-06-10T00:00:00"/>
    <s v="26 tahun 6 bulan"/>
    <x v="3"/>
    <s v="JAKARTA"/>
    <d v="2021-12-07T00:00:00"/>
    <s v="0 tahun 0 bulan"/>
    <x v="3"/>
    <n v="35"/>
    <d v="2030-07-01T00:00:00"/>
    <s v="3173015006950002 "/>
    <s v="0010405181"/>
    <x v="6"/>
    <s v="2A"/>
    <x v="0"/>
    <m/>
    <m/>
    <m/>
    <s v="03"/>
    <x v="0"/>
    <s v="PEREMPUAN"/>
  </r>
  <r>
    <s v="20211201915"/>
    <s v="Ardiansyah Tri Kurniawan"/>
    <s v="BACK OFFICE OPERASIONAL"/>
    <x v="0"/>
    <x v="1"/>
    <x v="5"/>
    <x v="43"/>
    <x v="118"/>
    <s v="BAGIAN OPERASIONAL"/>
    <m/>
    <s v="66"/>
    <d v="1993-05-10T00:00:00"/>
    <s v="28 tahun 7 bulan"/>
    <x v="3"/>
    <s v="BANDAR LAMPUNG"/>
    <d v="2021-12-01T00:00:00"/>
    <s v="0 tahun 0 bulan"/>
    <x v="3"/>
    <n v="55"/>
    <d v="2048-06-01T00:00:00"/>
    <s v="1801041005930004"/>
    <s v="0662100593"/>
    <x v="6"/>
    <s v="KK"/>
    <x v="1"/>
    <m/>
    <m/>
    <m/>
    <s v="06"/>
    <x v="2"/>
    <s v="LAKI-LAKI"/>
  </r>
  <r>
    <s v="20211201916"/>
    <s v="Selly Saputri"/>
    <s v="TELLER"/>
    <x v="0"/>
    <x v="1"/>
    <x v="5"/>
    <x v="4"/>
    <x v="21"/>
    <s v="BAGIAN OPERASIONAL"/>
    <m/>
    <s v="28"/>
    <d v="1997-12-15T00:00:00"/>
    <s v="24 tahun 0 bulan"/>
    <x v="4"/>
    <s v="JAKARTA"/>
    <d v="2021-12-09T00:00:00"/>
    <s v="0 tahun 0 bulan"/>
    <x v="3"/>
    <n v="35"/>
    <d v="2033-01-01T00:00:00"/>
    <s v="3174105512971002"/>
    <s v="0280017138"/>
    <x v="6"/>
    <s v="KK"/>
    <x v="1"/>
    <m/>
    <m/>
    <m/>
    <s v="06"/>
    <x v="2"/>
    <s v="PEREMPUAN"/>
  </r>
  <r>
    <s v="20211201917"/>
    <s v="Aulia Rahmadayanti Setiabudi"/>
    <s v="STAF OPERASIONAL"/>
    <x v="0"/>
    <x v="1"/>
    <x v="5"/>
    <x v="9"/>
    <x v="71"/>
    <s v="PEMASARAN &amp; OPERASI ULS"/>
    <m/>
    <s v="32"/>
    <d v="1999-01-08T00:00:00"/>
    <s v="22 tahun 11 bulan"/>
    <x v="4"/>
    <s v="SIDOARJO"/>
    <d v="2021-12-14T00:00:00"/>
    <s v="0 tahun 0 bulan"/>
    <x v="3"/>
    <n v="35"/>
    <d v="2034-02-01T00:00:00"/>
    <s v="3515174801990001"/>
    <s v="0168181899"/>
    <x v="6"/>
    <s v="2A"/>
    <x v="0"/>
    <m/>
    <m/>
    <m/>
    <s v="03"/>
    <x v="0"/>
    <s v="PEREMPUAN"/>
  </r>
  <r>
    <s v="20211201918"/>
    <s v="Beta Amrina Rosyada"/>
    <s v="CUSTOMER SERVICE"/>
    <x v="0"/>
    <x v="1"/>
    <x v="5"/>
    <x v="20"/>
    <x v="55"/>
    <s v="BAGIAN CUSTOMER SERVICE"/>
    <m/>
    <s v="30"/>
    <d v="1995-10-10T00:00:00"/>
    <s v="26 tahun 2 bulan"/>
    <x v="3"/>
    <s v="SEMARANG"/>
    <d v="2021-12-21T00:00:00"/>
    <s v="0 tahun 0 bulan"/>
    <x v="3"/>
    <n v="35"/>
    <d v="2030-11-01T00:00:00"/>
    <s v="3374135010950001"/>
    <s v="0300033032"/>
    <x v="6"/>
    <s v="2A"/>
    <x v="0"/>
    <m/>
    <m/>
    <m/>
    <s v="06"/>
    <x v="2"/>
    <s v="PEREMPUAN"/>
  </r>
  <r>
    <s v="20211201919"/>
    <s v="Oscar Noris E M"/>
    <s v="STAF"/>
    <x v="0"/>
    <x v="0"/>
    <x v="0"/>
    <x v="34"/>
    <x v="76"/>
    <s v="SEKURITI TEKNOLOGI INFORMASI"/>
    <m/>
    <s v="99"/>
    <d v="1992-10-29T00:00:00"/>
    <s v="29 tahun 2 bulan"/>
    <x v="3"/>
    <s v="JAKARTA"/>
    <d v="2021-12-21T00:00:00"/>
    <s v="0 tahun 0 bulan"/>
    <x v="3"/>
    <n v="55"/>
    <d v="2047-11-01T00:00:00"/>
    <s v="3276052910920003"/>
    <s v="0010440485"/>
    <x v="6"/>
    <s v="2A"/>
    <x v="0"/>
    <m/>
    <m/>
    <m/>
    <s v="06"/>
    <x v="2"/>
    <s v="LAKI-LAKI"/>
  </r>
  <r>
    <s v="20211201920"/>
    <s v="Zakiatul Fitri"/>
    <s v="STAF OPERASIONAL"/>
    <x v="0"/>
    <x v="1"/>
    <x v="5"/>
    <x v="44"/>
    <x v="126"/>
    <s v="PEMASARAN &amp; OPERASI ULS"/>
    <m/>
    <s v="73"/>
    <d v="1993-03-20T00:00:00"/>
    <s v="28 tahun 9 bulan"/>
    <x v="3"/>
    <s v="BANDA ACEH"/>
    <d v="2021-12-20T00:00:00"/>
    <s v="0 tahun 0 bulan"/>
    <x v="3"/>
    <n v="35"/>
    <d v="2028-04-01T00:00:00"/>
    <s v="1172016003930002"/>
    <m/>
    <x v="6"/>
    <s v="KK"/>
    <x v="1"/>
    <m/>
    <m/>
    <m/>
    <s v="06"/>
    <x v="2"/>
    <s v="PEREMPUAN"/>
  </r>
  <r>
    <s v="20211201921"/>
    <s v="Alvio Oni Ayuningtyas"/>
    <s v="ASSISTANT OFFICER"/>
    <x v="0"/>
    <x v="0"/>
    <x v="3"/>
    <x v="6"/>
    <x v="13"/>
    <s v="BIDANG PEMBELAJARAN SDM"/>
    <m/>
    <s v="99"/>
    <d v="1997-07-13T00:00:00"/>
    <s v="24 tahun 5 bulan"/>
    <x v="4"/>
    <s v="SEMARANG"/>
    <d v="2021-12-20T00:00:00"/>
    <s v="0 tahun 0 bulan"/>
    <x v="3"/>
    <n v="55"/>
    <d v="2052-08-01T00:00:00"/>
    <s v="3322025307970006"/>
    <s v="0010463735"/>
    <x v="1"/>
    <s v="KK"/>
    <x v="1"/>
    <m/>
    <m/>
    <m/>
    <s v="06"/>
    <x v="2"/>
    <s v="PEREMPUAN"/>
  </r>
  <r>
    <s v="20211201922"/>
    <s v="Bayu Agista"/>
    <s v="ASSOCIATE ACCOUNT OFFICER"/>
    <x v="1"/>
    <x v="1"/>
    <x v="5"/>
    <x v="9"/>
    <x v="140"/>
    <s v="PEMASARAN"/>
    <m/>
    <s v="76"/>
    <d v="1990-08-07T00:00:00"/>
    <s v="31 tahun 4 bulan"/>
    <x v="3"/>
    <s v="BANYUWANGI"/>
    <d v="2021-12-20T00:00:00"/>
    <s v="0 tahun 0 bulan"/>
    <x v="3"/>
    <n v="55"/>
    <d v="2045-09-01T00:00:00"/>
    <s v="3510090708900005"/>
    <m/>
    <x v="0"/>
    <s v="KK"/>
    <x v="1"/>
    <m/>
    <s v="438233496322000"/>
    <m/>
    <s v="06"/>
    <x v="2"/>
    <s v="LAKI-LA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6:G40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8">
        <item m="1" x="6"/>
        <item x="3"/>
        <item x="1"/>
        <item x="2"/>
        <item m="1" x="5"/>
        <item m="1" x="4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4">
    <field x="4"/>
    <field x="5"/>
    <field x="6"/>
    <field x="7"/>
  </rowFields>
  <rowItems count="3">
    <i>
      <x/>
    </i>
    <i>
      <x v="1"/>
    </i>
    <i t="grand">
      <x/>
    </i>
  </rowItems>
  <colFields count="1">
    <field x="17"/>
  </colFields>
  <colItems count="5">
    <i>
      <x v="1"/>
    </i>
    <i>
      <x v="2"/>
    </i>
    <i>
      <x v="3"/>
    </i>
    <i>
      <x v="6"/>
    </i>
    <i t="grand">
      <x/>
    </i>
  </colItems>
  <dataFields count="1">
    <dataField name="Count of YHN" fld="17" subtotal="count" baseField="0" baseItem="0"/>
  </dataFields>
  <formats count="6">
    <format dxfId="66">
      <pivotArea field="29" type="button" dataOnly="0" labelOnly="1" outline="0"/>
    </format>
    <format dxfId="65">
      <pivotArea outline="0" collapsedLevelsAreSubtotals="1" fieldPosition="0"/>
    </format>
    <format dxfId="64">
      <pivotArea field="17" type="button" dataOnly="0" labelOnly="1" outline="0" axis="axisCol" fieldPosition="0"/>
    </format>
    <format dxfId="63">
      <pivotArea type="topRight" dataOnly="0" labelOnly="1" outline="0" fieldPosition="0"/>
    </format>
    <format dxfId="62">
      <pivotArea dataOnly="0" labelOnly="1" fieldPosition="0">
        <references count="1">
          <reference field="17" count="0"/>
        </references>
      </pivotArea>
    </format>
    <format dxfId="6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H214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4"/>
        <item x="3"/>
        <item x="1"/>
        <item x="0"/>
        <item x="2"/>
        <item t="default"/>
      </items>
    </pivotField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4">
    <field x="4"/>
    <field x="5"/>
    <field x="6"/>
    <field x="7"/>
  </rowFields>
  <rowItems count="210">
    <i>
      <x/>
    </i>
    <i r="1">
      <x/>
    </i>
    <i r="2">
      <x v="4"/>
    </i>
    <i r="3">
      <x v="22"/>
    </i>
    <i r="3">
      <x v="69"/>
    </i>
    <i r="3">
      <x v="71"/>
    </i>
    <i r="3">
      <x v="101"/>
    </i>
    <i r="3">
      <x v="103"/>
    </i>
    <i r="3">
      <x v="108"/>
    </i>
    <i r="3">
      <x v="116"/>
    </i>
    <i r="3">
      <x v="120"/>
    </i>
    <i r="3">
      <x v="125"/>
    </i>
    <i r="2">
      <x v="6"/>
    </i>
    <i r="3">
      <x v="24"/>
    </i>
    <i r="3">
      <x v="68"/>
    </i>
    <i r="3">
      <x v="70"/>
    </i>
    <i r="3">
      <x v="99"/>
    </i>
    <i r="3">
      <x v="111"/>
    </i>
    <i r="3">
      <x v="117"/>
    </i>
    <i r="3">
      <x v="136"/>
    </i>
    <i r="2">
      <x v="10"/>
    </i>
    <i r="3">
      <x v="28"/>
    </i>
    <i r="3">
      <x v="74"/>
    </i>
    <i r="3">
      <x v="77"/>
    </i>
    <i r="3">
      <x v="98"/>
    </i>
    <i r="3">
      <x v="123"/>
    </i>
    <i r="3">
      <x v="126"/>
    </i>
    <i r="3">
      <x v="137"/>
    </i>
    <i r="2">
      <x v="13"/>
    </i>
    <i r="3">
      <x v="31"/>
    </i>
    <i r="3">
      <x v="66"/>
    </i>
    <i r="3">
      <x v="67"/>
    </i>
    <i r="3">
      <x v="73"/>
    </i>
    <i r="3">
      <x v="78"/>
    </i>
    <i r="3">
      <x v="80"/>
    </i>
    <i r="3">
      <x v="109"/>
    </i>
    <i r="3">
      <x v="138"/>
    </i>
    <i r="1">
      <x v="1"/>
    </i>
    <i r="2">
      <x v="2"/>
    </i>
    <i r="3">
      <x v="20"/>
    </i>
    <i r="3">
      <x v="75"/>
    </i>
    <i r="3">
      <x v="100"/>
    </i>
    <i r="2">
      <x v="3"/>
    </i>
    <i r="3">
      <x v="21"/>
    </i>
    <i r="3">
      <x v="102"/>
    </i>
    <i r="3">
      <x v="104"/>
    </i>
    <i r="3">
      <x v="113"/>
    </i>
    <i r="2">
      <x v="5"/>
    </i>
    <i r="3">
      <x v="23"/>
    </i>
    <i r="2">
      <x v="6"/>
    </i>
    <i r="3">
      <x v="68"/>
    </i>
    <i r="2">
      <x v="7"/>
    </i>
    <i r="3">
      <x v="25"/>
    </i>
    <i r="3">
      <x v="128"/>
    </i>
    <i r="2">
      <x v="8"/>
    </i>
    <i r="3">
      <x v="26"/>
    </i>
    <i r="3">
      <x v="97"/>
    </i>
    <i r="3">
      <x v="133"/>
    </i>
    <i r="2">
      <x v="9"/>
    </i>
    <i r="3">
      <x v="27"/>
    </i>
    <i r="2">
      <x v="11"/>
    </i>
    <i r="3">
      <x v="29"/>
    </i>
    <i r="3">
      <x v="114"/>
    </i>
    <i r="3">
      <x v="115"/>
    </i>
    <i r="3">
      <x v="121"/>
    </i>
    <i r="2">
      <x v="12"/>
    </i>
    <i r="3">
      <x v="30"/>
    </i>
    <i r="3">
      <x v="130"/>
    </i>
    <i r="3">
      <x v="131"/>
    </i>
    <i r="3">
      <x v="132"/>
    </i>
    <i r="2">
      <x v="14"/>
    </i>
    <i r="3">
      <x v="32"/>
    </i>
    <i r="3">
      <x v="72"/>
    </i>
    <i r="3">
      <x v="76"/>
    </i>
    <i r="3">
      <x v="79"/>
    </i>
    <i r="3">
      <x v="105"/>
    </i>
    <i r="3">
      <x v="106"/>
    </i>
    <i r="3">
      <x v="107"/>
    </i>
    <i r="3">
      <x v="110"/>
    </i>
    <i r="3">
      <x v="112"/>
    </i>
    <i r="3">
      <x v="118"/>
    </i>
    <i r="3">
      <x v="119"/>
    </i>
    <i r="3">
      <x v="122"/>
    </i>
    <i r="3">
      <x v="124"/>
    </i>
    <i r="3">
      <x v="127"/>
    </i>
    <i r="3">
      <x v="129"/>
    </i>
    <i r="3">
      <x v="135"/>
    </i>
    <i r="3">
      <x v="139"/>
    </i>
    <i r="3">
      <x v="140"/>
    </i>
    <i r="2">
      <x v="15"/>
    </i>
    <i r="3">
      <x v="33"/>
    </i>
    <i r="3">
      <x v="134"/>
    </i>
    <i>
      <x v="1"/>
    </i>
    <i r="1">
      <x v="2"/>
    </i>
    <i r="2">
      <x v="16"/>
    </i>
    <i r="3">
      <x v="10"/>
    </i>
    <i r="3">
      <x v="13"/>
    </i>
    <i r="2">
      <x v="31"/>
    </i>
    <i r="3">
      <x v="18"/>
    </i>
    <i r="3">
      <x v="46"/>
    </i>
    <i r="2">
      <x v="33"/>
    </i>
    <i r="3">
      <x v="19"/>
    </i>
    <i r="3">
      <x v="51"/>
    </i>
    <i r="2">
      <x v="38"/>
    </i>
    <i r="3">
      <x v="62"/>
    </i>
    <i r="1">
      <x v="3"/>
    </i>
    <i r="2">
      <x v="21"/>
    </i>
    <i r="3">
      <x/>
    </i>
    <i r="3">
      <x v="38"/>
    </i>
    <i r="3">
      <x v="56"/>
    </i>
    <i r="3">
      <x v="57"/>
    </i>
    <i r="1">
      <x v="4"/>
    </i>
    <i r="2">
      <x v="24"/>
    </i>
    <i r="3">
      <x v="40"/>
    </i>
    <i r="3">
      <x v="58"/>
    </i>
    <i r="1">
      <x v="5"/>
    </i>
    <i r="2">
      <x v="34"/>
    </i>
    <i r="3">
      <x v="52"/>
    </i>
    <i r="2">
      <x v="36"/>
    </i>
    <i r="3">
      <x v="60"/>
    </i>
    <i r="2">
      <x v="37"/>
    </i>
    <i r="3">
      <x v="61"/>
    </i>
    <i r="2">
      <x v="44"/>
    </i>
    <i r="3">
      <x v="89"/>
    </i>
    <i r="1">
      <x v="6"/>
    </i>
    <i r="2">
      <x v="17"/>
    </i>
    <i r="3">
      <x v="34"/>
    </i>
    <i r="2">
      <x v="18"/>
    </i>
    <i r="3">
      <x v="35"/>
    </i>
    <i r="2">
      <x v="19"/>
    </i>
    <i r="3">
      <x v="36"/>
    </i>
    <i r="2">
      <x v="45"/>
    </i>
    <i r="3">
      <x v="90"/>
    </i>
    <i r="1">
      <x v="7"/>
    </i>
    <i r="2">
      <x v="22"/>
    </i>
    <i r="3">
      <x v="1"/>
    </i>
    <i r="3">
      <x v="2"/>
    </i>
    <i r="3">
      <x v="3"/>
    </i>
    <i r="3">
      <x v="48"/>
    </i>
    <i r="2">
      <x v="26"/>
    </i>
    <i r="3">
      <x v="49"/>
    </i>
    <i r="3">
      <x v="82"/>
    </i>
    <i r="2">
      <x v="27"/>
    </i>
    <i r="3">
      <x v="4"/>
    </i>
    <i r="3">
      <x v="5"/>
    </i>
    <i r="3">
      <x v="42"/>
    </i>
    <i r="3">
      <x v="50"/>
    </i>
    <i r="2">
      <x v="28"/>
    </i>
    <i r="3">
      <x v="43"/>
    </i>
    <i r="2">
      <x v="41"/>
    </i>
    <i r="3">
      <x v="65"/>
    </i>
    <i r="2">
      <x v="46"/>
    </i>
    <i r="3">
      <x v="91"/>
    </i>
    <i r="1">
      <x v="8"/>
    </i>
    <i r="2">
      <x v="42"/>
    </i>
    <i r="3">
      <x v="84"/>
    </i>
    <i r="2">
      <x v="43"/>
    </i>
    <i r="3">
      <x v="86"/>
    </i>
    <i r="2">
      <x v="47"/>
    </i>
    <i r="3">
      <x v="92"/>
    </i>
    <i r="1">
      <x v="9"/>
    </i>
    <i r="2">
      <x v="20"/>
    </i>
    <i r="3">
      <x v="37"/>
    </i>
    <i r="2">
      <x v="30"/>
    </i>
    <i r="3">
      <x v="14"/>
    </i>
    <i r="3">
      <x v="15"/>
    </i>
    <i r="3">
      <x v="45"/>
    </i>
    <i r="3">
      <x v="54"/>
    </i>
    <i r="3">
      <x v="59"/>
    </i>
    <i r="2">
      <x v="35"/>
    </i>
    <i r="3">
      <x v="53"/>
    </i>
    <i r="2">
      <x v="48"/>
    </i>
    <i r="3">
      <x v="93"/>
    </i>
    <i r="1">
      <x v="10"/>
    </i>
    <i r="2">
      <x/>
    </i>
    <i r="3">
      <x v="9"/>
    </i>
    <i r="2">
      <x v="1"/>
    </i>
    <i r="3">
      <x v="7"/>
    </i>
    <i r="3">
      <x v="8"/>
    </i>
    <i r="3">
      <x v="11"/>
    </i>
    <i r="3">
      <x v="55"/>
    </i>
    <i r="2">
      <x v="39"/>
    </i>
    <i r="3">
      <x v="63"/>
    </i>
    <i r="2">
      <x v="40"/>
    </i>
    <i r="3">
      <x v="64"/>
    </i>
    <i r="2">
      <x v="49"/>
    </i>
    <i r="3">
      <x v="94"/>
    </i>
    <i r="1">
      <x v="11"/>
    </i>
    <i r="2">
      <x v="23"/>
    </i>
    <i r="3">
      <x v="6"/>
    </i>
    <i r="3">
      <x v="17"/>
    </i>
    <i r="3">
      <x v="39"/>
    </i>
    <i r="3">
      <x v="88"/>
    </i>
    <i r="2">
      <x v="25"/>
    </i>
    <i r="3">
      <x v="12"/>
    </i>
    <i r="3">
      <x v="16"/>
    </i>
    <i r="3">
      <x v="41"/>
    </i>
    <i r="3">
      <x v="83"/>
    </i>
    <i r="2">
      <x v="29"/>
    </i>
    <i r="3">
      <x v="44"/>
    </i>
    <i r="3">
      <x v="81"/>
    </i>
    <i r="2">
      <x v="32"/>
    </i>
    <i r="3">
      <x v="47"/>
    </i>
    <i r="3">
      <x v="85"/>
    </i>
    <i r="3">
      <x v="87"/>
    </i>
    <i r="2">
      <x v="50"/>
    </i>
    <i r="3">
      <x v="95"/>
    </i>
    <i r="2">
      <x v="51"/>
    </i>
    <i r="3">
      <x v="96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ANGE USIA" fld="13" subtotal="count" baseField="0" baseItem="0"/>
  </dataFields>
  <formats count="4">
    <format dxfId="55">
      <pivotArea outline="0" collapsedLevelsAreSubtotals="1" fieldPosition="0"/>
    </format>
    <format dxfId="54">
      <pivotArea field="29" type="button" dataOnly="0" labelOnly="1" outline="0"/>
    </format>
    <format dxfId="53">
      <pivotArea type="topRight" dataOnly="0" labelOnly="1" outline="0" fieldPosition="0"/>
    </format>
    <format dxfId="5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G214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Col" dataField="1" showAll="0">
      <items count="8">
        <item m="1" x="6"/>
        <item x="3"/>
        <item x="1"/>
        <item x="2"/>
        <item m="1" x="5"/>
        <item m="1" x="4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4">
    <field x="4"/>
    <field x="5"/>
    <field x="6"/>
    <field x="7"/>
  </rowFields>
  <rowItems count="210">
    <i>
      <x/>
    </i>
    <i r="1">
      <x/>
    </i>
    <i r="2">
      <x v="4"/>
    </i>
    <i r="3">
      <x v="22"/>
    </i>
    <i r="3">
      <x v="69"/>
    </i>
    <i r="3">
      <x v="71"/>
    </i>
    <i r="3">
      <x v="101"/>
    </i>
    <i r="3">
      <x v="103"/>
    </i>
    <i r="3">
      <x v="108"/>
    </i>
    <i r="3">
      <x v="116"/>
    </i>
    <i r="3">
      <x v="120"/>
    </i>
    <i r="3">
      <x v="125"/>
    </i>
    <i r="2">
      <x v="6"/>
    </i>
    <i r="3">
      <x v="24"/>
    </i>
    <i r="3">
      <x v="68"/>
    </i>
    <i r="3">
      <x v="70"/>
    </i>
    <i r="3">
      <x v="99"/>
    </i>
    <i r="3">
      <x v="111"/>
    </i>
    <i r="3">
      <x v="117"/>
    </i>
    <i r="3">
      <x v="136"/>
    </i>
    <i r="2">
      <x v="10"/>
    </i>
    <i r="3">
      <x v="28"/>
    </i>
    <i r="3">
      <x v="74"/>
    </i>
    <i r="3">
      <x v="77"/>
    </i>
    <i r="3">
      <x v="98"/>
    </i>
    <i r="3">
      <x v="123"/>
    </i>
    <i r="3">
      <x v="126"/>
    </i>
    <i r="3">
      <x v="137"/>
    </i>
    <i r="2">
      <x v="13"/>
    </i>
    <i r="3">
      <x v="31"/>
    </i>
    <i r="3">
      <x v="66"/>
    </i>
    <i r="3">
      <x v="67"/>
    </i>
    <i r="3">
      <x v="73"/>
    </i>
    <i r="3">
      <x v="78"/>
    </i>
    <i r="3">
      <x v="80"/>
    </i>
    <i r="3">
      <x v="109"/>
    </i>
    <i r="3">
      <x v="138"/>
    </i>
    <i r="1">
      <x v="1"/>
    </i>
    <i r="2">
      <x v="2"/>
    </i>
    <i r="3">
      <x v="20"/>
    </i>
    <i r="3">
      <x v="75"/>
    </i>
    <i r="3">
      <x v="100"/>
    </i>
    <i r="2">
      <x v="3"/>
    </i>
    <i r="3">
      <x v="21"/>
    </i>
    <i r="3">
      <x v="102"/>
    </i>
    <i r="3">
      <x v="104"/>
    </i>
    <i r="3">
      <x v="113"/>
    </i>
    <i r="2">
      <x v="5"/>
    </i>
    <i r="3">
      <x v="23"/>
    </i>
    <i r="2">
      <x v="6"/>
    </i>
    <i r="3">
      <x v="68"/>
    </i>
    <i r="2">
      <x v="7"/>
    </i>
    <i r="3">
      <x v="25"/>
    </i>
    <i r="3">
      <x v="128"/>
    </i>
    <i r="2">
      <x v="8"/>
    </i>
    <i r="3">
      <x v="26"/>
    </i>
    <i r="3">
      <x v="97"/>
    </i>
    <i r="3">
      <x v="133"/>
    </i>
    <i r="2">
      <x v="9"/>
    </i>
    <i r="3">
      <x v="27"/>
    </i>
    <i r="2">
      <x v="11"/>
    </i>
    <i r="3">
      <x v="29"/>
    </i>
    <i r="3">
      <x v="114"/>
    </i>
    <i r="3">
      <x v="115"/>
    </i>
    <i r="3">
      <x v="121"/>
    </i>
    <i r="2">
      <x v="12"/>
    </i>
    <i r="3">
      <x v="30"/>
    </i>
    <i r="3">
      <x v="130"/>
    </i>
    <i r="3">
      <x v="131"/>
    </i>
    <i r="3">
      <x v="132"/>
    </i>
    <i r="2">
      <x v="14"/>
    </i>
    <i r="3">
      <x v="32"/>
    </i>
    <i r="3">
      <x v="72"/>
    </i>
    <i r="3">
      <x v="76"/>
    </i>
    <i r="3">
      <x v="79"/>
    </i>
    <i r="3">
      <x v="105"/>
    </i>
    <i r="3">
      <x v="106"/>
    </i>
    <i r="3">
      <x v="107"/>
    </i>
    <i r="3">
      <x v="110"/>
    </i>
    <i r="3">
      <x v="112"/>
    </i>
    <i r="3">
      <x v="118"/>
    </i>
    <i r="3">
      <x v="119"/>
    </i>
    <i r="3">
      <x v="122"/>
    </i>
    <i r="3">
      <x v="124"/>
    </i>
    <i r="3">
      <x v="127"/>
    </i>
    <i r="3">
      <x v="129"/>
    </i>
    <i r="3">
      <x v="135"/>
    </i>
    <i r="3">
      <x v="139"/>
    </i>
    <i r="3">
      <x v="140"/>
    </i>
    <i r="2">
      <x v="15"/>
    </i>
    <i r="3">
      <x v="33"/>
    </i>
    <i r="3">
      <x v="134"/>
    </i>
    <i>
      <x v="1"/>
    </i>
    <i r="1">
      <x v="2"/>
    </i>
    <i r="2">
      <x v="16"/>
    </i>
    <i r="3">
      <x v="10"/>
    </i>
    <i r="3">
      <x v="13"/>
    </i>
    <i r="2">
      <x v="31"/>
    </i>
    <i r="3">
      <x v="18"/>
    </i>
    <i r="3">
      <x v="46"/>
    </i>
    <i r="2">
      <x v="33"/>
    </i>
    <i r="3">
      <x v="19"/>
    </i>
    <i r="3">
      <x v="51"/>
    </i>
    <i r="2">
      <x v="38"/>
    </i>
    <i r="3">
      <x v="62"/>
    </i>
    <i r="1">
      <x v="3"/>
    </i>
    <i r="2">
      <x v="21"/>
    </i>
    <i r="3">
      <x/>
    </i>
    <i r="3">
      <x v="38"/>
    </i>
    <i r="3">
      <x v="56"/>
    </i>
    <i r="3">
      <x v="57"/>
    </i>
    <i r="1">
      <x v="4"/>
    </i>
    <i r="2">
      <x v="24"/>
    </i>
    <i r="3">
      <x v="40"/>
    </i>
    <i r="3">
      <x v="58"/>
    </i>
    <i r="1">
      <x v="5"/>
    </i>
    <i r="2">
      <x v="34"/>
    </i>
    <i r="3">
      <x v="52"/>
    </i>
    <i r="2">
      <x v="36"/>
    </i>
    <i r="3">
      <x v="60"/>
    </i>
    <i r="2">
      <x v="37"/>
    </i>
    <i r="3">
      <x v="61"/>
    </i>
    <i r="2">
      <x v="44"/>
    </i>
    <i r="3">
      <x v="89"/>
    </i>
    <i r="1">
      <x v="6"/>
    </i>
    <i r="2">
      <x v="17"/>
    </i>
    <i r="3">
      <x v="34"/>
    </i>
    <i r="2">
      <x v="18"/>
    </i>
    <i r="3">
      <x v="35"/>
    </i>
    <i r="2">
      <x v="19"/>
    </i>
    <i r="3">
      <x v="36"/>
    </i>
    <i r="2">
      <x v="45"/>
    </i>
    <i r="3">
      <x v="90"/>
    </i>
    <i r="1">
      <x v="7"/>
    </i>
    <i r="2">
      <x v="22"/>
    </i>
    <i r="3">
      <x v="1"/>
    </i>
    <i r="3">
      <x v="2"/>
    </i>
    <i r="3">
      <x v="3"/>
    </i>
    <i r="3">
      <x v="48"/>
    </i>
    <i r="2">
      <x v="26"/>
    </i>
    <i r="3">
      <x v="49"/>
    </i>
    <i r="3">
      <x v="82"/>
    </i>
    <i r="2">
      <x v="27"/>
    </i>
    <i r="3">
      <x v="4"/>
    </i>
    <i r="3">
      <x v="5"/>
    </i>
    <i r="3">
      <x v="42"/>
    </i>
    <i r="3">
      <x v="50"/>
    </i>
    <i r="2">
      <x v="28"/>
    </i>
    <i r="3">
      <x v="43"/>
    </i>
    <i r="2">
      <x v="41"/>
    </i>
    <i r="3">
      <x v="65"/>
    </i>
    <i r="2">
      <x v="46"/>
    </i>
    <i r="3">
      <x v="91"/>
    </i>
    <i r="1">
      <x v="8"/>
    </i>
    <i r="2">
      <x v="42"/>
    </i>
    <i r="3">
      <x v="84"/>
    </i>
    <i r="2">
      <x v="43"/>
    </i>
    <i r="3">
      <x v="86"/>
    </i>
    <i r="2">
      <x v="47"/>
    </i>
    <i r="3">
      <x v="92"/>
    </i>
    <i r="1">
      <x v="9"/>
    </i>
    <i r="2">
      <x v="20"/>
    </i>
    <i r="3">
      <x v="37"/>
    </i>
    <i r="2">
      <x v="30"/>
    </i>
    <i r="3">
      <x v="14"/>
    </i>
    <i r="3">
      <x v="15"/>
    </i>
    <i r="3">
      <x v="45"/>
    </i>
    <i r="3">
      <x v="54"/>
    </i>
    <i r="3">
      <x v="59"/>
    </i>
    <i r="2">
      <x v="35"/>
    </i>
    <i r="3">
      <x v="53"/>
    </i>
    <i r="2">
      <x v="48"/>
    </i>
    <i r="3">
      <x v="93"/>
    </i>
    <i r="1">
      <x v="10"/>
    </i>
    <i r="2">
      <x/>
    </i>
    <i r="3">
      <x v="9"/>
    </i>
    <i r="2">
      <x v="1"/>
    </i>
    <i r="3">
      <x v="7"/>
    </i>
    <i r="3">
      <x v="8"/>
    </i>
    <i r="3">
      <x v="11"/>
    </i>
    <i r="3">
      <x v="55"/>
    </i>
    <i r="2">
      <x v="39"/>
    </i>
    <i r="3">
      <x v="63"/>
    </i>
    <i r="2">
      <x v="40"/>
    </i>
    <i r="3">
      <x v="64"/>
    </i>
    <i r="2">
      <x v="49"/>
    </i>
    <i r="3">
      <x v="94"/>
    </i>
    <i r="1">
      <x v="11"/>
    </i>
    <i r="2">
      <x v="23"/>
    </i>
    <i r="3">
      <x v="6"/>
    </i>
    <i r="3">
      <x v="17"/>
    </i>
    <i r="3">
      <x v="39"/>
    </i>
    <i r="3">
      <x v="88"/>
    </i>
    <i r="2">
      <x v="25"/>
    </i>
    <i r="3">
      <x v="12"/>
    </i>
    <i r="3">
      <x v="16"/>
    </i>
    <i r="3">
      <x v="41"/>
    </i>
    <i r="3">
      <x v="83"/>
    </i>
    <i r="2">
      <x v="29"/>
    </i>
    <i r="3">
      <x v="44"/>
    </i>
    <i r="3">
      <x v="81"/>
    </i>
    <i r="2">
      <x v="32"/>
    </i>
    <i r="3">
      <x v="47"/>
    </i>
    <i r="3">
      <x v="85"/>
    </i>
    <i r="3">
      <x v="87"/>
    </i>
    <i r="2">
      <x v="50"/>
    </i>
    <i r="3">
      <x v="95"/>
    </i>
    <i r="2">
      <x v="51"/>
    </i>
    <i r="3">
      <x v="96"/>
    </i>
    <i t="grand">
      <x/>
    </i>
  </rowItems>
  <colFields count="1">
    <field x="17"/>
  </colFields>
  <colItems count="5">
    <i>
      <x v="1"/>
    </i>
    <i>
      <x v="2"/>
    </i>
    <i>
      <x v="3"/>
    </i>
    <i>
      <x v="6"/>
    </i>
    <i t="grand">
      <x/>
    </i>
  </colItems>
  <dataFields count="1">
    <dataField name="Count of YHN" fld="17" subtotal="count" baseField="0" baseItem="0"/>
  </dataFields>
  <formats count="6">
    <format dxfId="51">
      <pivotArea field="29" type="button" dataOnly="0" labelOnly="1" outline="0"/>
    </format>
    <format dxfId="50">
      <pivotArea outline="0" collapsedLevelsAreSubtotals="1" fieldPosition="0"/>
    </format>
    <format dxfId="49">
      <pivotArea field="17" type="button" dataOnly="0" labelOnly="1" outline="0" axis="axisCol" fieldPosition="0"/>
    </format>
    <format dxfId="48">
      <pivotArea type="topRight" dataOnly="0" labelOnly="1" outline="0" fieldPosition="0"/>
    </format>
    <format dxfId="47">
      <pivotArea dataOnly="0" labelOnly="1" fieldPosition="0">
        <references count="1">
          <reference field="17" count="0"/>
        </references>
      </pivotArea>
    </format>
    <format dxfId="4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3:S121" firstHeaderRow="1" firstDataRow="2" firstDataCol="1" rowPageCount="1" colPageCount="1"/>
  <pivotFields count="31">
    <pivotField showAll="0"/>
    <pivotField showAll="0"/>
    <pivotField showAll="0"/>
    <pivotField axis="axisCol" dataField="1" showAll="0">
      <items count="24">
        <item m="1" x="21"/>
        <item m="1" x="12"/>
        <item m="1" x="11"/>
        <item m="1" x="10"/>
        <item m="1" x="16"/>
        <item m="1" x="14"/>
        <item m="1" x="15"/>
        <item m="1" x="6"/>
        <item m="1" x="13"/>
        <item m="1" x="18"/>
        <item m="1" x="20"/>
        <item m="1" x="9"/>
        <item m="1" x="17"/>
        <item m="1" x="22"/>
        <item m="1" x="19"/>
        <item m="1" x="7"/>
        <item m="1" x="4"/>
        <item x="1"/>
        <item m="1" x="8"/>
        <item m="1" x="5"/>
        <item x="2"/>
        <item x="3"/>
        <item x="0"/>
        <item t="default"/>
      </items>
    </pivotField>
    <pivotField axis="axisPage" multipleItemSelectionAllowed="1" showAll="0">
      <items count="3">
        <item h="1"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>
      <items count="8">
        <item m="1" x="6"/>
        <item x="3"/>
        <item x="1"/>
        <item x="2"/>
        <item m="1" x="5"/>
        <item m="1" x="4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3">
    <field x="5"/>
    <field x="6"/>
    <field x="7"/>
  </rowFields>
  <rowItems count="117">
    <i>
      <x v="2"/>
    </i>
    <i r="1">
      <x v="16"/>
    </i>
    <i r="2">
      <x v="10"/>
    </i>
    <i r="2">
      <x v="13"/>
    </i>
    <i r="1">
      <x v="31"/>
    </i>
    <i r="2">
      <x v="18"/>
    </i>
    <i r="2">
      <x v="46"/>
    </i>
    <i r="1">
      <x v="33"/>
    </i>
    <i r="2">
      <x v="19"/>
    </i>
    <i r="2">
      <x v="51"/>
    </i>
    <i r="1">
      <x v="38"/>
    </i>
    <i r="2">
      <x v="62"/>
    </i>
    <i>
      <x v="3"/>
    </i>
    <i r="1">
      <x v="21"/>
    </i>
    <i r="2">
      <x/>
    </i>
    <i r="2">
      <x v="38"/>
    </i>
    <i r="2">
      <x v="56"/>
    </i>
    <i r="2">
      <x v="57"/>
    </i>
    <i>
      <x v="4"/>
    </i>
    <i r="1">
      <x v="24"/>
    </i>
    <i r="2">
      <x v="40"/>
    </i>
    <i r="2">
      <x v="58"/>
    </i>
    <i>
      <x v="5"/>
    </i>
    <i r="1">
      <x v="34"/>
    </i>
    <i r="2">
      <x v="52"/>
    </i>
    <i r="1">
      <x v="36"/>
    </i>
    <i r="2">
      <x v="60"/>
    </i>
    <i r="1">
      <x v="37"/>
    </i>
    <i r="2">
      <x v="61"/>
    </i>
    <i r="1">
      <x v="44"/>
    </i>
    <i r="2">
      <x v="89"/>
    </i>
    <i>
      <x v="6"/>
    </i>
    <i r="1">
      <x v="17"/>
    </i>
    <i r="2">
      <x v="34"/>
    </i>
    <i r="1">
      <x v="18"/>
    </i>
    <i r="2">
      <x v="35"/>
    </i>
    <i r="1">
      <x v="19"/>
    </i>
    <i r="2">
      <x v="36"/>
    </i>
    <i r="1">
      <x v="45"/>
    </i>
    <i r="2">
      <x v="90"/>
    </i>
    <i>
      <x v="7"/>
    </i>
    <i r="1">
      <x v="22"/>
    </i>
    <i r="2">
      <x v="1"/>
    </i>
    <i r="2">
      <x v="2"/>
    </i>
    <i r="2">
      <x v="3"/>
    </i>
    <i r="2">
      <x v="48"/>
    </i>
    <i r="1">
      <x v="26"/>
    </i>
    <i r="2">
      <x v="49"/>
    </i>
    <i r="2">
      <x v="82"/>
    </i>
    <i r="1">
      <x v="27"/>
    </i>
    <i r="2">
      <x v="4"/>
    </i>
    <i r="2">
      <x v="5"/>
    </i>
    <i r="2">
      <x v="42"/>
    </i>
    <i r="2">
      <x v="50"/>
    </i>
    <i r="1">
      <x v="28"/>
    </i>
    <i r="2">
      <x v="43"/>
    </i>
    <i r="1">
      <x v="41"/>
    </i>
    <i r="2">
      <x v="65"/>
    </i>
    <i r="1">
      <x v="46"/>
    </i>
    <i r="2">
      <x v="91"/>
    </i>
    <i>
      <x v="8"/>
    </i>
    <i r="1">
      <x v="42"/>
    </i>
    <i r="2">
      <x v="84"/>
    </i>
    <i r="1">
      <x v="43"/>
    </i>
    <i r="2">
      <x v="86"/>
    </i>
    <i r="1">
      <x v="47"/>
    </i>
    <i r="2">
      <x v="92"/>
    </i>
    <i>
      <x v="9"/>
    </i>
    <i r="1">
      <x v="20"/>
    </i>
    <i r="2">
      <x v="37"/>
    </i>
    <i r="1">
      <x v="30"/>
    </i>
    <i r="2">
      <x v="14"/>
    </i>
    <i r="2">
      <x v="15"/>
    </i>
    <i r="2">
      <x v="45"/>
    </i>
    <i r="2">
      <x v="54"/>
    </i>
    <i r="2">
      <x v="59"/>
    </i>
    <i r="1">
      <x v="35"/>
    </i>
    <i r="2">
      <x v="53"/>
    </i>
    <i r="1">
      <x v="48"/>
    </i>
    <i r="2">
      <x v="93"/>
    </i>
    <i>
      <x v="10"/>
    </i>
    <i r="1">
      <x/>
    </i>
    <i r="2">
      <x v="9"/>
    </i>
    <i r="1">
      <x v="1"/>
    </i>
    <i r="2">
      <x v="7"/>
    </i>
    <i r="2">
      <x v="8"/>
    </i>
    <i r="2">
      <x v="11"/>
    </i>
    <i r="2">
      <x v="55"/>
    </i>
    <i r="1">
      <x v="39"/>
    </i>
    <i r="2">
      <x v="63"/>
    </i>
    <i r="1">
      <x v="40"/>
    </i>
    <i r="2">
      <x v="64"/>
    </i>
    <i r="1">
      <x v="49"/>
    </i>
    <i r="2">
      <x v="94"/>
    </i>
    <i>
      <x v="11"/>
    </i>
    <i r="1">
      <x v="23"/>
    </i>
    <i r="2">
      <x v="6"/>
    </i>
    <i r="2">
      <x v="17"/>
    </i>
    <i r="2">
      <x v="39"/>
    </i>
    <i r="2">
      <x v="88"/>
    </i>
    <i r="1">
      <x v="25"/>
    </i>
    <i r="2">
      <x v="12"/>
    </i>
    <i r="2">
      <x v="16"/>
    </i>
    <i r="2">
      <x v="41"/>
    </i>
    <i r="2">
      <x v="83"/>
    </i>
    <i r="1">
      <x v="29"/>
    </i>
    <i r="2">
      <x v="44"/>
    </i>
    <i r="2">
      <x v="81"/>
    </i>
    <i r="1">
      <x v="32"/>
    </i>
    <i r="2">
      <x v="47"/>
    </i>
    <i r="2">
      <x v="85"/>
    </i>
    <i r="2">
      <x v="87"/>
    </i>
    <i r="1">
      <x v="50"/>
    </i>
    <i r="2">
      <x v="95"/>
    </i>
    <i r="1">
      <x v="51"/>
    </i>
    <i r="2">
      <x v="96"/>
    </i>
    <i t="grand">
      <x/>
    </i>
  </rowItems>
  <colFields count="1">
    <field x="3"/>
  </colFields>
  <colItems count="5">
    <i>
      <x v="17"/>
    </i>
    <i>
      <x v="20"/>
    </i>
    <i>
      <x v="21"/>
    </i>
    <i>
      <x v="22"/>
    </i>
    <i t="grand">
      <x/>
    </i>
  </colItems>
  <pageFields count="1">
    <pageField fld="4" hier="-1"/>
  </pageFields>
  <dataFields count="1">
    <dataField name="Count of FUNGSI JABATAN" fld="3" subtotal="count" baseField="0" baseItem="0"/>
  </dataFields>
  <formats count="22">
    <format dxfId="21">
      <pivotArea field="29" type="button" dataOnly="0" labelOnly="1" outline="0"/>
    </format>
    <format dxfId="20">
      <pivotArea outline="0" collapsedLevelsAreSubtotals="1" fieldPosition="0"/>
    </format>
    <format dxfId="19">
      <pivotArea field="17" type="button" dataOnly="0" labelOnly="1" outline="0"/>
    </format>
    <format dxfId="18">
      <pivotArea type="topRight" dataOnly="0" labelOnly="1" outline="0" fieldPosition="0"/>
    </format>
    <format dxfId="17">
      <pivotArea dataOnly="0" labelOnly="1" grandCol="1" outline="0" fieldPosition="0"/>
    </format>
    <format dxfId="16">
      <pivotArea field="4" type="button" dataOnly="0" labelOnly="1" outline="0" axis="axisPage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3">
      <pivotArea field="4" type="button" dataOnly="0" labelOnly="1" outline="0" axis="axisPage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field="3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3" count="12">
            <x v="0"/>
            <x v="1"/>
            <x v="3"/>
            <x v="7"/>
            <x v="8"/>
            <x v="10"/>
            <x v="11"/>
            <x v="13"/>
            <x v="14"/>
            <x v="16"/>
            <x v="17"/>
            <x v="18"/>
          </reference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" count="0"/>
        </references>
      </pivotArea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12">
            <x v="0"/>
            <x v="1"/>
            <x v="3"/>
            <x v="7"/>
            <x v="8"/>
            <x v="10"/>
            <x v="11"/>
            <x v="13"/>
            <x v="14"/>
            <x v="16"/>
            <x v="17"/>
            <x v="18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G212" firstHeaderRow="1" firstDataRow="2" firstDataCol="1" rowPageCount="1" colPageCount="1"/>
  <pivotFields count="31">
    <pivotField showAll="0"/>
    <pivotField showAll="0"/>
    <pivotField showAll="0"/>
    <pivotField axis="axisCol" dataField="1" showAll="0">
      <items count="24">
        <item m="1" x="21"/>
        <item m="1" x="12"/>
        <item m="1" x="11"/>
        <item m="1" x="10"/>
        <item m="1" x="16"/>
        <item m="1" x="14"/>
        <item m="1" x="15"/>
        <item m="1" x="6"/>
        <item m="1" x="13"/>
        <item m="1" x="18"/>
        <item m="1" x="20"/>
        <item m="1" x="9"/>
        <item m="1" x="17"/>
        <item m="1" x="22"/>
        <item m="1" x="19"/>
        <item m="1" x="7"/>
        <item m="1" x="4"/>
        <item x="1"/>
        <item m="1" x="8"/>
        <item m="1" x="5"/>
        <item x="2"/>
        <item x="3"/>
        <item x="0"/>
        <item t="default"/>
      </items>
    </pivotField>
    <pivotField axis="axisPage" multipleItemSelectionAllowed="1" showAll="0">
      <items count="3">
        <item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>
      <items count="8">
        <item m="1" x="6"/>
        <item x="3"/>
        <item x="1"/>
        <item x="2"/>
        <item m="1" x="5"/>
        <item m="1" x="4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3">
    <field x="5"/>
    <field x="6"/>
    <field x="7"/>
  </rowFields>
  <rowItems count="208">
    <i>
      <x/>
    </i>
    <i r="1">
      <x v="4"/>
    </i>
    <i r="2">
      <x v="22"/>
    </i>
    <i r="2">
      <x v="69"/>
    </i>
    <i r="2">
      <x v="71"/>
    </i>
    <i r="2">
      <x v="101"/>
    </i>
    <i r="2">
      <x v="103"/>
    </i>
    <i r="2">
      <x v="108"/>
    </i>
    <i r="2">
      <x v="116"/>
    </i>
    <i r="2">
      <x v="120"/>
    </i>
    <i r="2">
      <x v="125"/>
    </i>
    <i r="1">
      <x v="6"/>
    </i>
    <i r="2">
      <x v="24"/>
    </i>
    <i r="2">
      <x v="68"/>
    </i>
    <i r="2">
      <x v="70"/>
    </i>
    <i r="2">
      <x v="99"/>
    </i>
    <i r="2">
      <x v="111"/>
    </i>
    <i r="2">
      <x v="117"/>
    </i>
    <i r="2">
      <x v="136"/>
    </i>
    <i r="1">
      <x v="10"/>
    </i>
    <i r="2">
      <x v="28"/>
    </i>
    <i r="2">
      <x v="74"/>
    </i>
    <i r="2">
      <x v="77"/>
    </i>
    <i r="2">
      <x v="98"/>
    </i>
    <i r="2">
      <x v="123"/>
    </i>
    <i r="2">
      <x v="126"/>
    </i>
    <i r="2">
      <x v="137"/>
    </i>
    <i r="1">
      <x v="13"/>
    </i>
    <i r="2">
      <x v="31"/>
    </i>
    <i r="2">
      <x v="66"/>
    </i>
    <i r="2">
      <x v="67"/>
    </i>
    <i r="2">
      <x v="73"/>
    </i>
    <i r="2">
      <x v="78"/>
    </i>
    <i r="2">
      <x v="80"/>
    </i>
    <i r="2">
      <x v="109"/>
    </i>
    <i r="2">
      <x v="138"/>
    </i>
    <i>
      <x v="1"/>
    </i>
    <i r="1">
      <x v="2"/>
    </i>
    <i r="2">
      <x v="20"/>
    </i>
    <i r="2">
      <x v="75"/>
    </i>
    <i r="2">
      <x v="100"/>
    </i>
    <i r="1">
      <x v="3"/>
    </i>
    <i r="2">
      <x v="21"/>
    </i>
    <i r="2">
      <x v="102"/>
    </i>
    <i r="2">
      <x v="104"/>
    </i>
    <i r="2">
      <x v="113"/>
    </i>
    <i r="1">
      <x v="5"/>
    </i>
    <i r="2">
      <x v="23"/>
    </i>
    <i r="1">
      <x v="6"/>
    </i>
    <i r="2">
      <x v="68"/>
    </i>
    <i r="1">
      <x v="7"/>
    </i>
    <i r="2">
      <x v="25"/>
    </i>
    <i r="2">
      <x v="128"/>
    </i>
    <i r="1">
      <x v="8"/>
    </i>
    <i r="2">
      <x v="26"/>
    </i>
    <i r="2">
      <x v="97"/>
    </i>
    <i r="2">
      <x v="133"/>
    </i>
    <i r="1">
      <x v="9"/>
    </i>
    <i r="2">
      <x v="27"/>
    </i>
    <i r="1">
      <x v="11"/>
    </i>
    <i r="2">
      <x v="29"/>
    </i>
    <i r="2">
      <x v="114"/>
    </i>
    <i r="2">
      <x v="115"/>
    </i>
    <i r="2">
      <x v="121"/>
    </i>
    <i r="1">
      <x v="12"/>
    </i>
    <i r="2">
      <x v="30"/>
    </i>
    <i r="2">
      <x v="130"/>
    </i>
    <i r="2">
      <x v="131"/>
    </i>
    <i r="2">
      <x v="132"/>
    </i>
    <i r="1">
      <x v="14"/>
    </i>
    <i r="2">
      <x v="32"/>
    </i>
    <i r="2">
      <x v="72"/>
    </i>
    <i r="2">
      <x v="76"/>
    </i>
    <i r="2">
      <x v="79"/>
    </i>
    <i r="2">
      <x v="105"/>
    </i>
    <i r="2">
      <x v="106"/>
    </i>
    <i r="2">
      <x v="107"/>
    </i>
    <i r="2">
      <x v="110"/>
    </i>
    <i r="2">
      <x v="112"/>
    </i>
    <i r="2">
      <x v="118"/>
    </i>
    <i r="2">
      <x v="119"/>
    </i>
    <i r="2">
      <x v="122"/>
    </i>
    <i r="2">
      <x v="124"/>
    </i>
    <i r="2">
      <x v="127"/>
    </i>
    <i r="2">
      <x v="129"/>
    </i>
    <i r="2">
      <x v="135"/>
    </i>
    <i r="2">
      <x v="139"/>
    </i>
    <i r="2">
      <x v="140"/>
    </i>
    <i r="1">
      <x v="15"/>
    </i>
    <i r="2">
      <x v="33"/>
    </i>
    <i r="2">
      <x v="134"/>
    </i>
    <i>
      <x v="2"/>
    </i>
    <i r="1">
      <x v="16"/>
    </i>
    <i r="2">
      <x v="10"/>
    </i>
    <i r="2">
      <x v="13"/>
    </i>
    <i r="1">
      <x v="31"/>
    </i>
    <i r="2">
      <x v="18"/>
    </i>
    <i r="2">
      <x v="46"/>
    </i>
    <i r="1">
      <x v="33"/>
    </i>
    <i r="2">
      <x v="19"/>
    </i>
    <i r="2">
      <x v="51"/>
    </i>
    <i r="1">
      <x v="38"/>
    </i>
    <i r="2">
      <x v="62"/>
    </i>
    <i>
      <x v="3"/>
    </i>
    <i r="1">
      <x v="21"/>
    </i>
    <i r="2">
      <x/>
    </i>
    <i r="2">
      <x v="38"/>
    </i>
    <i r="2">
      <x v="56"/>
    </i>
    <i r="2">
      <x v="57"/>
    </i>
    <i>
      <x v="4"/>
    </i>
    <i r="1">
      <x v="24"/>
    </i>
    <i r="2">
      <x v="40"/>
    </i>
    <i r="2">
      <x v="58"/>
    </i>
    <i>
      <x v="5"/>
    </i>
    <i r="1">
      <x v="34"/>
    </i>
    <i r="2">
      <x v="52"/>
    </i>
    <i r="1">
      <x v="36"/>
    </i>
    <i r="2">
      <x v="60"/>
    </i>
    <i r="1">
      <x v="37"/>
    </i>
    <i r="2">
      <x v="61"/>
    </i>
    <i r="1">
      <x v="44"/>
    </i>
    <i r="2">
      <x v="89"/>
    </i>
    <i>
      <x v="6"/>
    </i>
    <i r="1">
      <x v="17"/>
    </i>
    <i r="2">
      <x v="34"/>
    </i>
    <i r="1">
      <x v="18"/>
    </i>
    <i r="2">
      <x v="35"/>
    </i>
    <i r="1">
      <x v="19"/>
    </i>
    <i r="2">
      <x v="36"/>
    </i>
    <i r="1">
      <x v="45"/>
    </i>
    <i r="2">
      <x v="90"/>
    </i>
    <i>
      <x v="7"/>
    </i>
    <i r="1">
      <x v="22"/>
    </i>
    <i r="2">
      <x v="1"/>
    </i>
    <i r="2">
      <x v="2"/>
    </i>
    <i r="2">
      <x v="3"/>
    </i>
    <i r="2">
      <x v="48"/>
    </i>
    <i r="1">
      <x v="26"/>
    </i>
    <i r="2">
      <x v="49"/>
    </i>
    <i r="2">
      <x v="82"/>
    </i>
    <i r="1">
      <x v="27"/>
    </i>
    <i r="2">
      <x v="4"/>
    </i>
    <i r="2">
      <x v="5"/>
    </i>
    <i r="2">
      <x v="42"/>
    </i>
    <i r="2">
      <x v="50"/>
    </i>
    <i r="1">
      <x v="28"/>
    </i>
    <i r="2">
      <x v="43"/>
    </i>
    <i r="1">
      <x v="41"/>
    </i>
    <i r="2">
      <x v="65"/>
    </i>
    <i r="1">
      <x v="46"/>
    </i>
    <i r="2">
      <x v="91"/>
    </i>
    <i>
      <x v="8"/>
    </i>
    <i r="1">
      <x v="42"/>
    </i>
    <i r="2">
      <x v="84"/>
    </i>
    <i r="1">
      <x v="43"/>
    </i>
    <i r="2">
      <x v="86"/>
    </i>
    <i r="1">
      <x v="47"/>
    </i>
    <i r="2">
      <x v="92"/>
    </i>
    <i>
      <x v="9"/>
    </i>
    <i r="1">
      <x v="20"/>
    </i>
    <i r="2">
      <x v="37"/>
    </i>
    <i r="1">
      <x v="30"/>
    </i>
    <i r="2">
      <x v="14"/>
    </i>
    <i r="2">
      <x v="15"/>
    </i>
    <i r="2">
      <x v="45"/>
    </i>
    <i r="2">
      <x v="54"/>
    </i>
    <i r="2">
      <x v="59"/>
    </i>
    <i r="1">
      <x v="35"/>
    </i>
    <i r="2">
      <x v="53"/>
    </i>
    <i r="1">
      <x v="48"/>
    </i>
    <i r="2">
      <x v="93"/>
    </i>
    <i>
      <x v="10"/>
    </i>
    <i r="1">
      <x/>
    </i>
    <i r="2">
      <x v="9"/>
    </i>
    <i r="1">
      <x v="1"/>
    </i>
    <i r="2">
      <x v="7"/>
    </i>
    <i r="2">
      <x v="8"/>
    </i>
    <i r="2">
      <x v="11"/>
    </i>
    <i r="2">
      <x v="55"/>
    </i>
    <i r="1">
      <x v="39"/>
    </i>
    <i r="2">
      <x v="63"/>
    </i>
    <i r="1">
      <x v="40"/>
    </i>
    <i r="2">
      <x v="64"/>
    </i>
    <i r="1">
      <x v="49"/>
    </i>
    <i r="2">
      <x v="94"/>
    </i>
    <i>
      <x v="11"/>
    </i>
    <i r="1">
      <x v="23"/>
    </i>
    <i r="2">
      <x v="6"/>
    </i>
    <i r="2">
      <x v="17"/>
    </i>
    <i r="2">
      <x v="39"/>
    </i>
    <i r="2">
      <x v="88"/>
    </i>
    <i r="1">
      <x v="25"/>
    </i>
    <i r="2">
      <x v="12"/>
    </i>
    <i r="2">
      <x v="16"/>
    </i>
    <i r="2">
      <x v="41"/>
    </i>
    <i r="2">
      <x v="83"/>
    </i>
    <i r="1">
      <x v="29"/>
    </i>
    <i r="2">
      <x v="44"/>
    </i>
    <i r="2">
      <x v="81"/>
    </i>
    <i r="1">
      <x v="32"/>
    </i>
    <i r="2">
      <x v="47"/>
    </i>
    <i r="2">
      <x v="85"/>
    </i>
    <i r="2">
      <x v="87"/>
    </i>
    <i r="1">
      <x v="50"/>
    </i>
    <i r="2">
      <x v="95"/>
    </i>
    <i r="1">
      <x v="51"/>
    </i>
    <i r="2">
      <x v="96"/>
    </i>
    <i t="grand">
      <x/>
    </i>
  </rowItems>
  <colFields count="1">
    <field x="3"/>
  </colFields>
  <colItems count="5">
    <i>
      <x v="17"/>
    </i>
    <i>
      <x v="20"/>
    </i>
    <i>
      <x v="21"/>
    </i>
    <i>
      <x v="22"/>
    </i>
    <i t="grand">
      <x/>
    </i>
  </colItems>
  <pageFields count="1">
    <pageField fld="4" hier="-1"/>
  </pageFields>
  <dataFields count="1">
    <dataField name="Count of FUNGSI JABATAN" fld="3" subtotal="count" baseField="0" baseItem="0"/>
  </dataFields>
  <formats count="24">
    <format dxfId="45">
      <pivotArea field="29" type="button" dataOnly="0" labelOnly="1" outline="0"/>
    </format>
    <format dxfId="44">
      <pivotArea field="17" type="button" dataOnly="0" labelOnly="1" outline="0"/>
    </format>
    <format dxfId="43">
      <pivotArea dataOnly="0" labelOnly="1" grandCol="1" outline="0" fieldPosition="0"/>
    </format>
    <format dxfId="42">
      <pivotArea field="4" type="button" dataOnly="0" labelOnly="1" outline="0" axis="axisPage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Col="1" outline="0" fieldPosition="0"/>
    </format>
    <format dxfId="39">
      <pivotArea field="4" type="button" dataOnly="0" labelOnly="1" outline="0" axis="axisPage" fieldPosition="0"/>
    </format>
    <format dxfId="38">
      <pivotArea outline="0" collapsedLevelsAreSubtotals="1" fieldPosition="0"/>
    </format>
    <format dxfId="37">
      <pivotArea field="3" type="button" dataOnly="0" labelOnly="1" outline="0" axis="axisCol" fieldPosition="0"/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Col="1" outline="0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" count="0"/>
        </references>
      </pivotArea>
    </format>
    <format dxfId="31">
      <pivotArea field="3" type="button" dataOnly="0" labelOnly="1" outline="0" axis="axisCol" fieldPosition="0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3" count="9">
            <x v="2"/>
            <x v="4"/>
            <x v="5"/>
            <x v="6"/>
            <x v="7"/>
            <x v="9"/>
            <x v="12"/>
            <x v="13"/>
            <x v="15"/>
          </reference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" count="0"/>
        </references>
      </pivotArea>
    </format>
    <format dxfId="25">
      <pivotArea field="3" type="button" dataOnly="0" labelOnly="1" outline="0" axis="axisCol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3" count="9">
            <x v="2"/>
            <x v="4"/>
            <x v="5"/>
            <x v="6"/>
            <x v="7"/>
            <x v="9"/>
            <x v="12"/>
            <x v="13"/>
            <x v="15"/>
          </reference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8:H32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4"/>
        <item x="3"/>
        <item x="1"/>
        <item x="0"/>
        <item x="2"/>
        <item t="default"/>
      </items>
    </pivotField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4">
    <field x="4"/>
    <field x="5"/>
    <field x="6"/>
    <field x="7"/>
  </rowFields>
  <rowItems count="3">
    <i>
      <x/>
    </i>
    <i>
      <x v="1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ANGE USIA" fld="13" subtotal="count" baseField="0" baseItem="0"/>
  </dataFields>
  <formats count="6">
    <format dxfId="72">
      <pivotArea field="29" type="button" dataOnly="0" labelOnly="1" outline="0"/>
    </format>
    <format dxfId="71">
      <pivotArea outline="0" collapsedLevelsAreSubtotals="1" fieldPosition="0"/>
    </format>
    <format dxfId="70">
      <pivotArea field="13" type="button" dataOnly="0" labelOnly="1" outline="0" axis="axisCol" fieldPosition="0"/>
    </format>
    <format dxfId="69">
      <pivotArea type="topRight" dataOnly="0" labelOnly="1" outline="0" fieldPosition="0"/>
    </format>
    <format dxfId="68">
      <pivotArea dataOnly="0" labelOnly="1" fieldPosition="0">
        <references count="1">
          <reference field="13" count="0"/>
        </references>
      </pivotArea>
    </format>
    <format dxfId="6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0:H24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4">
    <field x="4"/>
    <field x="5"/>
    <field x="6"/>
    <field x="7"/>
  </rowFields>
  <rowItems count="3">
    <i>
      <x/>
    </i>
    <i>
      <x v="1"/>
    </i>
    <i t="grand">
      <x/>
    </i>
  </rowItems>
  <colFields count="1">
    <field x="2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NDIDIKAN" fld="29" subtotal="count" baseField="0" baseItem="0"/>
  </dataFields>
  <formats count="5">
    <format dxfId="77">
      <pivotArea outline="0" collapsedLevelsAreSubtotals="1" fieldPosition="0"/>
    </format>
    <format dxfId="76">
      <pivotArea field="29" type="button" dataOnly="0" labelOnly="1" outline="0" axis="axisCol" fieldPosition="0"/>
    </format>
    <format dxfId="75">
      <pivotArea type="topRight" dataOnly="0" labelOnly="1" outline="0" fieldPosition="0"/>
    </format>
    <format dxfId="74">
      <pivotArea dataOnly="0" labelOnly="1" fieldPosition="0">
        <references count="1">
          <reference field="29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2:J16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axis="axisCol" dataField="1" showAll="0">
      <items count="8">
        <item x="3"/>
        <item x="6"/>
        <item x="1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4"/>
    <field x="5"/>
    <field x="6"/>
    <field x="7"/>
  </rowFields>
  <rowItems count="3">
    <i>
      <x/>
    </i>
    <i>
      <x v="1"/>
    </i>
    <i t="grand">
      <x/>
    </i>
  </rowItems>
  <colFields count="1">
    <field x="2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FGRADE" fld="22" subtotal="count" baseField="0" baseItem="0"/>
  </dataFields>
  <formats count="5">
    <format dxfId="82">
      <pivotArea outline="0" collapsedLevelsAreSubtotals="1" fieldPosition="0"/>
    </format>
    <format dxfId="81">
      <pivotArea field="22" type="button" dataOnly="0" labelOnly="1" outline="0" axis="axisCol" fieldPosition="0"/>
    </format>
    <format dxfId="80">
      <pivotArea type="topRight" dataOnly="0" labelOnly="1" outline="0" fieldPosition="0"/>
    </format>
    <format dxfId="79">
      <pivotArea dataOnly="0" labelOnly="1" fieldPosition="0">
        <references count="1">
          <reference field="22" count="0"/>
        </references>
      </pivotArea>
    </format>
    <format dxfId="7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4:E8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4">
    <field x="4"/>
    <field x="5"/>
    <field x="6"/>
    <field x="7"/>
  </rowFields>
  <rowItems count="3">
    <i>
      <x/>
    </i>
    <i>
      <x v="1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Count of STATUS" fld="24" subtotal="count" baseField="0" baseItem="0"/>
  </dataFields>
  <formats count="5">
    <format dxfId="87">
      <pivotArea outline="0" collapsedLevelsAreSubtotals="1" fieldPosition="0"/>
    </format>
    <format dxfId="86">
      <pivotArea field="24" type="button" dataOnly="0" labelOnly="1" outline="0" axis="axisCol" fieldPosition="0"/>
    </format>
    <format dxfId="85">
      <pivotArea type="topRight" dataOnly="0" labelOnly="1" outline="0" fieldPosition="0"/>
    </format>
    <format dxfId="84">
      <pivotArea dataOnly="0" labelOnly="1" fieldPosition="0">
        <references count="1">
          <reference field="24" count="0"/>
        </references>
      </pivotArea>
    </format>
    <format dxfId="8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44:E50" firstHeaderRow="1" firstDataRow="2" firstDataCol="1"/>
  <pivotFields count="31">
    <pivotField showAll="0"/>
    <pivotField showAll="0"/>
    <pivotField showAll="0"/>
    <pivotField axis="axisRow" dataField="1" showAll="0">
      <items count="24">
        <item m="1" x="21"/>
        <item m="1" x="12"/>
        <item m="1" x="11"/>
        <item m="1" x="10"/>
        <item m="1" x="16"/>
        <item m="1" x="14"/>
        <item m="1" x="15"/>
        <item m="1" x="6"/>
        <item m="1" x="13"/>
        <item m="1" x="18"/>
        <item m="1" x="20"/>
        <item m="1" x="9"/>
        <item m="1" x="17"/>
        <item m="1" x="22"/>
        <item m="1" x="19"/>
        <item m="1" x="7"/>
        <item m="1" x="4"/>
        <item x="1"/>
        <item m="1" x="8"/>
        <item m="1" x="5"/>
        <item x="2"/>
        <item x="3"/>
        <item x="0"/>
        <item t="default"/>
      </items>
    </pivotField>
    <pivotField axis="axisCol" showAll="0">
      <items count="3">
        <item sd="0" x="1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>
      <items count="8">
        <item m="1" x="6"/>
        <item x="3"/>
        <item x="1"/>
        <item x="2"/>
        <item m="1" x="5"/>
        <item m="1" x="4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1"/>
        <item x="2"/>
        <item x="4"/>
        <item x="0"/>
        <item m="1" x="5"/>
        <item t="default"/>
      </items>
    </pivotField>
    <pivotField showAll="0"/>
  </pivotFields>
  <rowFields count="1">
    <field x="3"/>
  </rowFields>
  <rowItems count="5">
    <i>
      <x v="17"/>
    </i>
    <i>
      <x v="20"/>
    </i>
    <i>
      <x v="21"/>
    </i>
    <i>
      <x v="2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FUNGSI JABATAN" fld="3" subtotal="count" baseField="0" baseItem="0"/>
  </dataFields>
  <formats count="5">
    <format dxfId="92">
      <pivotArea field="29" type="button" dataOnly="0" labelOnly="1" outline="0"/>
    </format>
    <format dxfId="91">
      <pivotArea outline="0" collapsedLevelsAreSubtotals="1" fieldPosition="0"/>
    </format>
    <format dxfId="90">
      <pivotArea field="17" type="button" dataOnly="0" labelOnly="1" outline="0"/>
    </format>
    <format dxfId="89">
      <pivotArea type="topRight" dataOnly="0" labelOnly="1" outline="0" fieldPosition="0"/>
    </format>
    <format dxfId="8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14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4">
    <field x="4"/>
    <field x="5"/>
    <field x="6"/>
    <field x="7"/>
  </rowFields>
  <rowItems count="210">
    <i>
      <x/>
    </i>
    <i r="1">
      <x/>
    </i>
    <i r="2">
      <x v="4"/>
    </i>
    <i r="3">
      <x v="22"/>
    </i>
    <i r="3">
      <x v="69"/>
    </i>
    <i r="3">
      <x v="71"/>
    </i>
    <i r="3">
      <x v="101"/>
    </i>
    <i r="3">
      <x v="103"/>
    </i>
    <i r="3">
      <x v="108"/>
    </i>
    <i r="3">
      <x v="116"/>
    </i>
    <i r="3">
      <x v="120"/>
    </i>
    <i r="3">
      <x v="125"/>
    </i>
    <i r="2">
      <x v="6"/>
    </i>
    <i r="3">
      <x v="24"/>
    </i>
    <i r="3">
      <x v="68"/>
    </i>
    <i r="3">
      <x v="70"/>
    </i>
    <i r="3">
      <x v="99"/>
    </i>
    <i r="3">
      <x v="111"/>
    </i>
    <i r="3">
      <x v="117"/>
    </i>
    <i r="3">
      <x v="136"/>
    </i>
    <i r="2">
      <x v="10"/>
    </i>
    <i r="3">
      <x v="28"/>
    </i>
    <i r="3">
      <x v="74"/>
    </i>
    <i r="3">
      <x v="77"/>
    </i>
    <i r="3">
      <x v="98"/>
    </i>
    <i r="3">
      <x v="123"/>
    </i>
    <i r="3">
      <x v="126"/>
    </i>
    <i r="3">
      <x v="137"/>
    </i>
    <i r="2">
      <x v="13"/>
    </i>
    <i r="3">
      <x v="31"/>
    </i>
    <i r="3">
      <x v="66"/>
    </i>
    <i r="3">
      <x v="67"/>
    </i>
    <i r="3">
      <x v="73"/>
    </i>
    <i r="3">
      <x v="78"/>
    </i>
    <i r="3">
      <x v="80"/>
    </i>
    <i r="3">
      <x v="109"/>
    </i>
    <i r="3">
      <x v="138"/>
    </i>
    <i r="1">
      <x v="1"/>
    </i>
    <i r="2">
      <x v="2"/>
    </i>
    <i r="3">
      <x v="20"/>
    </i>
    <i r="3">
      <x v="75"/>
    </i>
    <i r="3">
      <x v="100"/>
    </i>
    <i r="2">
      <x v="3"/>
    </i>
    <i r="3">
      <x v="21"/>
    </i>
    <i r="3">
      <x v="102"/>
    </i>
    <i r="3">
      <x v="104"/>
    </i>
    <i r="3">
      <x v="113"/>
    </i>
    <i r="2">
      <x v="5"/>
    </i>
    <i r="3">
      <x v="23"/>
    </i>
    <i r="2">
      <x v="6"/>
    </i>
    <i r="3">
      <x v="68"/>
    </i>
    <i r="2">
      <x v="7"/>
    </i>
    <i r="3">
      <x v="25"/>
    </i>
    <i r="3">
      <x v="128"/>
    </i>
    <i r="2">
      <x v="8"/>
    </i>
    <i r="3">
      <x v="26"/>
    </i>
    <i r="3">
      <x v="97"/>
    </i>
    <i r="3">
      <x v="133"/>
    </i>
    <i r="2">
      <x v="9"/>
    </i>
    <i r="3">
      <x v="27"/>
    </i>
    <i r="2">
      <x v="11"/>
    </i>
    <i r="3">
      <x v="29"/>
    </i>
    <i r="3">
      <x v="114"/>
    </i>
    <i r="3">
      <x v="115"/>
    </i>
    <i r="3">
      <x v="121"/>
    </i>
    <i r="2">
      <x v="12"/>
    </i>
    <i r="3">
      <x v="30"/>
    </i>
    <i r="3">
      <x v="130"/>
    </i>
    <i r="3">
      <x v="131"/>
    </i>
    <i r="3">
      <x v="132"/>
    </i>
    <i r="2">
      <x v="14"/>
    </i>
    <i r="3">
      <x v="32"/>
    </i>
    <i r="3">
      <x v="72"/>
    </i>
    <i r="3">
      <x v="76"/>
    </i>
    <i r="3">
      <x v="79"/>
    </i>
    <i r="3">
      <x v="105"/>
    </i>
    <i r="3">
      <x v="106"/>
    </i>
    <i r="3">
      <x v="107"/>
    </i>
    <i r="3">
      <x v="110"/>
    </i>
    <i r="3">
      <x v="112"/>
    </i>
    <i r="3">
      <x v="118"/>
    </i>
    <i r="3">
      <x v="119"/>
    </i>
    <i r="3">
      <x v="122"/>
    </i>
    <i r="3">
      <x v="124"/>
    </i>
    <i r="3">
      <x v="127"/>
    </i>
    <i r="3">
      <x v="129"/>
    </i>
    <i r="3">
      <x v="135"/>
    </i>
    <i r="3">
      <x v="139"/>
    </i>
    <i r="3">
      <x v="140"/>
    </i>
    <i r="2">
      <x v="15"/>
    </i>
    <i r="3">
      <x v="33"/>
    </i>
    <i r="3">
      <x v="134"/>
    </i>
    <i>
      <x v="1"/>
    </i>
    <i r="1">
      <x v="2"/>
    </i>
    <i r="2">
      <x v="16"/>
    </i>
    <i r="3">
      <x v="10"/>
    </i>
    <i r="3">
      <x v="13"/>
    </i>
    <i r="2">
      <x v="31"/>
    </i>
    <i r="3">
      <x v="18"/>
    </i>
    <i r="3">
      <x v="46"/>
    </i>
    <i r="2">
      <x v="33"/>
    </i>
    <i r="3">
      <x v="19"/>
    </i>
    <i r="3">
      <x v="51"/>
    </i>
    <i r="2">
      <x v="38"/>
    </i>
    <i r="3">
      <x v="62"/>
    </i>
    <i r="1">
      <x v="3"/>
    </i>
    <i r="2">
      <x v="21"/>
    </i>
    <i r="3">
      <x/>
    </i>
    <i r="3">
      <x v="38"/>
    </i>
    <i r="3">
      <x v="56"/>
    </i>
    <i r="3">
      <x v="57"/>
    </i>
    <i r="1">
      <x v="4"/>
    </i>
    <i r="2">
      <x v="24"/>
    </i>
    <i r="3">
      <x v="40"/>
    </i>
    <i r="3">
      <x v="58"/>
    </i>
    <i r="1">
      <x v="5"/>
    </i>
    <i r="2">
      <x v="34"/>
    </i>
    <i r="3">
      <x v="52"/>
    </i>
    <i r="2">
      <x v="36"/>
    </i>
    <i r="3">
      <x v="60"/>
    </i>
    <i r="2">
      <x v="37"/>
    </i>
    <i r="3">
      <x v="61"/>
    </i>
    <i r="2">
      <x v="44"/>
    </i>
    <i r="3">
      <x v="89"/>
    </i>
    <i r="1">
      <x v="6"/>
    </i>
    <i r="2">
      <x v="17"/>
    </i>
    <i r="3">
      <x v="34"/>
    </i>
    <i r="2">
      <x v="18"/>
    </i>
    <i r="3">
      <x v="35"/>
    </i>
    <i r="2">
      <x v="19"/>
    </i>
    <i r="3">
      <x v="36"/>
    </i>
    <i r="2">
      <x v="45"/>
    </i>
    <i r="3">
      <x v="90"/>
    </i>
    <i r="1">
      <x v="7"/>
    </i>
    <i r="2">
      <x v="22"/>
    </i>
    <i r="3">
      <x v="1"/>
    </i>
    <i r="3">
      <x v="2"/>
    </i>
    <i r="3">
      <x v="3"/>
    </i>
    <i r="3">
      <x v="48"/>
    </i>
    <i r="2">
      <x v="26"/>
    </i>
    <i r="3">
      <x v="49"/>
    </i>
    <i r="3">
      <x v="82"/>
    </i>
    <i r="2">
      <x v="27"/>
    </i>
    <i r="3">
      <x v="4"/>
    </i>
    <i r="3">
      <x v="5"/>
    </i>
    <i r="3">
      <x v="42"/>
    </i>
    <i r="3">
      <x v="50"/>
    </i>
    <i r="2">
      <x v="28"/>
    </i>
    <i r="3">
      <x v="43"/>
    </i>
    <i r="2">
      <x v="41"/>
    </i>
    <i r="3">
      <x v="65"/>
    </i>
    <i r="2">
      <x v="46"/>
    </i>
    <i r="3">
      <x v="91"/>
    </i>
    <i r="1">
      <x v="8"/>
    </i>
    <i r="2">
      <x v="42"/>
    </i>
    <i r="3">
      <x v="84"/>
    </i>
    <i r="2">
      <x v="43"/>
    </i>
    <i r="3">
      <x v="86"/>
    </i>
    <i r="2">
      <x v="47"/>
    </i>
    <i r="3">
      <x v="92"/>
    </i>
    <i r="1">
      <x v="9"/>
    </i>
    <i r="2">
      <x v="20"/>
    </i>
    <i r="3">
      <x v="37"/>
    </i>
    <i r="2">
      <x v="30"/>
    </i>
    <i r="3">
      <x v="14"/>
    </i>
    <i r="3">
      <x v="15"/>
    </i>
    <i r="3">
      <x v="45"/>
    </i>
    <i r="3">
      <x v="54"/>
    </i>
    <i r="3">
      <x v="59"/>
    </i>
    <i r="2">
      <x v="35"/>
    </i>
    <i r="3">
      <x v="53"/>
    </i>
    <i r="2">
      <x v="48"/>
    </i>
    <i r="3">
      <x v="93"/>
    </i>
    <i r="1">
      <x v="10"/>
    </i>
    <i r="2">
      <x/>
    </i>
    <i r="3">
      <x v="9"/>
    </i>
    <i r="2">
      <x v="1"/>
    </i>
    <i r="3">
      <x v="7"/>
    </i>
    <i r="3">
      <x v="8"/>
    </i>
    <i r="3">
      <x v="11"/>
    </i>
    <i r="3">
      <x v="55"/>
    </i>
    <i r="2">
      <x v="39"/>
    </i>
    <i r="3">
      <x v="63"/>
    </i>
    <i r="2">
      <x v="40"/>
    </i>
    <i r="3">
      <x v="64"/>
    </i>
    <i r="2">
      <x v="49"/>
    </i>
    <i r="3">
      <x v="94"/>
    </i>
    <i r="1">
      <x v="11"/>
    </i>
    <i r="2">
      <x v="23"/>
    </i>
    <i r="3">
      <x v="6"/>
    </i>
    <i r="3">
      <x v="17"/>
    </i>
    <i r="3">
      <x v="39"/>
    </i>
    <i r="3">
      <x v="88"/>
    </i>
    <i r="2">
      <x v="25"/>
    </i>
    <i r="3">
      <x v="12"/>
    </i>
    <i r="3">
      <x v="16"/>
    </i>
    <i r="3">
      <x v="41"/>
    </i>
    <i r="3">
      <x v="83"/>
    </i>
    <i r="2">
      <x v="29"/>
    </i>
    <i r="3">
      <x v="44"/>
    </i>
    <i r="3">
      <x v="81"/>
    </i>
    <i r="2">
      <x v="32"/>
    </i>
    <i r="3">
      <x v="47"/>
    </i>
    <i r="3">
      <x v="85"/>
    </i>
    <i r="3">
      <x v="87"/>
    </i>
    <i r="2">
      <x v="50"/>
    </i>
    <i r="3">
      <x v="95"/>
    </i>
    <i r="2">
      <x v="51"/>
    </i>
    <i r="3">
      <x v="96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Count of STATUS" fld="24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214" firstHeaderRow="1" firstDataRow="2" firstDataCol="1"/>
  <pivotFields count="31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showAll="0"/>
    <pivotField showAll="0"/>
    <pivotField axis="axisCol" dataField="1" showAll="0">
      <items count="8">
        <item x="3"/>
        <item x="6"/>
        <item x="1"/>
        <item x="0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4"/>
    <field x="5"/>
    <field x="6"/>
    <field x="7"/>
  </rowFields>
  <rowItems count="210">
    <i>
      <x/>
    </i>
    <i r="1">
      <x/>
    </i>
    <i r="2">
      <x v="4"/>
    </i>
    <i r="3">
      <x v="22"/>
    </i>
    <i r="3">
      <x v="69"/>
    </i>
    <i r="3">
      <x v="71"/>
    </i>
    <i r="3">
      <x v="101"/>
    </i>
    <i r="3">
      <x v="103"/>
    </i>
    <i r="3">
      <x v="108"/>
    </i>
    <i r="3">
      <x v="116"/>
    </i>
    <i r="3">
      <x v="120"/>
    </i>
    <i r="3">
      <x v="125"/>
    </i>
    <i r="2">
      <x v="6"/>
    </i>
    <i r="3">
      <x v="24"/>
    </i>
    <i r="3">
      <x v="68"/>
    </i>
    <i r="3">
      <x v="70"/>
    </i>
    <i r="3">
      <x v="99"/>
    </i>
    <i r="3">
      <x v="111"/>
    </i>
    <i r="3">
      <x v="117"/>
    </i>
    <i r="3">
      <x v="136"/>
    </i>
    <i r="2">
      <x v="10"/>
    </i>
    <i r="3">
      <x v="28"/>
    </i>
    <i r="3">
      <x v="74"/>
    </i>
    <i r="3">
      <x v="77"/>
    </i>
    <i r="3">
      <x v="98"/>
    </i>
    <i r="3">
      <x v="123"/>
    </i>
    <i r="3">
      <x v="126"/>
    </i>
    <i r="3">
      <x v="137"/>
    </i>
    <i r="2">
      <x v="13"/>
    </i>
    <i r="3">
      <x v="31"/>
    </i>
    <i r="3">
      <x v="66"/>
    </i>
    <i r="3">
      <x v="67"/>
    </i>
    <i r="3">
      <x v="73"/>
    </i>
    <i r="3">
      <x v="78"/>
    </i>
    <i r="3">
      <x v="80"/>
    </i>
    <i r="3">
      <x v="109"/>
    </i>
    <i r="3">
      <x v="138"/>
    </i>
    <i r="1">
      <x v="1"/>
    </i>
    <i r="2">
      <x v="2"/>
    </i>
    <i r="3">
      <x v="20"/>
    </i>
    <i r="3">
      <x v="75"/>
    </i>
    <i r="3">
      <x v="100"/>
    </i>
    <i r="2">
      <x v="3"/>
    </i>
    <i r="3">
      <x v="21"/>
    </i>
    <i r="3">
      <x v="102"/>
    </i>
    <i r="3">
      <x v="104"/>
    </i>
    <i r="3">
      <x v="113"/>
    </i>
    <i r="2">
      <x v="5"/>
    </i>
    <i r="3">
      <x v="23"/>
    </i>
    <i r="2">
      <x v="6"/>
    </i>
    <i r="3">
      <x v="68"/>
    </i>
    <i r="2">
      <x v="7"/>
    </i>
    <i r="3">
      <x v="25"/>
    </i>
    <i r="3">
      <x v="128"/>
    </i>
    <i r="2">
      <x v="8"/>
    </i>
    <i r="3">
      <x v="26"/>
    </i>
    <i r="3">
      <x v="97"/>
    </i>
    <i r="3">
      <x v="133"/>
    </i>
    <i r="2">
      <x v="9"/>
    </i>
    <i r="3">
      <x v="27"/>
    </i>
    <i r="2">
      <x v="11"/>
    </i>
    <i r="3">
      <x v="29"/>
    </i>
    <i r="3">
      <x v="114"/>
    </i>
    <i r="3">
      <x v="115"/>
    </i>
    <i r="3">
      <x v="121"/>
    </i>
    <i r="2">
      <x v="12"/>
    </i>
    <i r="3">
      <x v="30"/>
    </i>
    <i r="3">
      <x v="130"/>
    </i>
    <i r="3">
      <x v="131"/>
    </i>
    <i r="3">
      <x v="132"/>
    </i>
    <i r="2">
      <x v="14"/>
    </i>
    <i r="3">
      <x v="32"/>
    </i>
    <i r="3">
      <x v="72"/>
    </i>
    <i r="3">
      <x v="76"/>
    </i>
    <i r="3">
      <x v="79"/>
    </i>
    <i r="3">
      <x v="105"/>
    </i>
    <i r="3">
      <x v="106"/>
    </i>
    <i r="3">
      <x v="107"/>
    </i>
    <i r="3">
      <x v="110"/>
    </i>
    <i r="3">
      <x v="112"/>
    </i>
    <i r="3">
      <x v="118"/>
    </i>
    <i r="3">
      <x v="119"/>
    </i>
    <i r="3">
      <x v="122"/>
    </i>
    <i r="3">
      <x v="124"/>
    </i>
    <i r="3">
      <x v="127"/>
    </i>
    <i r="3">
      <x v="129"/>
    </i>
    <i r="3">
      <x v="135"/>
    </i>
    <i r="3">
      <x v="139"/>
    </i>
    <i r="3">
      <x v="140"/>
    </i>
    <i r="2">
      <x v="15"/>
    </i>
    <i r="3">
      <x v="33"/>
    </i>
    <i r="3">
      <x v="134"/>
    </i>
    <i>
      <x v="1"/>
    </i>
    <i r="1">
      <x v="2"/>
    </i>
    <i r="2">
      <x v="16"/>
    </i>
    <i r="3">
      <x v="10"/>
    </i>
    <i r="3">
      <x v="13"/>
    </i>
    <i r="2">
      <x v="31"/>
    </i>
    <i r="3">
      <x v="18"/>
    </i>
    <i r="3">
      <x v="46"/>
    </i>
    <i r="2">
      <x v="33"/>
    </i>
    <i r="3">
      <x v="19"/>
    </i>
    <i r="3">
      <x v="51"/>
    </i>
    <i r="2">
      <x v="38"/>
    </i>
    <i r="3">
      <x v="62"/>
    </i>
    <i r="1">
      <x v="3"/>
    </i>
    <i r="2">
      <x v="21"/>
    </i>
    <i r="3">
      <x/>
    </i>
    <i r="3">
      <x v="38"/>
    </i>
    <i r="3">
      <x v="56"/>
    </i>
    <i r="3">
      <x v="57"/>
    </i>
    <i r="1">
      <x v="4"/>
    </i>
    <i r="2">
      <x v="24"/>
    </i>
    <i r="3">
      <x v="40"/>
    </i>
    <i r="3">
      <x v="58"/>
    </i>
    <i r="1">
      <x v="5"/>
    </i>
    <i r="2">
      <x v="34"/>
    </i>
    <i r="3">
      <x v="52"/>
    </i>
    <i r="2">
      <x v="36"/>
    </i>
    <i r="3">
      <x v="60"/>
    </i>
    <i r="2">
      <x v="37"/>
    </i>
    <i r="3">
      <x v="61"/>
    </i>
    <i r="2">
      <x v="44"/>
    </i>
    <i r="3">
      <x v="89"/>
    </i>
    <i r="1">
      <x v="6"/>
    </i>
    <i r="2">
      <x v="17"/>
    </i>
    <i r="3">
      <x v="34"/>
    </i>
    <i r="2">
      <x v="18"/>
    </i>
    <i r="3">
      <x v="35"/>
    </i>
    <i r="2">
      <x v="19"/>
    </i>
    <i r="3">
      <x v="36"/>
    </i>
    <i r="2">
      <x v="45"/>
    </i>
    <i r="3">
      <x v="90"/>
    </i>
    <i r="1">
      <x v="7"/>
    </i>
    <i r="2">
      <x v="22"/>
    </i>
    <i r="3">
      <x v="1"/>
    </i>
    <i r="3">
      <x v="2"/>
    </i>
    <i r="3">
      <x v="3"/>
    </i>
    <i r="3">
      <x v="48"/>
    </i>
    <i r="2">
      <x v="26"/>
    </i>
    <i r="3">
      <x v="49"/>
    </i>
    <i r="3">
      <x v="82"/>
    </i>
    <i r="2">
      <x v="27"/>
    </i>
    <i r="3">
      <x v="4"/>
    </i>
    <i r="3">
      <x v="5"/>
    </i>
    <i r="3">
      <x v="42"/>
    </i>
    <i r="3">
      <x v="50"/>
    </i>
    <i r="2">
      <x v="28"/>
    </i>
    <i r="3">
      <x v="43"/>
    </i>
    <i r="2">
      <x v="41"/>
    </i>
    <i r="3">
      <x v="65"/>
    </i>
    <i r="2">
      <x v="46"/>
    </i>
    <i r="3">
      <x v="91"/>
    </i>
    <i r="1">
      <x v="8"/>
    </i>
    <i r="2">
      <x v="42"/>
    </i>
    <i r="3">
      <x v="84"/>
    </i>
    <i r="2">
      <x v="43"/>
    </i>
    <i r="3">
      <x v="86"/>
    </i>
    <i r="2">
      <x v="47"/>
    </i>
    <i r="3">
      <x v="92"/>
    </i>
    <i r="1">
      <x v="9"/>
    </i>
    <i r="2">
      <x v="20"/>
    </i>
    <i r="3">
      <x v="37"/>
    </i>
    <i r="2">
      <x v="30"/>
    </i>
    <i r="3">
      <x v="14"/>
    </i>
    <i r="3">
      <x v="15"/>
    </i>
    <i r="3">
      <x v="45"/>
    </i>
    <i r="3">
      <x v="54"/>
    </i>
    <i r="3">
      <x v="59"/>
    </i>
    <i r="2">
      <x v="35"/>
    </i>
    <i r="3">
      <x v="53"/>
    </i>
    <i r="2">
      <x v="48"/>
    </i>
    <i r="3">
      <x v="93"/>
    </i>
    <i r="1">
      <x v="10"/>
    </i>
    <i r="2">
      <x/>
    </i>
    <i r="3">
      <x v="9"/>
    </i>
    <i r="2">
      <x v="1"/>
    </i>
    <i r="3">
      <x v="7"/>
    </i>
    <i r="3">
      <x v="8"/>
    </i>
    <i r="3">
      <x v="11"/>
    </i>
    <i r="3">
      <x v="55"/>
    </i>
    <i r="2">
      <x v="39"/>
    </i>
    <i r="3">
      <x v="63"/>
    </i>
    <i r="2">
      <x v="40"/>
    </i>
    <i r="3">
      <x v="64"/>
    </i>
    <i r="2">
      <x v="49"/>
    </i>
    <i r="3">
      <x v="94"/>
    </i>
    <i r="1">
      <x v="11"/>
    </i>
    <i r="2">
      <x v="23"/>
    </i>
    <i r="3">
      <x v="6"/>
    </i>
    <i r="3">
      <x v="17"/>
    </i>
    <i r="3">
      <x v="39"/>
    </i>
    <i r="3">
      <x v="88"/>
    </i>
    <i r="2">
      <x v="25"/>
    </i>
    <i r="3">
      <x v="12"/>
    </i>
    <i r="3">
      <x v="16"/>
    </i>
    <i r="3">
      <x v="41"/>
    </i>
    <i r="3">
      <x v="83"/>
    </i>
    <i r="2">
      <x v="29"/>
    </i>
    <i r="3">
      <x v="44"/>
    </i>
    <i r="3">
      <x v="81"/>
    </i>
    <i r="2">
      <x v="32"/>
    </i>
    <i r="3">
      <x v="47"/>
    </i>
    <i r="3">
      <x v="85"/>
    </i>
    <i r="3">
      <x v="87"/>
    </i>
    <i r="2">
      <x v="50"/>
    </i>
    <i r="3">
      <x v="95"/>
    </i>
    <i r="2">
      <x v="51"/>
    </i>
    <i r="3">
      <x v="96"/>
    </i>
    <i t="grand">
      <x/>
    </i>
  </rowItems>
  <colFields count="1">
    <field x="2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FGRADE" fld="2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B3:K214" firstHeaderRow="1" firstDataRow="2" firstDataCol="4"/>
  <pivotFields count="31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13">
        <item x="2"/>
        <item x="5"/>
        <item x="1"/>
        <item x="7"/>
        <item x="8"/>
        <item x="6"/>
        <item x="11"/>
        <item x="4"/>
        <item x="10"/>
        <item x="3"/>
        <item x="9"/>
        <item x="0"/>
        <item t="default"/>
      </items>
    </pivotField>
    <pivotField axis="axisRow" compact="0" outline="0" showAll="0">
      <items count="53">
        <item x="32"/>
        <item x="27"/>
        <item x="44"/>
        <item x="28"/>
        <item x="2"/>
        <item x="43"/>
        <item x="4"/>
        <item x="40"/>
        <item x="41"/>
        <item x="45"/>
        <item x="14"/>
        <item x="20"/>
        <item x="36"/>
        <item x="3"/>
        <item x="9"/>
        <item x="38"/>
        <item x="15"/>
        <item x="33"/>
        <item x="31"/>
        <item x="42"/>
        <item x="25"/>
        <item x="11"/>
        <item x="8"/>
        <item x="0"/>
        <item x="18"/>
        <item x="13"/>
        <item x="21"/>
        <item x="37"/>
        <item x="30"/>
        <item x="26"/>
        <item x="6"/>
        <item x="1"/>
        <item x="12"/>
        <item x="5"/>
        <item x="16"/>
        <item x="7"/>
        <item x="10"/>
        <item x="19"/>
        <item x="35"/>
        <item x="22"/>
        <item x="23"/>
        <item x="47"/>
        <item x="29"/>
        <item x="24"/>
        <item x="17"/>
        <item x="46"/>
        <item x="49"/>
        <item x="39"/>
        <item x="51"/>
        <item x="48"/>
        <item x="50"/>
        <item x="34"/>
        <item t="default"/>
      </items>
    </pivotField>
    <pivotField axis="axisRow" compact="0" outline="0" showAll="0">
      <items count="142">
        <item x="16"/>
        <item x="11"/>
        <item x="78"/>
        <item x="22"/>
        <item x="117"/>
        <item x="114"/>
        <item x="0"/>
        <item x="49"/>
        <item x="89"/>
        <item x="63"/>
        <item x="23"/>
        <item x="58"/>
        <item x="104"/>
        <item x="52"/>
        <item x="72"/>
        <item x="13"/>
        <item x="66"/>
        <item x="15"/>
        <item x="1"/>
        <item x="7"/>
        <item x="121"/>
        <item x="50"/>
        <item x="9"/>
        <item x="118"/>
        <item x="4"/>
        <item x="101"/>
        <item x="105"/>
        <item x="124"/>
        <item x="30"/>
        <item x="55"/>
        <item x="81"/>
        <item x="6"/>
        <item x="12"/>
        <item x="95"/>
        <item x="69"/>
        <item x="62"/>
        <item x="113"/>
        <item x="45"/>
        <item x="75"/>
        <item x="34"/>
        <item x="32"/>
        <item x="131"/>
        <item x="139"/>
        <item x="53"/>
        <item x="128"/>
        <item x="116"/>
        <item x="29"/>
        <item x="90"/>
        <item x="33"/>
        <item x="39"/>
        <item x="88"/>
        <item x="28"/>
        <item x="24"/>
        <item x="10"/>
        <item x="8"/>
        <item x="137"/>
        <item x="60"/>
        <item x="68"/>
        <item x="91"/>
        <item x="86"/>
        <item x="14"/>
        <item x="35"/>
        <item x="77"/>
        <item x="40"/>
        <item x="42"/>
        <item x="129"/>
        <item x="5"/>
        <item x="84"/>
        <item x="21"/>
        <item x="31"/>
        <item x="83"/>
        <item x="2"/>
        <item x="119"/>
        <item x="25"/>
        <item x="20"/>
        <item x="136"/>
        <item x="110"/>
        <item x="106"/>
        <item x="36"/>
        <item x="120"/>
        <item x="87"/>
        <item x="46"/>
        <item x="123"/>
        <item x="18"/>
        <item x="51"/>
        <item x="47"/>
        <item x="43"/>
        <item x="17"/>
        <item x="38"/>
        <item x="27"/>
        <item x="127"/>
        <item x="132"/>
        <item x="100"/>
        <item x="138"/>
        <item x="130"/>
        <item x="133"/>
        <item x="76"/>
        <item x="135"/>
        <item x="115"/>
        <item x="54"/>
        <item x="126"/>
        <item x="67"/>
        <item x="59"/>
        <item x="80"/>
        <item x="97"/>
        <item x="19"/>
        <item x="71"/>
        <item x="70"/>
        <item x="79"/>
        <item x="3"/>
        <item x="74"/>
        <item x="107"/>
        <item x="109"/>
        <item x="85"/>
        <item x="37"/>
        <item x="103"/>
        <item x="41"/>
        <item x="65"/>
        <item x="73"/>
        <item x="64"/>
        <item x="122"/>
        <item x="93"/>
        <item x="26"/>
        <item x="98"/>
        <item x="61"/>
        <item x="99"/>
        <item x="111"/>
        <item x="44"/>
        <item x="102"/>
        <item x="56"/>
        <item x="108"/>
        <item x="82"/>
        <item x="112"/>
        <item x="125"/>
        <item x="92"/>
        <item x="134"/>
        <item x="48"/>
        <item x="96"/>
        <item x="94"/>
        <item x="57"/>
        <item x="14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7">
        <item x="3"/>
        <item x="1"/>
        <item x="2"/>
        <item x="4"/>
        <item x="0"/>
        <item m="1" x="5"/>
        <item t="default"/>
      </items>
    </pivotField>
    <pivotField compact="0" outline="0" showAll="0"/>
  </pivotFields>
  <rowFields count="4">
    <field x="4"/>
    <field x="5"/>
    <field x="6"/>
    <field x="7"/>
  </rowFields>
  <rowItems count="210">
    <i>
      <x/>
      <x/>
      <x v="4"/>
      <x v="22"/>
    </i>
    <i r="3">
      <x v="69"/>
    </i>
    <i r="3">
      <x v="71"/>
    </i>
    <i r="3">
      <x v="101"/>
    </i>
    <i r="3">
      <x v="103"/>
    </i>
    <i r="3">
      <x v="108"/>
    </i>
    <i r="3">
      <x v="116"/>
    </i>
    <i r="3">
      <x v="120"/>
    </i>
    <i r="3">
      <x v="125"/>
    </i>
    <i t="default" r="2">
      <x v="4"/>
    </i>
    <i r="2">
      <x v="6"/>
      <x v="24"/>
    </i>
    <i r="3">
      <x v="68"/>
    </i>
    <i r="3">
      <x v="70"/>
    </i>
    <i r="3">
      <x v="99"/>
    </i>
    <i r="3">
      <x v="111"/>
    </i>
    <i r="3">
      <x v="117"/>
    </i>
    <i r="3">
      <x v="136"/>
    </i>
    <i t="default" r="2">
      <x v="6"/>
    </i>
    <i r="2">
      <x v="10"/>
      <x v="28"/>
    </i>
    <i r="3">
      <x v="74"/>
    </i>
    <i r="3">
      <x v="77"/>
    </i>
    <i r="3">
      <x v="98"/>
    </i>
    <i r="3">
      <x v="123"/>
    </i>
    <i r="3">
      <x v="126"/>
    </i>
    <i r="3">
      <x v="137"/>
    </i>
    <i t="default" r="2">
      <x v="10"/>
    </i>
    <i r="2">
      <x v="13"/>
      <x v="31"/>
    </i>
    <i r="3">
      <x v="66"/>
    </i>
    <i r="3">
      <x v="67"/>
    </i>
    <i r="3">
      <x v="73"/>
    </i>
    <i r="3">
      <x v="78"/>
    </i>
    <i r="3">
      <x v="80"/>
    </i>
    <i r="3">
      <x v="109"/>
    </i>
    <i r="3">
      <x v="138"/>
    </i>
    <i t="default" r="2">
      <x v="13"/>
    </i>
    <i t="default" r="1">
      <x/>
    </i>
    <i r="1">
      <x v="1"/>
      <x v="2"/>
      <x v="20"/>
    </i>
    <i r="3">
      <x v="75"/>
    </i>
    <i r="3">
      <x v="100"/>
    </i>
    <i t="default" r="2">
      <x v="2"/>
    </i>
    <i r="2">
      <x v="3"/>
      <x v="21"/>
    </i>
    <i r="3">
      <x v="102"/>
    </i>
    <i r="3">
      <x v="104"/>
    </i>
    <i r="3">
      <x v="113"/>
    </i>
    <i t="default" r="2">
      <x v="3"/>
    </i>
    <i r="2">
      <x v="5"/>
      <x v="23"/>
    </i>
    <i t="default" r="2">
      <x v="5"/>
    </i>
    <i r="2">
      <x v="6"/>
      <x v="68"/>
    </i>
    <i t="default" r="2">
      <x v="6"/>
    </i>
    <i r="2">
      <x v="7"/>
      <x v="25"/>
    </i>
    <i r="3">
      <x v="128"/>
    </i>
    <i t="default" r="2">
      <x v="7"/>
    </i>
    <i r="2">
      <x v="8"/>
      <x v="26"/>
    </i>
    <i r="3">
      <x v="97"/>
    </i>
    <i r="3">
      <x v="133"/>
    </i>
    <i t="default" r="2">
      <x v="8"/>
    </i>
    <i r="2">
      <x v="9"/>
      <x v="27"/>
    </i>
    <i t="default" r="2">
      <x v="9"/>
    </i>
    <i r="2">
      <x v="11"/>
      <x v="29"/>
    </i>
    <i r="3">
      <x v="114"/>
    </i>
    <i r="3">
      <x v="115"/>
    </i>
    <i r="3">
      <x v="121"/>
    </i>
    <i t="default" r="2">
      <x v="11"/>
    </i>
    <i r="2">
      <x v="12"/>
      <x v="30"/>
    </i>
    <i r="3">
      <x v="130"/>
    </i>
    <i r="3">
      <x v="131"/>
    </i>
    <i r="3">
      <x v="132"/>
    </i>
    <i t="default" r="2">
      <x v="12"/>
    </i>
    <i r="2">
      <x v="14"/>
      <x v="32"/>
    </i>
    <i r="3">
      <x v="72"/>
    </i>
    <i r="3">
      <x v="76"/>
    </i>
    <i r="3">
      <x v="79"/>
    </i>
    <i r="3">
      <x v="105"/>
    </i>
    <i r="3">
      <x v="106"/>
    </i>
    <i r="3">
      <x v="107"/>
    </i>
    <i r="3">
      <x v="110"/>
    </i>
    <i r="3">
      <x v="112"/>
    </i>
    <i r="3">
      <x v="118"/>
    </i>
    <i r="3">
      <x v="119"/>
    </i>
    <i r="3">
      <x v="122"/>
    </i>
    <i r="3">
      <x v="124"/>
    </i>
    <i r="3">
      <x v="127"/>
    </i>
    <i r="3">
      <x v="129"/>
    </i>
    <i r="3">
      <x v="135"/>
    </i>
    <i r="3">
      <x v="139"/>
    </i>
    <i r="3">
      <x v="140"/>
    </i>
    <i t="default" r="2">
      <x v="14"/>
    </i>
    <i r="2">
      <x v="15"/>
      <x v="33"/>
    </i>
    <i r="3">
      <x v="134"/>
    </i>
    <i t="default" r="2">
      <x v="15"/>
    </i>
    <i t="default" r="1">
      <x v="1"/>
    </i>
    <i t="default">
      <x/>
    </i>
    <i>
      <x v="1"/>
      <x v="2"/>
      <x v="16"/>
      <x v="10"/>
    </i>
    <i r="3">
      <x v="13"/>
    </i>
    <i t="default" r="2">
      <x v="16"/>
    </i>
    <i r="2">
      <x v="31"/>
      <x v="18"/>
    </i>
    <i r="3">
      <x v="46"/>
    </i>
    <i t="default" r="2">
      <x v="31"/>
    </i>
    <i r="2">
      <x v="33"/>
      <x v="19"/>
    </i>
    <i r="3">
      <x v="51"/>
    </i>
    <i t="default" r="2">
      <x v="33"/>
    </i>
    <i r="2">
      <x v="38"/>
      <x v="62"/>
    </i>
    <i t="default" r="2">
      <x v="38"/>
    </i>
    <i t="default" r="1">
      <x v="2"/>
    </i>
    <i r="1">
      <x v="3"/>
      <x v="21"/>
      <x/>
    </i>
    <i r="3">
      <x v="38"/>
    </i>
    <i r="3">
      <x v="56"/>
    </i>
    <i r="3">
      <x v="57"/>
    </i>
    <i t="default" r="2">
      <x v="21"/>
    </i>
    <i t="default" r="1">
      <x v="3"/>
    </i>
    <i r="1">
      <x v="4"/>
      <x v="24"/>
      <x v="40"/>
    </i>
    <i r="3">
      <x v="58"/>
    </i>
    <i t="default" r="2">
      <x v="24"/>
    </i>
    <i t="default" r="1">
      <x v="4"/>
    </i>
    <i r="1">
      <x v="5"/>
      <x v="34"/>
      <x v="52"/>
    </i>
    <i t="default" r="2">
      <x v="34"/>
    </i>
    <i r="2">
      <x v="36"/>
      <x v="60"/>
    </i>
    <i t="default" r="2">
      <x v="36"/>
    </i>
    <i r="2">
      <x v="37"/>
      <x v="61"/>
    </i>
    <i t="default" r="2">
      <x v="37"/>
    </i>
    <i r="2">
      <x v="44"/>
      <x v="89"/>
    </i>
    <i t="default" r="2">
      <x v="44"/>
    </i>
    <i t="default" r="1">
      <x v="5"/>
    </i>
    <i r="1">
      <x v="6"/>
      <x v="17"/>
      <x v="34"/>
    </i>
    <i t="default" r="2">
      <x v="17"/>
    </i>
    <i r="2">
      <x v="18"/>
      <x v="35"/>
    </i>
    <i t="default" r="2">
      <x v="18"/>
    </i>
    <i r="2">
      <x v="19"/>
      <x v="36"/>
    </i>
    <i t="default" r="2">
      <x v="19"/>
    </i>
    <i r="2">
      <x v="45"/>
      <x v="90"/>
    </i>
    <i t="default" r="2">
      <x v="45"/>
    </i>
    <i t="default" r="1">
      <x v="6"/>
    </i>
    <i r="1">
      <x v="7"/>
      <x v="22"/>
      <x v="1"/>
    </i>
    <i r="3">
      <x v="2"/>
    </i>
    <i r="3">
      <x v="3"/>
    </i>
    <i r="3">
      <x v="48"/>
    </i>
    <i t="default" r="2">
      <x v="22"/>
    </i>
    <i r="2">
      <x v="26"/>
      <x v="49"/>
    </i>
    <i r="3">
      <x v="82"/>
    </i>
    <i t="default" r="2">
      <x v="26"/>
    </i>
    <i r="2">
      <x v="27"/>
      <x v="4"/>
    </i>
    <i r="3">
      <x v="5"/>
    </i>
    <i r="3">
      <x v="42"/>
    </i>
    <i r="3">
      <x v="50"/>
    </i>
    <i t="default" r="2">
      <x v="27"/>
    </i>
    <i r="2">
      <x v="28"/>
      <x v="43"/>
    </i>
    <i t="default" r="2">
      <x v="28"/>
    </i>
    <i r="2">
      <x v="41"/>
      <x v="65"/>
    </i>
    <i t="default" r="2">
      <x v="41"/>
    </i>
    <i r="2">
      <x v="46"/>
      <x v="91"/>
    </i>
    <i t="default" r="2">
      <x v="46"/>
    </i>
    <i t="default" r="1">
      <x v="7"/>
    </i>
    <i r="1">
      <x v="8"/>
      <x v="42"/>
      <x v="84"/>
    </i>
    <i t="default" r="2">
      <x v="42"/>
    </i>
    <i r="2">
      <x v="43"/>
      <x v="86"/>
    </i>
    <i t="default" r="2">
      <x v="43"/>
    </i>
    <i r="2">
      <x v="47"/>
      <x v="92"/>
    </i>
    <i t="default" r="2">
      <x v="47"/>
    </i>
    <i t="default" r="1">
      <x v="8"/>
    </i>
    <i r="1">
      <x v="9"/>
      <x v="20"/>
      <x v="37"/>
    </i>
    <i t="default" r="2">
      <x v="20"/>
    </i>
    <i r="2">
      <x v="30"/>
      <x v="14"/>
    </i>
    <i r="3">
      <x v="15"/>
    </i>
    <i r="3">
      <x v="45"/>
    </i>
    <i r="3">
      <x v="54"/>
    </i>
    <i r="3">
      <x v="59"/>
    </i>
    <i t="default" r="2">
      <x v="30"/>
    </i>
    <i r="2">
      <x v="35"/>
      <x v="53"/>
    </i>
    <i t="default" r="2">
      <x v="35"/>
    </i>
    <i r="2">
      <x v="48"/>
      <x v="93"/>
    </i>
    <i t="default" r="2">
      <x v="48"/>
    </i>
    <i t="default" r="1">
      <x v="9"/>
    </i>
    <i r="1">
      <x v="10"/>
      <x/>
      <x v="9"/>
    </i>
    <i t="default" r="2">
      <x/>
    </i>
    <i r="2">
      <x v="1"/>
      <x v="7"/>
    </i>
    <i r="3">
      <x v="8"/>
    </i>
    <i r="3">
      <x v="11"/>
    </i>
    <i r="3">
      <x v="55"/>
    </i>
    <i t="default" r="2">
      <x v="1"/>
    </i>
    <i r="2">
      <x v="39"/>
      <x v="63"/>
    </i>
    <i t="default" r="2">
      <x v="39"/>
    </i>
    <i r="2">
      <x v="40"/>
      <x v="64"/>
    </i>
    <i t="default" r="2">
      <x v="40"/>
    </i>
    <i r="2">
      <x v="49"/>
      <x v="94"/>
    </i>
    <i t="default" r="2">
      <x v="49"/>
    </i>
    <i t="default" r="1">
      <x v="10"/>
    </i>
    <i r="1">
      <x v="11"/>
      <x v="23"/>
      <x v="6"/>
    </i>
    <i r="3">
      <x v="17"/>
    </i>
    <i r="3">
      <x v="39"/>
    </i>
    <i r="3">
      <x v="88"/>
    </i>
    <i t="default" r="2">
      <x v="23"/>
    </i>
    <i r="2">
      <x v="25"/>
      <x v="12"/>
    </i>
    <i r="3">
      <x v="16"/>
    </i>
    <i r="3">
      <x v="41"/>
    </i>
    <i r="3">
      <x v="83"/>
    </i>
    <i t="default" r="2">
      <x v="25"/>
    </i>
    <i r="2">
      <x v="29"/>
      <x v="44"/>
    </i>
    <i r="3">
      <x v="81"/>
    </i>
    <i t="default" r="2">
      <x v="29"/>
    </i>
    <i r="2">
      <x v="32"/>
      <x v="47"/>
    </i>
    <i r="3">
      <x v="85"/>
    </i>
    <i r="3">
      <x v="87"/>
    </i>
    <i t="default" r="2">
      <x v="32"/>
    </i>
    <i r="2">
      <x v="50"/>
      <x v="95"/>
    </i>
    <i t="default" r="2">
      <x v="50"/>
    </i>
    <i r="2">
      <x v="51"/>
      <x v="96"/>
    </i>
    <i t="default" r="2">
      <x v="51"/>
    </i>
    <i t="default" r="1">
      <x v="11"/>
    </i>
    <i t="default">
      <x v="1"/>
    </i>
    <i t="grand">
      <x/>
    </i>
  </rowItems>
  <colFields count="1">
    <field x="2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NDIDIKAN" fld="29" subtotal="count" baseField="0" baseItem="0"/>
  </dataFields>
  <formats count="5">
    <format dxfId="60">
      <pivotArea outline="0" collapsedLevelsAreSubtotals="1" fieldPosition="0"/>
    </format>
    <format dxfId="59">
      <pivotArea field="29" type="button" dataOnly="0" labelOnly="1" outline="0" axis="axisCol" fieldPosition="0"/>
    </format>
    <format dxfId="58">
      <pivotArea type="topRight" dataOnly="0" labelOnly="1" outline="0" fieldPosition="0"/>
    </format>
    <format dxfId="57">
      <pivotArea dataOnly="0" labelOnly="1" fieldPosition="0">
        <references count="1">
          <reference field="29" count="0"/>
        </references>
      </pivotArea>
    </format>
    <format dxfId="5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3:J600"/>
  <sheetViews>
    <sheetView zoomScale="85" zoomScaleNormal="85" workbookViewId="0">
      <selection activeCell="D7" sqref="D7"/>
    </sheetView>
  </sheetViews>
  <sheetFormatPr defaultRowHeight="15"/>
  <cols>
    <col min="1" max="1" width="4.5703125" customWidth="1"/>
    <col min="2" max="2" width="25" customWidth="1"/>
    <col min="3" max="3" width="16.85546875" style="33" customWidth="1"/>
    <col min="4" max="4" width="15" style="33" customWidth="1"/>
    <col min="5" max="5" width="11.42578125" style="33" customWidth="1"/>
    <col min="6" max="6" width="4.140625" style="33" customWidth="1"/>
    <col min="7" max="8" width="3.140625" style="33" customWidth="1"/>
    <col min="9" max="9" width="2.140625" style="33" customWidth="1"/>
    <col min="10" max="10" width="11.28515625" style="33" customWidth="1"/>
    <col min="11" max="11" width="6.5703125" customWidth="1"/>
    <col min="12" max="12" width="7" customWidth="1"/>
    <col min="13" max="13" width="7.85546875" customWidth="1"/>
    <col min="14" max="14" width="6.7109375" customWidth="1"/>
    <col min="15" max="15" width="4.7109375" customWidth="1"/>
    <col min="16" max="16" width="10" bestFit="1" customWidth="1"/>
    <col min="17" max="17" width="8.28515625" customWidth="1"/>
    <col min="18" max="18" width="12.42578125" bestFit="1" customWidth="1"/>
    <col min="19" max="19" width="15.42578125" bestFit="1" customWidth="1"/>
    <col min="20" max="20" width="5.28515625" customWidth="1"/>
    <col min="21" max="21" width="12.28515625" bestFit="1" customWidth="1"/>
    <col min="22" max="22" width="11.28515625" bestFit="1" customWidth="1"/>
  </cols>
  <sheetData>
    <row r="3" spans="1:10" ht="18.75">
      <c r="A3" s="30" t="s">
        <v>3719</v>
      </c>
      <c r="B3" s="31"/>
      <c r="C3" s="35" t="s">
        <v>3720</v>
      </c>
    </row>
    <row r="4" spans="1:10">
      <c r="B4" s="24" t="s">
        <v>3718</v>
      </c>
      <c r="C4" s="32" t="s">
        <v>3717</v>
      </c>
    </row>
    <row r="5" spans="1:10">
      <c r="B5" s="24" t="s">
        <v>3713</v>
      </c>
      <c r="C5" s="33" t="s">
        <v>111</v>
      </c>
      <c r="D5" s="33" t="s">
        <v>22</v>
      </c>
      <c r="E5" s="33" t="s">
        <v>3716</v>
      </c>
    </row>
    <row r="6" spans="1:10">
      <c r="B6" s="25" t="s">
        <v>3714</v>
      </c>
      <c r="C6" s="34">
        <v>84</v>
      </c>
      <c r="D6" s="34">
        <v>299</v>
      </c>
      <c r="E6" s="34">
        <v>383</v>
      </c>
    </row>
    <row r="7" spans="1:10">
      <c r="B7" s="25" t="s">
        <v>3715</v>
      </c>
      <c r="C7" s="34">
        <v>35</v>
      </c>
      <c r="D7" s="34">
        <v>197</v>
      </c>
      <c r="E7" s="34">
        <v>232</v>
      </c>
    </row>
    <row r="8" spans="1:10">
      <c r="B8" s="25" t="s">
        <v>3716</v>
      </c>
      <c r="C8" s="34">
        <v>119</v>
      </c>
      <c r="D8" s="34">
        <v>496</v>
      </c>
      <c r="E8" s="34">
        <v>615</v>
      </c>
    </row>
    <row r="11" spans="1:10" ht="18.75">
      <c r="A11" s="30" t="s">
        <v>3721</v>
      </c>
      <c r="B11" s="31"/>
      <c r="C11" s="35" t="s">
        <v>3720</v>
      </c>
    </row>
    <row r="12" spans="1:10">
      <c r="B12" s="24" t="s">
        <v>3722</v>
      </c>
      <c r="C12" s="32" t="s">
        <v>3717</v>
      </c>
    </row>
    <row r="13" spans="1:10">
      <c r="B13" s="24" t="s">
        <v>3713</v>
      </c>
      <c r="C13" s="33" t="s">
        <v>19</v>
      </c>
      <c r="D13" s="33" t="s">
        <v>20</v>
      </c>
      <c r="E13" s="33" t="s">
        <v>48</v>
      </c>
      <c r="F13" s="33" t="s">
        <v>23</v>
      </c>
      <c r="G13" s="33" t="s">
        <v>59</v>
      </c>
      <c r="H13" s="33" t="s">
        <v>156</v>
      </c>
      <c r="I13" s="33" t="s">
        <v>38</v>
      </c>
      <c r="J13" s="33" t="s">
        <v>3716</v>
      </c>
    </row>
    <row r="14" spans="1:10">
      <c r="B14" s="25" t="s">
        <v>3714</v>
      </c>
      <c r="C14" s="34">
        <v>2</v>
      </c>
      <c r="D14" s="34">
        <v>224</v>
      </c>
      <c r="E14" s="34">
        <v>60</v>
      </c>
      <c r="F14" s="34">
        <v>51</v>
      </c>
      <c r="G14" s="34">
        <v>33</v>
      </c>
      <c r="H14" s="34">
        <v>13</v>
      </c>
      <c r="I14" s="34"/>
      <c r="J14" s="34">
        <v>383</v>
      </c>
    </row>
    <row r="15" spans="1:10">
      <c r="B15" s="25" t="s">
        <v>3715</v>
      </c>
      <c r="C15" s="34">
        <v>4</v>
      </c>
      <c r="D15" s="34">
        <v>53</v>
      </c>
      <c r="E15" s="34">
        <v>45</v>
      </c>
      <c r="F15" s="34">
        <v>61</v>
      </c>
      <c r="G15" s="34">
        <v>40</v>
      </c>
      <c r="H15" s="34">
        <v>21</v>
      </c>
      <c r="I15" s="34">
        <v>8</v>
      </c>
      <c r="J15" s="34">
        <v>232</v>
      </c>
    </row>
    <row r="16" spans="1:10">
      <c r="B16" s="25" t="s">
        <v>3716</v>
      </c>
      <c r="C16" s="34">
        <v>6</v>
      </c>
      <c r="D16" s="34">
        <v>277</v>
      </c>
      <c r="E16" s="34">
        <v>105</v>
      </c>
      <c r="F16" s="34">
        <v>112</v>
      </c>
      <c r="G16" s="34">
        <v>73</v>
      </c>
      <c r="H16" s="34">
        <v>34</v>
      </c>
      <c r="I16" s="34">
        <v>8</v>
      </c>
      <c r="J16" s="34">
        <v>615</v>
      </c>
    </row>
    <row r="19" spans="1:9" ht="18.75">
      <c r="A19" s="30" t="s">
        <v>3729</v>
      </c>
      <c r="B19" s="31"/>
      <c r="C19" s="35" t="s">
        <v>3720</v>
      </c>
    </row>
    <row r="20" spans="1:9">
      <c r="B20" s="24" t="s">
        <v>3728</v>
      </c>
      <c r="C20" s="32" t="s">
        <v>3717</v>
      </c>
      <c r="I20"/>
    </row>
    <row r="21" spans="1:9">
      <c r="B21" s="24" t="s">
        <v>3713</v>
      </c>
      <c r="C21" s="33" t="s">
        <v>3723</v>
      </c>
      <c r="D21" s="33" t="s">
        <v>3724</v>
      </c>
      <c r="E21" s="33" t="s">
        <v>3725</v>
      </c>
      <c r="F21" s="33" t="s">
        <v>3726</v>
      </c>
      <c r="G21" s="33" t="s">
        <v>3727</v>
      </c>
      <c r="H21" s="33" t="s">
        <v>3716</v>
      </c>
      <c r="I21"/>
    </row>
    <row r="22" spans="1:9">
      <c r="B22" s="25" t="s">
        <v>3714</v>
      </c>
      <c r="C22" s="34">
        <v>2</v>
      </c>
      <c r="D22" s="34">
        <v>39</v>
      </c>
      <c r="E22" s="34">
        <v>259</v>
      </c>
      <c r="F22" s="34">
        <v>3</v>
      </c>
      <c r="G22" s="34">
        <v>80</v>
      </c>
      <c r="H22" s="34">
        <v>383</v>
      </c>
      <c r="I22"/>
    </row>
    <row r="23" spans="1:9">
      <c r="B23" s="25" t="s">
        <v>3715</v>
      </c>
      <c r="C23" s="34">
        <v>3</v>
      </c>
      <c r="D23" s="34">
        <v>34</v>
      </c>
      <c r="E23" s="34">
        <v>159</v>
      </c>
      <c r="F23" s="34">
        <v>20</v>
      </c>
      <c r="G23" s="34">
        <v>16</v>
      </c>
      <c r="H23" s="34">
        <v>232</v>
      </c>
      <c r="I23"/>
    </row>
    <row r="24" spans="1:9">
      <c r="B24" s="25" t="s">
        <v>3716</v>
      </c>
      <c r="C24" s="34">
        <v>5</v>
      </c>
      <c r="D24" s="34">
        <v>73</v>
      </c>
      <c r="E24" s="34">
        <v>418</v>
      </c>
      <c r="F24" s="34">
        <v>23</v>
      </c>
      <c r="G24" s="34">
        <v>96</v>
      </c>
      <c r="H24" s="34">
        <v>615</v>
      </c>
      <c r="I24"/>
    </row>
    <row r="27" spans="1:9" ht="18.75">
      <c r="A27" s="30" t="s">
        <v>3730</v>
      </c>
      <c r="B27" s="31"/>
      <c r="C27" s="35" t="s">
        <v>3720</v>
      </c>
    </row>
    <row r="28" spans="1:9">
      <c r="B28" s="24" t="s">
        <v>3736</v>
      </c>
      <c r="C28" s="32" t="s">
        <v>3717</v>
      </c>
    </row>
    <row r="29" spans="1:9">
      <c r="B29" s="24" t="s">
        <v>3713</v>
      </c>
      <c r="C29" s="33" t="s">
        <v>3735</v>
      </c>
      <c r="D29" s="33" t="s">
        <v>3734</v>
      </c>
      <c r="E29" s="33" t="s">
        <v>3733</v>
      </c>
      <c r="F29" s="33" t="s">
        <v>3732</v>
      </c>
      <c r="G29" s="33" t="s">
        <v>3731</v>
      </c>
      <c r="H29" s="33" t="s">
        <v>3716</v>
      </c>
    </row>
    <row r="30" spans="1:9">
      <c r="B30" s="25" t="s">
        <v>3714</v>
      </c>
      <c r="C30" s="34">
        <v>25</v>
      </c>
      <c r="D30" s="34">
        <v>240</v>
      </c>
      <c r="E30" s="34">
        <v>65</v>
      </c>
      <c r="F30" s="34">
        <v>24</v>
      </c>
      <c r="G30" s="34">
        <v>29</v>
      </c>
      <c r="H30" s="34">
        <v>383</v>
      </c>
    </row>
    <row r="31" spans="1:9">
      <c r="B31" s="25" t="s">
        <v>3715</v>
      </c>
      <c r="C31" s="34">
        <v>11</v>
      </c>
      <c r="D31" s="34">
        <v>87</v>
      </c>
      <c r="E31" s="34">
        <v>81</v>
      </c>
      <c r="F31" s="34">
        <v>38</v>
      </c>
      <c r="G31" s="34">
        <v>15</v>
      </c>
      <c r="H31" s="34">
        <v>232</v>
      </c>
    </row>
    <row r="32" spans="1:9">
      <c r="B32" s="25" t="s">
        <v>3716</v>
      </c>
      <c r="C32" s="34">
        <v>36</v>
      </c>
      <c r="D32" s="34">
        <v>327</v>
      </c>
      <c r="E32" s="34">
        <v>146</v>
      </c>
      <c r="F32" s="34">
        <v>62</v>
      </c>
      <c r="G32" s="34">
        <v>44</v>
      </c>
      <c r="H32" s="34">
        <v>615</v>
      </c>
    </row>
    <row r="35" spans="1:10" ht="18.75">
      <c r="A35" s="30" t="s">
        <v>3737</v>
      </c>
      <c r="B35" s="31"/>
      <c r="C35" s="35" t="s">
        <v>3720</v>
      </c>
    </row>
    <row r="36" spans="1:10">
      <c r="B36" s="24" t="s">
        <v>3741</v>
      </c>
      <c r="C36" s="32" t="s">
        <v>3717</v>
      </c>
      <c r="H36"/>
      <c r="I36"/>
    </row>
    <row r="37" spans="1:10">
      <c r="B37" s="24" t="s">
        <v>3713</v>
      </c>
      <c r="C37" s="33" t="s">
        <v>3738</v>
      </c>
      <c r="D37" s="33" t="s">
        <v>3739</v>
      </c>
      <c r="E37" s="33" t="s">
        <v>3740</v>
      </c>
      <c r="F37" s="33" t="s">
        <v>3850</v>
      </c>
      <c r="G37" s="33" t="s">
        <v>3716</v>
      </c>
      <c r="H37"/>
      <c r="I37"/>
    </row>
    <row r="38" spans="1:10">
      <c r="B38" s="25" t="s">
        <v>3714</v>
      </c>
      <c r="C38" s="34">
        <v>112</v>
      </c>
      <c r="D38" s="34">
        <v>137</v>
      </c>
      <c r="E38" s="34">
        <v>75</v>
      </c>
      <c r="F38" s="34">
        <v>59</v>
      </c>
      <c r="G38" s="34">
        <v>383</v>
      </c>
      <c r="H38"/>
      <c r="I38"/>
    </row>
    <row r="39" spans="1:10">
      <c r="B39" s="25" t="s">
        <v>3715</v>
      </c>
      <c r="C39" s="34">
        <v>47</v>
      </c>
      <c r="D39" s="34">
        <v>51</v>
      </c>
      <c r="E39" s="34">
        <v>49</v>
      </c>
      <c r="F39" s="34">
        <v>85</v>
      </c>
      <c r="G39" s="34">
        <v>232</v>
      </c>
      <c r="H39"/>
      <c r="I39"/>
    </row>
    <row r="40" spans="1:10">
      <c r="B40" s="25" t="s">
        <v>3716</v>
      </c>
      <c r="C40" s="34">
        <v>159</v>
      </c>
      <c r="D40" s="34">
        <v>188</v>
      </c>
      <c r="E40" s="34">
        <v>124</v>
      </c>
      <c r="F40" s="34">
        <v>144</v>
      </c>
      <c r="G40" s="34">
        <v>615</v>
      </c>
      <c r="H40"/>
      <c r="I40"/>
    </row>
    <row r="43" spans="1:10" ht="18.75">
      <c r="A43" s="30" t="s">
        <v>3742</v>
      </c>
      <c r="B43" s="31"/>
      <c r="C43" s="35" t="s">
        <v>3720</v>
      </c>
    </row>
    <row r="44" spans="1:10">
      <c r="B44" s="24" t="s">
        <v>3743</v>
      </c>
      <c r="C44" s="24" t="s">
        <v>3717</v>
      </c>
      <c r="F44"/>
      <c r="G44"/>
      <c r="H44"/>
      <c r="I44"/>
      <c r="J44"/>
    </row>
    <row r="45" spans="1:10">
      <c r="B45" s="24" t="s">
        <v>3713</v>
      </c>
      <c r="C45" t="s">
        <v>3714</v>
      </c>
      <c r="D45" t="s">
        <v>3715</v>
      </c>
      <c r="E45" s="33" t="s">
        <v>3716</v>
      </c>
      <c r="F45"/>
      <c r="G45"/>
      <c r="H45"/>
      <c r="I45"/>
      <c r="J45"/>
    </row>
    <row r="46" spans="1:10">
      <c r="B46" s="25" t="s">
        <v>64</v>
      </c>
      <c r="C46" s="34">
        <v>124</v>
      </c>
      <c r="D46" s="34">
        <v>56</v>
      </c>
      <c r="E46" s="34">
        <v>180</v>
      </c>
      <c r="F46"/>
      <c r="G46"/>
      <c r="H46"/>
      <c r="I46"/>
      <c r="J46"/>
    </row>
    <row r="47" spans="1:10">
      <c r="B47" s="25" t="s">
        <v>3788</v>
      </c>
      <c r="C47" s="34">
        <v>13</v>
      </c>
      <c r="D47" s="34">
        <v>10</v>
      </c>
      <c r="E47" s="34">
        <v>23</v>
      </c>
      <c r="F47"/>
      <c r="G47"/>
      <c r="H47"/>
      <c r="I47"/>
      <c r="J47"/>
    </row>
    <row r="48" spans="1:10">
      <c r="B48" s="25" t="s">
        <v>3789</v>
      </c>
      <c r="C48" s="34"/>
      <c r="D48" s="34">
        <v>19</v>
      </c>
      <c r="E48" s="34">
        <v>19</v>
      </c>
      <c r="F48"/>
      <c r="G48"/>
      <c r="H48"/>
      <c r="I48"/>
      <c r="J48"/>
    </row>
    <row r="49" spans="2:5">
      <c r="B49" s="25" t="s">
        <v>3791</v>
      </c>
      <c r="C49" s="34">
        <v>246</v>
      </c>
      <c r="D49" s="34">
        <v>147</v>
      </c>
      <c r="E49" s="34">
        <v>393</v>
      </c>
    </row>
    <row r="50" spans="2:5">
      <c r="B50" s="25" t="s">
        <v>3716</v>
      </c>
      <c r="C50" s="34">
        <v>383</v>
      </c>
      <c r="D50" s="34">
        <v>232</v>
      </c>
      <c r="E50" s="34">
        <v>615</v>
      </c>
    </row>
    <row r="51" spans="2:5">
      <c r="C51"/>
      <c r="D51"/>
      <c r="E51"/>
    </row>
    <row r="52" spans="2:5">
      <c r="C52"/>
      <c r="D52"/>
      <c r="E52"/>
    </row>
    <row r="53" spans="2:5">
      <c r="C53"/>
      <c r="D53"/>
      <c r="E53"/>
    </row>
    <row r="54" spans="2:5">
      <c r="C54"/>
      <c r="D54"/>
      <c r="E54"/>
    </row>
    <row r="55" spans="2:5">
      <c r="C55"/>
      <c r="D55"/>
      <c r="E55"/>
    </row>
    <row r="56" spans="2:5">
      <c r="C56"/>
      <c r="D56"/>
      <c r="E56"/>
    </row>
    <row r="57" spans="2:5">
      <c r="C57"/>
      <c r="D57"/>
      <c r="E57"/>
    </row>
    <row r="58" spans="2:5">
      <c r="C58"/>
      <c r="D58"/>
      <c r="E58"/>
    </row>
    <row r="59" spans="2:5">
      <c r="C59"/>
      <c r="D59"/>
      <c r="E59"/>
    </row>
    <row r="60" spans="2:5">
      <c r="C60"/>
      <c r="D60"/>
      <c r="E60"/>
    </row>
    <row r="61" spans="2:5">
      <c r="C61"/>
      <c r="D61"/>
      <c r="E61"/>
    </row>
    <row r="62" spans="2:5">
      <c r="C62"/>
      <c r="D62"/>
      <c r="E62"/>
    </row>
    <row r="63" spans="2:5">
      <c r="C63"/>
      <c r="D63"/>
      <c r="E63"/>
    </row>
    <row r="64" spans="2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  <c r="E69"/>
    </row>
    <row r="70" spans="3:5">
      <c r="C70"/>
      <c r="D70"/>
      <c r="E70"/>
    </row>
    <row r="71" spans="3:5">
      <c r="C71"/>
      <c r="D71"/>
      <c r="E71"/>
    </row>
    <row r="72" spans="3:5">
      <c r="C72"/>
      <c r="D72"/>
      <c r="E72"/>
    </row>
    <row r="73" spans="3:5">
      <c r="C73"/>
      <c r="D73"/>
      <c r="E73"/>
    </row>
    <row r="74" spans="3:5">
      <c r="C74"/>
      <c r="D74"/>
      <c r="E74"/>
    </row>
    <row r="75" spans="3:5">
      <c r="C75"/>
      <c r="D75"/>
      <c r="E75"/>
    </row>
    <row r="76" spans="3:5">
      <c r="C76"/>
      <c r="D76"/>
      <c r="E76"/>
    </row>
    <row r="77" spans="3:5">
      <c r="C77"/>
      <c r="D77"/>
      <c r="E77"/>
    </row>
    <row r="78" spans="3:5">
      <c r="C78"/>
      <c r="D78"/>
      <c r="E78"/>
    </row>
    <row r="79" spans="3:5">
      <c r="C79"/>
      <c r="D79"/>
      <c r="E79"/>
    </row>
    <row r="80" spans="3:5">
      <c r="C80"/>
      <c r="D80"/>
      <c r="E80"/>
    </row>
    <row r="81" spans="3:5">
      <c r="C81"/>
      <c r="D81"/>
      <c r="E81"/>
    </row>
    <row r="82" spans="3:5">
      <c r="C82"/>
      <c r="D82"/>
      <c r="E82"/>
    </row>
    <row r="83" spans="3:5">
      <c r="C83"/>
      <c r="D83"/>
      <c r="E83"/>
    </row>
    <row r="84" spans="3:5">
      <c r="C84"/>
      <c r="D84"/>
      <c r="E84"/>
    </row>
    <row r="85" spans="3:5">
      <c r="C85"/>
      <c r="D85"/>
      <c r="E85"/>
    </row>
    <row r="86" spans="3:5">
      <c r="C86"/>
      <c r="D86"/>
      <c r="E86"/>
    </row>
    <row r="87" spans="3:5">
      <c r="C87"/>
      <c r="D87"/>
      <c r="E87"/>
    </row>
    <row r="88" spans="3:5">
      <c r="C88"/>
      <c r="D88"/>
      <c r="E88"/>
    </row>
    <row r="89" spans="3:5">
      <c r="C89"/>
      <c r="D89"/>
      <c r="E89"/>
    </row>
    <row r="90" spans="3:5">
      <c r="C90"/>
      <c r="D90"/>
      <c r="E90"/>
    </row>
    <row r="91" spans="3:5">
      <c r="C91"/>
      <c r="D91"/>
      <c r="E91"/>
    </row>
    <row r="92" spans="3:5">
      <c r="C92"/>
      <c r="D92"/>
      <c r="E92"/>
    </row>
    <row r="93" spans="3:5">
      <c r="C93"/>
      <c r="D93"/>
      <c r="E93"/>
    </row>
    <row r="94" spans="3:5">
      <c r="C94"/>
      <c r="D94"/>
      <c r="E94"/>
    </row>
    <row r="95" spans="3:5">
      <c r="C95"/>
      <c r="D95"/>
      <c r="E95"/>
    </row>
    <row r="96" spans="3:5">
      <c r="C96"/>
      <c r="D96"/>
      <c r="E96"/>
    </row>
    <row r="97" spans="3:5">
      <c r="C97"/>
      <c r="D97"/>
      <c r="E97"/>
    </row>
    <row r="98" spans="3:5">
      <c r="C98"/>
      <c r="D98"/>
      <c r="E98"/>
    </row>
    <row r="99" spans="3:5">
      <c r="C99"/>
      <c r="D99"/>
      <c r="E99"/>
    </row>
    <row r="100" spans="3:5">
      <c r="C100"/>
      <c r="D100"/>
      <c r="E100"/>
    </row>
    <row r="101" spans="3:5">
      <c r="C101"/>
      <c r="D101"/>
      <c r="E101"/>
    </row>
    <row r="102" spans="3:5">
      <c r="C102"/>
      <c r="D102"/>
      <c r="E102"/>
    </row>
    <row r="103" spans="3:5">
      <c r="C103"/>
      <c r="D103"/>
      <c r="E103"/>
    </row>
    <row r="104" spans="3:5">
      <c r="C104"/>
      <c r="D104"/>
      <c r="E104"/>
    </row>
    <row r="105" spans="3:5">
      <c r="C105"/>
      <c r="D105"/>
      <c r="E105"/>
    </row>
    <row r="106" spans="3:5">
      <c r="C106"/>
      <c r="D106"/>
      <c r="E106"/>
    </row>
    <row r="107" spans="3:5">
      <c r="C107"/>
      <c r="D107"/>
      <c r="E107"/>
    </row>
    <row r="108" spans="3:5">
      <c r="C108"/>
      <c r="D108"/>
      <c r="E108"/>
    </row>
    <row r="109" spans="3:5">
      <c r="C109"/>
      <c r="D109"/>
      <c r="E109"/>
    </row>
    <row r="110" spans="3:5">
      <c r="C110"/>
      <c r="D110"/>
      <c r="E110"/>
    </row>
    <row r="111" spans="3:5">
      <c r="C111"/>
      <c r="D111"/>
      <c r="E111"/>
    </row>
    <row r="112" spans="3:5">
      <c r="C112"/>
      <c r="D112"/>
      <c r="E112"/>
    </row>
    <row r="113" spans="3:5">
      <c r="C113"/>
      <c r="D113"/>
      <c r="E113"/>
    </row>
    <row r="114" spans="3:5">
      <c r="C114"/>
      <c r="D114"/>
      <c r="E114"/>
    </row>
    <row r="115" spans="3:5">
      <c r="C115"/>
      <c r="D115"/>
      <c r="E115"/>
    </row>
    <row r="116" spans="3:5">
      <c r="C116"/>
      <c r="D116"/>
      <c r="E116"/>
    </row>
    <row r="117" spans="3:5">
      <c r="C117"/>
      <c r="D117"/>
      <c r="E117"/>
    </row>
    <row r="118" spans="3:5">
      <c r="C118"/>
      <c r="D118"/>
      <c r="E118"/>
    </row>
    <row r="119" spans="3:5">
      <c r="C119"/>
      <c r="D119"/>
      <c r="E119"/>
    </row>
    <row r="120" spans="3:5">
      <c r="C120"/>
      <c r="D120"/>
      <c r="E120"/>
    </row>
    <row r="121" spans="3:5">
      <c r="C121"/>
      <c r="D121"/>
      <c r="E121"/>
    </row>
    <row r="122" spans="3:5">
      <c r="C122"/>
      <c r="D122"/>
      <c r="E122"/>
    </row>
    <row r="123" spans="3:5">
      <c r="C123"/>
      <c r="D123"/>
      <c r="E123"/>
    </row>
    <row r="124" spans="3:5">
      <c r="C124"/>
      <c r="D124"/>
      <c r="E124"/>
    </row>
    <row r="125" spans="3:5">
      <c r="C125"/>
      <c r="D125"/>
      <c r="E125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  <row r="206" spans="3:5">
      <c r="C206"/>
      <c r="D206"/>
      <c r="E206"/>
    </row>
    <row r="207" spans="3:5">
      <c r="C207"/>
      <c r="D207"/>
      <c r="E207"/>
    </row>
    <row r="208" spans="3:5">
      <c r="C208"/>
      <c r="D208"/>
      <c r="E208"/>
    </row>
    <row r="209" spans="3:5">
      <c r="C209"/>
      <c r="D209"/>
      <c r="E209"/>
    </row>
    <row r="210" spans="3:5">
      <c r="C210"/>
      <c r="D210"/>
      <c r="E210"/>
    </row>
    <row r="211" spans="3:5">
      <c r="C211"/>
      <c r="D211"/>
      <c r="E211"/>
    </row>
    <row r="212" spans="3:5">
      <c r="C212"/>
      <c r="D212"/>
      <c r="E212"/>
    </row>
    <row r="213" spans="3:5">
      <c r="C213"/>
      <c r="D213"/>
      <c r="E213"/>
    </row>
    <row r="214" spans="3:5">
      <c r="C214"/>
      <c r="D214"/>
      <c r="E214"/>
    </row>
    <row r="215" spans="3:5">
      <c r="C215"/>
      <c r="D215"/>
      <c r="E215"/>
    </row>
    <row r="216" spans="3:5">
      <c r="C216"/>
      <c r="D216"/>
      <c r="E216"/>
    </row>
    <row r="217" spans="3:5">
      <c r="C217"/>
      <c r="D217"/>
      <c r="E217"/>
    </row>
    <row r="218" spans="3:5">
      <c r="C218"/>
      <c r="D218"/>
      <c r="E218"/>
    </row>
    <row r="219" spans="3:5">
      <c r="C219"/>
      <c r="D219"/>
      <c r="E219"/>
    </row>
    <row r="220" spans="3:5">
      <c r="C220"/>
      <c r="D220"/>
      <c r="E220"/>
    </row>
    <row r="221" spans="3:5">
      <c r="C221"/>
      <c r="D221"/>
      <c r="E221"/>
    </row>
    <row r="222" spans="3:5">
      <c r="C222"/>
      <c r="D222"/>
      <c r="E222"/>
    </row>
    <row r="223" spans="3:5">
      <c r="C223"/>
      <c r="D223"/>
      <c r="E223"/>
    </row>
    <row r="224" spans="3:5">
      <c r="C224"/>
      <c r="D224"/>
      <c r="E224"/>
    </row>
    <row r="225" spans="3:5">
      <c r="C225"/>
      <c r="D225"/>
      <c r="E225"/>
    </row>
    <row r="226" spans="3:5">
      <c r="C226"/>
      <c r="D226"/>
      <c r="E226"/>
    </row>
    <row r="227" spans="3:5">
      <c r="C227"/>
      <c r="D227"/>
      <c r="E227"/>
    </row>
    <row r="228" spans="3:5">
      <c r="C228"/>
      <c r="D228"/>
      <c r="E228"/>
    </row>
    <row r="229" spans="3:5">
      <c r="C229"/>
      <c r="D229"/>
      <c r="E229"/>
    </row>
    <row r="230" spans="3:5">
      <c r="C230"/>
      <c r="D230"/>
      <c r="E230"/>
    </row>
    <row r="231" spans="3:5">
      <c r="C231"/>
      <c r="D231"/>
      <c r="E231"/>
    </row>
    <row r="232" spans="3:5">
      <c r="C232"/>
      <c r="D232"/>
      <c r="E232"/>
    </row>
    <row r="233" spans="3:5">
      <c r="C233"/>
      <c r="D233"/>
      <c r="E233"/>
    </row>
    <row r="234" spans="3:5">
      <c r="C234"/>
      <c r="D234"/>
      <c r="E234"/>
    </row>
    <row r="235" spans="3:5">
      <c r="C235"/>
      <c r="D235"/>
      <c r="E235"/>
    </row>
    <row r="236" spans="3:5">
      <c r="C236"/>
      <c r="D236"/>
      <c r="E236"/>
    </row>
    <row r="237" spans="3:5">
      <c r="C237"/>
      <c r="D237"/>
      <c r="E237"/>
    </row>
    <row r="238" spans="3:5">
      <c r="C238"/>
      <c r="D238"/>
      <c r="E238"/>
    </row>
    <row r="239" spans="3:5">
      <c r="C239"/>
      <c r="D239"/>
      <c r="E239"/>
    </row>
    <row r="240" spans="3:5">
      <c r="C240"/>
      <c r="D240"/>
      <c r="E240"/>
    </row>
    <row r="241" spans="3:5">
      <c r="C241"/>
      <c r="D241"/>
      <c r="E241"/>
    </row>
    <row r="242" spans="3:5">
      <c r="C242"/>
      <c r="D242"/>
      <c r="E242"/>
    </row>
    <row r="243" spans="3:5">
      <c r="C243"/>
      <c r="D243"/>
      <c r="E243"/>
    </row>
    <row r="244" spans="3:5">
      <c r="C244"/>
      <c r="D244"/>
      <c r="E244"/>
    </row>
    <row r="245" spans="3:5">
      <c r="C245"/>
      <c r="D245"/>
      <c r="E245"/>
    </row>
    <row r="246" spans="3:5">
      <c r="C246"/>
      <c r="D246"/>
      <c r="E246"/>
    </row>
    <row r="247" spans="3:5">
      <c r="C247"/>
      <c r="D247"/>
      <c r="E247"/>
    </row>
    <row r="248" spans="3:5">
      <c r="C248"/>
      <c r="D248"/>
      <c r="E248"/>
    </row>
    <row r="249" spans="3:5">
      <c r="C249"/>
      <c r="D249"/>
      <c r="E249"/>
    </row>
    <row r="250" spans="3:5">
      <c r="C250"/>
      <c r="D250"/>
      <c r="E250"/>
    </row>
    <row r="251" spans="3:5">
      <c r="C251"/>
      <c r="D251"/>
      <c r="E251"/>
    </row>
    <row r="252" spans="3:5">
      <c r="C252"/>
      <c r="D252"/>
      <c r="E252"/>
    </row>
    <row r="253" spans="3:5">
      <c r="C253"/>
      <c r="D253"/>
      <c r="E253"/>
    </row>
    <row r="254" spans="3:5">
      <c r="C254"/>
      <c r="D254"/>
      <c r="E254"/>
    </row>
    <row r="255" spans="3:5">
      <c r="C255"/>
      <c r="D255"/>
      <c r="E255"/>
    </row>
    <row r="256" spans="3:5">
      <c r="C256"/>
      <c r="D256"/>
      <c r="E256"/>
    </row>
    <row r="257" spans="3:5">
      <c r="C257"/>
      <c r="D257"/>
      <c r="E257"/>
    </row>
    <row r="258" spans="3:5">
      <c r="C258"/>
      <c r="D258"/>
      <c r="E258"/>
    </row>
    <row r="259" spans="3:5">
      <c r="C259"/>
      <c r="D259"/>
      <c r="E259"/>
    </row>
    <row r="260" spans="3:5">
      <c r="C260"/>
      <c r="D260"/>
      <c r="E260"/>
    </row>
    <row r="261" spans="3:5">
      <c r="C261"/>
      <c r="D261"/>
      <c r="E261"/>
    </row>
    <row r="262" spans="3:5">
      <c r="C262"/>
      <c r="D262"/>
      <c r="E262"/>
    </row>
    <row r="263" spans="3:5">
      <c r="C263"/>
      <c r="D263"/>
      <c r="E263"/>
    </row>
    <row r="264" spans="3:5">
      <c r="C264"/>
      <c r="D264"/>
      <c r="E264"/>
    </row>
    <row r="265" spans="3:5">
      <c r="C265"/>
      <c r="D265"/>
      <c r="E265"/>
    </row>
    <row r="266" spans="3:5">
      <c r="C266"/>
      <c r="D266"/>
      <c r="E266"/>
    </row>
    <row r="267" spans="3:5">
      <c r="C267"/>
      <c r="D267"/>
      <c r="E267"/>
    </row>
    <row r="268" spans="3:5">
      <c r="C268"/>
      <c r="D268"/>
      <c r="E268"/>
    </row>
    <row r="269" spans="3:5">
      <c r="C269"/>
      <c r="D269"/>
      <c r="E269"/>
    </row>
    <row r="270" spans="3:5">
      <c r="C270"/>
      <c r="D270"/>
      <c r="E270"/>
    </row>
    <row r="271" spans="3:5">
      <c r="C271"/>
      <c r="D271"/>
      <c r="E271"/>
    </row>
    <row r="272" spans="3:5">
      <c r="C272"/>
      <c r="D272"/>
      <c r="E272"/>
    </row>
    <row r="273" spans="3:5">
      <c r="C273"/>
      <c r="D273"/>
      <c r="E273"/>
    </row>
    <row r="274" spans="3:5">
      <c r="C274"/>
      <c r="D274"/>
      <c r="E274"/>
    </row>
    <row r="275" spans="3:5">
      <c r="C275"/>
      <c r="D275"/>
      <c r="E275"/>
    </row>
    <row r="276" spans="3:5">
      <c r="C276"/>
      <c r="D276"/>
      <c r="E276"/>
    </row>
    <row r="277" spans="3:5">
      <c r="C277"/>
      <c r="D277"/>
      <c r="E277"/>
    </row>
    <row r="278" spans="3:5">
      <c r="C278"/>
      <c r="D278"/>
      <c r="E278"/>
    </row>
    <row r="279" spans="3:5">
      <c r="C279"/>
      <c r="D279"/>
      <c r="E279"/>
    </row>
    <row r="280" spans="3:5">
      <c r="C280"/>
      <c r="D280"/>
      <c r="E280"/>
    </row>
    <row r="281" spans="3:5">
      <c r="C281"/>
      <c r="D281"/>
      <c r="E281"/>
    </row>
    <row r="282" spans="3:5">
      <c r="C282"/>
      <c r="D282"/>
      <c r="E282"/>
    </row>
    <row r="283" spans="3:5">
      <c r="C283"/>
      <c r="D283"/>
      <c r="E283"/>
    </row>
    <row r="284" spans="3:5">
      <c r="C284"/>
      <c r="D284"/>
      <c r="E284"/>
    </row>
    <row r="285" spans="3:5">
      <c r="C285"/>
      <c r="D285"/>
      <c r="E285"/>
    </row>
    <row r="286" spans="3:5">
      <c r="C286"/>
      <c r="D286"/>
      <c r="E286"/>
    </row>
    <row r="287" spans="3:5">
      <c r="C287"/>
      <c r="D287"/>
      <c r="E287"/>
    </row>
    <row r="288" spans="3:5">
      <c r="C288"/>
      <c r="D288"/>
      <c r="E288"/>
    </row>
    <row r="289" spans="3:5">
      <c r="C289"/>
      <c r="D289"/>
      <c r="E289"/>
    </row>
    <row r="290" spans="3:5">
      <c r="C290"/>
      <c r="D290"/>
      <c r="E290"/>
    </row>
    <row r="291" spans="3:5">
      <c r="C291"/>
      <c r="D291"/>
      <c r="E291"/>
    </row>
    <row r="292" spans="3:5">
      <c r="C292"/>
      <c r="D292"/>
      <c r="E292"/>
    </row>
    <row r="293" spans="3:5">
      <c r="C293"/>
      <c r="D293"/>
      <c r="E293"/>
    </row>
    <row r="294" spans="3:5">
      <c r="C294"/>
      <c r="D294"/>
      <c r="E294"/>
    </row>
    <row r="295" spans="3:5">
      <c r="C295"/>
      <c r="D295"/>
      <c r="E295"/>
    </row>
    <row r="296" spans="3:5">
      <c r="C296"/>
      <c r="D296"/>
      <c r="E296"/>
    </row>
    <row r="297" spans="3:5">
      <c r="C297"/>
      <c r="D297"/>
      <c r="E297"/>
    </row>
    <row r="298" spans="3:5">
      <c r="C298"/>
      <c r="D298"/>
      <c r="E298"/>
    </row>
    <row r="299" spans="3:5">
      <c r="C299"/>
      <c r="D299"/>
      <c r="E299"/>
    </row>
    <row r="300" spans="3:5">
      <c r="C300"/>
      <c r="D300"/>
      <c r="E300"/>
    </row>
    <row r="301" spans="3:5">
      <c r="C301"/>
      <c r="D301"/>
      <c r="E301"/>
    </row>
    <row r="302" spans="3:5">
      <c r="C302"/>
      <c r="D302"/>
      <c r="E302"/>
    </row>
    <row r="303" spans="3:5">
      <c r="C303"/>
      <c r="D303"/>
      <c r="E303"/>
    </row>
    <row r="304" spans="3:5">
      <c r="C304"/>
      <c r="D304"/>
      <c r="E304"/>
    </row>
    <row r="305" spans="3:5">
      <c r="C305"/>
      <c r="D305"/>
      <c r="E305"/>
    </row>
    <row r="306" spans="3:5">
      <c r="C306"/>
      <c r="D306"/>
      <c r="E306"/>
    </row>
    <row r="307" spans="3:5">
      <c r="C307"/>
      <c r="D307"/>
      <c r="E307"/>
    </row>
    <row r="308" spans="3:5">
      <c r="C308"/>
      <c r="D308"/>
      <c r="E308"/>
    </row>
    <row r="309" spans="3:5">
      <c r="C309"/>
      <c r="D309"/>
      <c r="E309"/>
    </row>
    <row r="310" spans="3:5">
      <c r="C310"/>
      <c r="D310"/>
      <c r="E310"/>
    </row>
    <row r="311" spans="3:5">
      <c r="C311"/>
      <c r="D311"/>
      <c r="E311"/>
    </row>
    <row r="312" spans="3:5">
      <c r="C312"/>
      <c r="D312"/>
      <c r="E312"/>
    </row>
    <row r="313" spans="3:5">
      <c r="C313"/>
      <c r="D313"/>
      <c r="E313"/>
    </row>
    <row r="314" spans="3:5">
      <c r="C314"/>
      <c r="D314"/>
      <c r="E314"/>
    </row>
    <row r="315" spans="3:5">
      <c r="C315"/>
      <c r="D315"/>
      <c r="E315"/>
    </row>
    <row r="316" spans="3:5">
      <c r="C316"/>
      <c r="D316"/>
      <c r="E316"/>
    </row>
    <row r="317" spans="3:5">
      <c r="C317"/>
      <c r="D317"/>
      <c r="E317"/>
    </row>
    <row r="318" spans="3:5">
      <c r="C318"/>
      <c r="D318"/>
      <c r="E318"/>
    </row>
    <row r="319" spans="3:5">
      <c r="C319"/>
      <c r="D319"/>
      <c r="E319"/>
    </row>
    <row r="320" spans="3:5">
      <c r="C320"/>
      <c r="D320"/>
      <c r="E320"/>
    </row>
    <row r="321" spans="3:5">
      <c r="C321"/>
      <c r="D321"/>
      <c r="E321"/>
    </row>
    <row r="322" spans="3:5">
      <c r="C322"/>
      <c r="D322"/>
      <c r="E322"/>
    </row>
    <row r="323" spans="3:5">
      <c r="C323"/>
      <c r="D323"/>
      <c r="E323"/>
    </row>
    <row r="324" spans="3:5">
      <c r="C324"/>
      <c r="D324"/>
      <c r="E324"/>
    </row>
    <row r="325" spans="3:5">
      <c r="C325"/>
      <c r="D325"/>
      <c r="E325"/>
    </row>
    <row r="326" spans="3:5">
      <c r="C326"/>
      <c r="D326"/>
      <c r="E326"/>
    </row>
    <row r="327" spans="3:5">
      <c r="C327"/>
      <c r="D327"/>
      <c r="E327"/>
    </row>
    <row r="328" spans="3:5">
      <c r="C328"/>
      <c r="D328"/>
      <c r="E328"/>
    </row>
    <row r="329" spans="3:5">
      <c r="C329"/>
      <c r="D329"/>
      <c r="E329"/>
    </row>
    <row r="330" spans="3:5">
      <c r="C330"/>
      <c r="D330"/>
      <c r="E330"/>
    </row>
    <row r="331" spans="3:5">
      <c r="C331"/>
      <c r="D331"/>
      <c r="E331"/>
    </row>
    <row r="332" spans="3:5">
      <c r="C332"/>
      <c r="D332"/>
      <c r="E332"/>
    </row>
    <row r="333" spans="3:5">
      <c r="C333"/>
      <c r="D333"/>
      <c r="E333"/>
    </row>
    <row r="334" spans="3:5">
      <c r="C334"/>
      <c r="D334"/>
      <c r="E334"/>
    </row>
    <row r="335" spans="3:5">
      <c r="C335"/>
      <c r="D335"/>
      <c r="E335"/>
    </row>
    <row r="336" spans="3:5">
      <c r="C336"/>
      <c r="D336"/>
      <c r="E336"/>
    </row>
    <row r="337" spans="3:5">
      <c r="C337"/>
      <c r="D337"/>
      <c r="E337"/>
    </row>
    <row r="338" spans="3:5">
      <c r="C338"/>
      <c r="D338"/>
      <c r="E338"/>
    </row>
    <row r="339" spans="3:5">
      <c r="C339"/>
      <c r="D339"/>
      <c r="E339"/>
    </row>
    <row r="340" spans="3:5">
      <c r="C340"/>
      <c r="D340"/>
      <c r="E340"/>
    </row>
    <row r="341" spans="3:5">
      <c r="C341"/>
      <c r="D341"/>
      <c r="E341"/>
    </row>
    <row r="342" spans="3:5">
      <c r="C342"/>
      <c r="D342"/>
      <c r="E342"/>
    </row>
    <row r="343" spans="3:5">
      <c r="C343"/>
      <c r="D343"/>
      <c r="E343"/>
    </row>
    <row r="344" spans="3:5">
      <c r="C344"/>
      <c r="D344"/>
      <c r="E344"/>
    </row>
    <row r="345" spans="3:5">
      <c r="C345"/>
      <c r="D345"/>
      <c r="E345"/>
    </row>
    <row r="346" spans="3:5">
      <c r="C346"/>
      <c r="D346"/>
      <c r="E346"/>
    </row>
    <row r="347" spans="3:5">
      <c r="C347"/>
      <c r="D347"/>
      <c r="E347"/>
    </row>
    <row r="348" spans="3:5">
      <c r="C348"/>
      <c r="D348"/>
      <c r="E348"/>
    </row>
    <row r="349" spans="3:5">
      <c r="C349"/>
      <c r="D349"/>
      <c r="E349"/>
    </row>
    <row r="350" spans="3:5">
      <c r="C350"/>
      <c r="D350"/>
      <c r="E350"/>
    </row>
    <row r="351" spans="3:5">
      <c r="C351"/>
      <c r="D351"/>
      <c r="E351"/>
    </row>
    <row r="352" spans="3:5">
      <c r="C352"/>
      <c r="D352"/>
      <c r="E352"/>
    </row>
    <row r="353" spans="3:5">
      <c r="C353"/>
      <c r="D353"/>
      <c r="E353"/>
    </row>
    <row r="354" spans="3:5">
      <c r="C354"/>
      <c r="D354"/>
      <c r="E354"/>
    </row>
    <row r="355" spans="3:5">
      <c r="C355"/>
      <c r="D355"/>
      <c r="E355"/>
    </row>
    <row r="356" spans="3:5">
      <c r="C356"/>
      <c r="D356"/>
      <c r="E356"/>
    </row>
    <row r="357" spans="3:5">
      <c r="C357"/>
      <c r="D357"/>
      <c r="E357"/>
    </row>
    <row r="358" spans="3:5">
      <c r="C358"/>
      <c r="D358"/>
      <c r="E358"/>
    </row>
    <row r="359" spans="3:5">
      <c r="C359"/>
      <c r="D359"/>
      <c r="E359"/>
    </row>
    <row r="360" spans="3:5">
      <c r="C360"/>
      <c r="D360"/>
      <c r="E360"/>
    </row>
    <row r="361" spans="3:5">
      <c r="C361"/>
      <c r="D361"/>
      <c r="E361"/>
    </row>
    <row r="362" spans="3:5">
      <c r="C362"/>
      <c r="D362"/>
      <c r="E362"/>
    </row>
    <row r="363" spans="3:5">
      <c r="C363"/>
      <c r="D363"/>
      <c r="E363"/>
    </row>
    <row r="364" spans="3:5">
      <c r="C364"/>
      <c r="D364"/>
      <c r="E364"/>
    </row>
    <row r="365" spans="3:5">
      <c r="C365"/>
      <c r="D365"/>
      <c r="E365"/>
    </row>
    <row r="366" spans="3:5">
      <c r="C366"/>
      <c r="D366"/>
      <c r="E366"/>
    </row>
    <row r="367" spans="3:5">
      <c r="C367"/>
      <c r="D367"/>
      <c r="E367"/>
    </row>
    <row r="368" spans="3:5">
      <c r="C368"/>
      <c r="D368"/>
      <c r="E368"/>
    </row>
    <row r="369" spans="3:5">
      <c r="C369"/>
      <c r="D369"/>
      <c r="E369"/>
    </row>
    <row r="370" spans="3:5">
      <c r="C370"/>
      <c r="D370"/>
      <c r="E370"/>
    </row>
    <row r="371" spans="3:5">
      <c r="C371"/>
      <c r="D371"/>
      <c r="E371"/>
    </row>
    <row r="372" spans="3:5">
      <c r="C372"/>
      <c r="D372"/>
      <c r="E372"/>
    </row>
    <row r="373" spans="3:5">
      <c r="C373"/>
      <c r="D373"/>
      <c r="E373"/>
    </row>
    <row r="374" spans="3:5">
      <c r="C374"/>
      <c r="D374"/>
      <c r="E374"/>
    </row>
    <row r="375" spans="3:5">
      <c r="C375"/>
      <c r="D375"/>
      <c r="E375"/>
    </row>
    <row r="376" spans="3:5">
      <c r="C376"/>
      <c r="D376"/>
      <c r="E376"/>
    </row>
    <row r="377" spans="3:5">
      <c r="C377"/>
      <c r="D377"/>
      <c r="E377"/>
    </row>
    <row r="378" spans="3:5">
      <c r="C378"/>
      <c r="D378"/>
      <c r="E378"/>
    </row>
    <row r="379" spans="3:5">
      <c r="C379"/>
      <c r="D379"/>
      <c r="E379"/>
    </row>
    <row r="380" spans="3:5">
      <c r="C380"/>
      <c r="D380"/>
      <c r="E380"/>
    </row>
    <row r="381" spans="3:5">
      <c r="C381"/>
      <c r="D381"/>
      <c r="E381"/>
    </row>
    <row r="382" spans="3:5">
      <c r="C382"/>
      <c r="D382"/>
      <c r="E382"/>
    </row>
    <row r="383" spans="3:5">
      <c r="C383"/>
      <c r="D383"/>
      <c r="E383"/>
    </row>
    <row r="384" spans="3:5">
      <c r="C384"/>
      <c r="D384"/>
      <c r="E384"/>
    </row>
    <row r="385" spans="3:5">
      <c r="C385"/>
      <c r="D385"/>
      <c r="E385"/>
    </row>
    <row r="386" spans="3:5">
      <c r="C386"/>
      <c r="D386"/>
      <c r="E386"/>
    </row>
    <row r="387" spans="3:5">
      <c r="C387"/>
      <c r="D387"/>
      <c r="E387"/>
    </row>
    <row r="388" spans="3:5">
      <c r="C388"/>
      <c r="D388"/>
      <c r="E388"/>
    </row>
    <row r="389" spans="3:5">
      <c r="C389"/>
      <c r="D389"/>
      <c r="E389"/>
    </row>
    <row r="390" spans="3:5">
      <c r="C390"/>
      <c r="D390"/>
      <c r="E390"/>
    </row>
    <row r="391" spans="3:5">
      <c r="C391"/>
      <c r="D391"/>
      <c r="E391"/>
    </row>
    <row r="392" spans="3:5">
      <c r="C392"/>
      <c r="D392"/>
      <c r="E392"/>
    </row>
    <row r="393" spans="3:5">
      <c r="C393"/>
      <c r="D393"/>
      <c r="E393"/>
    </row>
    <row r="394" spans="3:5">
      <c r="C394"/>
      <c r="D394"/>
      <c r="E394"/>
    </row>
    <row r="395" spans="3:5">
      <c r="C395"/>
      <c r="D395"/>
      <c r="E395"/>
    </row>
    <row r="396" spans="3:5">
      <c r="C396"/>
      <c r="D396"/>
      <c r="E396"/>
    </row>
    <row r="397" spans="3:5">
      <c r="C397"/>
      <c r="D397"/>
      <c r="E397"/>
    </row>
    <row r="398" spans="3:5">
      <c r="C398"/>
      <c r="D398"/>
      <c r="E398"/>
    </row>
    <row r="399" spans="3:5">
      <c r="C399"/>
      <c r="D399"/>
      <c r="E399"/>
    </row>
    <row r="400" spans="3:5">
      <c r="C400"/>
      <c r="D400"/>
      <c r="E400"/>
    </row>
    <row r="401" spans="3:5">
      <c r="C401"/>
      <c r="D401"/>
      <c r="E401"/>
    </row>
    <row r="402" spans="3:5">
      <c r="C402"/>
      <c r="D402"/>
      <c r="E402"/>
    </row>
    <row r="403" spans="3:5">
      <c r="C403"/>
      <c r="D403"/>
      <c r="E403"/>
    </row>
    <row r="404" spans="3:5">
      <c r="C404"/>
      <c r="D404"/>
      <c r="E404"/>
    </row>
    <row r="405" spans="3:5">
      <c r="C405"/>
      <c r="D405"/>
      <c r="E405"/>
    </row>
    <row r="406" spans="3:5">
      <c r="C406"/>
      <c r="D406"/>
      <c r="E406"/>
    </row>
    <row r="407" spans="3:5">
      <c r="C407"/>
      <c r="D407"/>
      <c r="E407"/>
    </row>
    <row r="408" spans="3:5">
      <c r="C408"/>
      <c r="D408"/>
      <c r="E408"/>
    </row>
    <row r="409" spans="3:5">
      <c r="C409"/>
      <c r="D409"/>
      <c r="E409"/>
    </row>
    <row r="410" spans="3:5">
      <c r="C410"/>
      <c r="D410"/>
      <c r="E410"/>
    </row>
    <row r="411" spans="3:5">
      <c r="C411"/>
      <c r="D411"/>
      <c r="E411"/>
    </row>
    <row r="412" spans="3:5">
      <c r="C412"/>
      <c r="D412"/>
      <c r="E412"/>
    </row>
    <row r="413" spans="3:5">
      <c r="C413"/>
      <c r="D413"/>
      <c r="E413"/>
    </row>
    <row r="414" spans="3:5">
      <c r="C414"/>
      <c r="D414"/>
      <c r="E414"/>
    </row>
    <row r="415" spans="3:5">
      <c r="C415"/>
      <c r="D415"/>
      <c r="E415"/>
    </row>
    <row r="416" spans="3:5">
      <c r="C416"/>
      <c r="D416"/>
      <c r="E416"/>
    </row>
    <row r="417" spans="3:5">
      <c r="C417"/>
      <c r="D417"/>
      <c r="E417"/>
    </row>
    <row r="418" spans="3:5">
      <c r="C418"/>
      <c r="D418"/>
      <c r="E418"/>
    </row>
    <row r="419" spans="3:5">
      <c r="C419"/>
      <c r="D419"/>
      <c r="E419"/>
    </row>
    <row r="420" spans="3:5">
      <c r="C420"/>
      <c r="D420"/>
      <c r="E420"/>
    </row>
    <row r="421" spans="3:5">
      <c r="C421"/>
      <c r="D421"/>
      <c r="E421"/>
    </row>
    <row r="422" spans="3:5">
      <c r="C422"/>
      <c r="D422"/>
      <c r="E422"/>
    </row>
    <row r="423" spans="3:5">
      <c r="C423"/>
      <c r="D423"/>
      <c r="E423"/>
    </row>
    <row r="424" spans="3:5">
      <c r="C424"/>
      <c r="D424"/>
      <c r="E424"/>
    </row>
    <row r="425" spans="3:5">
      <c r="C425"/>
      <c r="D425"/>
      <c r="E425"/>
    </row>
    <row r="426" spans="3:5">
      <c r="C426"/>
      <c r="D426"/>
      <c r="E426"/>
    </row>
    <row r="427" spans="3:5">
      <c r="C427"/>
      <c r="D427"/>
      <c r="E427"/>
    </row>
    <row r="428" spans="3:5">
      <c r="C428"/>
      <c r="D428"/>
      <c r="E428"/>
    </row>
    <row r="429" spans="3:5">
      <c r="C429"/>
      <c r="D429"/>
      <c r="E429"/>
    </row>
    <row r="430" spans="3:5">
      <c r="C430"/>
      <c r="D430"/>
      <c r="E430"/>
    </row>
    <row r="431" spans="3:5">
      <c r="C431"/>
      <c r="D431"/>
      <c r="E431"/>
    </row>
    <row r="432" spans="3:5">
      <c r="C432"/>
      <c r="D432"/>
      <c r="E432"/>
    </row>
    <row r="433" spans="3:5">
      <c r="C433"/>
      <c r="D433"/>
      <c r="E433"/>
    </row>
    <row r="434" spans="3:5">
      <c r="C434"/>
      <c r="D434"/>
      <c r="E434"/>
    </row>
    <row r="435" spans="3:5">
      <c r="C435"/>
      <c r="D435"/>
      <c r="E435"/>
    </row>
    <row r="436" spans="3:5">
      <c r="C436"/>
      <c r="D436"/>
      <c r="E436"/>
    </row>
    <row r="437" spans="3:5">
      <c r="C437"/>
      <c r="D437"/>
      <c r="E437"/>
    </row>
    <row r="438" spans="3:5">
      <c r="C438"/>
      <c r="D438"/>
      <c r="E438"/>
    </row>
    <row r="439" spans="3:5">
      <c r="C439"/>
      <c r="D439"/>
      <c r="E439"/>
    </row>
    <row r="440" spans="3:5">
      <c r="C440"/>
      <c r="D440"/>
      <c r="E440"/>
    </row>
    <row r="441" spans="3:5">
      <c r="C441"/>
      <c r="D441"/>
      <c r="E441"/>
    </row>
    <row r="442" spans="3:5">
      <c r="C442"/>
      <c r="D442"/>
      <c r="E442"/>
    </row>
    <row r="443" spans="3:5">
      <c r="C443"/>
      <c r="D443"/>
      <c r="E443"/>
    </row>
    <row r="444" spans="3:5">
      <c r="C444"/>
      <c r="D444"/>
      <c r="E444"/>
    </row>
    <row r="445" spans="3:5">
      <c r="C445"/>
      <c r="D445"/>
      <c r="E445"/>
    </row>
    <row r="446" spans="3:5">
      <c r="C446"/>
      <c r="D446"/>
      <c r="E446"/>
    </row>
    <row r="447" spans="3:5">
      <c r="C447"/>
      <c r="D447"/>
      <c r="E447"/>
    </row>
    <row r="448" spans="3:5">
      <c r="C448"/>
      <c r="D448"/>
      <c r="E448"/>
    </row>
    <row r="449" spans="3:5">
      <c r="C449"/>
      <c r="D449"/>
      <c r="E449"/>
    </row>
    <row r="450" spans="3:5">
      <c r="C450"/>
      <c r="D450"/>
      <c r="E450"/>
    </row>
    <row r="451" spans="3:5">
      <c r="C451"/>
      <c r="D451"/>
      <c r="E451"/>
    </row>
    <row r="452" spans="3:5">
      <c r="C452"/>
      <c r="D452"/>
      <c r="E452"/>
    </row>
    <row r="453" spans="3:5">
      <c r="C453"/>
      <c r="D453"/>
      <c r="E453"/>
    </row>
    <row r="454" spans="3:5">
      <c r="C454"/>
      <c r="D454"/>
      <c r="E454"/>
    </row>
    <row r="455" spans="3:5">
      <c r="C455"/>
      <c r="D455"/>
      <c r="E455"/>
    </row>
    <row r="456" spans="3:5">
      <c r="C456"/>
      <c r="D456"/>
      <c r="E456"/>
    </row>
    <row r="457" spans="3:5">
      <c r="C457"/>
      <c r="D457"/>
      <c r="E457"/>
    </row>
    <row r="458" spans="3:5">
      <c r="C458"/>
      <c r="D458"/>
      <c r="E458"/>
    </row>
    <row r="459" spans="3:5">
      <c r="C459"/>
      <c r="D459"/>
      <c r="E459"/>
    </row>
    <row r="460" spans="3:5">
      <c r="C460"/>
      <c r="D460"/>
      <c r="E460"/>
    </row>
    <row r="461" spans="3:5">
      <c r="C461"/>
      <c r="D461"/>
      <c r="E461"/>
    </row>
    <row r="462" spans="3:5">
      <c r="C462"/>
      <c r="D462"/>
      <c r="E462"/>
    </row>
    <row r="463" spans="3:5">
      <c r="C463"/>
      <c r="D463"/>
      <c r="E463"/>
    </row>
    <row r="464" spans="3:5">
      <c r="C464"/>
      <c r="D464"/>
      <c r="E464"/>
    </row>
    <row r="465" spans="3:5">
      <c r="C465"/>
      <c r="D465"/>
      <c r="E465"/>
    </row>
    <row r="466" spans="3:5">
      <c r="C466"/>
      <c r="D466"/>
      <c r="E466"/>
    </row>
    <row r="467" spans="3:5">
      <c r="C467"/>
      <c r="D467"/>
      <c r="E467"/>
    </row>
    <row r="468" spans="3:5">
      <c r="C468"/>
      <c r="D468"/>
      <c r="E468"/>
    </row>
    <row r="469" spans="3:5">
      <c r="C469"/>
      <c r="D469"/>
      <c r="E469"/>
    </row>
    <row r="470" spans="3:5">
      <c r="C470"/>
      <c r="D470"/>
      <c r="E470"/>
    </row>
    <row r="471" spans="3:5">
      <c r="C471"/>
      <c r="D471"/>
      <c r="E471"/>
    </row>
    <row r="472" spans="3:5">
      <c r="C472"/>
      <c r="D472"/>
      <c r="E472"/>
    </row>
    <row r="473" spans="3:5">
      <c r="C473"/>
      <c r="D473"/>
      <c r="E473"/>
    </row>
    <row r="474" spans="3:5">
      <c r="C474"/>
      <c r="D474"/>
      <c r="E474"/>
    </row>
    <row r="475" spans="3:5">
      <c r="C475"/>
      <c r="D475"/>
      <c r="E475"/>
    </row>
    <row r="476" spans="3:5">
      <c r="C476"/>
      <c r="D476"/>
      <c r="E476"/>
    </row>
    <row r="477" spans="3:5">
      <c r="C477"/>
      <c r="D477"/>
      <c r="E477"/>
    </row>
    <row r="478" spans="3:5">
      <c r="C478"/>
      <c r="D478"/>
      <c r="E478"/>
    </row>
    <row r="479" spans="3:5">
      <c r="C479"/>
      <c r="D479"/>
      <c r="E479"/>
    </row>
    <row r="480" spans="3:5">
      <c r="C480"/>
      <c r="D480"/>
      <c r="E480"/>
    </row>
    <row r="481" spans="3:5">
      <c r="C481"/>
      <c r="D481"/>
      <c r="E481"/>
    </row>
    <row r="482" spans="3:5">
      <c r="C482"/>
      <c r="D482"/>
      <c r="E482"/>
    </row>
    <row r="483" spans="3:5">
      <c r="C483"/>
      <c r="D483"/>
      <c r="E483"/>
    </row>
    <row r="484" spans="3:5">
      <c r="C484"/>
      <c r="D484"/>
      <c r="E484"/>
    </row>
    <row r="485" spans="3:5">
      <c r="C485"/>
      <c r="D485"/>
      <c r="E485"/>
    </row>
    <row r="486" spans="3:5">
      <c r="C486"/>
      <c r="D486"/>
      <c r="E486"/>
    </row>
    <row r="487" spans="3:5">
      <c r="C487"/>
      <c r="D487"/>
      <c r="E487"/>
    </row>
    <row r="488" spans="3:5">
      <c r="C488"/>
      <c r="D488"/>
      <c r="E488"/>
    </row>
    <row r="489" spans="3:5">
      <c r="C489"/>
      <c r="D489"/>
      <c r="E489"/>
    </row>
    <row r="490" spans="3:5">
      <c r="C490"/>
      <c r="D490"/>
      <c r="E490"/>
    </row>
    <row r="491" spans="3:5">
      <c r="C491"/>
      <c r="D491"/>
      <c r="E491"/>
    </row>
    <row r="492" spans="3:5">
      <c r="C492"/>
      <c r="D492"/>
      <c r="E492"/>
    </row>
    <row r="493" spans="3:5">
      <c r="C493"/>
      <c r="D493"/>
      <c r="E493"/>
    </row>
    <row r="494" spans="3:5">
      <c r="C494"/>
      <c r="D494"/>
      <c r="E494"/>
    </row>
    <row r="495" spans="3:5">
      <c r="C495"/>
      <c r="D495"/>
      <c r="E495"/>
    </row>
    <row r="496" spans="3:5">
      <c r="C496"/>
      <c r="D496"/>
      <c r="E496"/>
    </row>
    <row r="497" spans="3:5">
      <c r="C497"/>
      <c r="D497"/>
      <c r="E497"/>
    </row>
    <row r="498" spans="3:5">
      <c r="C498"/>
      <c r="D498"/>
      <c r="E498"/>
    </row>
    <row r="499" spans="3:5">
      <c r="C499"/>
      <c r="D499"/>
      <c r="E499"/>
    </row>
    <row r="500" spans="3:5">
      <c r="C500"/>
      <c r="D500"/>
      <c r="E500"/>
    </row>
    <row r="501" spans="3:5">
      <c r="C501"/>
      <c r="D501"/>
      <c r="E501"/>
    </row>
    <row r="502" spans="3:5">
      <c r="C502"/>
      <c r="D502"/>
      <c r="E502"/>
    </row>
    <row r="503" spans="3:5">
      <c r="C503"/>
      <c r="D503"/>
      <c r="E503"/>
    </row>
    <row r="504" spans="3:5">
      <c r="C504"/>
      <c r="D504"/>
      <c r="E504"/>
    </row>
    <row r="505" spans="3:5">
      <c r="C505"/>
      <c r="D505"/>
      <c r="E505"/>
    </row>
    <row r="506" spans="3:5">
      <c r="C506"/>
      <c r="D506"/>
      <c r="E506"/>
    </row>
    <row r="507" spans="3:5">
      <c r="C507"/>
      <c r="D507"/>
      <c r="E507"/>
    </row>
    <row r="508" spans="3:5">
      <c r="C508"/>
      <c r="D508"/>
      <c r="E508"/>
    </row>
    <row r="509" spans="3:5">
      <c r="C509"/>
      <c r="D509"/>
      <c r="E509"/>
    </row>
    <row r="510" spans="3:5">
      <c r="C510"/>
      <c r="D510"/>
      <c r="E510"/>
    </row>
    <row r="511" spans="3:5">
      <c r="C511"/>
      <c r="D511"/>
      <c r="E511"/>
    </row>
    <row r="512" spans="3:5">
      <c r="C512"/>
      <c r="D512"/>
      <c r="E512"/>
    </row>
    <row r="513" spans="3:5">
      <c r="C513"/>
      <c r="D513"/>
      <c r="E513"/>
    </row>
    <row r="514" spans="3:5">
      <c r="C514"/>
      <c r="D514"/>
      <c r="E514"/>
    </row>
    <row r="515" spans="3:5">
      <c r="C515"/>
      <c r="D515"/>
      <c r="E515"/>
    </row>
    <row r="516" spans="3:5">
      <c r="C516"/>
      <c r="D516"/>
      <c r="E516"/>
    </row>
    <row r="517" spans="3:5">
      <c r="C517"/>
      <c r="D517"/>
      <c r="E517"/>
    </row>
    <row r="518" spans="3:5">
      <c r="C518"/>
      <c r="D518"/>
      <c r="E518"/>
    </row>
    <row r="519" spans="3:5">
      <c r="C519"/>
      <c r="D519"/>
      <c r="E519"/>
    </row>
    <row r="520" spans="3:5">
      <c r="C520"/>
      <c r="D520"/>
      <c r="E520"/>
    </row>
    <row r="521" spans="3:5">
      <c r="C521"/>
      <c r="D521"/>
      <c r="E521"/>
    </row>
    <row r="522" spans="3:5">
      <c r="C522"/>
      <c r="D522"/>
      <c r="E522"/>
    </row>
    <row r="523" spans="3:5">
      <c r="C523"/>
      <c r="D523"/>
      <c r="E523"/>
    </row>
    <row r="524" spans="3:5">
      <c r="C524"/>
      <c r="D524"/>
      <c r="E524"/>
    </row>
    <row r="525" spans="3:5">
      <c r="C525"/>
      <c r="D525"/>
      <c r="E525"/>
    </row>
    <row r="526" spans="3:5">
      <c r="C526"/>
      <c r="D526"/>
      <c r="E526"/>
    </row>
    <row r="527" spans="3:5">
      <c r="C527"/>
      <c r="D527"/>
      <c r="E527"/>
    </row>
    <row r="528" spans="3:5">
      <c r="C528"/>
      <c r="D528"/>
      <c r="E528"/>
    </row>
    <row r="529" spans="3:5">
      <c r="C529"/>
      <c r="D529"/>
      <c r="E529"/>
    </row>
    <row r="530" spans="3:5">
      <c r="C530"/>
      <c r="D530"/>
      <c r="E530"/>
    </row>
    <row r="531" spans="3:5">
      <c r="C531"/>
      <c r="D531"/>
      <c r="E531"/>
    </row>
    <row r="532" spans="3:5">
      <c r="C532"/>
      <c r="D532"/>
      <c r="E532"/>
    </row>
    <row r="533" spans="3:5">
      <c r="C533"/>
      <c r="D533"/>
      <c r="E533"/>
    </row>
    <row r="534" spans="3:5">
      <c r="C534"/>
      <c r="D534"/>
      <c r="E534"/>
    </row>
    <row r="535" spans="3:5">
      <c r="C535"/>
      <c r="D535"/>
      <c r="E535"/>
    </row>
    <row r="536" spans="3:5">
      <c r="C536"/>
      <c r="D536"/>
      <c r="E536"/>
    </row>
    <row r="537" spans="3:5">
      <c r="C537"/>
      <c r="D537"/>
      <c r="E537"/>
    </row>
    <row r="538" spans="3:5">
      <c r="C538"/>
      <c r="D538"/>
      <c r="E538"/>
    </row>
    <row r="539" spans="3:5">
      <c r="C539"/>
      <c r="D539"/>
      <c r="E539"/>
    </row>
    <row r="540" spans="3:5">
      <c r="C540"/>
      <c r="D540"/>
      <c r="E540"/>
    </row>
    <row r="541" spans="3:5">
      <c r="C541"/>
      <c r="D541"/>
      <c r="E541"/>
    </row>
    <row r="542" spans="3:5">
      <c r="C542"/>
      <c r="D542"/>
      <c r="E542"/>
    </row>
    <row r="543" spans="3:5">
      <c r="C543"/>
      <c r="D543"/>
      <c r="E543"/>
    </row>
    <row r="544" spans="3:5">
      <c r="C544"/>
      <c r="D544"/>
      <c r="E544"/>
    </row>
    <row r="545" spans="3:5">
      <c r="C545"/>
      <c r="D545"/>
      <c r="E545"/>
    </row>
    <row r="546" spans="3:5">
      <c r="C546"/>
      <c r="D546"/>
      <c r="E546"/>
    </row>
    <row r="547" spans="3:5">
      <c r="C547"/>
      <c r="D547"/>
      <c r="E547"/>
    </row>
    <row r="548" spans="3:5">
      <c r="C548"/>
      <c r="D548"/>
      <c r="E548"/>
    </row>
    <row r="549" spans="3:5">
      <c r="C549"/>
      <c r="D549"/>
      <c r="E549"/>
    </row>
    <row r="550" spans="3:5">
      <c r="C550"/>
      <c r="D550"/>
      <c r="E550"/>
    </row>
    <row r="551" spans="3:5">
      <c r="C551"/>
      <c r="D551"/>
      <c r="E551"/>
    </row>
    <row r="552" spans="3:5">
      <c r="C552"/>
      <c r="D552"/>
      <c r="E552"/>
    </row>
    <row r="553" spans="3:5">
      <c r="C553"/>
      <c r="D553"/>
      <c r="E553"/>
    </row>
    <row r="554" spans="3:5">
      <c r="C554"/>
      <c r="D554"/>
      <c r="E554"/>
    </row>
    <row r="555" spans="3:5">
      <c r="C555"/>
      <c r="D555"/>
      <c r="E555"/>
    </row>
    <row r="556" spans="3:5">
      <c r="C556"/>
      <c r="D556"/>
      <c r="E556"/>
    </row>
    <row r="557" spans="3:5">
      <c r="C557"/>
      <c r="D557"/>
      <c r="E557"/>
    </row>
    <row r="558" spans="3:5">
      <c r="C558"/>
      <c r="D558"/>
      <c r="E558"/>
    </row>
    <row r="559" spans="3:5">
      <c r="C559"/>
      <c r="D559"/>
      <c r="E559"/>
    </row>
    <row r="560" spans="3:5">
      <c r="C560"/>
      <c r="D560"/>
      <c r="E560"/>
    </row>
    <row r="561" spans="3:5">
      <c r="C561"/>
      <c r="D561"/>
      <c r="E561"/>
    </row>
    <row r="562" spans="3:5">
      <c r="C562"/>
      <c r="D562"/>
      <c r="E562"/>
    </row>
    <row r="563" spans="3:5">
      <c r="C563"/>
      <c r="D563"/>
      <c r="E563"/>
    </row>
    <row r="564" spans="3:5">
      <c r="C564"/>
      <c r="D564"/>
      <c r="E564"/>
    </row>
    <row r="565" spans="3:5">
      <c r="C565"/>
      <c r="D565"/>
      <c r="E565"/>
    </row>
    <row r="566" spans="3:5">
      <c r="C566"/>
      <c r="D566"/>
      <c r="E566"/>
    </row>
    <row r="567" spans="3:5">
      <c r="C567"/>
      <c r="D567"/>
      <c r="E567"/>
    </row>
    <row r="568" spans="3:5">
      <c r="C568"/>
      <c r="D568"/>
      <c r="E568"/>
    </row>
    <row r="569" spans="3:5">
      <c r="C569"/>
      <c r="D569"/>
      <c r="E569"/>
    </row>
    <row r="570" spans="3:5">
      <c r="C570"/>
      <c r="D570"/>
      <c r="E570"/>
    </row>
    <row r="571" spans="3:5">
      <c r="C571"/>
      <c r="D571"/>
      <c r="E571"/>
    </row>
    <row r="572" spans="3:5">
      <c r="C572"/>
      <c r="D572"/>
      <c r="E572"/>
    </row>
    <row r="573" spans="3:5">
      <c r="C573"/>
      <c r="D573"/>
      <c r="E573"/>
    </row>
    <row r="574" spans="3:5">
      <c r="C574"/>
      <c r="D574"/>
      <c r="E574"/>
    </row>
    <row r="575" spans="3:5">
      <c r="C575"/>
      <c r="D575"/>
      <c r="E575"/>
    </row>
    <row r="576" spans="3:5">
      <c r="C576"/>
      <c r="D576"/>
      <c r="E576"/>
    </row>
    <row r="577" spans="3:5">
      <c r="C577"/>
      <c r="D577"/>
      <c r="E577"/>
    </row>
    <row r="578" spans="3:5">
      <c r="C578"/>
      <c r="D578"/>
      <c r="E578"/>
    </row>
    <row r="579" spans="3:5">
      <c r="C579"/>
      <c r="D579"/>
      <c r="E579"/>
    </row>
    <row r="580" spans="3:5">
      <c r="C580"/>
      <c r="D580"/>
      <c r="E580"/>
    </row>
    <row r="581" spans="3:5">
      <c r="C581"/>
      <c r="D581"/>
      <c r="E581"/>
    </row>
    <row r="582" spans="3:5">
      <c r="C582"/>
      <c r="D582"/>
      <c r="E582"/>
    </row>
    <row r="583" spans="3:5">
      <c r="C583"/>
      <c r="D583"/>
      <c r="E583"/>
    </row>
    <row r="584" spans="3:5">
      <c r="C584"/>
      <c r="D584"/>
      <c r="E584"/>
    </row>
    <row r="585" spans="3:5">
      <c r="C585"/>
      <c r="D585"/>
      <c r="E585"/>
    </row>
    <row r="586" spans="3:5">
      <c r="C586"/>
      <c r="D586"/>
      <c r="E586"/>
    </row>
    <row r="587" spans="3:5">
      <c r="C587"/>
      <c r="D587"/>
      <c r="E587"/>
    </row>
    <row r="588" spans="3:5">
      <c r="C588"/>
      <c r="D588"/>
      <c r="E588"/>
    </row>
    <row r="589" spans="3:5">
      <c r="C589"/>
      <c r="D589"/>
      <c r="E589"/>
    </row>
    <row r="590" spans="3:5">
      <c r="C590"/>
      <c r="D590"/>
      <c r="E590"/>
    </row>
    <row r="591" spans="3:5">
      <c r="C591"/>
      <c r="D591"/>
      <c r="E591"/>
    </row>
    <row r="592" spans="3:5">
      <c r="C592"/>
      <c r="D592"/>
      <c r="E592"/>
    </row>
    <row r="593" spans="3:5">
      <c r="C593"/>
      <c r="D593"/>
      <c r="E593"/>
    </row>
    <row r="594" spans="3:5">
      <c r="C594"/>
      <c r="D594"/>
      <c r="E594"/>
    </row>
    <row r="595" spans="3:5">
      <c r="C595"/>
      <c r="D595"/>
      <c r="E595"/>
    </row>
    <row r="596" spans="3:5">
      <c r="C596"/>
      <c r="D596"/>
      <c r="E596"/>
    </row>
    <row r="597" spans="3:5">
      <c r="C597"/>
      <c r="D597"/>
      <c r="E597"/>
    </row>
    <row r="598" spans="3:5">
      <c r="C598"/>
      <c r="D598"/>
      <c r="E598"/>
    </row>
    <row r="599" spans="3:5">
      <c r="C599"/>
      <c r="D599"/>
      <c r="E599"/>
    </row>
    <row r="600" spans="3:5">
      <c r="C600"/>
      <c r="D600"/>
      <c r="E600"/>
    </row>
  </sheetData>
  <hyperlinks>
    <hyperlink ref="C3" location="'1'!A1" display="DETAIL"/>
    <hyperlink ref="C11" location="'2'!A1" display="DETAIL"/>
    <hyperlink ref="C19" location="'3'!A1" display="DETAIL"/>
    <hyperlink ref="C27" location="'4'!A1" display="DETAIL"/>
    <hyperlink ref="C35" location="'5'!A1" display="DETAIL"/>
    <hyperlink ref="C43" location="'6'!A1" display="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outlinePr applyStyles="1"/>
  </sheetPr>
  <dimension ref="A1:AH641"/>
  <sheetViews>
    <sheetView tabSelected="1" zoomScale="70" zoomScaleNormal="70" zoomScaleSheetLayoutView="100" workbookViewId="0">
      <pane xSplit="2" ySplit="3" topLeftCell="R600" activePane="bottomRight" state="frozen"/>
      <selection pane="topRight" activeCell="C1" sqref="C1"/>
      <selection pane="bottomLeft" activeCell="A2" sqref="A2"/>
      <selection pane="bottomRight" activeCell="AE627" sqref="AE627"/>
    </sheetView>
  </sheetViews>
  <sheetFormatPr defaultColWidth="9.140625" defaultRowHeight="15"/>
  <cols>
    <col min="1" max="1" width="16.140625" style="5" customWidth="1"/>
    <col min="2" max="2" width="26.85546875" style="2" customWidth="1"/>
    <col min="3" max="3" width="59.85546875" style="2" bestFit="1" customWidth="1"/>
    <col min="4" max="4" width="13.42578125" style="223" customWidth="1"/>
    <col min="5" max="5" width="28.28515625" style="223" customWidth="1"/>
    <col min="6" max="6" width="34.5703125" style="2" customWidth="1"/>
    <col min="7" max="7" width="37.42578125" style="2" customWidth="1"/>
    <col min="8" max="8" width="34.5703125" style="2" customWidth="1"/>
    <col min="9" max="9" width="46.85546875" style="2" customWidth="1"/>
    <col min="10" max="10" width="127.42578125" style="6" hidden="1" customWidth="1"/>
    <col min="11" max="11" width="11.140625" style="2" bestFit="1" customWidth="1"/>
    <col min="12" max="12" width="16" style="12" customWidth="1"/>
    <col min="13" max="13" width="16" style="219" customWidth="1"/>
    <col min="14" max="14" width="16" style="219" hidden="1" customWidth="1"/>
    <col min="15" max="15" width="16" style="220" customWidth="1"/>
    <col min="16" max="16" width="11.28515625" style="220" customWidth="1"/>
    <col min="17" max="17" width="32.140625" style="6" customWidth="1"/>
    <col min="18" max="18" width="17" style="12" customWidth="1"/>
    <col min="19" max="20" width="17" style="220" customWidth="1"/>
    <col min="21" max="21" width="14.28515625" style="2" customWidth="1"/>
    <col min="22" max="22" width="18" style="2" customWidth="1"/>
    <col min="23" max="23" width="26.42578125" style="14" customWidth="1"/>
    <col min="24" max="24" width="13.42578125" style="14" customWidth="1"/>
    <col min="25" max="25" width="8.7109375" style="2" customWidth="1"/>
    <col min="26" max="26" width="11.5703125" style="2" bestFit="1" customWidth="1"/>
    <col min="27" max="27" width="12" style="2" customWidth="1"/>
    <col min="28" max="28" width="16.140625" style="4" customWidth="1"/>
    <col min="29" max="29" width="22.42578125" style="16" customWidth="1"/>
    <col min="30" max="30" width="12.85546875" style="1" customWidth="1"/>
    <col min="31" max="31" width="15" style="17" customWidth="1"/>
    <col min="32" max="32" width="15" style="224" customWidth="1"/>
    <col min="33" max="33" width="12.28515625" style="2" bestFit="1" customWidth="1"/>
    <col min="34" max="34" width="19.7109375" style="19" bestFit="1" customWidth="1"/>
    <col min="35" max="16384" width="9.140625" style="19"/>
  </cols>
  <sheetData>
    <row r="1" spans="1:33">
      <c r="P1" s="220">
        <f ca="1">TODAY()</f>
        <v>44672</v>
      </c>
    </row>
    <row r="3" spans="1:33" s="18" customFormat="1" ht="45">
      <c r="A3" s="8" t="s">
        <v>0</v>
      </c>
      <c r="B3" s="8" t="s">
        <v>1</v>
      </c>
      <c r="C3" s="8" t="s">
        <v>2</v>
      </c>
      <c r="D3" s="22" t="s">
        <v>3707</v>
      </c>
      <c r="E3" s="22" t="s">
        <v>3708</v>
      </c>
      <c r="F3" s="8" t="s">
        <v>3</v>
      </c>
      <c r="G3" s="8" t="s">
        <v>4</v>
      </c>
      <c r="H3" s="8" t="s">
        <v>5</v>
      </c>
      <c r="I3" s="8" t="s">
        <v>6</v>
      </c>
      <c r="J3" s="10" t="s">
        <v>7</v>
      </c>
      <c r="K3" s="8" t="s">
        <v>8</v>
      </c>
      <c r="L3" s="13" t="s">
        <v>3017</v>
      </c>
      <c r="M3" s="23" t="s">
        <v>3967</v>
      </c>
      <c r="N3" s="23" t="s">
        <v>3968</v>
      </c>
      <c r="O3" s="22" t="s">
        <v>3709</v>
      </c>
      <c r="P3" s="22" t="s">
        <v>3710</v>
      </c>
      <c r="Q3" s="10" t="s">
        <v>9</v>
      </c>
      <c r="R3" s="13" t="s">
        <v>3018</v>
      </c>
      <c r="S3" s="23" t="s">
        <v>3711</v>
      </c>
      <c r="T3" s="23" t="s">
        <v>4202</v>
      </c>
      <c r="U3" s="8" t="s">
        <v>2240</v>
      </c>
      <c r="V3" s="8" t="s">
        <v>2241</v>
      </c>
      <c r="W3" s="11" t="s">
        <v>3021</v>
      </c>
      <c r="X3" s="11" t="s">
        <v>3019</v>
      </c>
      <c r="Y3" s="8" t="s">
        <v>13</v>
      </c>
      <c r="Z3" s="8" t="s">
        <v>10</v>
      </c>
      <c r="AA3" s="8" t="s">
        <v>11</v>
      </c>
      <c r="AB3" s="20" t="s">
        <v>12</v>
      </c>
      <c r="AC3" s="15" t="s">
        <v>3020</v>
      </c>
      <c r="AD3" s="9" t="s">
        <v>3313</v>
      </c>
      <c r="AE3" s="8" t="s">
        <v>14</v>
      </c>
      <c r="AF3" s="22" t="s">
        <v>3712</v>
      </c>
      <c r="AG3" s="8" t="s">
        <v>3035</v>
      </c>
    </row>
    <row r="4" spans="1:33" s="64" customFormat="1" ht="15" customHeight="1">
      <c r="A4" s="90" t="s">
        <v>25</v>
      </c>
      <c r="B4" s="16" t="s">
        <v>26</v>
      </c>
      <c r="C4" s="16" t="s">
        <v>27</v>
      </c>
      <c r="D4" s="223"/>
      <c r="E4" s="223" t="str">
        <f t="shared" ref="E4:E67" si="0">IF(F4="CABANG JABODETABEK","KANTOR CABANG",IF(F4="CABANG NON JABODETABEK","KANTOR CABANG","KANTOR PUSAT"))</f>
        <v>KANTOR PUSAT</v>
      </c>
      <c r="F4" s="16" t="s">
        <v>28</v>
      </c>
      <c r="G4" s="16" t="s">
        <v>29</v>
      </c>
      <c r="H4" s="16" t="s">
        <v>30</v>
      </c>
      <c r="I4" s="16" t="s">
        <v>30</v>
      </c>
      <c r="J4" s="16" t="s">
        <v>2260</v>
      </c>
      <c r="K4" s="16" t="s">
        <v>3852</v>
      </c>
      <c r="L4" s="139">
        <v>24757</v>
      </c>
      <c r="M4" s="221">
        <f t="shared" ref="M4:M67" si="1">YEAR(L4)</f>
        <v>1967</v>
      </c>
      <c r="N4" s="221"/>
      <c r="O4" s="222" t="str">
        <f t="shared" ref="O4:O67" ca="1" si="2">(""&amp;DATEDIF(L4,$P$1,"Y")&amp;" tahun")&amp;" "&amp;DATEDIF(L4,$P$1,"YM")&amp;" bulan"</f>
        <v>54 tahun 6 bulan</v>
      </c>
      <c r="P4" s="222" t="str">
        <f t="shared" ref="P4:P67" ca="1" si="3">IF(DATEDIF(L4,$P$1,"Y")&lt;25,"&lt;25 th",IF(AND(DATEDIF(L4,$P$1,"Y")&gt;=25,DATEDIF(L4,$P$1,"Y")&lt;35),"&lt;35 th",IF(AND(DATEDIF(L4,$P$1,"Y")&gt;=35,DATEDIF(L4,$P$1,"Y")&lt;45),"&lt;45 th",IF(AND(DATEDIF(L4,$P$1,"Y")&gt;=45,DATEDIF(L4,$P$1,"Y")&lt;55),"&lt;55 th","&gt;55 "))))</f>
        <v>&lt;55 th</v>
      </c>
      <c r="Q4" s="16" t="s">
        <v>31</v>
      </c>
      <c r="R4" s="139">
        <v>33605</v>
      </c>
      <c r="S4" s="222" t="str">
        <f t="shared" ref="S4:S67" ca="1" si="4">(""&amp;DATEDIF(R4,$P$1,"Y")&amp;" tahun")&amp;" "&amp;DATEDIF(R4,$P$1,"YM")&amp;" bulan"</f>
        <v>30 tahun 3 bulan</v>
      </c>
      <c r="T4" s="222" t="str">
        <f t="shared" ref="T4:T67" ca="1" si="5">IF(DATEDIF(R4,$P$1,"Y")&lt;2,"&lt;2 th",IF(AND(DATEDIF(R4,$P$1,"Y")&gt;=2,DATEDIF(R4,$P$1,"Y")&lt;5),"&lt;5 th",IF(AND(DATEDIF(R4,$P$1,"Y")&gt;=5,DATEDIF(R4,$P$1,"Y")&lt;8),"&lt;8 th",IF(AND(DATEDIF(R4,$P$1,"Y")&gt;=8,DATEDIF(R4,$P$1,"Y")&gt;=8),"&gt;8 th","0 "))))</f>
        <v>&gt;8 th</v>
      </c>
      <c r="U4" s="60">
        <f t="shared" ref="U4:U67" si="6">IF(C4="TELLER",35,IF(C4="TELLER SENIOR","35",IF(C4="STAF OPERASIONAL",35,IF(C4="STAF OPERASIONAL SENIOR",35,IF(C4="CUSTOMER SERVICE",35,IF(C4="CUSTOMER SERVICE SENIOR",35,55))))))</f>
        <v>55</v>
      </c>
      <c r="V4" s="61">
        <f t="shared" ref="V4:V67" si="7">IF(DAY(L4)=1,(DATE(YEAR(L4)+U4,MONTH(L4),1)),(DATE(YEAR(L4)+U4,MONTH(L4)+1,1)))</f>
        <v>44866</v>
      </c>
      <c r="W4" s="2" t="s">
        <v>2623</v>
      </c>
      <c r="X4" s="16" t="s">
        <v>32</v>
      </c>
      <c r="Y4" s="16" t="s">
        <v>23</v>
      </c>
      <c r="Z4" s="16" t="s">
        <v>143</v>
      </c>
      <c r="AA4" s="16" t="s">
        <v>22</v>
      </c>
      <c r="AB4" s="170"/>
      <c r="AC4" s="16" t="s">
        <v>33</v>
      </c>
      <c r="AD4" s="171"/>
      <c r="AE4" s="16" t="s">
        <v>50</v>
      </c>
      <c r="AF4" s="225" t="str">
        <f t="shared" ref="AF4:AF67" si="8">IF(AE4="01","SD",IF(AE4="02","SMP",IF(AE4="03","SMA",IF(AE4="04","D1-D2",IF(AE4="05","D3-D4",IF(AE4="06","S1",IF(AE4="07","S2",IF(AE4="08","S3",0))))))))</f>
        <v>SMA</v>
      </c>
      <c r="AG4" s="2" t="s">
        <v>3430</v>
      </c>
    </row>
    <row r="5" spans="1:33" s="64" customFormat="1" ht="15" customHeight="1">
      <c r="A5" s="91" t="s">
        <v>40</v>
      </c>
      <c r="B5" s="114" t="s">
        <v>41</v>
      </c>
      <c r="C5" s="114" t="s">
        <v>42</v>
      </c>
      <c r="D5" s="223"/>
      <c r="E5" s="223" t="str">
        <f t="shared" si="0"/>
        <v>KANTOR PUSAT</v>
      </c>
      <c r="F5" s="114" t="s">
        <v>43</v>
      </c>
      <c r="G5" s="114" t="s">
        <v>44</v>
      </c>
      <c r="H5" s="114" t="s">
        <v>45</v>
      </c>
      <c r="I5" s="114" t="s">
        <v>3880</v>
      </c>
      <c r="J5" s="114" t="s">
        <v>2260</v>
      </c>
      <c r="K5" s="114" t="s">
        <v>3852</v>
      </c>
      <c r="L5" s="140">
        <v>27114</v>
      </c>
      <c r="M5" s="221">
        <f t="shared" si="1"/>
        <v>1974</v>
      </c>
      <c r="N5" s="221"/>
      <c r="O5" s="222" t="str">
        <f t="shared" ca="1" si="2"/>
        <v>48 tahun 0 bulan</v>
      </c>
      <c r="P5" s="222" t="str">
        <f t="shared" ca="1" si="3"/>
        <v>&lt;55 th</v>
      </c>
      <c r="Q5" s="114" t="s">
        <v>31</v>
      </c>
      <c r="R5" s="140">
        <v>34351</v>
      </c>
      <c r="S5" s="222" t="str">
        <f t="shared" ca="1" si="4"/>
        <v>28 tahun 3 bulan</v>
      </c>
      <c r="T5" s="222" t="str">
        <f t="shared" ca="1" si="5"/>
        <v>&gt;8 th</v>
      </c>
      <c r="U5" s="60">
        <f t="shared" si="6"/>
        <v>55</v>
      </c>
      <c r="V5" s="61">
        <f t="shared" si="7"/>
        <v>47209</v>
      </c>
      <c r="W5" s="114" t="s">
        <v>3447</v>
      </c>
      <c r="X5" s="114" t="s">
        <v>46</v>
      </c>
      <c r="Y5" s="144" t="s">
        <v>48</v>
      </c>
      <c r="Z5" s="114" t="s">
        <v>47</v>
      </c>
      <c r="AA5" s="114" t="s">
        <v>22</v>
      </c>
      <c r="AB5" s="172"/>
      <c r="AC5" s="114" t="s">
        <v>49</v>
      </c>
      <c r="AD5" s="116"/>
      <c r="AE5" s="114" t="s">
        <v>50</v>
      </c>
      <c r="AF5" s="225" t="str">
        <f t="shared" si="8"/>
        <v>SMA</v>
      </c>
      <c r="AG5" s="114" t="s">
        <v>3431</v>
      </c>
    </row>
    <row r="6" spans="1:33" s="64" customFormat="1" ht="15" customHeight="1">
      <c r="A6" s="90" t="s">
        <v>51</v>
      </c>
      <c r="B6" s="16" t="s">
        <v>52</v>
      </c>
      <c r="C6" s="16" t="s">
        <v>2725</v>
      </c>
      <c r="D6" s="223"/>
      <c r="E6" s="223" t="str">
        <f t="shared" si="0"/>
        <v>KANTOR CABANG</v>
      </c>
      <c r="F6" s="16" t="s">
        <v>54</v>
      </c>
      <c r="G6" s="16" t="s">
        <v>55</v>
      </c>
      <c r="H6" s="16" t="s">
        <v>3254</v>
      </c>
      <c r="I6" s="16" t="s">
        <v>3254</v>
      </c>
      <c r="J6" s="16" t="s">
        <v>2260</v>
      </c>
      <c r="K6" s="141" t="s">
        <v>3854</v>
      </c>
      <c r="L6" s="139">
        <v>26741</v>
      </c>
      <c r="M6" s="221">
        <f t="shared" si="1"/>
        <v>1973</v>
      </c>
      <c r="N6" s="221"/>
      <c r="O6" s="222" t="str">
        <f t="shared" ca="1" si="2"/>
        <v>49 tahun 1 bulan</v>
      </c>
      <c r="P6" s="222" t="str">
        <f t="shared" ca="1" si="3"/>
        <v>&lt;55 th</v>
      </c>
      <c r="Q6" s="16" t="s">
        <v>56</v>
      </c>
      <c r="R6" s="139">
        <v>34486</v>
      </c>
      <c r="S6" s="222" t="str">
        <f t="shared" ca="1" si="4"/>
        <v>27 tahun 10 bulan</v>
      </c>
      <c r="T6" s="222" t="str">
        <f t="shared" ca="1" si="5"/>
        <v>&gt;8 th</v>
      </c>
      <c r="U6" s="60">
        <f t="shared" si="6"/>
        <v>55</v>
      </c>
      <c r="V6" s="61">
        <f t="shared" si="7"/>
        <v>46844</v>
      </c>
      <c r="W6" s="16" t="s">
        <v>2625</v>
      </c>
      <c r="X6" s="16" t="s">
        <v>57</v>
      </c>
      <c r="Y6" s="16" t="s">
        <v>59</v>
      </c>
      <c r="Z6" s="16" t="s">
        <v>21</v>
      </c>
      <c r="AA6" s="16" t="s">
        <v>22</v>
      </c>
      <c r="AB6" s="170"/>
      <c r="AC6" s="16" t="s">
        <v>61</v>
      </c>
      <c r="AD6" s="171"/>
      <c r="AE6" s="16" t="s">
        <v>145</v>
      </c>
      <c r="AF6" s="225" t="str">
        <f t="shared" si="8"/>
        <v>D3-D4</v>
      </c>
      <c r="AG6" s="16" t="s">
        <v>3430</v>
      </c>
    </row>
    <row r="7" spans="1:33" s="52" customFormat="1" ht="15" customHeight="1">
      <c r="A7" s="5" t="s">
        <v>73</v>
      </c>
      <c r="B7" s="2" t="s">
        <v>74</v>
      </c>
      <c r="C7" s="2" t="s">
        <v>274</v>
      </c>
      <c r="D7" s="223"/>
      <c r="E7" s="223" t="str">
        <f t="shared" si="0"/>
        <v>KANTOR CABANG</v>
      </c>
      <c r="F7" s="2" t="s">
        <v>54</v>
      </c>
      <c r="G7" s="2" t="s">
        <v>75</v>
      </c>
      <c r="H7" s="2" t="s">
        <v>75</v>
      </c>
      <c r="I7" s="2" t="s">
        <v>3857</v>
      </c>
      <c r="J7" s="6" t="s">
        <v>2260</v>
      </c>
      <c r="K7" s="2" t="s">
        <v>3858</v>
      </c>
      <c r="L7" s="12">
        <v>25406</v>
      </c>
      <c r="M7" s="221">
        <f t="shared" si="1"/>
        <v>1969</v>
      </c>
      <c r="N7" s="221"/>
      <c r="O7" s="222" t="str">
        <f t="shared" ca="1" si="2"/>
        <v>52 tahun 8 bulan</v>
      </c>
      <c r="P7" s="222" t="str">
        <f t="shared" ca="1" si="3"/>
        <v>&lt;55 th</v>
      </c>
      <c r="Q7" s="6" t="s">
        <v>31</v>
      </c>
      <c r="R7" s="12">
        <v>35125</v>
      </c>
      <c r="S7" s="222" t="str">
        <f t="shared" ca="1" si="4"/>
        <v>26 tahun 1 bulan</v>
      </c>
      <c r="T7" s="222" t="str">
        <f t="shared" ca="1" si="5"/>
        <v>&gt;8 th</v>
      </c>
      <c r="U7" s="49">
        <f t="shared" si="6"/>
        <v>55</v>
      </c>
      <c r="V7" s="50">
        <f t="shared" si="7"/>
        <v>45505</v>
      </c>
      <c r="W7" s="2" t="s">
        <v>2627</v>
      </c>
      <c r="X7" s="14" t="s">
        <v>76</v>
      </c>
      <c r="Y7" s="2" t="s">
        <v>23</v>
      </c>
      <c r="Z7" s="2" t="s">
        <v>77</v>
      </c>
      <c r="AA7" s="2" t="s">
        <v>22</v>
      </c>
      <c r="AB7" s="4"/>
      <c r="AC7" s="16" t="s">
        <v>78</v>
      </c>
      <c r="AD7" s="1"/>
      <c r="AE7" s="2" t="s">
        <v>50</v>
      </c>
      <c r="AF7" s="225" t="str">
        <f t="shared" si="8"/>
        <v>SMA</v>
      </c>
      <c r="AG7" s="2" t="s">
        <v>3430</v>
      </c>
    </row>
    <row r="8" spans="1:33" s="64" customFormat="1" ht="15" customHeight="1">
      <c r="A8" s="90" t="s">
        <v>79</v>
      </c>
      <c r="B8" s="16" t="s">
        <v>80</v>
      </c>
      <c r="C8" s="16" t="s">
        <v>81</v>
      </c>
      <c r="D8" s="223"/>
      <c r="E8" s="223" t="str">
        <f t="shared" si="0"/>
        <v>KANTOR PUSAT</v>
      </c>
      <c r="F8" s="16" t="s">
        <v>28</v>
      </c>
      <c r="G8" s="16" t="s">
        <v>29</v>
      </c>
      <c r="H8" s="16" t="s">
        <v>30</v>
      </c>
      <c r="I8" s="16" t="s">
        <v>3859</v>
      </c>
      <c r="J8" s="16" t="s">
        <v>2260</v>
      </c>
      <c r="K8" s="16" t="s">
        <v>3852</v>
      </c>
      <c r="L8" s="139">
        <v>24854</v>
      </c>
      <c r="M8" s="221">
        <f t="shared" si="1"/>
        <v>1968</v>
      </c>
      <c r="N8" s="221"/>
      <c r="O8" s="222" t="str">
        <f t="shared" ca="1" si="2"/>
        <v>54 tahun 3 bulan</v>
      </c>
      <c r="P8" s="222" t="str">
        <f t="shared" ca="1" si="3"/>
        <v>&lt;55 th</v>
      </c>
      <c r="Q8" s="16" t="s">
        <v>31</v>
      </c>
      <c r="R8" s="139">
        <v>35261</v>
      </c>
      <c r="S8" s="222" t="str">
        <f t="shared" ca="1" si="4"/>
        <v>25 tahun 9 bulan</v>
      </c>
      <c r="T8" s="222" t="str">
        <f t="shared" ca="1" si="5"/>
        <v>&gt;8 th</v>
      </c>
      <c r="U8" s="60">
        <f t="shared" si="6"/>
        <v>55</v>
      </c>
      <c r="V8" s="61">
        <f t="shared" si="7"/>
        <v>44958</v>
      </c>
      <c r="W8" s="2" t="s">
        <v>2628</v>
      </c>
      <c r="X8" s="16" t="s">
        <v>82</v>
      </c>
      <c r="Y8" s="16" t="s">
        <v>19</v>
      </c>
      <c r="Z8" s="16" t="s">
        <v>63</v>
      </c>
      <c r="AA8" s="16" t="s">
        <v>22</v>
      </c>
      <c r="AB8" s="170"/>
      <c r="AC8" s="16" t="s">
        <v>83</v>
      </c>
      <c r="AD8" s="171"/>
      <c r="AE8" s="16" t="s">
        <v>50</v>
      </c>
      <c r="AF8" s="225" t="str">
        <f t="shared" si="8"/>
        <v>SMA</v>
      </c>
      <c r="AG8" s="2" t="s">
        <v>3431</v>
      </c>
    </row>
    <row r="9" spans="1:33" s="64" customFormat="1" ht="15" customHeight="1">
      <c r="A9" s="91" t="s">
        <v>838</v>
      </c>
      <c r="B9" s="114" t="s">
        <v>839</v>
      </c>
      <c r="C9" s="114" t="s">
        <v>2606</v>
      </c>
      <c r="D9" s="223"/>
      <c r="E9" s="223" t="str">
        <f t="shared" si="0"/>
        <v>KANTOR CABANG</v>
      </c>
      <c r="F9" s="114" t="s">
        <v>54</v>
      </c>
      <c r="G9" s="114" t="s">
        <v>99</v>
      </c>
      <c r="H9" s="114" t="s">
        <v>3252</v>
      </c>
      <c r="I9" s="114" t="s">
        <v>3860</v>
      </c>
      <c r="J9" s="114" t="s">
        <v>840</v>
      </c>
      <c r="K9" s="114" t="s">
        <v>84</v>
      </c>
      <c r="L9" s="140">
        <v>27350</v>
      </c>
      <c r="M9" s="221">
        <f t="shared" si="1"/>
        <v>1974</v>
      </c>
      <c r="N9" s="221"/>
      <c r="O9" s="222" t="str">
        <f t="shared" ca="1" si="2"/>
        <v>47 tahun 5 bulan</v>
      </c>
      <c r="P9" s="222" t="str">
        <f t="shared" ca="1" si="3"/>
        <v>&lt;55 th</v>
      </c>
      <c r="Q9" s="114" t="s">
        <v>31</v>
      </c>
      <c r="R9" s="140">
        <v>35296</v>
      </c>
      <c r="S9" s="222" t="str">
        <f t="shared" ca="1" si="4"/>
        <v>25 tahun 8 bulan</v>
      </c>
      <c r="T9" s="222" t="str">
        <f t="shared" ca="1" si="5"/>
        <v>&gt;8 th</v>
      </c>
      <c r="U9" s="60">
        <f t="shared" si="6"/>
        <v>55</v>
      </c>
      <c r="V9" s="61">
        <f t="shared" si="7"/>
        <v>47453</v>
      </c>
      <c r="W9" s="2" t="s">
        <v>2629</v>
      </c>
      <c r="X9" s="114" t="s">
        <v>841</v>
      </c>
      <c r="Y9" s="114" t="s">
        <v>48</v>
      </c>
      <c r="Z9" s="114" t="s">
        <v>77</v>
      </c>
      <c r="AA9" s="114" t="s">
        <v>22</v>
      </c>
      <c r="AB9" s="172"/>
      <c r="AC9" s="114" t="s">
        <v>842</v>
      </c>
      <c r="AD9" s="116"/>
      <c r="AE9" s="114" t="s">
        <v>24</v>
      </c>
      <c r="AF9" s="225" t="str">
        <f t="shared" si="8"/>
        <v>S1</v>
      </c>
      <c r="AG9" s="213" t="s">
        <v>3430</v>
      </c>
    </row>
    <row r="10" spans="1:33" s="64" customFormat="1" ht="15" customHeight="1">
      <c r="A10" s="5" t="s">
        <v>97</v>
      </c>
      <c r="B10" s="2" t="s">
        <v>98</v>
      </c>
      <c r="C10" s="2" t="s">
        <v>62</v>
      </c>
      <c r="D10" s="223"/>
      <c r="E10" s="223" t="str">
        <f t="shared" si="0"/>
        <v>KANTOR CABANG</v>
      </c>
      <c r="F10" s="2" t="s">
        <v>54</v>
      </c>
      <c r="G10" s="2" t="s">
        <v>99</v>
      </c>
      <c r="H10" s="2" t="s">
        <v>99</v>
      </c>
      <c r="I10" s="2" t="s">
        <v>3861</v>
      </c>
      <c r="J10" s="6" t="s">
        <v>100</v>
      </c>
      <c r="K10" s="2" t="s">
        <v>101</v>
      </c>
      <c r="L10" s="12">
        <v>24861</v>
      </c>
      <c r="M10" s="221">
        <f t="shared" si="1"/>
        <v>1968</v>
      </c>
      <c r="N10" s="221"/>
      <c r="O10" s="222" t="str">
        <f t="shared" ca="1" si="2"/>
        <v>54 tahun 2 bulan</v>
      </c>
      <c r="P10" s="222" t="str">
        <f t="shared" ca="1" si="3"/>
        <v>&lt;55 th</v>
      </c>
      <c r="Q10" s="6" t="s">
        <v>31</v>
      </c>
      <c r="R10" s="12">
        <v>35373</v>
      </c>
      <c r="S10" s="222" t="str">
        <f t="shared" ca="1" si="4"/>
        <v>25 tahun 5 bulan</v>
      </c>
      <c r="T10" s="222" t="str">
        <f t="shared" ca="1" si="5"/>
        <v>&gt;8 th</v>
      </c>
      <c r="U10" s="60">
        <f t="shared" si="6"/>
        <v>55</v>
      </c>
      <c r="V10" s="61">
        <f t="shared" si="7"/>
        <v>44958</v>
      </c>
      <c r="W10" s="2" t="s">
        <v>2630</v>
      </c>
      <c r="X10" s="14" t="s">
        <v>102</v>
      </c>
      <c r="Y10" s="2" t="s">
        <v>19</v>
      </c>
      <c r="Z10" s="2" t="s">
        <v>63</v>
      </c>
      <c r="AA10" s="2" t="s">
        <v>22</v>
      </c>
      <c r="AB10" s="4"/>
      <c r="AC10" s="16" t="s">
        <v>103</v>
      </c>
      <c r="AD10" s="1"/>
      <c r="AE10" s="2" t="s">
        <v>50</v>
      </c>
      <c r="AF10" s="225" t="str">
        <f t="shared" si="8"/>
        <v>SMA</v>
      </c>
      <c r="AG10" s="214" t="s">
        <v>3431</v>
      </c>
    </row>
    <row r="11" spans="1:33" s="64" customFormat="1" ht="15" customHeight="1">
      <c r="A11" s="90" t="s">
        <v>104</v>
      </c>
      <c r="B11" s="16" t="s">
        <v>105</v>
      </c>
      <c r="C11" s="16" t="s">
        <v>62</v>
      </c>
      <c r="D11" s="223"/>
      <c r="E11" s="223" t="str">
        <f t="shared" si="0"/>
        <v>KANTOR PUSAT</v>
      </c>
      <c r="F11" s="16" t="s">
        <v>28</v>
      </c>
      <c r="G11" s="16" t="s">
        <v>29</v>
      </c>
      <c r="H11" s="16" t="s">
        <v>30</v>
      </c>
      <c r="I11" s="16" t="s">
        <v>3862</v>
      </c>
      <c r="J11" s="16" t="s">
        <v>2260</v>
      </c>
      <c r="K11" s="16" t="s">
        <v>3852</v>
      </c>
      <c r="L11" s="139">
        <v>26740</v>
      </c>
      <c r="M11" s="221">
        <f t="shared" si="1"/>
        <v>1973</v>
      </c>
      <c r="N11" s="221"/>
      <c r="O11" s="222" t="str">
        <f t="shared" ca="1" si="2"/>
        <v>49 tahun 1 bulan</v>
      </c>
      <c r="P11" s="222" t="str">
        <f t="shared" ca="1" si="3"/>
        <v>&lt;55 th</v>
      </c>
      <c r="Q11" s="16" t="s">
        <v>31</v>
      </c>
      <c r="R11" s="139">
        <v>35501</v>
      </c>
      <c r="S11" s="222" t="str">
        <f t="shared" ca="1" si="4"/>
        <v>25 tahun 1 bulan</v>
      </c>
      <c r="T11" s="222" t="str">
        <f t="shared" ca="1" si="5"/>
        <v>&gt;8 th</v>
      </c>
      <c r="U11" s="60">
        <f t="shared" si="6"/>
        <v>55</v>
      </c>
      <c r="V11" s="61">
        <f t="shared" si="7"/>
        <v>46844</v>
      </c>
      <c r="W11" s="2" t="s">
        <v>2631</v>
      </c>
      <c r="X11" s="16" t="s">
        <v>106</v>
      </c>
      <c r="Y11" s="16" t="s">
        <v>19</v>
      </c>
      <c r="Z11" s="16" t="s">
        <v>63</v>
      </c>
      <c r="AA11" s="16" t="s">
        <v>22</v>
      </c>
      <c r="AB11" s="170"/>
      <c r="AC11" s="16" t="s">
        <v>107</v>
      </c>
      <c r="AD11" s="171"/>
      <c r="AE11" s="16" t="s">
        <v>50</v>
      </c>
      <c r="AF11" s="225" t="str">
        <f t="shared" si="8"/>
        <v>SMA</v>
      </c>
      <c r="AG11" s="2" t="s">
        <v>3431</v>
      </c>
    </row>
    <row r="12" spans="1:33" s="64" customFormat="1" ht="15" customHeight="1">
      <c r="A12" s="90" t="s">
        <v>113</v>
      </c>
      <c r="B12" s="16" t="s">
        <v>114</v>
      </c>
      <c r="C12" s="16" t="s">
        <v>27</v>
      </c>
      <c r="D12" s="223"/>
      <c r="E12" s="223" t="str">
        <f t="shared" si="0"/>
        <v>KANTOR PUSAT</v>
      </c>
      <c r="F12" s="16" t="s">
        <v>43</v>
      </c>
      <c r="G12" s="16" t="s">
        <v>43</v>
      </c>
      <c r="H12" s="16" t="s">
        <v>301</v>
      </c>
      <c r="I12" s="16" t="s">
        <v>3863</v>
      </c>
      <c r="J12" s="16" t="s">
        <v>2260</v>
      </c>
      <c r="K12" s="16" t="s">
        <v>3852</v>
      </c>
      <c r="L12" s="139">
        <v>29047</v>
      </c>
      <c r="M12" s="221">
        <f t="shared" si="1"/>
        <v>1979</v>
      </c>
      <c r="N12" s="221"/>
      <c r="O12" s="222" t="str">
        <f t="shared" ca="1" si="2"/>
        <v>42 tahun 9 bulan</v>
      </c>
      <c r="P12" s="222" t="str">
        <f t="shared" ca="1" si="3"/>
        <v>&lt;45 th</v>
      </c>
      <c r="Q12" s="16" t="s">
        <v>31</v>
      </c>
      <c r="R12" s="139">
        <v>35613</v>
      </c>
      <c r="S12" s="222" t="str">
        <f t="shared" ca="1" si="4"/>
        <v>24 tahun 9 bulan</v>
      </c>
      <c r="T12" s="222" t="str">
        <f t="shared" ca="1" si="5"/>
        <v>&gt;8 th</v>
      </c>
      <c r="U12" s="60">
        <f t="shared" si="6"/>
        <v>55</v>
      </c>
      <c r="V12" s="61">
        <f t="shared" si="7"/>
        <v>49157</v>
      </c>
      <c r="W12" s="16" t="s">
        <v>2633</v>
      </c>
      <c r="X12" s="16" t="s">
        <v>116</v>
      </c>
      <c r="Y12" s="16" t="s">
        <v>59</v>
      </c>
      <c r="Z12" s="16" t="s">
        <v>21</v>
      </c>
      <c r="AA12" s="16" t="s">
        <v>22</v>
      </c>
      <c r="AB12" s="170"/>
      <c r="AC12" s="16" t="s">
        <v>117</v>
      </c>
      <c r="AD12" s="171"/>
      <c r="AE12" s="16" t="s">
        <v>24</v>
      </c>
      <c r="AF12" s="225" t="str">
        <f t="shared" si="8"/>
        <v>S1</v>
      </c>
      <c r="AG12" s="16" t="s">
        <v>3430</v>
      </c>
    </row>
    <row r="13" spans="1:33" s="64" customFormat="1" ht="15" customHeight="1">
      <c r="A13" s="90" t="s">
        <v>118</v>
      </c>
      <c r="B13" s="16" t="s">
        <v>119</v>
      </c>
      <c r="C13" s="16" t="s">
        <v>62</v>
      </c>
      <c r="D13" s="223"/>
      <c r="E13" s="223" t="str">
        <f t="shared" si="0"/>
        <v>KANTOR PUSAT</v>
      </c>
      <c r="F13" s="16" t="s">
        <v>28</v>
      </c>
      <c r="G13" s="16" t="s">
        <v>29</v>
      </c>
      <c r="H13" s="16" t="s">
        <v>30</v>
      </c>
      <c r="I13" s="16" t="s">
        <v>3862</v>
      </c>
      <c r="J13" s="16" t="s">
        <v>2260</v>
      </c>
      <c r="K13" s="16" t="s">
        <v>3852</v>
      </c>
      <c r="L13" s="139">
        <v>24733</v>
      </c>
      <c r="M13" s="221">
        <f t="shared" si="1"/>
        <v>1967</v>
      </c>
      <c r="N13" s="221"/>
      <c r="O13" s="222" t="str">
        <f t="shared" ca="1" si="2"/>
        <v>54 tahun 7 bulan</v>
      </c>
      <c r="P13" s="222" t="str">
        <f t="shared" ca="1" si="3"/>
        <v>&lt;55 th</v>
      </c>
      <c r="Q13" s="16" t="s">
        <v>120</v>
      </c>
      <c r="R13" s="139">
        <v>35646</v>
      </c>
      <c r="S13" s="222" t="str">
        <f t="shared" ca="1" si="4"/>
        <v>24 tahun 8 bulan</v>
      </c>
      <c r="T13" s="222" t="str">
        <f t="shared" ca="1" si="5"/>
        <v>&gt;8 th</v>
      </c>
      <c r="U13" s="60">
        <f t="shared" si="6"/>
        <v>55</v>
      </c>
      <c r="V13" s="61">
        <f t="shared" si="7"/>
        <v>44835</v>
      </c>
      <c r="W13" s="2" t="s">
        <v>2634</v>
      </c>
      <c r="X13" s="16" t="s">
        <v>121</v>
      </c>
      <c r="Y13" s="16" t="s">
        <v>19</v>
      </c>
      <c r="Z13" s="16" t="s">
        <v>63</v>
      </c>
      <c r="AA13" s="16" t="s">
        <v>22</v>
      </c>
      <c r="AB13" s="170"/>
      <c r="AC13" s="16" t="s">
        <v>122</v>
      </c>
      <c r="AD13" s="171"/>
      <c r="AE13" s="16" t="s">
        <v>50</v>
      </c>
      <c r="AF13" s="225" t="str">
        <f t="shared" si="8"/>
        <v>SMA</v>
      </c>
      <c r="AG13" s="2" t="s">
        <v>3431</v>
      </c>
    </row>
    <row r="14" spans="1:33" s="52" customFormat="1" ht="15" customHeight="1">
      <c r="A14" s="90" t="s">
        <v>123</v>
      </c>
      <c r="B14" s="16" t="s">
        <v>124</v>
      </c>
      <c r="C14" s="16" t="s">
        <v>134</v>
      </c>
      <c r="D14" s="223"/>
      <c r="E14" s="223" t="str">
        <f t="shared" si="0"/>
        <v>KANTOR PUSAT</v>
      </c>
      <c r="F14" s="16" t="s">
        <v>16</v>
      </c>
      <c r="G14" s="16" t="s">
        <v>17</v>
      </c>
      <c r="H14" s="16" t="s">
        <v>1496</v>
      </c>
      <c r="I14" s="16" t="s">
        <v>1496</v>
      </c>
      <c r="J14" s="16" t="s">
        <v>125</v>
      </c>
      <c r="K14" s="16" t="s">
        <v>3852</v>
      </c>
      <c r="L14" s="139">
        <v>26072</v>
      </c>
      <c r="M14" s="221">
        <f t="shared" si="1"/>
        <v>1971</v>
      </c>
      <c r="N14" s="221"/>
      <c r="O14" s="222" t="str">
        <f t="shared" ca="1" si="2"/>
        <v>50 tahun 11 bulan</v>
      </c>
      <c r="P14" s="222" t="str">
        <f t="shared" ca="1" si="3"/>
        <v>&lt;55 th</v>
      </c>
      <c r="Q14" s="16" t="s">
        <v>31</v>
      </c>
      <c r="R14" s="139">
        <v>35704</v>
      </c>
      <c r="S14" s="222" t="str">
        <f t="shared" ca="1" si="4"/>
        <v>24 tahun 6 bulan</v>
      </c>
      <c r="T14" s="222" t="str">
        <f t="shared" ca="1" si="5"/>
        <v>&gt;8 th</v>
      </c>
      <c r="U14" s="49">
        <f t="shared" si="6"/>
        <v>55</v>
      </c>
      <c r="V14" s="50">
        <f t="shared" si="7"/>
        <v>46174</v>
      </c>
      <c r="W14" s="16" t="s">
        <v>2635</v>
      </c>
      <c r="X14" s="16" t="s">
        <v>126</v>
      </c>
      <c r="Y14" s="16" t="s">
        <v>59</v>
      </c>
      <c r="Z14" s="16" t="s">
        <v>21</v>
      </c>
      <c r="AA14" s="16" t="s">
        <v>22</v>
      </c>
      <c r="AB14" s="170"/>
      <c r="AC14" s="16" t="s">
        <v>127</v>
      </c>
      <c r="AD14" s="171"/>
      <c r="AE14" s="16" t="s">
        <v>145</v>
      </c>
      <c r="AF14" s="225" t="str">
        <f t="shared" si="8"/>
        <v>D3-D4</v>
      </c>
      <c r="AG14" s="16" t="s">
        <v>3431</v>
      </c>
    </row>
    <row r="15" spans="1:33" s="64" customFormat="1" ht="15" customHeight="1">
      <c r="A15" s="92" t="s">
        <v>128</v>
      </c>
      <c r="B15" s="2" t="s">
        <v>129</v>
      </c>
      <c r="C15" s="2" t="s">
        <v>62</v>
      </c>
      <c r="D15" s="223"/>
      <c r="E15" s="223" t="str">
        <f t="shared" si="0"/>
        <v>KANTOR CABANG</v>
      </c>
      <c r="F15" s="2" t="s">
        <v>54</v>
      </c>
      <c r="G15" s="2" t="s">
        <v>55</v>
      </c>
      <c r="H15" s="2" t="s">
        <v>55</v>
      </c>
      <c r="I15" s="2" t="s">
        <v>3864</v>
      </c>
      <c r="J15" s="6" t="s">
        <v>130</v>
      </c>
      <c r="K15" s="2" t="s">
        <v>3865</v>
      </c>
      <c r="L15" s="12">
        <v>25363</v>
      </c>
      <c r="M15" s="221">
        <f t="shared" si="1"/>
        <v>1969</v>
      </c>
      <c r="N15" s="221"/>
      <c r="O15" s="222" t="str">
        <f t="shared" ca="1" si="2"/>
        <v>52 tahun 10 bulan</v>
      </c>
      <c r="P15" s="222" t="str">
        <f t="shared" ca="1" si="3"/>
        <v>&lt;55 th</v>
      </c>
      <c r="Q15" s="6" t="s">
        <v>131</v>
      </c>
      <c r="R15" s="12">
        <v>35716</v>
      </c>
      <c r="S15" s="222" t="str">
        <f t="shared" ca="1" si="4"/>
        <v>24 tahun 6 bulan</v>
      </c>
      <c r="T15" s="222" t="str">
        <f t="shared" ca="1" si="5"/>
        <v>&gt;8 th</v>
      </c>
      <c r="U15" s="60">
        <f t="shared" si="6"/>
        <v>55</v>
      </c>
      <c r="V15" s="61">
        <f t="shared" si="7"/>
        <v>45474</v>
      </c>
      <c r="W15" s="2" t="s">
        <v>2636</v>
      </c>
      <c r="X15" s="14" t="s">
        <v>132</v>
      </c>
      <c r="Y15" s="2" t="s">
        <v>19</v>
      </c>
      <c r="Z15" s="2" t="s">
        <v>63</v>
      </c>
      <c r="AA15" s="2" t="s">
        <v>22</v>
      </c>
      <c r="AB15" s="4"/>
      <c r="AC15" s="16" t="s">
        <v>133</v>
      </c>
      <c r="AD15" s="1"/>
      <c r="AE15" s="2" t="s">
        <v>50</v>
      </c>
      <c r="AF15" s="225" t="str">
        <f t="shared" si="8"/>
        <v>SMA</v>
      </c>
      <c r="AG15" s="2" t="s">
        <v>3430</v>
      </c>
    </row>
    <row r="16" spans="1:33" s="64" customFormat="1" ht="15" customHeight="1">
      <c r="A16" s="90" t="s">
        <v>146</v>
      </c>
      <c r="B16" s="16" t="s">
        <v>3435</v>
      </c>
      <c r="C16" s="16" t="s">
        <v>134</v>
      </c>
      <c r="D16" s="223"/>
      <c r="E16" s="223" t="str">
        <f t="shared" si="0"/>
        <v>KANTOR PUSAT</v>
      </c>
      <c r="F16" s="16" t="s">
        <v>16</v>
      </c>
      <c r="G16" s="16" t="s">
        <v>3267</v>
      </c>
      <c r="H16" s="16" t="s">
        <v>3267</v>
      </c>
      <c r="I16" s="16" t="s">
        <v>3267</v>
      </c>
      <c r="J16" s="16" t="s">
        <v>148</v>
      </c>
      <c r="K16" s="16" t="s">
        <v>3852</v>
      </c>
      <c r="L16" s="139">
        <v>24991</v>
      </c>
      <c r="M16" s="221">
        <f t="shared" si="1"/>
        <v>1968</v>
      </c>
      <c r="N16" s="221"/>
      <c r="O16" s="222" t="str">
        <f t="shared" ca="1" si="2"/>
        <v>53 tahun 10 bulan</v>
      </c>
      <c r="P16" s="222" t="str">
        <f t="shared" ca="1" si="3"/>
        <v>&lt;55 th</v>
      </c>
      <c r="Q16" s="16" t="s">
        <v>31</v>
      </c>
      <c r="R16" s="139">
        <v>35774</v>
      </c>
      <c r="S16" s="222" t="str">
        <f t="shared" ca="1" si="4"/>
        <v>24 tahun 4 bulan</v>
      </c>
      <c r="T16" s="222" t="str">
        <f t="shared" ca="1" si="5"/>
        <v>&gt;8 th</v>
      </c>
      <c r="U16" s="60">
        <f t="shared" si="6"/>
        <v>55</v>
      </c>
      <c r="V16" s="61">
        <f t="shared" si="7"/>
        <v>45108</v>
      </c>
      <c r="W16" s="141" t="s">
        <v>3436</v>
      </c>
      <c r="X16" s="16" t="s">
        <v>149</v>
      </c>
      <c r="Y16" s="16" t="s">
        <v>59</v>
      </c>
      <c r="Z16" s="16" t="s">
        <v>21</v>
      </c>
      <c r="AA16" s="16" t="s">
        <v>22</v>
      </c>
      <c r="AB16" s="170"/>
      <c r="AC16" s="16" t="s">
        <v>150</v>
      </c>
      <c r="AD16" s="171"/>
      <c r="AE16" s="16" t="s">
        <v>145</v>
      </c>
      <c r="AF16" s="225" t="str">
        <f t="shared" si="8"/>
        <v>D3-D4</v>
      </c>
      <c r="AG16" s="16" t="s">
        <v>3430</v>
      </c>
    </row>
    <row r="17" spans="1:33" s="64" customFormat="1" ht="15" customHeight="1">
      <c r="A17" s="90" t="s">
        <v>159</v>
      </c>
      <c r="B17" s="16" t="s">
        <v>160</v>
      </c>
      <c r="C17" s="16" t="s">
        <v>81</v>
      </c>
      <c r="D17" s="223"/>
      <c r="E17" s="223" t="str">
        <f t="shared" si="0"/>
        <v>KANTOR PUSAT</v>
      </c>
      <c r="F17" s="16" t="s">
        <v>28</v>
      </c>
      <c r="G17" s="16" t="s">
        <v>29</v>
      </c>
      <c r="H17" s="16" t="s">
        <v>30</v>
      </c>
      <c r="I17" s="16" t="s">
        <v>3859</v>
      </c>
      <c r="J17" s="16" t="s">
        <v>2260</v>
      </c>
      <c r="K17" s="16" t="s">
        <v>3852</v>
      </c>
      <c r="L17" s="139">
        <v>25098</v>
      </c>
      <c r="M17" s="221">
        <f t="shared" si="1"/>
        <v>1968</v>
      </c>
      <c r="N17" s="221"/>
      <c r="O17" s="222" t="str">
        <f t="shared" ca="1" si="2"/>
        <v>53 tahun 7 bulan</v>
      </c>
      <c r="P17" s="222" t="str">
        <f t="shared" ca="1" si="3"/>
        <v>&lt;55 th</v>
      </c>
      <c r="Q17" s="16" t="s">
        <v>310</v>
      </c>
      <c r="R17" s="139">
        <v>36266</v>
      </c>
      <c r="S17" s="222" t="str">
        <f t="shared" ca="1" si="4"/>
        <v>23 tahun 0 bulan</v>
      </c>
      <c r="T17" s="222" t="str">
        <f t="shared" ca="1" si="5"/>
        <v>&gt;8 th</v>
      </c>
      <c r="U17" s="60">
        <f t="shared" si="6"/>
        <v>55</v>
      </c>
      <c r="V17" s="61">
        <f t="shared" si="7"/>
        <v>45200</v>
      </c>
      <c r="W17" s="2" t="s">
        <v>2639</v>
      </c>
      <c r="X17" s="16" t="s">
        <v>161</v>
      </c>
      <c r="Y17" s="16" t="s">
        <v>19</v>
      </c>
      <c r="Z17" s="16" t="s">
        <v>63</v>
      </c>
      <c r="AA17" s="16" t="s">
        <v>22</v>
      </c>
      <c r="AB17" s="170"/>
      <c r="AC17" s="16" t="s">
        <v>162</v>
      </c>
      <c r="AD17" s="171"/>
      <c r="AE17" s="16" t="s">
        <v>50</v>
      </c>
      <c r="AF17" s="225" t="str">
        <f t="shared" si="8"/>
        <v>SMA</v>
      </c>
      <c r="AG17" s="2" t="s">
        <v>3431</v>
      </c>
    </row>
    <row r="18" spans="1:33" s="52" customFormat="1" ht="15" customHeight="1">
      <c r="A18" s="90" t="s">
        <v>163</v>
      </c>
      <c r="B18" s="16" t="s">
        <v>164</v>
      </c>
      <c r="C18" s="16" t="s">
        <v>15</v>
      </c>
      <c r="D18" s="223"/>
      <c r="E18" s="223" t="str">
        <f t="shared" si="0"/>
        <v>KANTOR PUSAT</v>
      </c>
      <c r="F18" s="16" t="s">
        <v>16</v>
      </c>
      <c r="G18" s="16" t="s">
        <v>3267</v>
      </c>
      <c r="H18" s="16" t="s">
        <v>3267</v>
      </c>
      <c r="I18" s="16" t="s">
        <v>3267</v>
      </c>
      <c r="J18" s="16" t="s">
        <v>165</v>
      </c>
      <c r="K18" s="16" t="s">
        <v>3852</v>
      </c>
      <c r="L18" s="139">
        <v>27251</v>
      </c>
      <c r="M18" s="221">
        <f t="shared" si="1"/>
        <v>1974</v>
      </c>
      <c r="N18" s="221"/>
      <c r="O18" s="222" t="str">
        <f t="shared" ca="1" si="2"/>
        <v>47 tahun 8 bulan</v>
      </c>
      <c r="P18" s="222" t="str">
        <f t="shared" ca="1" si="3"/>
        <v>&lt;55 th</v>
      </c>
      <c r="Q18" s="16" t="s">
        <v>31</v>
      </c>
      <c r="R18" s="139">
        <v>36430</v>
      </c>
      <c r="S18" s="222" t="str">
        <f t="shared" ca="1" si="4"/>
        <v>22 tahun 6 bulan</v>
      </c>
      <c r="T18" s="222" t="str">
        <f t="shared" ca="1" si="5"/>
        <v>&gt;8 th</v>
      </c>
      <c r="U18" s="49">
        <f t="shared" si="6"/>
        <v>55</v>
      </c>
      <c r="V18" s="50">
        <f t="shared" si="7"/>
        <v>47362</v>
      </c>
      <c r="W18" s="2" t="s">
        <v>2640</v>
      </c>
      <c r="X18" s="16" t="s">
        <v>166</v>
      </c>
      <c r="Y18" s="16" t="s">
        <v>23</v>
      </c>
      <c r="Z18" s="16" t="s">
        <v>21</v>
      </c>
      <c r="AA18" s="16" t="s">
        <v>22</v>
      </c>
      <c r="AB18" s="170"/>
      <c r="AC18" s="16" t="s">
        <v>167</v>
      </c>
      <c r="AD18" s="171"/>
      <c r="AE18" s="2" t="s">
        <v>145</v>
      </c>
      <c r="AF18" s="225" t="str">
        <f t="shared" si="8"/>
        <v>D3-D4</v>
      </c>
      <c r="AG18" s="2" t="s">
        <v>3430</v>
      </c>
    </row>
    <row r="19" spans="1:33" s="64" customFormat="1" ht="15" customHeight="1">
      <c r="A19" s="5" t="s">
        <v>168</v>
      </c>
      <c r="B19" s="2" t="s">
        <v>169</v>
      </c>
      <c r="C19" s="2" t="s">
        <v>15</v>
      </c>
      <c r="D19" s="223"/>
      <c r="E19" s="223" t="str">
        <f t="shared" si="0"/>
        <v>KANTOR PUSAT</v>
      </c>
      <c r="F19" s="2" t="s">
        <v>35</v>
      </c>
      <c r="G19" s="2" t="s">
        <v>170</v>
      </c>
      <c r="H19" s="2" t="s">
        <v>171</v>
      </c>
      <c r="I19" s="2" t="s">
        <v>3866</v>
      </c>
      <c r="J19" s="6" t="s">
        <v>172</v>
      </c>
      <c r="K19" s="2" t="s">
        <v>3852</v>
      </c>
      <c r="L19" s="12">
        <v>27284</v>
      </c>
      <c r="M19" s="221">
        <f t="shared" si="1"/>
        <v>1974</v>
      </c>
      <c r="N19" s="221"/>
      <c r="O19" s="222" t="str">
        <f t="shared" ca="1" si="2"/>
        <v>47 tahun 7 bulan</v>
      </c>
      <c r="P19" s="222" t="str">
        <f t="shared" ca="1" si="3"/>
        <v>&lt;55 th</v>
      </c>
      <c r="Q19" s="6" t="s">
        <v>173</v>
      </c>
      <c r="R19" s="12">
        <v>36577</v>
      </c>
      <c r="S19" s="222" t="str">
        <f t="shared" ca="1" si="4"/>
        <v>22 tahun 2 bulan</v>
      </c>
      <c r="T19" s="222" t="str">
        <f t="shared" ca="1" si="5"/>
        <v>&gt;8 th</v>
      </c>
      <c r="U19" s="60">
        <f t="shared" si="6"/>
        <v>55</v>
      </c>
      <c r="V19" s="61">
        <f t="shared" si="7"/>
        <v>47392</v>
      </c>
      <c r="W19" s="2" t="s">
        <v>2641</v>
      </c>
      <c r="X19" s="14" t="s">
        <v>174</v>
      </c>
      <c r="Y19" s="2" t="s">
        <v>23</v>
      </c>
      <c r="Z19" s="2" t="s">
        <v>58</v>
      </c>
      <c r="AA19" s="2" t="s">
        <v>22</v>
      </c>
      <c r="AB19" s="4"/>
      <c r="AC19" s="16" t="s">
        <v>176</v>
      </c>
      <c r="AD19" s="1"/>
      <c r="AE19" s="142" t="s">
        <v>101</v>
      </c>
      <c r="AF19" s="225" t="str">
        <f t="shared" si="8"/>
        <v>D1-D2</v>
      </c>
      <c r="AG19" s="2" t="s">
        <v>3430</v>
      </c>
    </row>
    <row r="20" spans="1:33" s="64" customFormat="1" ht="15" customHeight="1">
      <c r="A20" s="92" t="s">
        <v>178</v>
      </c>
      <c r="B20" s="2" t="s">
        <v>179</v>
      </c>
      <c r="C20" s="2" t="s">
        <v>152</v>
      </c>
      <c r="D20" s="223"/>
      <c r="E20" s="223" t="str">
        <f t="shared" si="0"/>
        <v>KANTOR CABANG</v>
      </c>
      <c r="F20" s="2" t="s">
        <v>54</v>
      </c>
      <c r="G20" s="2" t="s">
        <v>55</v>
      </c>
      <c r="H20" s="2" t="s">
        <v>55</v>
      </c>
      <c r="I20" s="2" t="s">
        <v>55</v>
      </c>
      <c r="J20" s="6" t="s">
        <v>180</v>
      </c>
      <c r="K20" s="2" t="s">
        <v>3865</v>
      </c>
      <c r="L20" s="12">
        <v>24737</v>
      </c>
      <c r="M20" s="221">
        <f t="shared" si="1"/>
        <v>1967</v>
      </c>
      <c r="N20" s="221"/>
      <c r="O20" s="222" t="str">
        <f t="shared" ca="1" si="2"/>
        <v>54 tahun 6 bulan</v>
      </c>
      <c r="P20" s="222" t="str">
        <f t="shared" ca="1" si="3"/>
        <v>&lt;55 th</v>
      </c>
      <c r="Q20" s="6" t="s">
        <v>181</v>
      </c>
      <c r="R20" s="12">
        <v>37004</v>
      </c>
      <c r="S20" s="222" t="str">
        <f t="shared" ca="1" si="4"/>
        <v>20 tahun 11 bulan</v>
      </c>
      <c r="T20" s="222" t="str">
        <f t="shared" ca="1" si="5"/>
        <v>&gt;8 th</v>
      </c>
      <c r="U20" s="60">
        <f t="shared" si="6"/>
        <v>55</v>
      </c>
      <c r="V20" s="61">
        <f t="shared" si="7"/>
        <v>44835</v>
      </c>
      <c r="W20" s="2" t="s">
        <v>3160</v>
      </c>
      <c r="X20" s="14" t="s">
        <v>182</v>
      </c>
      <c r="Y20" s="2" t="s">
        <v>156</v>
      </c>
      <c r="Z20" s="2" t="s">
        <v>379</v>
      </c>
      <c r="AA20" s="2" t="s">
        <v>22</v>
      </c>
      <c r="AB20" s="4"/>
      <c r="AC20" s="16" t="s">
        <v>183</v>
      </c>
      <c r="AD20" s="1"/>
      <c r="AE20" s="142" t="s">
        <v>145</v>
      </c>
      <c r="AF20" s="225" t="str">
        <f t="shared" si="8"/>
        <v>D3-D4</v>
      </c>
      <c r="AG20" s="2" t="s">
        <v>3430</v>
      </c>
    </row>
    <row r="21" spans="1:33" s="64" customFormat="1" ht="15" customHeight="1">
      <c r="A21" s="5" t="s">
        <v>184</v>
      </c>
      <c r="B21" s="2" t="s">
        <v>185</v>
      </c>
      <c r="C21" s="2" t="s">
        <v>962</v>
      </c>
      <c r="D21" s="223"/>
      <c r="E21" s="223" t="str">
        <f t="shared" si="0"/>
        <v>KANTOR CABANG</v>
      </c>
      <c r="F21" s="2" t="s">
        <v>88</v>
      </c>
      <c r="G21" s="2" t="s">
        <v>187</v>
      </c>
      <c r="H21" s="2" t="s">
        <v>187</v>
      </c>
      <c r="I21" s="2" t="s">
        <v>3867</v>
      </c>
      <c r="J21" s="6" t="s">
        <v>188</v>
      </c>
      <c r="K21" s="2" t="s">
        <v>145</v>
      </c>
      <c r="L21" s="12">
        <v>25015</v>
      </c>
      <c r="M21" s="221">
        <f t="shared" si="1"/>
        <v>1968</v>
      </c>
      <c r="N21" s="221"/>
      <c r="O21" s="222" t="str">
        <f t="shared" ca="1" si="2"/>
        <v>53 tahun 9 bulan</v>
      </c>
      <c r="P21" s="222" t="str">
        <f t="shared" ca="1" si="3"/>
        <v>&lt;55 th</v>
      </c>
      <c r="Q21" s="6" t="s">
        <v>70</v>
      </c>
      <c r="R21" s="12">
        <v>37026</v>
      </c>
      <c r="S21" s="222" t="str">
        <f t="shared" ca="1" si="4"/>
        <v>20 tahun 11 bulan</v>
      </c>
      <c r="T21" s="222" t="str">
        <f t="shared" ca="1" si="5"/>
        <v>&gt;8 th</v>
      </c>
      <c r="U21" s="60">
        <f t="shared" si="6"/>
        <v>55</v>
      </c>
      <c r="V21" s="61">
        <f t="shared" si="7"/>
        <v>45108</v>
      </c>
      <c r="W21" s="2" t="s">
        <v>2642</v>
      </c>
      <c r="X21" s="14" t="s">
        <v>189</v>
      </c>
      <c r="Y21" s="2" t="s">
        <v>23</v>
      </c>
      <c r="Z21" s="2" t="s">
        <v>143</v>
      </c>
      <c r="AA21" s="2" t="s">
        <v>22</v>
      </c>
      <c r="AB21" s="4"/>
      <c r="AC21" s="16" t="s">
        <v>190</v>
      </c>
      <c r="AD21" s="1"/>
      <c r="AE21" s="2" t="s">
        <v>24</v>
      </c>
      <c r="AF21" s="225" t="str">
        <f t="shared" si="8"/>
        <v>S1</v>
      </c>
      <c r="AG21" s="2" t="s">
        <v>3431</v>
      </c>
    </row>
    <row r="22" spans="1:33" s="64" customFormat="1" ht="15" customHeight="1">
      <c r="A22" s="93" t="s">
        <v>191</v>
      </c>
      <c r="B22" s="14" t="s">
        <v>192</v>
      </c>
      <c r="C22" s="14" t="s">
        <v>962</v>
      </c>
      <c r="D22" s="223"/>
      <c r="E22" s="223" t="str">
        <f t="shared" si="0"/>
        <v>KANTOR CABANG</v>
      </c>
      <c r="F22" s="14" t="s">
        <v>88</v>
      </c>
      <c r="G22" s="14" t="s">
        <v>187</v>
      </c>
      <c r="H22" s="14" t="s">
        <v>187</v>
      </c>
      <c r="I22" s="14" t="s">
        <v>3867</v>
      </c>
      <c r="J22" s="14" t="s">
        <v>193</v>
      </c>
      <c r="K22" s="14" t="s">
        <v>145</v>
      </c>
      <c r="L22" s="12">
        <v>27303</v>
      </c>
      <c r="M22" s="221">
        <f t="shared" si="1"/>
        <v>1974</v>
      </c>
      <c r="N22" s="221"/>
      <c r="O22" s="222" t="str">
        <f t="shared" ca="1" si="2"/>
        <v>47 tahun 6 bulan</v>
      </c>
      <c r="P22" s="222" t="str">
        <f t="shared" ca="1" si="3"/>
        <v>&lt;55 th</v>
      </c>
      <c r="Q22" s="14" t="s">
        <v>194</v>
      </c>
      <c r="R22" s="12">
        <v>37026</v>
      </c>
      <c r="S22" s="222" t="str">
        <f t="shared" ca="1" si="4"/>
        <v>20 tahun 11 bulan</v>
      </c>
      <c r="T22" s="222" t="str">
        <f t="shared" ca="1" si="5"/>
        <v>&gt;8 th</v>
      </c>
      <c r="U22" s="60">
        <f t="shared" si="6"/>
        <v>55</v>
      </c>
      <c r="V22" s="61">
        <f t="shared" si="7"/>
        <v>47392</v>
      </c>
      <c r="W22" s="14" t="s">
        <v>2643</v>
      </c>
      <c r="X22" s="14" t="s">
        <v>195</v>
      </c>
      <c r="Y22" s="143" t="s">
        <v>23</v>
      </c>
      <c r="Z22" s="14" t="s">
        <v>196</v>
      </c>
      <c r="AA22" s="14" t="s">
        <v>22</v>
      </c>
      <c r="AB22" s="173"/>
      <c r="AC22" s="14" t="s">
        <v>197</v>
      </c>
      <c r="AD22" s="150"/>
      <c r="AE22" s="14" t="s">
        <v>24</v>
      </c>
      <c r="AF22" s="225" t="str">
        <f t="shared" si="8"/>
        <v>S1</v>
      </c>
      <c r="AG22" s="14" t="s">
        <v>3430</v>
      </c>
    </row>
    <row r="23" spans="1:33" s="64" customFormat="1" ht="15" customHeight="1">
      <c r="A23" s="5" t="s">
        <v>204</v>
      </c>
      <c r="B23" s="2" t="s">
        <v>205</v>
      </c>
      <c r="C23" s="2" t="s">
        <v>206</v>
      </c>
      <c r="D23" s="223"/>
      <c r="E23" s="223" t="str">
        <f t="shared" si="0"/>
        <v>KANTOR CABANG</v>
      </c>
      <c r="F23" s="2" t="s">
        <v>88</v>
      </c>
      <c r="G23" s="2" t="s">
        <v>187</v>
      </c>
      <c r="H23" s="2" t="s">
        <v>187</v>
      </c>
      <c r="I23" s="2" t="s">
        <v>3868</v>
      </c>
      <c r="J23" s="6" t="s">
        <v>207</v>
      </c>
      <c r="K23" s="2" t="s">
        <v>145</v>
      </c>
      <c r="L23" s="12">
        <v>25454</v>
      </c>
      <c r="M23" s="221">
        <f t="shared" si="1"/>
        <v>1969</v>
      </c>
      <c r="N23" s="221"/>
      <c r="O23" s="222" t="str">
        <f t="shared" ca="1" si="2"/>
        <v>52 tahun 7 bulan</v>
      </c>
      <c r="P23" s="222" t="str">
        <f t="shared" ca="1" si="3"/>
        <v>&lt;55 th</v>
      </c>
      <c r="Q23" s="6" t="s">
        <v>208</v>
      </c>
      <c r="R23" s="12">
        <v>37026</v>
      </c>
      <c r="S23" s="222" t="str">
        <f t="shared" ca="1" si="4"/>
        <v>20 tahun 11 bulan</v>
      </c>
      <c r="T23" s="222" t="str">
        <f t="shared" ca="1" si="5"/>
        <v>&gt;8 th</v>
      </c>
      <c r="U23" s="60">
        <f t="shared" si="6"/>
        <v>55</v>
      </c>
      <c r="V23" s="61">
        <f t="shared" si="7"/>
        <v>45566</v>
      </c>
      <c r="W23" s="2" t="s">
        <v>2644</v>
      </c>
      <c r="X23" s="14" t="s">
        <v>209</v>
      </c>
      <c r="Y23" s="2" t="s">
        <v>48</v>
      </c>
      <c r="Z23" s="2" t="s">
        <v>196</v>
      </c>
      <c r="AA23" s="2" t="s">
        <v>22</v>
      </c>
      <c r="AB23" s="4"/>
      <c r="AC23" s="16" t="s">
        <v>210</v>
      </c>
      <c r="AD23" s="1"/>
      <c r="AE23" s="2" t="s">
        <v>145</v>
      </c>
      <c r="AF23" s="225" t="str">
        <f t="shared" si="8"/>
        <v>D3-D4</v>
      </c>
      <c r="AG23" s="2" t="s">
        <v>3430</v>
      </c>
    </row>
    <row r="24" spans="1:33" s="64" customFormat="1" ht="15" customHeight="1">
      <c r="A24" s="5" t="s">
        <v>213</v>
      </c>
      <c r="B24" s="2" t="s">
        <v>214</v>
      </c>
      <c r="C24" s="2" t="s">
        <v>60</v>
      </c>
      <c r="D24" s="223"/>
      <c r="E24" s="223" t="str">
        <f t="shared" si="0"/>
        <v>KANTOR PUSAT</v>
      </c>
      <c r="F24" s="2" t="s">
        <v>43</v>
      </c>
      <c r="G24" s="2" t="s">
        <v>44</v>
      </c>
      <c r="H24" s="2" t="s">
        <v>45</v>
      </c>
      <c r="I24" s="2" t="s">
        <v>45</v>
      </c>
      <c r="J24" s="6" t="s">
        <v>215</v>
      </c>
      <c r="K24" s="2" t="s">
        <v>3852</v>
      </c>
      <c r="L24" s="12">
        <v>27046</v>
      </c>
      <c r="M24" s="221">
        <f t="shared" si="1"/>
        <v>1974</v>
      </c>
      <c r="N24" s="221"/>
      <c r="O24" s="222" t="str">
        <f t="shared" ca="1" si="2"/>
        <v>48 tahun 3 bulan</v>
      </c>
      <c r="P24" s="222" t="str">
        <f t="shared" ca="1" si="3"/>
        <v>&lt;55 th</v>
      </c>
      <c r="Q24" s="6" t="s">
        <v>31</v>
      </c>
      <c r="R24" s="12">
        <v>37200</v>
      </c>
      <c r="S24" s="222" t="str">
        <f t="shared" ca="1" si="4"/>
        <v>20 tahun 5 bulan</v>
      </c>
      <c r="T24" s="222" t="str">
        <f t="shared" ca="1" si="5"/>
        <v>&gt;8 th</v>
      </c>
      <c r="U24" s="60">
        <f t="shared" si="6"/>
        <v>55</v>
      </c>
      <c r="V24" s="61">
        <f t="shared" si="7"/>
        <v>47150</v>
      </c>
      <c r="W24" s="2" t="s">
        <v>3453</v>
      </c>
      <c r="X24" s="14" t="s">
        <v>216</v>
      </c>
      <c r="Y24" s="2" t="s">
        <v>59</v>
      </c>
      <c r="Z24" s="2" t="s">
        <v>21</v>
      </c>
      <c r="AA24" s="2" t="s">
        <v>22</v>
      </c>
      <c r="AB24" s="4"/>
      <c r="AC24" s="16" t="s">
        <v>217</v>
      </c>
      <c r="AD24" s="1"/>
      <c r="AE24" s="2" t="s">
        <v>24</v>
      </c>
      <c r="AF24" s="225" t="str">
        <f t="shared" si="8"/>
        <v>S1</v>
      </c>
      <c r="AG24" s="2" t="s">
        <v>3430</v>
      </c>
    </row>
    <row r="25" spans="1:33" s="64" customFormat="1" ht="15" customHeight="1">
      <c r="A25" s="90" t="s">
        <v>218</v>
      </c>
      <c r="B25" s="16" t="s">
        <v>219</v>
      </c>
      <c r="C25" s="16" t="s">
        <v>60</v>
      </c>
      <c r="D25" s="223"/>
      <c r="E25" s="223" t="str">
        <f t="shared" si="0"/>
        <v>KANTOR PUSAT</v>
      </c>
      <c r="F25" s="16" t="s">
        <v>16</v>
      </c>
      <c r="G25" s="16" t="s">
        <v>17</v>
      </c>
      <c r="H25" s="16" t="s">
        <v>18</v>
      </c>
      <c r="I25" s="16" t="s">
        <v>18</v>
      </c>
      <c r="J25" s="16" t="s">
        <v>220</v>
      </c>
      <c r="K25" s="16" t="s">
        <v>3852</v>
      </c>
      <c r="L25" s="139">
        <v>26383</v>
      </c>
      <c r="M25" s="221">
        <f t="shared" si="1"/>
        <v>1972</v>
      </c>
      <c r="N25" s="221"/>
      <c r="O25" s="222" t="str">
        <f t="shared" ca="1" si="2"/>
        <v>50 tahun 0 bulan</v>
      </c>
      <c r="P25" s="222" t="str">
        <f t="shared" ca="1" si="3"/>
        <v>&lt;55 th</v>
      </c>
      <c r="Q25" s="16" t="s">
        <v>31</v>
      </c>
      <c r="R25" s="139">
        <v>37487</v>
      </c>
      <c r="S25" s="222" t="str">
        <f t="shared" ca="1" si="4"/>
        <v>19 tahun 8 bulan</v>
      </c>
      <c r="T25" s="222" t="str">
        <f t="shared" ca="1" si="5"/>
        <v>&gt;8 th</v>
      </c>
      <c r="U25" s="60">
        <f t="shared" si="6"/>
        <v>55</v>
      </c>
      <c r="V25" s="61">
        <f t="shared" si="7"/>
        <v>46478</v>
      </c>
      <c r="W25" s="142" t="s">
        <v>3437</v>
      </c>
      <c r="X25" s="16" t="s">
        <v>221</v>
      </c>
      <c r="Y25" s="16" t="s">
        <v>59</v>
      </c>
      <c r="Z25" s="16" t="s">
        <v>302</v>
      </c>
      <c r="AA25" s="16" t="s">
        <v>22</v>
      </c>
      <c r="AB25" s="170"/>
      <c r="AC25" s="16" t="s">
        <v>222</v>
      </c>
      <c r="AD25" s="171"/>
      <c r="AE25" s="16" t="s">
        <v>24</v>
      </c>
      <c r="AF25" s="225" t="str">
        <f t="shared" si="8"/>
        <v>S1</v>
      </c>
      <c r="AG25" s="2" t="s">
        <v>3430</v>
      </c>
    </row>
    <row r="26" spans="1:33" s="64" customFormat="1" ht="15" customHeight="1">
      <c r="A26" s="5" t="s">
        <v>225</v>
      </c>
      <c r="B26" s="2" t="s">
        <v>226</v>
      </c>
      <c r="C26" s="2" t="s">
        <v>15</v>
      </c>
      <c r="D26" s="223"/>
      <c r="E26" s="223" t="str">
        <f t="shared" si="0"/>
        <v>KANTOR PUSAT</v>
      </c>
      <c r="F26" s="2" t="s">
        <v>227</v>
      </c>
      <c r="G26" s="2" t="s">
        <v>228</v>
      </c>
      <c r="H26" s="2" t="s">
        <v>228</v>
      </c>
      <c r="I26" s="2" t="s">
        <v>228</v>
      </c>
      <c r="J26" s="6" t="s">
        <v>229</v>
      </c>
      <c r="K26" s="2" t="s">
        <v>3852</v>
      </c>
      <c r="L26" s="12">
        <v>25735</v>
      </c>
      <c r="M26" s="221">
        <f t="shared" si="1"/>
        <v>1970</v>
      </c>
      <c r="N26" s="221"/>
      <c r="O26" s="222" t="str">
        <f t="shared" ca="1" si="2"/>
        <v>51 tahun 10 bulan</v>
      </c>
      <c r="P26" s="222" t="str">
        <f t="shared" ca="1" si="3"/>
        <v>&lt;55 th</v>
      </c>
      <c r="Q26" s="6" t="s">
        <v>154</v>
      </c>
      <c r="R26" s="12">
        <v>37774</v>
      </c>
      <c r="S26" s="222" t="str">
        <f t="shared" ca="1" si="4"/>
        <v>18 tahun 10 bulan</v>
      </c>
      <c r="T26" s="222" t="str">
        <f t="shared" ca="1" si="5"/>
        <v>&gt;8 th</v>
      </c>
      <c r="U26" s="60">
        <f t="shared" si="6"/>
        <v>55</v>
      </c>
      <c r="V26" s="61">
        <f t="shared" si="7"/>
        <v>45839</v>
      </c>
      <c r="W26" s="2" t="s">
        <v>3452</v>
      </c>
      <c r="X26" s="14" t="s">
        <v>230</v>
      </c>
      <c r="Y26" s="2" t="s">
        <v>23</v>
      </c>
      <c r="Z26" s="2" t="s">
        <v>58</v>
      </c>
      <c r="AA26" s="2" t="s">
        <v>22</v>
      </c>
      <c r="AB26" s="4"/>
      <c r="AC26" s="16" t="s">
        <v>231</v>
      </c>
      <c r="AD26" s="1"/>
      <c r="AE26" s="2" t="s">
        <v>145</v>
      </c>
      <c r="AF26" s="225" t="str">
        <f t="shared" si="8"/>
        <v>D3-D4</v>
      </c>
      <c r="AG26" s="2" t="s">
        <v>3430</v>
      </c>
    </row>
    <row r="27" spans="1:33" s="64" customFormat="1" ht="15" customHeight="1">
      <c r="A27" s="93" t="s">
        <v>232</v>
      </c>
      <c r="B27" s="14" t="s">
        <v>233</v>
      </c>
      <c r="C27" s="14" t="s">
        <v>60</v>
      </c>
      <c r="D27" s="223"/>
      <c r="E27" s="223" t="str">
        <f t="shared" si="0"/>
        <v>KANTOR PUSAT</v>
      </c>
      <c r="F27" s="14" t="s">
        <v>28</v>
      </c>
      <c r="G27" s="14" t="s">
        <v>29</v>
      </c>
      <c r="H27" s="14" t="s">
        <v>115</v>
      </c>
      <c r="I27" s="2" t="s">
        <v>115</v>
      </c>
      <c r="J27" s="14" t="s">
        <v>234</v>
      </c>
      <c r="K27" s="14" t="s">
        <v>3852</v>
      </c>
      <c r="L27" s="12">
        <v>29645</v>
      </c>
      <c r="M27" s="221">
        <f t="shared" si="1"/>
        <v>1981</v>
      </c>
      <c r="N27" s="221"/>
      <c r="O27" s="222" t="str">
        <f t="shared" ca="1" si="2"/>
        <v>41 tahun 1 bulan</v>
      </c>
      <c r="P27" s="222" t="str">
        <f t="shared" ca="1" si="3"/>
        <v>&lt;45 th</v>
      </c>
      <c r="Q27" s="14" t="s">
        <v>201</v>
      </c>
      <c r="R27" s="12">
        <v>37901</v>
      </c>
      <c r="S27" s="222" t="str">
        <f t="shared" ca="1" si="4"/>
        <v>18 tahun 6 bulan</v>
      </c>
      <c r="T27" s="222" t="str">
        <f t="shared" ca="1" si="5"/>
        <v>&gt;8 th</v>
      </c>
      <c r="U27" s="60">
        <f t="shared" si="6"/>
        <v>55</v>
      </c>
      <c r="V27" s="61">
        <f t="shared" si="7"/>
        <v>49735</v>
      </c>
      <c r="W27" s="2" t="s">
        <v>2645</v>
      </c>
      <c r="X27" s="14" t="s">
        <v>235</v>
      </c>
      <c r="Y27" s="143" t="s">
        <v>59</v>
      </c>
      <c r="Z27" s="143" t="s">
        <v>58</v>
      </c>
      <c r="AA27" s="14" t="s">
        <v>22</v>
      </c>
      <c r="AB27" s="173"/>
      <c r="AC27" s="14" t="s">
        <v>236</v>
      </c>
      <c r="AD27" s="150"/>
      <c r="AE27" s="2" t="s">
        <v>145</v>
      </c>
      <c r="AF27" s="225" t="str">
        <f t="shared" si="8"/>
        <v>D3-D4</v>
      </c>
      <c r="AG27" s="2" t="s">
        <v>3430</v>
      </c>
    </row>
    <row r="28" spans="1:33" s="64" customFormat="1" ht="15" customHeight="1">
      <c r="A28" s="90" t="s">
        <v>241</v>
      </c>
      <c r="B28" s="16" t="s">
        <v>242</v>
      </c>
      <c r="C28" s="16" t="s">
        <v>274</v>
      </c>
      <c r="D28" s="223"/>
      <c r="E28" s="223" t="str">
        <f t="shared" si="0"/>
        <v>KANTOR CABANG</v>
      </c>
      <c r="F28" s="16" t="s">
        <v>54</v>
      </c>
      <c r="G28" s="16" t="s">
        <v>99</v>
      </c>
      <c r="H28" s="16" t="s">
        <v>99</v>
      </c>
      <c r="I28" s="16" t="s">
        <v>3857</v>
      </c>
      <c r="J28" s="16" t="s">
        <v>243</v>
      </c>
      <c r="K28" s="16" t="s">
        <v>101</v>
      </c>
      <c r="L28" s="139">
        <v>27197</v>
      </c>
      <c r="M28" s="221">
        <f t="shared" si="1"/>
        <v>1974</v>
      </c>
      <c r="N28" s="221"/>
      <c r="O28" s="222" t="str">
        <f t="shared" ca="1" si="2"/>
        <v>47 tahun 10 bulan</v>
      </c>
      <c r="P28" s="222" t="str">
        <f t="shared" ca="1" si="3"/>
        <v>&lt;55 th</v>
      </c>
      <c r="Q28" s="16" t="s">
        <v>31</v>
      </c>
      <c r="R28" s="139">
        <v>38047</v>
      </c>
      <c r="S28" s="222" t="str">
        <f t="shared" ca="1" si="4"/>
        <v>18 tahun 1 bulan</v>
      </c>
      <c r="T28" s="222" t="str">
        <f t="shared" ca="1" si="5"/>
        <v>&gt;8 th</v>
      </c>
      <c r="U28" s="60">
        <f t="shared" si="6"/>
        <v>55</v>
      </c>
      <c r="V28" s="61">
        <f t="shared" si="7"/>
        <v>47300</v>
      </c>
      <c r="W28" s="16" t="s">
        <v>2646</v>
      </c>
      <c r="X28" s="16" t="s">
        <v>244</v>
      </c>
      <c r="Y28" s="16" t="s">
        <v>23</v>
      </c>
      <c r="Z28" s="16" t="s">
        <v>77</v>
      </c>
      <c r="AA28" s="16" t="s">
        <v>22</v>
      </c>
      <c r="AB28" s="170"/>
      <c r="AC28" s="16" t="s">
        <v>245</v>
      </c>
      <c r="AD28" s="171"/>
      <c r="AE28" s="16" t="s">
        <v>50</v>
      </c>
      <c r="AF28" s="225" t="str">
        <f t="shared" si="8"/>
        <v>SMA</v>
      </c>
      <c r="AG28" s="16" t="s">
        <v>3431</v>
      </c>
    </row>
    <row r="29" spans="1:33" s="64" customFormat="1" ht="15" customHeight="1">
      <c r="A29" s="5" t="s">
        <v>248</v>
      </c>
      <c r="B29" s="2" t="s">
        <v>249</v>
      </c>
      <c r="C29" s="2" t="s">
        <v>15</v>
      </c>
      <c r="D29" s="223"/>
      <c r="E29" s="223" t="str">
        <f t="shared" si="0"/>
        <v>KANTOR PUSAT</v>
      </c>
      <c r="F29" s="2" t="s">
        <v>250</v>
      </c>
      <c r="G29" s="2" t="s">
        <v>251</v>
      </c>
      <c r="H29" s="2" t="s">
        <v>252</v>
      </c>
      <c r="I29" s="2" t="s">
        <v>252</v>
      </c>
      <c r="J29" s="6" t="s">
        <v>253</v>
      </c>
      <c r="K29" s="2" t="s">
        <v>3852</v>
      </c>
      <c r="L29" s="12">
        <v>27677</v>
      </c>
      <c r="M29" s="221">
        <f t="shared" si="1"/>
        <v>1975</v>
      </c>
      <c r="N29" s="221"/>
      <c r="O29" s="222" t="str">
        <f t="shared" ca="1" si="2"/>
        <v>46 tahun 6 bulan</v>
      </c>
      <c r="P29" s="222" t="str">
        <f t="shared" ca="1" si="3"/>
        <v>&lt;55 th</v>
      </c>
      <c r="Q29" s="6" t="s">
        <v>254</v>
      </c>
      <c r="R29" s="12">
        <v>38169</v>
      </c>
      <c r="S29" s="222" t="str">
        <f t="shared" ca="1" si="4"/>
        <v>17 tahun 9 bulan</v>
      </c>
      <c r="T29" s="222" t="str">
        <f t="shared" ca="1" si="5"/>
        <v>&gt;8 th</v>
      </c>
      <c r="U29" s="60">
        <f t="shared" si="6"/>
        <v>55</v>
      </c>
      <c r="V29" s="61">
        <f t="shared" si="7"/>
        <v>47788</v>
      </c>
      <c r="W29" s="2" t="s">
        <v>3161</v>
      </c>
      <c r="X29" s="14" t="s">
        <v>255</v>
      </c>
      <c r="Y29" s="2" t="s">
        <v>23</v>
      </c>
      <c r="Z29" s="2" t="s">
        <v>58</v>
      </c>
      <c r="AA29" s="2" t="s">
        <v>22</v>
      </c>
      <c r="AB29" s="4"/>
      <c r="AC29" s="16" t="s">
        <v>256</v>
      </c>
      <c r="AD29" s="1"/>
      <c r="AE29" s="2" t="s">
        <v>24</v>
      </c>
      <c r="AF29" s="225" t="str">
        <f t="shared" si="8"/>
        <v>S1</v>
      </c>
      <c r="AG29" s="2" t="s">
        <v>3430</v>
      </c>
    </row>
    <row r="30" spans="1:33" s="64" customFormat="1" ht="15" customHeight="1">
      <c r="A30" s="92" t="s">
        <v>257</v>
      </c>
      <c r="B30" s="2" t="s">
        <v>258</v>
      </c>
      <c r="C30" s="2" t="s">
        <v>237</v>
      </c>
      <c r="D30" s="223"/>
      <c r="E30" s="223" t="str">
        <f t="shared" si="0"/>
        <v>KANTOR PUSAT</v>
      </c>
      <c r="F30" s="2" t="s">
        <v>28</v>
      </c>
      <c r="G30" s="2" t="s">
        <v>223</v>
      </c>
      <c r="H30" s="2" t="s">
        <v>224</v>
      </c>
      <c r="I30" s="2" t="s">
        <v>224</v>
      </c>
      <c r="J30" s="6" t="s">
        <v>259</v>
      </c>
      <c r="K30" s="2" t="s">
        <v>3852</v>
      </c>
      <c r="L30" s="12">
        <v>29930</v>
      </c>
      <c r="M30" s="221">
        <f t="shared" si="1"/>
        <v>1981</v>
      </c>
      <c r="N30" s="221"/>
      <c r="O30" s="222" t="str">
        <f t="shared" ca="1" si="2"/>
        <v>40 tahun 4 bulan</v>
      </c>
      <c r="P30" s="222" t="str">
        <f t="shared" ca="1" si="3"/>
        <v>&lt;45 th</v>
      </c>
      <c r="Q30" s="6" t="s">
        <v>31</v>
      </c>
      <c r="R30" s="12">
        <v>38362</v>
      </c>
      <c r="S30" s="222" t="str">
        <f t="shared" ca="1" si="4"/>
        <v>17 tahun 3 bulan</v>
      </c>
      <c r="T30" s="222" t="str">
        <f t="shared" ca="1" si="5"/>
        <v>&gt;8 th</v>
      </c>
      <c r="U30" s="60">
        <f t="shared" si="6"/>
        <v>55</v>
      </c>
      <c r="V30" s="61">
        <f t="shared" si="7"/>
        <v>50041</v>
      </c>
      <c r="W30" s="2" t="s">
        <v>2647</v>
      </c>
      <c r="X30" s="14" t="s">
        <v>260</v>
      </c>
      <c r="Y30" s="2" t="s">
        <v>48</v>
      </c>
      <c r="Z30" s="2" t="s">
        <v>77</v>
      </c>
      <c r="AA30" s="2" t="s">
        <v>22</v>
      </c>
      <c r="AB30" s="4"/>
      <c r="AC30" s="16" t="s">
        <v>261</v>
      </c>
      <c r="AD30" s="1"/>
      <c r="AE30" s="2" t="s">
        <v>24</v>
      </c>
      <c r="AF30" s="225" t="str">
        <f t="shared" si="8"/>
        <v>S1</v>
      </c>
      <c r="AG30" s="2" t="s">
        <v>3430</v>
      </c>
    </row>
    <row r="31" spans="1:33" s="64" customFormat="1" ht="15" customHeight="1">
      <c r="A31" s="90" t="s">
        <v>262</v>
      </c>
      <c r="B31" s="16" t="s">
        <v>263</v>
      </c>
      <c r="C31" s="16" t="s">
        <v>42</v>
      </c>
      <c r="D31" s="223"/>
      <c r="E31" s="223" t="str">
        <f t="shared" si="0"/>
        <v>KANTOR PUSAT</v>
      </c>
      <c r="F31" s="16" t="s">
        <v>28</v>
      </c>
      <c r="G31" s="16" t="s">
        <v>29</v>
      </c>
      <c r="H31" s="16" t="s">
        <v>115</v>
      </c>
      <c r="I31" s="16" t="s">
        <v>115</v>
      </c>
      <c r="J31" s="16" t="s">
        <v>264</v>
      </c>
      <c r="K31" s="16" t="s">
        <v>3852</v>
      </c>
      <c r="L31" s="139">
        <v>30337</v>
      </c>
      <c r="M31" s="221">
        <f t="shared" si="1"/>
        <v>1983</v>
      </c>
      <c r="N31" s="221"/>
      <c r="O31" s="222" t="str">
        <f t="shared" ca="1" si="2"/>
        <v>39 tahun 3 bulan</v>
      </c>
      <c r="P31" s="222" t="str">
        <f t="shared" ca="1" si="3"/>
        <v>&lt;45 th</v>
      </c>
      <c r="Q31" s="16" t="s">
        <v>31</v>
      </c>
      <c r="R31" s="139">
        <v>38446</v>
      </c>
      <c r="S31" s="222" t="str">
        <f t="shared" ca="1" si="4"/>
        <v>17 tahun 0 bulan</v>
      </c>
      <c r="T31" s="222" t="str">
        <f t="shared" ca="1" si="5"/>
        <v>&gt;8 th</v>
      </c>
      <c r="U31" s="60">
        <f t="shared" si="6"/>
        <v>55</v>
      </c>
      <c r="V31" s="61">
        <f t="shared" si="7"/>
        <v>50437</v>
      </c>
      <c r="W31" s="2" t="s">
        <v>3449</v>
      </c>
      <c r="X31" s="16" t="s">
        <v>265</v>
      </c>
      <c r="Y31" s="16" t="s">
        <v>48</v>
      </c>
      <c r="Z31" s="16" t="s">
        <v>196</v>
      </c>
      <c r="AA31" s="16" t="s">
        <v>22</v>
      </c>
      <c r="AB31" s="170"/>
      <c r="AC31" s="16" t="s">
        <v>266</v>
      </c>
      <c r="AD31" s="171"/>
      <c r="AE31" s="16" t="s">
        <v>101</v>
      </c>
      <c r="AF31" s="225" t="str">
        <f t="shared" si="8"/>
        <v>D1-D2</v>
      </c>
      <c r="AG31" s="2" t="s">
        <v>3430</v>
      </c>
    </row>
    <row r="32" spans="1:33" s="64" customFormat="1" ht="15" customHeight="1">
      <c r="A32" s="93" t="s">
        <v>267</v>
      </c>
      <c r="B32" s="14" t="s">
        <v>268</v>
      </c>
      <c r="C32" s="14" t="s">
        <v>134</v>
      </c>
      <c r="D32" s="223"/>
      <c r="E32" s="223" t="str">
        <f t="shared" si="0"/>
        <v>KANTOR PUSAT</v>
      </c>
      <c r="F32" s="14" t="s">
        <v>28</v>
      </c>
      <c r="G32" s="14" t="s">
        <v>3271</v>
      </c>
      <c r="H32" s="14" t="s">
        <v>269</v>
      </c>
      <c r="I32" s="14" t="s">
        <v>269</v>
      </c>
      <c r="J32" s="14" t="s">
        <v>270</v>
      </c>
      <c r="K32" s="14" t="s">
        <v>3852</v>
      </c>
      <c r="L32" s="12">
        <v>25914</v>
      </c>
      <c r="M32" s="221">
        <f t="shared" si="1"/>
        <v>1970</v>
      </c>
      <c r="N32" s="221"/>
      <c r="O32" s="222" t="str">
        <f t="shared" ca="1" si="2"/>
        <v>51 tahun 4 bulan</v>
      </c>
      <c r="P32" s="222" t="str">
        <f t="shared" ca="1" si="3"/>
        <v>&lt;55 th</v>
      </c>
      <c r="Q32" s="14" t="s">
        <v>271</v>
      </c>
      <c r="R32" s="12">
        <v>38453</v>
      </c>
      <c r="S32" s="222" t="str">
        <f t="shared" ca="1" si="4"/>
        <v>17 tahun 0 bulan</v>
      </c>
      <c r="T32" s="222" t="str">
        <f t="shared" ca="1" si="5"/>
        <v>&gt;8 th</v>
      </c>
      <c r="U32" s="60">
        <f t="shared" si="6"/>
        <v>55</v>
      </c>
      <c r="V32" s="61">
        <f t="shared" si="7"/>
        <v>46023</v>
      </c>
      <c r="W32" s="14" t="s">
        <v>2648</v>
      </c>
      <c r="X32" s="14" t="s">
        <v>272</v>
      </c>
      <c r="Y32" s="143" t="s">
        <v>59</v>
      </c>
      <c r="Z32" s="14" t="s">
        <v>21</v>
      </c>
      <c r="AA32" s="14" t="s">
        <v>22</v>
      </c>
      <c r="AB32" s="173"/>
      <c r="AC32" s="14" t="s">
        <v>273</v>
      </c>
      <c r="AD32" s="150"/>
      <c r="AE32" s="14" t="s">
        <v>50</v>
      </c>
      <c r="AF32" s="225" t="str">
        <f t="shared" si="8"/>
        <v>SMA</v>
      </c>
      <c r="AG32" s="14" t="s">
        <v>3431</v>
      </c>
    </row>
    <row r="33" spans="1:33" s="64" customFormat="1" ht="15" customHeight="1">
      <c r="A33" s="90" t="s">
        <v>275</v>
      </c>
      <c r="B33" s="16" t="s">
        <v>276</v>
      </c>
      <c r="C33" s="16" t="s">
        <v>15</v>
      </c>
      <c r="D33" s="223"/>
      <c r="E33" s="223" t="str">
        <f t="shared" si="0"/>
        <v>KANTOR PUSAT</v>
      </c>
      <c r="F33" s="16" t="s">
        <v>28</v>
      </c>
      <c r="G33" s="16" t="s">
        <v>3271</v>
      </c>
      <c r="H33" s="16" t="s">
        <v>269</v>
      </c>
      <c r="I33" s="16" t="s">
        <v>269</v>
      </c>
      <c r="J33" s="16" t="s">
        <v>277</v>
      </c>
      <c r="K33" s="16" t="s">
        <v>3852</v>
      </c>
      <c r="L33" s="139">
        <v>27998</v>
      </c>
      <c r="M33" s="221">
        <f t="shared" si="1"/>
        <v>1976</v>
      </c>
      <c r="N33" s="221"/>
      <c r="O33" s="222" t="str">
        <f t="shared" ca="1" si="2"/>
        <v>45 tahun 7 bulan</v>
      </c>
      <c r="P33" s="222" t="str">
        <f t="shared" ca="1" si="3"/>
        <v>&lt;55 th</v>
      </c>
      <c r="Q33" s="16" t="s">
        <v>31</v>
      </c>
      <c r="R33" s="139">
        <v>38869</v>
      </c>
      <c r="S33" s="222" t="str">
        <f t="shared" ca="1" si="4"/>
        <v>15 tahun 10 bulan</v>
      </c>
      <c r="T33" s="222" t="str">
        <f t="shared" ca="1" si="5"/>
        <v>&gt;8 th</v>
      </c>
      <c r="U33" s="60">
        <f t="shared" si="6"/>
        <v>55</v>
      </c>
      <c r="V33" s="61">
        <f t="shared" si="7"/>
        <v>48092</v>
      </c>
      <c r="W33" s="2" t="s">
        <v>2649</v>
      </c>
      <c r="X33" s="16" t="s">
        <v>278</v>
      </c>
      <c r="Y33" s="16" t="s">
        <v>23</v>
      </c>
      <c r="Z33" s="16" t="s">
        <v>21</v>
      </c>
      <c r="AA33" s="16" t="s">
        <v>22</v>
      </c>
      <c r="AB33" s="170"/>
      <c r="AC33" s="16" t="s">
        <v>279</v>
      </c>
      <c r="AD33" s="171"/>
      <c r="AE33" s="16" t="s">
        <v>24</v>
      </c>
      <c r="AF33" s="225" t="str">
        <f t="shared" si="8"/>
        <v>S1</v>
      </c>
      <c r="AG33" s="2" t="s">
        <v>3431</v>
      </c>
    </row>
    <row r="34" spans="1:33" s="64" customFormat="1" ht="15" customHeight="1">
      <c r="A34" s="5" t="s">
        <v>280</v>
      </c>
      <c r="B34" s="2" t="s">
        <v>281</v>
      </c>
      <c r="C34" s="2" t="s">
        <v>68</v>
      </c>
      <c r="D34" s="223"/>
      <c r="E34" s="223" t="str">
        <f t="shared" si="0"/>
        <v>KANTOR CABANG</v>
      </c>
      <c r="F34" s="2" t="s">
        <v>88</v>
      </c>
      <c r="G34" s="2" t="s">
        <v>187</v>
      </c>
      <c r="H34" s="2" t="s">
        <v>542</v>
      </c>
      <c r="I34" s="2" t="s">
        <v>3855</v>
      </c>
      <c r="J34" s="6" t="s">
        <v>283</v>
      </c>
      <c r="K34" s="142" t="s">
        <v>3869</v>
      </c>
      <c r="L34" s="12">
        <v>29888</v>
      </c>
      <c r="M34" s="221">
        <f t="shared" si="1"/>
        <v>1981</v>
      </c>
      <c r="N34" s="221"/>
      <c r="O34" s="222" t="str">
        <f t="shared" ca="1" si="2"/>
        <v>40 tahun 5 bulan</v>
      </c>
      <c r="P34" s="222" t="str">
        <f t="shared" ca="1" si="3"/>
        <v>&lt;45 th</v>
      </c>
      <c r="Q34" s="6" t="s">
        <v>70</v>
      </c>
      <c r="R34" s="12">
        <v>38961</v>
      </c>
      <c r="S34" s="222" t="str">
        <f t="shared" ca="1" si="4"/>
        <v>15 tahun 7 bulan</v>
      </c>
      <c r="T34" s="222" t="str">
        <f t="shared" ca="1" si="5"/>
        <v>&gt;8 th</v>
      </c>
      <c r="U34" s="60">
        <f t="shared" si="6"/>
        <v>55</v>
      </c>
      <c r="V34" s="61">
        <f t="shared" si="7"/>
        <v>49980</v>
      </c>
      <c r="W34" s="2" t="s">
        <v>2650</v>
      </c>
      <c r="X34" s="14" t="s">
        <v>284</v>
      </c>
      <c r="Y34" s="2" t="s">
        <v>23</v>
      </c>
      <c r="Z34" s="142" t="s">
        <v>196</v>
      </c>
      <c r="AA34" s="2" t="s">
        <v>22</v>
      </c>
      <c r="AB34" s="4"/>
      <c r="AC34" s="16" t="s">
        <v>285</v>
      </c>
      <c r="AD34" s="1"/>
      <c r="AE34" s="2" t="s">
        <v>24</v>
      </c>
      <c r="AF34" s="225" t="str">
        <f t="shared" si="8"/>
        <v>S1</v>
      </c>
      <c r="AG34" s="2" t="s">
        <v>3430</v>
      </c>
    </row>
    <row r="35" spans="1:33" s="64" customFormat="1" ht="15" customHeight="1">
      <c r="A35" s="90" t="s">
        <v>286</v>
      </c>
      <c r="B35" s="16" t="s">
        <v>287</v>
      </c>
      <c r="C35" s="16" t="s">
        <v>246</v>
      </c>
      <c r="D35" s="223"/>
      <c r="E35" s="223" t="str">
        <f t="shared" si="0"/>
        <v>KANTOR CABANG</v>
      </c>
      <c r="F35" s="16" t="s">
        <v>54</v>
      </c>
      <c r="G35" s="16" t="s">
        <v>147</v>
      </c>
      <c r="H35" s="16" t="s">
        <v>95</v>
      </c>
      <c r="I35" s="16" t="s">
        <v>3860</v>
      </c>
      <c r="J35" s="16" t="s">
        <v>288</v>
      </c>
      <c r="K35" s="16" t="s">
        <v>24</v>
      </c>
      <c r="L35" s="139">
        <v>30082</v>
      </c>
      <c r="M35" s="221">
        <f t="shared" si="1"/>
        <v>1982</v>
      </c>
      <c r="N35" s="221"/>
      <c r="O35" s="222" t="str">
        <f t="shared" ca="1" si="2"/>
        <v>39 tahun 11 bulan</v>
      </c>
      <c r="P35" s="222" t="str">
        <f t="shared" ca="1" si="3"/>
        <v>&lt;45 th</v>
      </c>
      <c r="Q35" s="16" t="s">
        <v>31</v>
      </c>
      <c r="R35" s="139">
        <v>39022</v>
      </c>
      <c r="S35" s="222" t="str">
        <f t="shared" ca="1" si="4"/>
        <v>15 tahun 5 bulan</v>
      </c>
      <c r="T35" s="222" t="str">
        <f t="shared" ca="1" si="5"/>
        <v>&gt;8 th</v>
      </c>
      <c r="U35" s="60">
        <f t="shared" si="6"/>
        <v>55</v>
      </c>
      <c r="V35" s="61">
        <f t="shared" si="7"/>
        <v>50192</v>
      </c>
      <c r="W35" s="2" t="s">
        <v>3162</v>
      </c>
      <c r="X35" s="16" t="s">
        <v>289</v>
      </c>
      <c r="Y35" s="16" t="s">
        <v>23</v>
      </c>
      <c r="Z35" s="16" t="s">
        <v>77</v>
      </c>
      <c r="AA35" s="16" t="s">
        <v>22</v>
      </c>
      <c r="AB35" s="170"/>
      <c r="AC35" s="16" t="s">
        <v>290</v>
      </c>
      <c r="AD35" s="171"/>
      <c r="AE35" s="16" t="s">
        <v>24</v>
      </c>
      <c r="AF35" s="225" t="str">
        <f t="shared" si="8"/>
        <v>S1</v>
      </c>
      <c r="AG35" s="2" t="s">
        <v>3431</v>
      </c>
    </row>
    <row r="36" spans="1:33" s="64" customFormat="1" ht="15" customHeight="1">
      <c r="A36" s="93" t="s">
        <v>291</v>
      </c>
      <c r="B36" s="14" t="s">
        <v>292</v>
      </c>
      <c r="C36" s="14" t="s">
        <v>246</v>
      </c>
      <c r="D36" s="223"/>
      <c r="E36" s="223" t="str">
        <f t="shared" si="0"/>
        <v>KANTOR CABANG</v>
      </c>
      <c r="F36" s="14" t="s">
        <v>54</v>
      </c>
      <c r="G36" s="14" t="s">
        <v>75</v>
      </c>
      <c r="H36" s="14" t="s">
        <v>3253</v>
      </c>
      <c r="I36" s="14" t="s">
        <v>3860</v>
      </c>
      <c r="J36" s="14" t="s">
        <v>293</v>
      </c>
      <c r="K36" s="143" t="s">
        <v>3870</v>
      </c>
      <c r="L36" s="12">
        <v>30245</v>
      </c>
      <c r="M36" s="221">
        <f t="shared" si="1"/>
        <v>1982</v>
      </c>
      <c r="N36" s="221"/>
      <c r="O36" s="222" t="str">
        <f t="shared" ca="1" si="2"/>
        <v>39 tahun 6 bulan</v>
      </c>
      <c r="P36" s="222" t="str">
        <f t="shared" ca="1" si="3"/>
        <v>&lt;45 th</v>
      </c>
      <c r="Q36" s="14" t="s">
        <v>31</v>
      </c>
      <c r="R36" s="12">
        <v>39052</v>
      </c>
      <c r="S36" s="222" t="str">
        <f t="shared" ca="1" si="4"/>
        <v>15 tahun 4 bulan</v>
      </c>
      <c r="T36" s="222" t="str">
        <f t="shared" ca="1" si="5"/>
        <v>&gt;8 th</v>
      </c>
      <c r="U36" s="60">
        <f t="shared" si="6"/>
        <v>55</v>
      </c>
      <c r="V36" s="61">
        <f t="shared" si="7"/>
        <v>50345</v>
      </c>
      <c r="W36" s="14" t="s">
        <v>2651</v>
      </c>
      <c r="X36" s="14" t="s">
        <v>294</v>
      </c>
      <c r="Y36" s="143" t="s">
        <v>23</v>
      </c>
      <c r="Z36" s="14" t="s">
        <v>196</v>
      </c>
      <c r="AA36" s="14" t="s">
        <v>22</v>
      </c>
      <c r="AB36" s="173"/>
      <c r="AC36" s="14" t="s">
        <v>295</v>
      </c>
      <c r="AD36" s="150"/>
      <c r="AE36" s="14" t="s">
        <v>24</v>
      </c>
      <c r="AF36" s="225" t="str">
        <f t="shared" si="8"/>
        <v>S1</v>
      </c>
      <c r="AG36" s="14" t="s">
        <v>3431</v>
      </c>
    </row>
    <row r="37" spans="1:33" s="52" customFormat="1" ht="15" customHeight="1">
      <c r="A37" s="5" t="s">
        <v>296</v>
      </c>
      <c r="B37" s="2" t="s">
        <v>297</v>
      </c>
      <c r="C37" s="2" t="s">
        <v>27</v>
      </c>
      <c r="D37" s="223"/>
      <c r="E37" s="223" t="str">
        <f t="shared" si="0"/>
        <v>KANTOR PUSAT</v>
      </c>
      <c r="F37" s="2" t="s">
        <v>43</v>
      </c>
      <c r="G37" s="2" t="s">
        <v>44</v>
      </c>
      <c r="H37" s="2" t="s">
        <v>45</v>
      </c>
      <c r="I37" s="2" t="s">
        <v>3853</v>
      </c>
      <c r="J37" s="6" t="s">
        <v>298</v>
      </c>
      <c r="K37" s="2" t="s">
        <v>3852</v>
      </c>
      <c r="L37" s="12">
        <v>30632</v>
      </c>
      <c r="M37" s="221">
        <f t="shared" si="1"/>
        <v>1983</v>
      </c>
      <c r="N37" s="221"/>
      <c r="O37" s="222" t="str">
        <f t="shared" ca="1" si="2"/>
        <v>38 tahun 5 bulan</v>
      </c>
      <c r="P37" s="222" t="str">
        <f t="shared" ca="1" si="3"/>
        <v>&lt;45 th</v>
      </c>
      <c r="Q37" s="6" t="s">
        <v>247</v>
      </c>
      <c r="R37" s="12">
        <v>39084</v>
      </c>
      <c r="S37" s="222" t="str">
        <f t="shared" ca="1" si="4"/>
        <v>15 tahun 3 bulan</v>
      </c>
      <c r="T37" s="222" t="str">
        <f t="shared" ca="1" si="5"/>
        <v>&gt;8 th</v>
      </c>
      <c r="U37" s="49">
        <f t="shared" si="6"/>
        <v>55</v>
      </c>
      <c r="V37" s="50">
        <f t="shared" si="7"/>
        <v>50740</v>
      </c>
      <c r="W37" s="2" t="s">
        <v>2652</v>
      </c>
      <c r="X37" s="14" t="s">
        <v>299</v>
      </c>
      <c r="Y37" s="142" t="s">
        <v>23</v>
      </c>
      <c r="Z37" s="2" t="s">
        <v>196</v>
      </c>
      <c r="AA37" s="2" t="s">
        <v>22</v>
      </c>
      <c r="AB37" s="4"/>
      <c r="AC37" s="16" t="s">
        <v>300</v>
      </c>
      <c r="AD37" s="1"/>
      <c r="AE37" s="2" t="s">
        <v>145</v>
      </c>
      <c r="AF37" s="225" t="str">
        <f t="shared" si="8"/>
        <v>D3-D4</v>
      </c>
      <c r="AG37" s="2" t="s">
        <v>3430</v>
      </c>
    </row>
    <row r="38" spans="1:33" s="64" customFormat="1" ht="15" customHeight="1">
      <c r="A38" s="93" t="s">
        <v>303</v>
      </c>
      <c r="B38" s="14" t="s">
        <v>304</v>
      </c>
      <c r="C38" s="14" t="s">
        <v>186</v>
      </c>
      <c r="D38" s="223"/>
      <c r="E38" s="223" t="str">
        <f t="shared" si="0"/>
        <v>KANTOR CABANG</v>
      </c>
      <c r="F38" s="14" t="s">
        <v>54</v>
      </c>
      <c r="G38" s="14" t="s">
        <v>99</v>
      </c>
      <c r="H38" s="14" t="s">
        <v>99</v>
      </c>
      <c r="I38" s="14" t="s">
        <v>3867</v>
      </c>
      <c r="J38" s="14" t="s">
        <v>305</v>
      </c>
      <c r="K38" s="14" t="s">
        <v>101</v>
      </c>
      <c r="L38" s="12">
        <v>30161</v>
      </c>
      <c r="M38" s="221">
        <f t="shared" si="1"/>
        <v>1982</v>
      </c>
      <c r="N38" s="221"/>
      <c r="O38" s="222" t="str">
        <f t="shared" ca="1" si="2"/>
        <v>39 tahun 8 bulan</v>
      </c>
      <c r="P38" s="222" t="str">
        <f t="shared" ca="1" si="3"/>
        <v>&lt;45 th</v>
      </c>
      <c r="Q38" s="14" t="s">
        <v>201</v>
      </c>
      <c r="R38" s="12">
        <v>39174</v>
      </c>
      <c r="S38" s="222" t="str">
        <f t="shared" ca="1" si="4"/>
        <v>15 tahun 0 bulan</v>
      </c>
      <c r="T38" s="222" t="str">
        <f t="shared" ca="1" si="5"/>
        <v>&gt;8 th</v>
      </c>
      <c r="U38" s="60">
        <f t="shared" si="6"/>
        <v>55</v>
      </c>
      <c r="V38" s="61">
        <f t="shared" si="7"/>
        <v>50253</v>
      </c>
      <c r="W38" s="14" t="s">
        <v>3451</v>
      </c>
      <c r="X38" s="14" t="s">
        <v>306</v>
      </c>
      <c r="Y38" s="143" t="s">
        <v>59</v>
      </c>
      <c r="Z38" s="14" t="s">
        <v>21</v>
      </c>
      <c r="AA38" s="14" t="s">
        <v>22</v>
      </c>
      <c r="AB38" s="173"/>
      <c r="AC38" s="14" t="s">
        <v>307</v>
      </c>
      <c r="AD38" s="150"/>
      <c r="AE38" s="14" t="s">
        <v>24</v>
      </c>
      <c r="AF38" s="225" t="str">
        <f t="shared" si="8"/>
        <v>S1</v>
      </c>
      <c r="AG38" s="14" t="s">
        <v>3430</v>
      </c>
    </row>
    <row r="39" spans="1:33" s="64" customFormat="1" ht="15" customHeight="1">
      <c r="A39" s="5" t="s">
        <v>308</v>
      </c>
      <c r="B39" s="2" t="s">
        <v>3142</v>
      </c>
      <c r="C39" s="2" t="s">
        <v>274</v>
      </c>
      <c r="D39" s="223"/>
      <c r="E39" s="223" t="str">
        <f t="shared" si="0"/>
        <v>KANTOR CABANG</v>
      </c>
      <c r="F39" s="2" t="s">
        <v>88</v>
      </c>
      <c r="G39" s="2" t="s">
        <v>187</v>
      </c>
      <c r="H39" s="2" t="s">
        <v>187</v>
      </c>
      <c r="I39" s="2" t="s">
        <v>3857</v>
      </c>
      <c r="J39" s="6" t="s">
        <v>309</v>
      </c>
      <c r="K39" s="2" t="s">
        <v>145</v>
      </c>
      <c r="L39" s="12">
        <v>30555</v>
      </c>
      <c r="M39" s="221">
        <f t="shared" si="1"/>
        <v>1983</v>
      </c>
      <c r="N39" s="221"/>
      <c r="O39" s="222" t="str">
        <f t="shared" ca="1" si="2"/>
        <v>38 tahun 7 bulan</v>
      </c>
      <c r="P39" s="222" t="str">
        <f t="shared" ca="1" si="3"/>
        <v>&lt;45 th</v>
      </c>
      <c r="Q39" s="6" t="s">
        <v>310</v>
      </c>
      <c r="R39" s="12">
        <v>39203</v>
      </c>
      <c r="S39" s="222" t="str">
        <f t="shared" ca="1" si="4"/>
        <v>14 tahun 11 bulan</v>
      </c>
      <c r="T39" s="222" t="str">
        <f t="shared" ca="1" si="5"/>
        <v>&gt;8 th</v>
      </c>
      <c r="U39" s="60">
        <f t="shared" si="6"/>
        <v>55</v>
      </c>
      <c r="V39" s="61">
        <f t="shared" si="7"/>
        <v>50649</v>
      </c>
      <c r="W39" s="2" t="s">
        <v>2653</v>
      </c>
      <c r="X39" s="14" t="s">
        <v>311</v>
      </c>
      <c r="Y39" s="2" t="s">
        <v>23</v>
      </c>
      <c r="Z39" s="2" t="s">
        <v>77</v>
      </c>
      <c r="AA39" s="2" t="s">
        <v>22</v>
      </c>
      <c r="AB39" s="4"/>
      <c r="AC39" s="16" t="s">
        <v>312</v>
      </c>
      <c r="AD39" s="1"/>
      <c r="AE39" s="2" t="s">
        <v>24</v>
      </c>
      <c r="AF39" s="225" t="str">
        <f t="shared" si="8"/>
        <v>S1</v>
      </c>
      <c r="AG39" s="2" t="s">
        <v>3431</v>
      </c>
    </row>
    <row r="40" spans="1:33" s="64" customFormat="1" ht="15" customHeight="1">
      <c r="A40" s="5" t="s">
        <v>314</v>
      </c>
      <c r="B40" s="2" t="s">
        <v>315</v>
      </c>
      <c r="C40" s="2" t="s">
        <v>15</v>
      </c>
      <c r="D40" s="223"/>
      <c r="E40" s="223" t="str">
        <f t="shared" si="0"/>
        <v>KANTOR PUSAT</v>
      </c>
      <c r="F40" s="2" t="s">
        <v>35</v>
      </c>
      <c r="G40" s="2" t="s">
        <v>170</v>
      </c>
      <c r="H40" s="2" t="s">
        <v>316</v>
      </c>
      <c r="I40" s="2" t="s">
        <v>3871</v>
      </c>
      <c r="J40" s="6" t="s">
        <v>317</v>
      </c>
      <c r="K40" s="2" t="s">
        <v>3852</v>
      </c>
      <c r="L40" s="12">
        <v>30648</v>
      </c>
      <c r="M40" s="221">
        <f t="shared" si="1"/>
        <v>1983</v>
      </c>
      <c r="N40" s="221"/>
      <c r="O40" s="222" t="str">
        <f t="shared" ca="1" si="2"/>
        <v>38 tahun 4 bulan</v>
      </c>
      <c r="P40" s="222" t="str">
        <f t="shared" ca="1" si="3"/>
        <v>&lt;45 th</v>
      </c>
      <c r="Q40" s="6" t="s">
        <v>31</v>
      </c>
      <c r="R40" s="12">
        <v>39265</v>
      </c>
      <c r="S40" s="222" t="str">
        <f t="shared" ca="1" si="4"/>
        <v>14 tahun 9 bulan</v>
      </c>
      <c r="T40" s="222" t="str">
        <f t="shared" ca="1" si="5"/>
        <v>&gt;8 th</v>
      </c>
      <c r="U40" s="60">
        <f t="shared" si="6"/>
        <v>55</v>
      </c>
      <c r="V40" s="61">
        <f t="shared" si="7"/>
        <v>50740</v>
      </c>
      <c r="W40" s="2" t="s">
        <v>2654</v>
      </c>
      <c r="X40" s="14" t="s">
        <v>318</v>
      </c>
      <c r="Y40" s="142" t="s">
        <v>23</v>
      </c>
      <c r="Z40" s="2" t="s">
        <v>196</v>
      </c>
      <c r="AA40" s="2" t="s">
        <v>22</v>
      </c>
      <c r="AB40" s="4"/>
      <c r="AC40" s="16" t="s">
        <v>319</v>
      </c>
      <c r="AD40" s="1"/>
      <c r="AE40" s="2" t="s">
        <v>24</v>
      </c>
      <c r="AF40" s="225" t="str">
        <f t="shared" si="8"/>
        <v>S1</v>
      </c>
      <c r="AG40" s="2" t="s">
        <v>3430</v>
      </c>
    </row>
    <row r="41" spans="1:33" s="64" customFormat="1" ht="15" customHeight="1">
      <c r="A41" s="91" t="s">
        <v>320</v>
      </c>
      <c r="B41" s="114" t="s">
        <v>321</v>
      </c>
      <c r="C41" s="114" t="s">
        <v>60</v>
      </c>
      <c r="D41" s="223"/>
      <c r="E41" s="223" t="str">
        <f t="shared" si="0"/>
        <v>KANTOR PUSAT</v>
      </c>
      <c r="F41" s="114" t="s">
        <v>43</v>
      </c>
      <c r="G41" s="114" t="s">
        <v>322</v>
      </c>
      <c r="H41" s="114" t="s">
        <v>323</v>
      </c>
      <c r="I41" s="114" t="s">
        <v>323</v>
      </c>
      <c r="J41" s="114" t="s">
        <v>324</v>
      </c>
      <c r="K41" s="114" t="s">
        <v>3852</v>
      </c>
      <c r="L41" s="140">
        <v>31745</v>
      </c>
      <c r="M41" s="221">
        <f t="shared" si="1"/>
        <v>1986</v>
      </c>
      <c r="N41" s="221"/>
      <c r="O41" s="222" t="str">
        <f t="shared" ca="1" si="2"/>
        <v>35 tahun 4 bulan</v>
      </c>
      <c r="P41" s="222" t="str">
        <f t="shared" ca="1" si="3"/>
        <v>&lt;45 th</v>
      </c>
      <c r="Q41" s="114" t="s">
        <v>325</v>
      </c>
      <c r="R41" s="140">
        <v>39496</v>
      </c>
      <c r="S41" s="222" t="str">
        <f t="shared" ca="1" si="4"/>
        <v>14 tahun 2 bulan</v>
      </c>
      <c r="T41" s="222" t="str">
        <f t="shared" ca="1" si="5"/>
        <v>&gt;8 th</v>
      </c>
      <c r="U41" s="60">
        <f t="shared" si="6"/>
        <v>55</v>
      </c>
      <c r="V41" s="61">
        <f t="shared" si="7"/>
        <v>51836</v>
      </c>
      <c r="W41" s="114" t="s">
        <v>2655</v>
      </c>
      <c r="X41" s="114" t="s">
        <v>326</v>
      </c>
      <c r="Y41" s="144" t="s">
        <v>59</v>
      </c>
      <c r="Z41" s="114" t="s">
        <v>58</v>
      </c>
      <c r="AA41" s="114" t="s">
        <v>22</v>
      </c>
      <c r="AB41" s="172"/>
      <c r="AC41" s="114" t="s">
        <v>327</v>
      </c>
      <c r="AD41" s="116"/>
      <c r="AE41" s="114" t="s">
        <v>24</v>
      </c>
      <c r="AF41" s="225" t="str">
        <f t="shared" si="8"/>
        <v>S1</v>
      </c>
      <c r="AG41" s="114" t="s">
        <v>3430</v>
      </c>
    </row>
    <row r="42" spans="1:33" s="64" customFormat="1" ht="15" customHeight="1">
      <c r="A42" s="94" t="s">
        <v>328</v>
      </c>
      <c r="B42" s="14" t="s">
        <v>329</v>
      </c>
      <c r="C42" s="14" t="s">
        <v>134</v>
      </c>
      <c r="D42" s="223"/>
      <c r="E42" s="223" t="str">
        <f t="shared" si="0"/>
        <v>KANTOR PUSAT</v>
      </c>
      <c r="F42" s="14" t="s">
        <v>227</v>
      </c>
      <c r="G42" s="14" t="s">
        <v>2441</v>
      </c>
      <c r="H42" s="14" t="s">
        <v>2441</v>
      </c>
      <c r="I42" s="14" t="s">
        <v>2441</v>
      </c>
      <c r="J42" s="14" t="s">
        <v>330</v>
      </c>
      <c r="K42" s="14" t="s">
        <v>3852</v>
      </c>
      <c r="L42" s="12">
        <v>30677</v>
      </c>
      <c r="M42" s="221">
        <f t="shared" si="1"/>
        <v>1983</v>
      </c>
      <c r="N42" s="221"/>
      <c r="O42" s="222" t="str">
        <f t="shared" ca="1" si="2"/>
        <v>38 tahun 3 bulan</v>
      </c>
      <c r="P42" s="222" t="str">
        <f t="shared" ca="1" si="3"/>
        <v>&lt;45 th</v>
      </c>
      <c r="Q42" s="14" t="s">
        <v>31</v>
      </c>
      <c r="R42" s="12">
        <v>39539</v>
      </c>
      <c r="S42" s="222" t="str">
        <f t="shared" ca="1" si="4"/>
        <v>14 tahun 0 bulan</v>
      </c>
      <c r="T42" s="222" t="str">
        <f t="shared" ca="1" si="5"/>
        <v>&gt;8 th</v>
      </c>
      <c r="U42" s="60">
        <f t="shared" si="6"/>
        <v>55</v>
      </c>
      <c r="V42" s="61">
        <f t="shared" si="7"/>
        <v>50771</v>
      </c>
      <c r="W42" s="2" t="s">
        <v>2656</v>
      </c>
      <c r="X42" s="14" t="s">
        <v>331</v>
      </c>
      <c r="Y42" s="143" t="s">
        <v>59</v>
      </c>
      <c r="Z42" s="14" t="s">
        <v>21</v>
      </c>
      <c r="AA42" s="14" t="s">
        <v>22</v>
      </c>
      <c r="AB42" s="173"/>
      <c r="AC42" s="14" t="s">
        <v>332</v>
      </c>
      <c r="AD42" s="150"/>
      <c r="AE42" s="14" t="s">
        <v>24</v>
      </c>
      <c r="AF42" s="225" t="str">
        <f t="shared" si="8"/>
        <v>S1</v>
      </c>
      <c r="AG42" s="2" t="s">
        <v>3430</v>
      </c>
    </row>
    <row r="43" spans="1:33" s="64" customFormat="1" ht="15" customHeight="1">
      <c r="A43" s="90" t="s">
        <v>333</v>
      </c>
      <c r="B43" s="16" t="s">
        <v>334</v>
      </c>
      <c r="C43" s="16" t="s">
        <v>2725</v>
      </c>
      <c r="D43" s="223"/>
      <c r="E43" s="223" t="str">
        <f t="shared" si="0"/>
        <v>KANTOR CABANG</v>
      </c>
      <c r="F43" s="16" t="s">
        <v>54</v>
      </c>
      <c r="G43" s="16" t="s">
        <v>99</v>
      </c>
      <c r="H43" s="16" t="s">
        <v>335</v>
      </c>
      <c r="I43" s="16" t="s">
        <v>335</v>
      </c>
      <c r="J43" s="16" t="s">
        <v>336</v>
      </c>
      <c r="K43" s="16" t="s">
        <v>3872</v>
      </c>
      <c r="L43" s="139">
        <v>30074</v>
      </c>
      <c r="M43" s="221">
        <f t="shared" si="1"/>
        <v>1982</v>
      </c>
      <c r="N43" s="221"/>
      <c r="O43" s="222" t="str">
        <f t="shared" ca="1" si="2"/>
        <v>39 tahun 11 bulan</v>
      </c>
      <c r="P43" s="222" t="str">
        <f t="shared" ca="1" si="3"/>
        <v>&lt;45 th</v>
      </c>
      <c r="Q43" s="16" t="s">
        <v>31</v>
      </c>
      <c r="R43" s="139">
        <v>39539</v>
      </c>
      <c r="S43" s="222" t="str">
        <f t="shared" ca="1" si="4"/>
        <v>14 tahun 0 bulan</v>
      </c>
      <c r="T43" s="222" t="str">
        <f t="shared" ca="1" si="5"/>
        <v>&gt;8 th</v>
      </c>
      <c r="U43" s="60">
        <f t="shared" si="6"/>
        <v>55</v>
      </c>
      <c r="V43" s="61">
        <f t="shared" si="7"/>
        <v>50192</v>
      </c>
      <c r="W43" s="16" t="s">
        <v>2657</v>
      </c>
      <c r="X43" s="16" t="s">
        <v>337</v>
      </c>
      <c r="Y43" s="16" t="s">
        <v>59</v>
      </c>
      <c r="Z43" s="16" t="s">
        <v>143</v>
      </c>
      <c r="AA43" s="16" t="s">
        <v>22</v>
      </c>
      <c r="AB43" s="170"/>
      <c r="AC43" s="16" t="s">
        <v>338</v>
      </c>
      <c r="AD43" s="171"/>
      <c r="AE43" s="16" t="s">
        <v>24</v>
      </c>
      <c r="AF43" s="225" t="str">
        <f t="shared" si="8"/>
        <v>S1</v>
      </c>
      <c r="AG43" s="16" t="s">
        <v>3431</v>
      </c>
    </row>
    <row r="44" spans="1:33" s="64" customFormat="1" ht="15" customHeight="1">
      <c r="A44" s="91" t="s">
        <v>339</v>
      </c>
      <c r="B44" s="114" t="s">
        <v>340</v>
      </c>
      <c r="C44" s="114" t="s">
        <v>68</v>
      </c>
      <c r="D44" s="223"/>
      <c r="E44" s="223" t="str">
        <f t="shared" si="0"/>
        <v>KANTOR CABANG</v>
      </c>
      <c r="F44" s="114" t="s">
        <v>88</v>
      </c>
      <c r="G44" s="114" t="s">
        <v>187</v>
      </c>
      <c r="H44" s="114" t="s">
        <v>1814</v>
      </c>
      <c r="I44" s="114" t="s">
        <v>3855</v>
      </c>
      <c r="J44" s="114" t="s">
        <v>341</v>
      </c>
      <c r="K44" s="144" t="s">
        <v>3873</v>
      </c>
      <c r="L44" s="140">
        <v>30456</v>
      </c>
      <c r="M44" s="221">
        <f t="shared" si="1"/>
        <v>1983</v>
      </c>
      <c r="N44" s="221"/>
      <c r="O44" s="222" t="str">
        <f t="shared" ca="1" si="2"/>
        <v>38 tahun 11 bulan</v>
      </c>
      <c r="P44" s="222" t="str">
        <f t="shared" ca="1" si="3"/>
        <v>&lt;45 th</v>
      </c>
      <c r="Q44" s="114" t="s">
        <v>342</v>
      </c>
      <c r="R44" s="140">
        <v>39601</v>
      </c>
      <c r="S44" s="222" t="str">
        <f t="shared" ca="1" si="4"/>
        <v>13 tahun 10 bulan</v>
      </c>
      <c r="T44" s="222" t="str">
        <f t="shared" ca="1" si="5"/>
        <v>&gt;8 th</v>
      </c>
      <c r="U44" s="60">
        <f t="shared" si="6"/>
        <v>55</v>
      </c>
      <c r="V44" s="61">
        <f t="shared" si="7"/>
        <v>50557</v>
      </c>
      <c r="W44" s="114" t="s">
        <v>343</v>
      </c>
      <c r="X44" s="114" t="s">
        <v>344</v>
      </c>
      <c r="Y44" s="114" t="s">
        <v>48</v>
      </c>
      <c r="Z44" s="114" t="s">
        <v>196</v>
      </c>
      <c r="AA44" s="114" t="s">
        <v>22</v>
      </c>
      <c r="AB44" s="172"/>
      <c r="AC44" s="114" t="s">
        <v>345</v>
      </c>
      <c r="AD44" s="116"/>
      <c r="AE44" s="114" t="s">
        <v>24</v>
      </c>
      <c r="AF44" s="225" t="str">
        <f t="shared" si="8"/>
        <v>S1</v>
      </c>
      <c r="AG44" s="114" t="s">
        <v>3430</v>
      </c>
    </row>
    <row r="45" spans="1:33" s="64" customFormat="1" ht="15" customHeight="1">
      <c r="A45" s="5" t="s">
        <v>3969</v>
      </c>
      <c r="B45" s="2" t="s">
        <v>4034</v>
      </c>
      <c r="C45" s="2" t="s">
        <v>4078</v>
      </c>
      <c r="D45" s="223"/>
      <c r="E45" s="223" t="str">
        <f t="shared" si="0"/>
        <v>KANTOR PUSAT</v>
      </c>
      <c r="F45" s="2" t="s">
        <v>4078</v>
      </c>
      <c r="G45" s="128" t="s">
        <v>4081</v>
      </c>
      <c r="H45" s="2"/>
      <c r="I45" s="2"/>
      <c r="J45" s="6" t="s">
        <v>4088</v>
      </c>
      <c r="K45" s="142" t="s">
        <v>3852</v>
      </c>
      <c r="L45" s="12">
        <v>22936</v>
      </c>
      <c r="M45" s="221">
        <f t="shared" si="1"/>
        <v>1962</v>
      </c>
      <c r="N45" s="221"/>
      <c r="O45" s="222" t="str">
        <f t="shared" ca="1" si="2"/>
        <v>59 tahun 6 bulan</v>
      </c>
      <c r="P45" s="222" t="str">
        <f t="shared" ca="1" si="3"/>
        <v xml:space="preserve">&gt;55 </v>
      </c>
      <c r="Q45" s="48" t="s">
        <v>194</v>
      </c>
      <c r="R45" s="162">
        <v>40273</v>
      </c>
      <c r="S45" s="222" t="str">
        <f t="shared" ca="1" si="4"/>
        <v>12 tahun 0 bulan</v>
      </c>
      <c r="T45" s="222" t="str">
        <f t="shared" ca="1" si="5"/>
        <v>&gt;8 th</v>
      </c>
      <c r="U45" s="60">
        <f t="shared" si="6"/>
        <v>55</v>
      </c>
      <c r="V45" s="61">
        <f t="shared" si="7"/>
        <v>43040</v>
      </c>
      <c r="W45" s="2" t="s">
        <v>4105</v>
      </c>
      <c r="X45" s="2" t="s">
        <v>4106</v>
      </c>
      <c r="Y45" s="174" t="s">
        <v>3852</v>
      </c>
      <c r="Z45" s="174" t="s">
        <v>3852</v>
      </c>
      <c r="AA45" s="2" t="s">
        <v>111</v>
      </c>
      <c r="AB45" s="4"/>
      <c r="AC45" s="16"/>
      <c r="AD45" s="1"/>
      <c r="AE45" s="2" t="s">
        <v>84</v>
      </c>
      <c r="AF45" s="225" t="str">
        <f t="shared" si="8"/>
        <v>S2</v>
      </c>
      <c r="AG45" s="2" t="s">
        <v>3430</v>
      </c>
    </row>
    <row r="46" spans="1:33" s="64" customFormat="1" ht="15" customHeight="1">
      <c r="A46" s="90" t="s">
        <v>346</v>
      </c>
      <c r="B46" s="16" t="s">
        <v>347</v>
      </c>
      <c r="C46" s="16" t="s">
        <v>15</v>
      </c>
      <c r="D46" s="223"/>
      <c r="E46" s="223" t="str">
        <f t="shared" si="0"/>
        <v>KANTOR PUSAT</v>
      </c>
      <c r="F46" s="16" t="s">
        <v>16</v>
      </c>
      <c r="G46" s="16" t="s">
        <v>3267</v>
      </c>
      <c r="H46" s="16" t="s">
        <v>3267</v>
      </c>
      <c r="I46" s="16" t="s">
        <v>3267</v>
      </c>
      <c r="J46" s="16" t="s">
        <v>349</v>
      </c>
      <c r="K46" s="141" t="s">
        <v>3852</v>
      </c>
      <c r="L46" s="139">
        <v>32008</v>
      </c>
      <c r="M46" s="221">
        <f t="shared" si="1"/>
        <v>1987</v>
      </c>
      <c r="N46" s="221"/>
      <c r="O46" s="222" t="str">
        <f t="shared" ca="1" si="2"/>
        <v>34 tahun 8 bulan</v>
      </c>
      <c r="P46" s="222" t="str">
        <f t="shared" ca="1" si="3"/>
        <v>&lt;35 th</v>
      </c>
      <c r="Q46" s="16" t="s">
        <v>247</v>
      </c>
      <c r="R46" s="139">
        <v>40238</v>
      </c>
      <c r="S46" s="222" t="str">
        <f t="shared" ca="1" si="4"/>
        <v>12 tahun 1 bulan</v>
      </c>
      <c r="T46" s="222" t="str">
        <f t="shared" ca="1" si="5"/>
        <v>&gt;8 th</v>
      </c>
      <c r="U46" s="60">
        <f t="shared" si="6"/>
        <v>55</v>
      </c>
      <c r="V46" s="61">
        <f t="shared" si="7"/>
        <v>52110</v>
      </c>
      <c r="W46" s="16" t="s">
        <v>350</v>
      </c>
      <c r="X46" s="16" t="s">
        <v>351</v>
      </c>
      <c r="Y46" s="16" t="s">
        <v>23</v>
      </c>
      <c r="Z46" s="16" t="s">
        <v>77</v>
      </c>
      <c r="AA46" s="16" t="s">
        <v>22</v>
      </c>
      <c r="AB46" s="170"/>
      <c r="AC46" s="16" t="s">
        <v>352</v>
      </c>
      <c r="AD46" s="171"/>
      <c r="AE46" s="16" t="s">
        <v>145</v>
      </c>
      <c r="AF46" s="225" t="str">
        <f t="shared" si="8"/>
        <v>D3-D4</v>
      </c>
      <c r="AG46" s="16" t="s">
        <v>3430</v>
      </c>
    </row>
    <row r="47" spans="1:33" s="64" customFormat="1" ht="15" customHeight="1">
      <c r="A47" s="95" t="s">
        <v>356</v>
      </c>
      <c r="B47" s="16" t="s">
        <v>357</v>
      </c>
      <c r="C47" s="16" t="s">
        <v>34</v>
      </c>
      <c r="D47" s="223"/>
      <c r="E47" s="223" t="str">
        <f t="shared" si="0"/>
        <v>KANTOR PUSAT</v>
      </c>
      <c r="F47" s="16" t="s">
        <v>227</v>
      </c>
      <c r="G47" s="16" t="s">
        <v>227</v>
      </c>
      <c r="H47" s="16" t="s">
        <v>227</v>
      </c>
      <c r="I47" s="16" t="s">
        <v>227</v>
      </c>
      <c r="J47" s="16" t="s">
        <v>358</v>
      </c>
      <c r="K47" s="16" t="s">
        <v>3852</v>
      </c>
      <c r="L47" s="139">
        <v>27542</v>
      </c>
      <c r="M47" s="221">
        <f t="shared" si="1"/>
        <v>1975</v>
      </c>
      <c r="N47" s="221"/>
      <c r="O47" s="222" t="str">
        <f t="shared" ca="1" si="2"/>
        <v>46 tahun 10 bulan</v>
      </c>
      <c r="P47" s="222" t="str">
        <f t="shared" ca="1" si="3"/>
        <v>&lt;55 th</v>
      </c>
      <c r="Q47" s="16" t="s">
        <v>359</v>
      </c>
      <c r="R47" s="139">
        <v>40273</v>
      </c>
      <c r="S47" s="222" t="str">
        <f t="shared" ca="1" si="4"/>
        <v>12 tahun 0 bulan</v>
      </c>
      <c r="T47" s="222" t="str">
        <f t="shared" ca="1" si="5"/>
        <v>&gt;8 th</v>
      </c>
      <c r="U47" s="60">
        <f t="shared" si="6"/>
        <v>55</v>
      </c>
      <c r="V47" s="61">
        <f t="shared" si="7"/>
        <v>47635</v>
      </c>
      <c r="W47" s="16" t="s">
        <v>3163</v>
      </c>
      <c r="X47" s="16" t="s">
        <v>360</v>
      </c>
      <c r="Y47" s="16" t="s">
        <v>38</v>
      </c>
      <c r="Z47" s="16" t="s">
        <v>3367</v>
      </c>
      <c r="AA47" s="16" t="s">
        <v>22</v>
      </c>
      <c r="AB47" s="170"/>
      <c r="AC47" s="16" t="s">
        <v>361</v>
      </c>
      <c r="AD47" s="171"/>
      <c r="AE47" s="16" t="s">
        <v>84</v>
      </c>
      <c r="AF47" s="225" t="str">
        <f t="shared" si="8"/>
        <v>S2</v>
      </c>
      <c r="AG47" s="16" t="s">
        <v>3430</v>
      </c>
    </row>
    <row r="48" spans="1:33" s="64" customFormat="1" ht="15" customHeight="1">
      <c r="A48" s="5" t="s">
        <v>362</v>
      </c>
      <c r="B48" s="2" t="s">
        <v>363</v>
      </c>
      <c r="C48" s="2" t="s">
        <v>34</v>
      </c>
      <c r="D48" s="223"/>
      <c r="E48" s="223" t="str">
        <f t="shared" si="0"/>
        <v>KANTOR PUSAT</v>
      </c>
      <c r="F48" s="2" t="s">
        <v>43</v>
      </c>
      <c r="G48" s="2" t="s">
        <v>43</v>
      </c>
      <c r="H48" s="2" t="s">
        <v>43</v>
      </c>
      <c r="I48" s="2" t="s">
        <v>43</v>
      </c>
      <c r="J48" s="6" t="s">
        <v>364</v>
      </c>
      <c r="K48" s="2" t="s">
        <v>3852</v>
      </c>
      <c r="L48" s="12">
        <v>23358</v>
      </c>
      <c r="M48" s="221">
        <f t="shared" si="1"/>
        <v>1963</v>
      </c>
      <c r="N48" s="221"/>
      <c r="O48" s="222" t="str">
        <f t="shared" ca="1" si="2"/>
        <v>58 tahun 4 bulan</v>
      </c>
      <c r="P48" s="222" t="str">
        <f t="shared" ca="1" si="3"/>
        <v xml:space="preserve">&gt;55 </v>
      </c>
      <c r="Q48" s="6" t="s">
        <v>31</v>
      </c>
      <c r="R48" s="12">
        <v>43466</v>
      </c>
      <c r="S48" s="222" t="str">
        <f t="shared" ca="1" si="4"/>
        <v>3 tahun 3 bulan</v>
      </c>
      <c r="T48" s="222" t="str">
        <f t="shared" ca="1" si="5"/>
        <v>&lt;5 th</v>
      </c>
      <c r="U48" s="60">
        <f t="shared" si="6"/>
        <v>55</v>
      </c>
      <c r="V48" s="61">
        <f t="shared" si="7"/>
        <v>43466</v>
      </c>
      <c r="W48" s="2" t="s">
        <v>2379</v>
      </c>
      <c r="X48" s="14" t="s">
        <v>365</v>
      </c>
      <c r="Y48" s="142" t="s">
        <v>38</v>
      </c>
      <c r="Z48" s="2" t="s">
        <v>110</v>
      </c>
      <c r="AA48" s="2" t="s">
        <v>111</v>
      </c>
      <c r="AB48" s="4"/>
      <c r="AC48" s="16" t="s">
        <v>367</v>
      </c>
      <c r="AD48" s="175">
        <v>44561</v>
      </c>
      <c r="AE48" s="2" t="s">
        <v>24</v>
      </c>
      <c r="AF48" s="225" t="str">
        <f t="shared" si="8"/>
        <v>S1</v>
      </c>
      <c r="AG48" s="2" t="s">
        <v>3430</v>
      </c>
    </row>
    <row r="49" spans="1:33" s="236" customFormat="1" ht="15" customHeight="1">
      <c r="A49" s="93" t="s">
        <v>368</v>
      </c>
      <c r="B49" s="14" t="s">
        <v>369</v>
      </c>
      <c r="C49" s="14" t="s">
        <v>15</v>
      </c>
      <c r="D49" s="14"/>
      <c r="E49" s="14" t="str">
        <f t="shared" si="0"/>
        <v>KANTOR PUSAT</v>
      </c>
      <c r="F49" s="14" t="s">
        <v>28</v>
      </c>
      <c r="G49" s="14" t="s">
        <v>223</v>
      </c>
      <c r="H49" s="14" t="s">
        <v>224</v>
      </c>
      <c r="I49" s="14" t="s">
        <v>224</v>
      </c>
      <c r="J49" s="14" t="s">
        <v>370</v>
      </c>
      <c r="K49" s="14" t="s">
        <v>3852</v>
      </c>
      <c r="L49" s="12">
        <v>30216</v>
      </c>
      <c r="M49" s="232">
        <f t="shared" si="1"/>
        <v>1982</v>
      </c>
      <c r="N49" s="232"/>
      <c r="O49" s="233" t="str">
        <f t="shared" ca="1" si="2"/>
        <v>39 tahun 6 bulan</v>
      </c>
      <c r="P49" s="233" t="str">
        <f t="shared" ca="1" si="3"/>
        <v>&lt;45 th</v>
      </c>
      <c r="Q49" s="14" t="s">
        <v>371</v>
      </c>
      <c r="R49" s="12">
        <v>40273</v>
      </c>
      <c r="S49" s="233" t="str">
        <f t="shared" ca="1" si="4"/>
        <v>12 tahun 0 bulan</v>
      </c>
      <c r="T49" s="233" t="str">
        <f t="shared" ca="1" si="5"/>
        <v>&gt;8 th</v>
      </c>
      <c r="U49" s="234">
        <f t="shared" si="6"/>
        <v>55</v>
      </c>
      <c r="V49" s="173">
        <f t="shared" si="7"/>
        <v>50314</v>
      </c>
      <c r="W49" s="143" t="s">
        <v>3439</v>
      </c>
      <c r="X49" s="14" t="s">
        <v>372</v>
      </c>
      <c r="Y49" s="143" t="s">
        <v>23</v>
      </c>
      <c r="Z49" s="14" t="s">
        <v>77</v>
      </c>
      <c r="AA49" s="14" t="s">
        <v>22</v>
      </c>
      <c r="AB49" s="173"/>
      <c r="AC49" s="14" t="s">
        <v>373</v>
      </c>
      <c r="AD49" s="150"/>
      <c r="AE49" s="14" t="s">
        <v>24</v>
      </c>
      <c r="AF49" s="235" t="str">
        <f t="shared" si="8"/>
        <v>S1</v>
      </c>
      <c r="AG49" s="14" t="s">
        <v>3430</v>
      </c>
    </row>
    <row r="50" spans="1:33" s="64" customFormat="1" ht="15" customHeight="1">
      <c r="A50" s="91" t="s">
        <v>374</v>
      </c>
      <c r="B50" s="114" t="s">
        <v>375</v>
      </c>
      <c r="C50" s="114" t="s">
        <v>157</v>
      </c>
      <c r="D50" s="223"/>
      <c r="E50" s="223" t="str">
        <f t="shared" si="0"/>
        <v>KANTOR PUSAT</v>
      </c>
      <c r="F50" s="114" t="s">
        <v>43</v>
      </c>
      <c r="G50" s="114" t="s">
        <v>44</v>
      </c>
      <c r="H50" s="114" t="s">
        <v>44</v>
      </c>
      <c r="I50" s="114" t="s">
        <v>44</v>
      </c>
      <c r="J50" s="114" t="s">
        <v>376</v>
      </c>
      <c r="K50" s="114" t="s">
        <v>3852</v>
      </c>
      <c r="L50" s="140">
        <v>26571</v>
      </c>
      <c r="M50" s="221">
        <f t="shared" si="1"/>
        <v>1972</v>
      </c>
      <c r="N50" s="221"/>
      <c r="O50" s="222" t="str">
        <f t="shared" ca="1" si="2"/>
        <v>49 tahun 6 bulan</v>
      </c>
      <c r="P50" s="222" t="str">
        <f t="shared" ca="1" si="3"/>
        <v>&lt;55 th</v>
      </c>
      <c r="Q50" s="114" t="s">
        <v>31</v>
      </c>
      <c r="R50" s="140">
        <v>40273</v>
      </c>
      <c r="S50" s="222" t="str">
        <f t="shared" ca="1" si="4"/>
        <v>12 tahun 0 bulan</v>
      </c>
      <c r="T50" s="222" t="str">
        <f t="shared" ca="1" si="5"/>
        <v>&gt;8 th</v>
      </c>
      <c r="U50" s="60">
        <f t="shared" si="6"/>
        <v>55</v>
      </c>
      <c r="V50" s="61">
        <f t="shared" si="7"/>
        <v>46661</v>
      </c>
      <c r="W50" s="114" t="s">
        <v>377</v>
      </c>
      <c r="X50" s="114" t="s">
        <v>378</v>
      </c>
      <c r="Y50" s="114" t="s">
        <v>156</v>
      </c>
      <c r="Z50" s="114" t="s">
        <v>366</v>
      </c>
      <c r="AA50" s="114" t="s">
        <v>22</v>
      </c>
      <c r="AB50" s="172"/>
      <c r="AC50" s="114" t="s">
        <v>380</v>
      </c>
      <c r="AD50" s="116"/>
      <c r="AE50" s="114" t="s">
        <v>84</v>
      </c>
      <c r="AF50" s="225" t="str">
        <f t="shared" si="8"/>
        <v>S2</v>
      </c>
      <c r="AG50" s="114" t="s">
        <v>3431</v>
      </c>
    </row>
    <row r="51" spans="1:33" s="64" customFormat="1" ht="15" customHeight="1">
      <c r="A51" s="93" t="s">
        <v>381</v>
      </c>
      <c r="B51" s="14" t="s">
        <v>382</v>
      </c>
      <c r="C51" s="14" t="s">
        <v>246</v>
      </c>
      <c r="D51" s="223"/>
      <c r="E51" s="223" t="str">
        <f t="shared" si="0"/>
        <v>KANTOR CABANG</v>
      </c>
      <c r="F51" s="14" t="s">
        <v>54</v>
      </c>
      <c r="G51" s="14" t="s">
        <v>99</v>
      </c>
      <c r="H51" s="14" t="s">
        <v>335</v>
      </c>
      <c r="I51" s="14" t="s">
        <v>3860</v>
      </c>
      <c r="J51" s="14" t="s">
        <v>383</v>
      </c>
      <c r="K51" s="143" t="s">
        <v>3872</v>
      </c>
      <c r="L51" s="12">
        <v>31727</v>
      </c>
      <c r="M51" s="221">
        <f t="shared" si="1"/>
        <v>1986</v>
      </c>
      <c r="N51" s="221"/>
      <c r="O51" s="222" t="str">
        <f t="shared" ca="1" si="2"/>
        <v>35 tahun 5 bulan</v>
      </c>
      <c r="P51" s="222" t="str">
        <f t="shared" ca="1" si="3"/>
        <v>&lt;45 th</v>
      </c>
      <c r="Q51" s="14" t="s">
        <v>384</v>
      </c>
      <c r="R51" s="12">
        <v>40294</v>
      </c>
      <c r="S51" s="222" t="str">
        <f t="shared" ca="1" si="4"/>
        <v>11 tahun 11 bulan</v>
      </c>
      <c r="T51" s="222" t="str">
        <f t="shared" ca="1" si="5"/>
        <v>&gt;8 th</v>
      </c>
      <c r="U51" s="60">
        <f t="shared" si="6"/>
        <v>55</v>
      </c>
      <c r="V51" s="61">
        <f t="shared" si="7"/>
        <v>51836</v>
      </c>
      <c r="W51" s="2" t="s">
        <v>3164</v>
      </c>
      <c r="X51" s="14" t="s">
        <v>385</v>
      </c>
      <c r="Y51" s="143" t="s">
        <v>23</v>
      </c>
      <c r="Z51" s="14" t="s">
        <v>196</v>
      </c>
      <c r="AA51" s="14" t="s">
        <v>22</v>
      </c>
      <c r="AB51" s="173"/>
      <c r="AC51" s="14" t="s">
        <v>386</v>
      </c>
      <c r="AD51" s="150"/>
      <c r="AE51" s="14" t="s">
        <v>50</v>
      </c>
      <c r="AF51" s="225" t="str">
        <f t="shared" si="8"/>
        <v>SMA</v>
      </c>
      <c r="AG51" s="2" t="s">
        <v>3430</v>
      </c>
    </row>
    <row r="52" spans="1:33" s="64" customFormat="1" ht="15" customHeight="1">
      <c r="A52" s="5" t="s">
        <v>3970</v>
      </c>
      <c r="B52" s="2" t="s">
        <v>4035</v>
      </c>
      <c r="C52" s="2" t="s">
        <v>4078</v>
      </c>
      <c r="D52" s="223"/>
      <c r="E52" s="223" t="str">
        <f t="shared" si="0"/>
        <v>KANTOR PUSAT</v>
      </c>
      <c r="F52" s="2" t="s">
        <v>4078</v>
      </c>
      <c r="G52" s="2" t="s">
        <v>4082</v>
      </c>
      <c r="H52" s="2"/>
      <c r="I52" s="2"/>
      <c r="J52" s="6" t="s">
        <v>4089</v>
      </c>
      <c r="K52" s="142" t="s">
        <v>3852</v>
      </c>
      <c r="L52" s="12">
        <v>22227</v>
      </c>
      <c r="M52" s="221">
        <f t="shared" si="1"/>
        <v>1960</v>
      </c>
      <c r="N52" s="221"/>
      <c r="O52" s="222" t="str">
        <f t="shared" ca="1" si="2"/>
        <v>61 tahun 5 bulan</v>
      </c>
      <c r="P52" s="222" t="str">
        <f t="shared" ca="1" si="3"/>
        <v xml:space="preserve">&gt;55 </v>
      </c>
      <c r="Q52" s="48" t="s">
        <v>387</v>
      </c>
      <c r="R52" s="162">
        <v>40273</v>
      </c>
      <c r="S52" s="222" t="str">
        <f t="shared" ca="1" si="4"/>
        <v>12 tahun 0 bulan</v>
      </c>
      <c r="T52" s="222" t="str">
        <f t="shared" ca="1" si="5"/>
        <v>&gt;8 th</v>
      </c>
      <c r="U52" s="60">
        <f t="shared" si="6"/>
        <v>55</v>
      </c>
      <c r="V52" s="61">
        <f t="shared" si="7"/>
        <v>42339</v>
      </c>
      <c r="W52" s="2" t="s">
        <v>4107</v>
      </c>
      <c r="X52" s="2" t="s">
        <v>4108</v>
      </c>
      <c r="Y52" s="174" t="s">
        <v>4109</v>
      </c>
      <c r="Z52" s="174" t="s">
        <v>4109</v>
      </c>
      <c r="AA52" s="2" t="s">
        <v>111</v>
      </c>
      <c r="AB52" s="4"/>
      <c r="AC52" s="16"/>
      <c r="AD52" s="1"/>
      <c r="AE52" s="142" t="s">
        <v>3872</v>
      </c>
      <c r="AF52" s="225" t="str">
        <f t="shared" si="8"/>
        <v>S3</v>
      </c>
      <c r="AG52" s="2" t="s">
        <v>3431</v>
      </c>
    </row>
    <row r="53" spans="1:33" s="78" customFormat="1" ht="15" customHeight="1">
      <c r="A53" s="96" t="s">
        <v>388</v>
      </c>
      <c r="B53" s="115" t="s">
        <v>389</v>
      </c>
      <c r="C53" s="115" t="s">
        <v>27</v>
      </c>
      <c r="D53" s="223"/>
      <c r="E53" s="223" t="str">
        <f t="shared" si="0"/>
        <v>KANTOR PUSAT</v>
      </c>
      <c r="F53" s="115" t="s">
        <v>43</v>
      </c>
      <c r="G53" s="115" t="s">
        <v>44</v>
      </c>
      <c r="H53" s="115" t="s">
        <v>44</v>
      </c>
      <c r="I53" s="145" t="s">
        <v>3874</v>
      </c>
      <c r="J53" s="115" t="s">
        <v>390</v>
      </c>
      <c r="K53" s="115" t="s">
        <v>3852</v>
      </c>
      <c r="L53" s="146">
        <v>30981</v>
      </c>
      <c r="M53" s="221">
        <f t="shared" si="1"/>
        <v>1984</v>
      </c>
      <c r="N53" s="221"/>
      <c r="O53" s="222" t="str">
        <f t="shared" ca="1" si="2"/>
        <v>37 tahun 5 bulan</v>
      </c>
      <c r="P53" s="222" t="str">
        <f t="shared" ca="1" si="3"/>
        <v>&lt;45 th</v>
      </c>
      <c r="Q53" s="115" t="s">
        <v>31</v>
      </c>
      <c r="R53" s="146">
        <v>40301</v>
      </c>
      <c r="S53" s="222" t="str">
        <f t="shared" ca="1" si="4"/>
        <v>11 tahun 11 bulan</v>
      </c>
      <c r="T53" s="222" t="str">
        <f t="shared" ca="1" si="5"/>
        <v>&gt;8 th</v>
      </c>
      <c r="U53" s="60">
        <f t="shared" si="6"/>
        <v>55</v>
      </c>
      <c r="V53" s="65">
        <f t="shared" si="7"/>
        <v>51075</v>
      </c>
      <c r="W53" s="115" t="s">
        <v>3450</v>
      </c>
      <c r="X53" s="115" t="s">
        <v>391</v>
      </c>
      <c r="Y53" s="176" t="s">
        <v>23</v>
      </c>
      <c r="Z53" s="176" t="s">
        <v>196</v>
      </c>
      <c r="AA53" s="115" t="s">
        <v>22</v>
      </c>
      <c r="AB53" s="177"/>
      <c r="AC53" s="115" t="s">
        <v>392</v>
      </c>
      <c r="AD53" s="178"/>
      <c r="AE53" s="115" t="s">
        <v>24</v>
      </c>
      <c r="AF53" s="225" t="str">
        <f t="shared" si="8"/>
        <v>S1</v>
      </c>
      <c r="AG53" s="115" t="s">
        <v>3430</v>
      </c>
    </row>
    <row r="54" spans="1:33" s="64" customFormat="1" ht="15" customHeight="1">
      <c r="A54" s="90" t="s">
        <v>393</v>
      </c>
      <c r="B54" s="16" t="s">
        <v>394</v>
      </c>
      <c r="C54" s="16" t="s">
        <v>53</v>
      </c>
      <c r="D54" s="223"/>
      <c r="E54" s="223" t="str">
        <f t="shared" si="0"/>
        <v>KANTOR CABANG</v>
      </c>
      <c r="F54" s="16" t="s">
        <v>54</v>
      </c>
      <c r="G54" s="16" t="s">
        <v>147</v>
      </c>
      <c r="H54" s="16" t="s">
        <v>147</v>
      </c>
      <c r="I54" s="16" t="s">
        <v>3875</v>
      </c>
      <c r="J54" s="16" t="s">
        <v>395</v>
      </c>
      <c r="K54" s="16" t="s">
        <v>50</v>
      </c>
      <c r="L54" s="139">
        <v>30777</v>
      </c>
      <c r="M54" s="221">
        <f t="shared" si="1"/>
        <v>1984</v>
      </c>
      <c r="N54" s="221"/>
      <c r="O54" s="222" t="str">
        <f t="shared" ca="1" si="2"/>
        <v>38 tahun 0 bulan</v>
      </c>
      <c r="P54" s="222" t="str">
        <f t="shared" ca="1" si="3"/>
        <v>&lt;45 th</v>
      </c>
      <c r="Q54" s="16" t="s">
        <v>396</v>
      </c>
      <c r="R54" s="139">
        <v>40301</v>
      </c>
      <c r="S54" s="222" t="str">
        <f t="shared" ca="1" si="4"/>
        <v>11 tahun 11 bulan</v>
      </c>
      <c r="T54" s="222" t="str">
        <f t="shared" ca="1" si="5"/>
        <v>&gt;8 th</v>
      </c>
      <c r="U54" s="60">
        <f t="shared" si="6"/>
        <v>55</v>
      </c>
      <c r="V54" s="61">
        <f t="shared" si="7"/>
        <v>50891</v>
      </c>
      <c r="W54" s="141" t="s">
        <v>3602</v>
      </c>
      <c r="X54" s="16" t="s">
        <v>397</v>
      </c>
      <c r="Y54" s="16" t="s">
        <v>59</v>
      </c>
      <c r="Z54" s="16" t="s">
        <v>21</v>
      </c>
      <c r="AA54" s="16" t="s">
        <v>22</v>
      </c>
      <c r="AB54" s="170"/>
      <c r="AC54" s="16" t="s">
        <v>398</v>
      </c>
      <c r="AD54" s="171"/>
      <c r="AE54" s="16" t="s">
        <v>24</v>
      </c>
      <c r="AF54" s="225" t="str">
        <f t="shared" si="8"/>
        <v>S1</v>
      </c>
      <c r="AG54" s="16" t="s">
        <v>3430</v>
      </c>
    </row>
    <row r="55" spans="1:33" s="64" customFormat="1" ht="15" customHeight="1">
      <c r="A55" s="90" t="s">
        <v>399</v>
      </c>
      <c r="B55" s="16" t="s">
        <v>400</v>
      </c>
      <c r="C55" s="16" t="s">
        <v>42</v>
      </c>
      <c r="D55" s="223"/>
      <c r="E55" s="223" t="str">
        <f t="shared" si="0"/>
        <v>KANTOR PUSAT</v>
      </c>
      <c r="F55" s="16" t="s">
        <v>43</v>
      </c>
      <c r="G55" s="16" t="s">
        <v>322</v>
      </c>
      <c r="H55" s="16" t="s">
        <v>323</v>
      </c>
      <c r="I55" s="16" t="s">
        <v>3876</v>
      </c>
      <c r="J55" s="16" t="s">
        <v>401</v>
      </c>
      <c r="K55" s="16" t="s">
        <v>3852</v>
      </c>
      <c r="L55" s="139">
        <v>30087</v>
      </c>
      <c r="M55" s="221">
        <f t="shared" si="1"/>
        <v>1982</v>
      </c>
      <c r="N55" s="221"/>
      <c r="O55" s="222" t="str">
        <f t="shared" ca="1" si="2"/>
        <v>39 tahun 11 bulan</v>
      </c>
      <c r="P55" s="222" t="str">
        <f t="shared" ca="1" si="3"/>
        <v>&lt;45 th</v>
      </c>
      <c r="Q55" s="16" t="s">
        <v>402</v>
      </c>
      <c r="R55" s="139">
        <v>40308</v>
      </c>
      <c r="S55" s="222" t="str">
        <f t="shared" ca="1" si="4"/>
        <v>11 tahun 11 bulan</v>
      </c>
      <c r="T55" s="222" t="str">
        <f t="shared" ca="1" si="5"/>
        <v>&gt;8 th</v>
      </c>
      <c r="U55" s="60">
        <f t="shared" si="6"/>
        <v>55</v>
      </c>
      <c r="V55" s="61">
        <f t="shared" si="7"/>
        <v>50192</v>
      </c>
      <c r="W55" s="2" t="s">
        <v>2658</v>
      </c>
      <c r="X55" s="16" t="s">
        <v>403</v>
      </c>
      <c r="Y55" s="16" t="s">
        <v>48</v>
      </c>
      <c r="Z55" s="16" t="s">
        <v>196</v>
      </c>
      <c r="AA55" s="16" t="s">
        <v>22</v>
      </c>
      <c r="AB55" s="170"/>
      <c r="AC55" s="16" t="s">
        <v>404</v>
      </c>
      <c r="AD55" s="171"/>
      <c r="AE55" s="16" t="s">
        <v>24</v>
      </c>
      <c r="AF55" s="225" t="str">
        <f t="shared" si="8"/>
        <v>S1</v>
      </c>
      <c r="AG55" s="2" t="s">
        <v>3431</v>
      </c>
    </row>
    <row r="56" spans="1:33" s="64" customFormat="1" ht="15" customHeight="1">
      <c r="A56" s="5" t="s">
        <v>3971</v>
      </c>
      <c r="B56" s="2" t="s">
        <v>4036</v>
      </c>
      <c r="C56" s="2" t="s">
        <v>4078</v>
      </c>
      <c r="D56" s="223"/>
      <c r="E56" s="223" t="str">
        <f t="shared" si="0"/>
        <v>KANTOR PUSAT</v>
      </c>
      <c r="F56" s="2" t="s">
        <v>4078</v>
      </c>
      <c r="G56" s="2" t="s">
        <v>4083</v>
      </c>
      <c r="H56" s="2"/>
      <c r="I56" s="2"/>
      <c r="J56" s="6" t="s">
        <v>4090</v>
      </c>
      <c r="K56" s="142" t="s">
        <v>3852</v>
      </c>
      <c r="L56" s="12">
        <v>20180</v>
      </c>
      <c r="M56" s="221">
        <f t="shared" si="1"/>
        <v>1955</v>
      </c>
      <c r="N56" s="221"/>
      <c r="O56" s="222" t="str">
        <f t="shared" ca="1" si="2"/>
        <v>67 tahun 0 bulan</v>
      </c>
      <c r="P56" s="222" t="str">
        <f t="shared" ca="1" si="3"/>
        <v xml:space="preserve">&gt;55 </v>
      </c>
      <c r="Q56" s="48" t="s">
        <v>405</v>
      </c>
      <c r="R56" s="162">
        <v>40299</v>
      </c>
      <c r="S56" s="222" t="str">
        <f t="shared" ca="1" si="4"/>
        <v>11 tahun 11 bulan</v>
      </c>
      <c r="T56" s="222" t="str">
        <f t="shared" ca="1" si="5"/>
        <v>&gt;8 th</v>
      </c>
      <c r="U56" s="60">
        <f t="shared" si="6"/>
        <v>55</v>
      </c>
      <c r="V56" s="61">
        <f t="shared" si="7"/>
        <v>40269</v>
      </c>
      <c r="W56" s="2" t="s">
        <v>4110</v>
      </c>
      <c r="X56" s="2" t="s">
        <v>4111</v>
      </c>
      <c r="Y56" s="174" t="s">
        <v>4109</v>
      </c>
      <c r="Z56" s="174" t="s">
        <v>4109</v>
      </c>
      <c r="AA56" s="2" t="s">
        <v>111</v>
      </c>
      <c r="AB56" s="4"/>
      <c r="AC56" s="16"/>
      <c r="AD56" s="1"/>
      <c r="AE56" s="2" t="s">
        <v>24</v>
      </c>
      <c r="AF56" s="225" t="str">
        <f t="shared" si="8"/>
        <v>S1</v>
      </c>
      <c r="AG56" s="2" t="s">
        <v>3431</v>
      </c>
    </row>
    <row r="57" spans="1:33" s="64" customFormat="1" ht="15" customHeight="1">
      <c r="A57" s="5" t="s">
        <v>3972</v>
      </c>
      <c r="B57" s="2" t="s">
        <v>4037</v>
      </c>
      <c r="C57" s="2" t="s">
        <v>4078</v>
      </c>
      <c r="D57" s="223"/>
      <c r="E57" s="223" t="str">
        <f t="shared" si="0"/>
        <v>KANTOR PUSAT</v>
      </c>
      <c r="F57" s="2" t="s">
        <v>4078</v>
      </c>
      <c r="G57" s="2" t="s">
        <v>4082</v>
      </c>
      <c r="H57" s="2"/>
      <c r="I57" s="2"/>
      <c r="J57" s="6" t="s">
        <v>4091</v>
      </c>
      <c r="K57" s="142" t="s">
        <v>3852</v>
      </c>
      <c r="L57" s="12">
        <v>25474</v>
      </c>
      <c r="M57" s="221">
        <f t="shared" si="1"/>
        <v>1969</v>
      </c>
      <c r="N57" s="221"/>
      <c r="O57" s="222" t="str">
        <f t="shared" ca="1" si="2"/>
        <v>52 tahun 6 bulan</v>
      </c>
      <c r="P57" s="222" t="str">
        <f t="shared" ca="1" si="3"/>
        <v>&lt;55 th</v>
      </c>
      <c r="Q57" s="48" t="s">
        <v>173</v>
      </c>
      <c r="R57" s="162">
        <v>40299</v>
      </c>
      <c r="S57" s="222" t="str">
        <f t="shared" ca="1" si="4"/>
        <v>11 tahun 11 bulan</v>
      </c>
      <c r="T57" s="222" t="str">
        <f t="shared" ca="1" si="5"/>
        <v>&gt;8 th</v>
      </c>
      <c r="U57" s="60">
        <f t="shared" si="6"/>
        <v>55</v>
      </c>
      <c r="V57" s="61">
        <f t="shared" si="7"/>
        <v>45566</v>
      </c>
      <c r="W57" s="2" t="s">
        <v>4112</v>
      </c>
      <c r="X57" s="2" t="s">
        <v>4113</v>
      </c>
      <c r="Y57" s="174" t="s">
        <v>4109</v>
      </c>
      <c r="Z57" s="174" t="s">
        <v>4109</v>
      </c>
      <c r="AA57" s="2" t="s">
        <v>111</v>
      </c>
      <c r="AB57" s="4"/>
      <c r="AC57" s="16"/>
      <c r="AD57" s="1"/>
      <c r="AE57" s="2" t="s">
        <v>24</v>
      </c>
      <c r="AF57" s="225" t="str">
        <f t="shared" si="8"/>
        <v>S1</v>
      </c>
      <c r="AG57" s="2" t="s">
        <v>3431</v>
      </c>
    </row>
    <row r="58" spans="1:33" s="64" customFormat="1" ht="15" customHeight="1">
      <c r="A58" s="93" t="s">
        <v>409</v>
      </c>
      <c r="B58" s="14" t="s">
        <v>410</v>
      </c>
      <c r="C58" s="14" t="s">
        <v>2725</v>
      </c>
      <c r="D58" s="223"/>
      <c r="E58" s="223" t="str">
        <f t="shared" si="0"/>
        <v>KANTOR CABANG</v>
      </c>
      <c r="F58" s="14" t="s">
        <v>54</v>
      </c>
      <c r="G58" s="14" t="s">
        <v>55</v>
      </c>
      <c r="H58" s="14" t="s">
        <v>3262</v>
      </c>
      <c r="I58" s="14" t="s">
        <v>3262</v>
      </c>
      <c r="J58" s="14" t="s">
        <v>411</v>
      </c>
      <c r="K58" s="143" t="s">
        <v>3877</v>
      </c>
      <c r="L58" s="12">
        <v>30031</v>
      </c>
      <c r="M58" s="221">
        <f t="shared" si="1"/>
        <v>1982</v>
      </c>
      <c r="N58" s="221"/>
      <c r="O58" s="222" t="str">
        <f t="shared" ca="1" si="2"/>
        <v>40 tahun 1 bulan</v>
      </c>
      <c r="P58" s="222" t="str">
        <f t="shared" ca="1" si="3"/>
        <v>&lt;45 th</v>
      </c>
      <c r="Q58" s="14" t="s">
        <v>31</v>
      </c>
      <c r="R58" s="12">
        <v>40441</v>
      </c>
      <c r="S58" s="222" t="str">
        <f t="shared" ca="1" si="4"/>
        <v>11 tahun 7 bulan</v>
      </c>
      <c r="T58" s="222" t="str">
        <f t="shared" ca="1" si="5"/>
        <v>&gt;8 th</v>
      </c>
      <c r="U58" s="60">
        <f t="shared" si="6"/>
        <v>55</v>
      </c>
      <c r="V58" s="61">
        <f t="shared" si="7"/>
        <v>50131</v>
      </c>
      <c r="W58" s="14" t="s">
        <v>3442</v>
      </c>
      <c r="X58" s="14" t="s">
        <v>412</v>
      </c>
      <c r="Y58" s="143" t="s">
        <v>59</v>
      </c>
      <c r="Z58" s="14" t="s">
        <v>58</v>
      </c>
      <c r="AA58" s="14" t="s">
        <v>22</v>
      </c>
      <c r="AB58" s="173"/>
      <c r="AC58" s="14" t="s">
        <v>413</v>
      </c>
      <c r="AD58" s="150"/>
      <c r="AE58" s="14" t="s">
        <v>24</v>
      </c>
      <c r="AF58" s="225" t="str">
        <f t="shared" si="8"/>
        <v>S1</v>
      </c>
      <c r="AG58" s="14" t="s">
        <v>3431</v>
      </c>
    </row>
    <row r="59" spans="1:33" s="64" customFormat="1" ht="15" customHeight="1">
      <c r="A59" s="90" t="s">
        <v>414</v>
      </c>
      <c r="B59" s="16" t="s">
        <v>415</v>
      </c>
      <c r="C59" s="16" t="s">
        <v>157</v>
      </c>
      <c r="D59" s="223"/>
      <c r="E59" s="223" t="str">
        <f t="shared" si="0"/>
        <v>KANTOR PUSAT</v>
      </c>
      <c r="F59" s="16" t="s">
        <v>416</v>
      </c>
      <c r="G59" s="16" t="s">
        <v>417</v>
      </c>
      <c r="H59" s="16" t="s">
        <v>417</v>
      </c>
      <c r="I59" s="16" t="s">
        <v>417</v>
      </c>
      <c r="J59" s="16" t="s">
        <v>418</v>
      </c>
      <c r="K59" s="16" t="s">
        <v>3852</v>
      </c>
      <c r="L59" s="139">
        <v>25850</v>
      </c>
      <c r="M59" s="221">
        <f t="shared" si="1"/>
        <v>1970</v>
      </c>
      <c r="N59" s="221"/>
      <c r="O59" s="222" t="str">
        <f t="shared" ca="1" si="2"/>
        <v>51 tahun 6 bulan</v>
      </c>
      <c r="P59" s="222" t="str">
        <f t="shared" ca="1" si="3"/>
        <v>&lt;55 th</v>
      </c>
      <c r="Q59" s="16" t="s">
        <v>201</v>
      </c>
      <c r="R59" s="139">
        <v>40483</v>
      </c>
      <c r="S59" s="222" t="str">
        <f t="shared" ca="1" si="4"/>
        <v>11 tahun 5 bulan</v>
      </c>
      <c r="T59" s="222" t="str">
        <f t="shared" ca="1" si="5"/>
        <v>&gt;8 th</v>
      </c>
      <c r="U59" s="60">
        <f t="shared" si="6"/>
        <v>55</v>
      </c>
      <c r="V59" s="61">
        <f t="shared" si="7"/>
        <v>45962</v>
      </c>
      <c r="W59" s="16" t="s">
        <v>419</v>
      </c>
      <c r="X59" s="16" t="s">
        <v>420</v>
      </c>
      <c r="Y59" s="16" t="s">
        <v>156</v>
      </c>
      <c r="Z59" s="16" t="s">
        <v>3045</v>
      </c>
      <c r="AA59" s="16" t="s">
        <v>22</v>
      </c>
      <c r="AB59" s="170"/>
      <c r="AC59" s="16" t="s">
        <v>421</v>
      </c>
      <c r="AD59" s="171"/>
      <c r="AE59" s="16" t="s">
        <v>24</v>
      </c>
      <c r="AF59" s="225" t="str">
        <f t="shared" si="8"/>
        <v>S1</v>
      </c>
      <c r="AG59" s="16" t="s">
        <v>3431</v>
      </c>
    </row>
    <row r="60" spans="1:33" s="64" customFormat="1" ht="15" customHeight="1">
      <c r="A60" s="90" t="s">
        <v>422</v>
      </c>
      <c r="B60" s="16" t="s">
        <v>423</v>
      </c>
      <c r="C60" s="16" t="s">
        <v>157</v>
      </c>
      <c r="D60" s="223"/>
      <c r="E60" s="223" t="str">
        <f t="shared" si="0"/>
        <v>KANTOR PUSAT</v>
      </c>
      <c r="F60" s="16" t="s">
        <v>35</v>
      </c>
      <c r="G60" s="16" t="s">
        <v>170</v>
      </c>
      <c r="H60" s="16" t="s">
        <v>424</v>
      </c>
      <c r="I60" s="16" t="s">
        <v>424</v>
      </c>
      <c r="J60" s="16" t="s">
        <v>425</v>
      </c>
      <c r="K60" s="16" t="s">
        <v>3852</v>
      </c>
      <c r="L60" s="139">
        <v>30125</v>
      </c>
      <c r="M60" s="221">
        <f t="shared" si="1"/>
        <v>1982</v>
      </c>
      <c r="N60" s="221"/>
      <c r="O60" s="222" t="str">
        <f t="shared" ca="1" si="2"/>
        <v>39 tahun 9 bulan</v>
      </c>
      <c r="P60" s="222" t="str">
        <f t="shared" ca="1" si="3"/>
        <v>&lt;45 th</v>
      </c>
      <c r="Q60" s="16" t="s">
        <v>426</v>
      </c>
      <c r="R60" s="139">
        <v>40483</v>
      </c>
      <c r="S60" s="222" t="str">
        <f t="shared" ca="1" si="4"/>
        <v>11 tahun 5 bulan</v>
      </c>
      <c r="T60" s="222" t="str">
        <f t="shared" ca="1" si="5"/>
        <v>&gt;8 th</v>
      </c>
      <c r="U60" s="60">
        <f t="shared" si="6"/>
        <v>55</v>
      </c>
      <c r="V60" s="61">
        <f t="shared" si="7"/>
        <v>50222</v>
      </c>
      <c r="W60" s="16" t="s">
        <v>3165</v>
      </c>
      <c r="X60" s="16" t="s">
        <v>427</v>
      </c>
      <c r="Y60" s="16" t="s">
        <v>156</v>
      </c>
      <c r="Z60" s="16" t="s">
        <v>138</v>
      </c>
      <c r="AA60" s="16" t="s">
        <v>22</v>
      </c>
      <c r="AB60" s="170"/>
      <c r="AC60" s="16" t="s">
        <v>428</v>
      </c>
      <c r="AD60" s="171"/>
      <c r="AE60" s="16" t="s">
        <v>24</v>
      </c>
      <c r="AF60" s="225" t="str">
        <f t="shared" si="8"/>
        <v>S1</v>
      </c>
      <c r="AG60" s="16" t="s">
        <v>3430</v>
      </c>
    </row>
    <row r="61" spans="1:33" s="64" customFormat="1" ht="15" customHeight="1">
      <c r="A61" s="90" t="s">
        <v>429</v>
      </c>
      <c r="B61" s="16" t="s">
        <v>430</v>
      </c>
      <c r="C61" s="16" t="s">
        <v>274</v>
      </c>
      <c r="D61" s="223"/>
      <c r="E61" s="223" t="str">
        <f t="shared" si="0"/>
        <v>KANTOR CABANG</v>
      </c>
      <c r="F61" s="16" t="s">
        <v>54</v>
      </c>
      <c r="G61" s="16" t="s">
        <v>55</v>
      </c>
      <c r="H61" s="16" t="s">
        <v>55</v>
      </c>
      <c r="I61" s="16" t="s">
        <v>3857</v>
      </c>
      <c r="J61" s="16" t="s">
        <v>431</v>
      </c>
      <c r="K61" s="16" t="s">
        <v>3865</v>
      </c>
      <c r="L61" s="139">
        <v>32648</v>
      </c>
      <c r="M61" s="221">
        <f t="shared" si="1"/>
        <v>1989</v>
      </c>
      <c r="N61" s="221"/>
      <c r="O61" s="222" t="str">
        <f t="shared" ca="1" si="2"/>
        <v>32 tahun 11 bulan</v>
      </c>
      <c r="P61" s="222" t="str">
        <f t="shared" ca="1" si="3"/>
        <v>&lt;35 th</v>
      </c>
      <c r="Q61" s="16" t="s">
        <v>432</v>
      </c>
      <c r="R61" s="139">
        <v>40490</v>
      </c>
      <c r="S61" s="222" t="str">
        <f t="shared" ca="1" si="4"/>
        <v>11 tahun 5 bulan</v>
      </c>
      <c r="T61" s="222" t="str">
        <f t="shared" ca="1" si="5"/>
        <v>&gt;8 th</v>
      </c>
      <c r="U61" s="60">
        <f t="shared" si="6"/>
        <v>55</v>
      </c>
      <c r="V61" s="61">
        <f t="shared" si="7"/>
        <v>52749</v>
      </c>
      <c r="W61" s="16" t="s">
        <v>2659</v>
      </c>
      <c r="X61" s="16" t="s">
        <v>433</v>
      </c>
      <c r="Y61" s="16" t="s">
        <v>23</v>
      </c>
      <c r="Z61" s="16" t="s">
        <v>77</v>
      </c>
      <c r="AA61" s="16" t="s">
        <v>22</v>
      </c>
      <c r="AB61" s="170"/>
      <c r="AC61" s="16" t="s">
        <v>434</v>
      </c>
      <c r="AD61" s="171"/>
      <c r="AE61" s="16" t="s">
        <v>24</v>
      </c>
      <c r="AF61" s="225" t="str">
        <f t="shared" si="8"/>
        <v>S1</v>
      </c>
      <c r="AG61" s="16" t="s">
        <v>3430</v>
      </c>
    </row>
    <row r="62" spans="1:33" s="64" customFormat="1" ht="15" customHeight="1">
      <c r="A62" s="90" t="s">
        <v>435</v>
      </c>
      <c r="B62" s="16" t="s">
        <v>436</v>
      </c>
      <c r="C62" s="16" t="s">
        <v>313</v>
      </c>
      <c r="D62" s="223"/>
      <c r="E62" s="223" t="str">
        <f t="shared" si="0"/>
        <v>KANTOR PUSAT</v>
      </c>
      <c r="F62" s="16" t="s">
        <v>227</v>
      </c>
      <c r="G62" s="16" t="s">
        <v>2441</v>
      </c>
      <c r="H62" s="16" t="s">
        <v>2441</v>
      </c>
      <c r="I62" s="16" t="s">
        <v>2441</v>
      </c>
      <c r="J62" s="16" t="s">
        <v>437</v>
      </c>
      <c r="K62" s="16" t="s">
        <v>3852</v>
      </c>
      <c r="L62" s="139">
        <v>27985</v>
      </c>
      <c r="M62" s="221">
        <f t="shared" si="1"/>
        <v>1976</v>
      </c>
      <c r="N62" s="221"/>
      <c r="O62" s="222" t="str">
        <f t="shared" ca="1" si="2"/>
        <v>45 tahun 8 bulan</v>
      </c>
      <c r="P62" s="222" t="str">
        <f t="shared" ca="1" si="3"/>
        <v>&lt;55 th</v>
      </c>
      <c r="Q62" s="16" t="s">
        <v>194</v>
      </c>
      <c r="R62" s="139">
        <v>40497</v>
      </c>
      <c r="S62" s="222" t="str">
        <f t="shared" ca="1" si="4"/>
        <v>11 tahun 5 bulan</v>
      </c>
      <c r="T62" s="222" t="str">
        <f t="shared" ca="1" si="5"/>
        <v>&gt;8 th</v>
      </c>
      <c r="U62" s="60">
        <f t="shared" si="6"/>
        <v>55</v>
      </c>
      <c r="V62" s="61">
        <f t="shared" si="7"/>
        <v>48092</v>
      </c>
      <c r="W62" s="2" t="s">
        <v>3166</v>
      </c>
      <c r="X62" s="16" t="s">
        <v>438</v>
      </c>
      <c r="Y62" s="16" t="s">
        <v>156</v>
      </c>
      <c r="Z62" s="16" t="s">
        <v>138</v>
      </c>
      <c r="AA62" s="16" t="s">
        <v>22</v>
      </c>
      <c r="AB62" s="170"/>
      <c r="AC62" s="16" t="s">
        <v>439</v>
      </c>
      <c r="AD62" s="171"/>
      <c r="AE62" s="16" t="s">
        <v>24</v>
      </c>
      <c r="AF62" s="225" t="str">
        <f t="shared" si="8"/>
        <v>S1</v>
      </c>
      <c r="AG62" s="2" t="s">
        <v>3431</v>
      </c>
    </row>
    <row r="63" spans="1:33" s="64" customFormat="1" ht="15" customHeight="1">
      <c r="A63" s="90" t="s">
        <v>440</v>
      </c>
      <c r="B63" s="16" t="s">
        <v>441</v>
      </c>
      <c r="C63" s="16" t="s">
        <v>157</v>
      </c>
      <c r="D63" s="223"/>
      <c r="E63" s="223" t="str">
        <f t="shared" si="0"/>
        <v>KANTOR PUSAT</v>
      </c>
      <c r="F63" s="16" t="s">
        <v>28</v>
      </c>
      <c r="G63" s="16" t="s">
        <v>29</v>
      </c>
      <c r="H63" s="16" t="s">
        <v>29</v>
      </c>
      <c r="I63" s="16" t="s">
        <v>29</v>
      </c>
      <c r="J63" s="16" t="s">
        <v>442</v>
      </c>
      <c r="K63" s="16" t="s">
        <v>3852</v>
      </c>
      <c r="L63" s="139">
        <v>28440</v>
      </c>
      <c r="M63" s="221">
        <f t="shared" si="1"/>
        <v>1977</v>
      </c>
      <c r="N63" s="221"/>
      <c r="O63" s="222" t="str">
        <f t="shared" ca="1" si="2"/>
        <v>44 tahun 5 bulan</v>
      </c>
      <c r="P63" s="222" t="str">
        <f t="shared" ca="1" si="3"/>
        <v>&lt;45 th</v>
      </c>
      <c r="Q63" s="16" t="s">
        <v>31</v>
      </c>
      <c r="R63" s="139">
        <v>40513</v>
      </c>
      <c r="S63" s="222" t="str">
        <f t="shared" ca="1" si="4"/>
        <v>11 tahun 4 bulan</v>
      </c>
      <c r="T63" s="222" t="str">
        <f t="shared" ca="1" si="5"/>
        <v>&gt;8 th</v>
      </c>
      <c r="U63" s="60">
        <f t="shared" si="6"/>
        <v>55</v>
      </c>
      <c r="V63" s="61">
        <f t="shared" si="7"/>
        <v>48549</v>
      </c>
      <c r="W63" s="2" t="s">
        <v>3167</v>
      </c>
      <c r="X63" s="16" t="s">
        <v>443</v>
      </c>
      <c r="Y63" s="16" t="s">
        <v>156</v>
      </c>
      <c r="Z63" s="16" t="s">
        <v>138</v>
      </c>
      <c r="AA63" s="16" t="s">
        <v>22</v>
      </c>
      <c r="AB63" s="170"/>
      <c r="AC63" s="16" t="s">
        <v>444</v>
      </c>
      <c r="AD63" s="171"/>
      <c r="AE63" s="16" t="s">
        <v>24</v>
      </c>
      <c r="AF63" s="225" t="str">
        <f t="shared" si="8"/>
        <v>S1</v>
      </c>
      <c r="AG63" s="2" t="s">
        <v>3431</v>
      </c>
    </row>
    <row r="64" spans="1:33" s="64" customFormat="1" ht="15" customHeight="1">
      <c r="A64" s="90" t="s">
        <v>445</v>
      </c>
      <c r="B64" s="16" t="s">
        <v>446</v>
      </c>
      <c r="C64" s="16" t="s">
        <v>15</v>
      </c>
      <c r="D64" s="223"/>
      <c r="E64" s="223" t="str">
        <f t="shared" si="0"/>
        <v>KANTOR PUSAT</v>
      </c>
      <c r="F64" s="16" t="s">
        <v>227</v>
      </c>
      <c r="G64" s="16" t="s">
        <v>3063</v>
      </c>
      <c r="H64" s="16" t="s">
        <v>3063</v>
      </c>
      <c r="I64" s="16" t="s">
        <v>3063</v>
      </c>
      <c r="J64" s="16" t="s">
        <v>447</v>
      </c>
      <c r="K64" s="16" t="s">
        <v>3852</v>
      </c>
      <c r="L64" s="139">
        <v>28364</v>
      </c>
      <c r="M64" s="221">
        <f t="shared" si="1"/>
        <v>1977</v>
      </c>
      <c r="N64" s="221"/>
      <c r="O64" s="222" t="str">
        <f t="shared" ca="1" si="2"/>
        <v>44 tahun 7 bulan</v>
      </c>
      <c r="P64" s="222" t="str">
        <f t="shared" ca="1" si="3"/>
        <v>&lt;45 th</v>
      </c>
      <c r="Q64" s="16" t="s">
        <v>247</v>
      </c>
      <c r="R64" s="139">
        <v>40513</v>
      </c>
      <c r="S64" s="222" t="str">
        <f t="shared" ca="1" si="4"/>
        <v>11 tahun 4 bulan</v>
      </c>
      <c r="T64" s="222" t="str">
        <f t="shared" ca="1" si="5"/>
        <v>&gt;8 th</v>
      </c>
      <c r="U64" s="60">
        <f t="shared" si="6"/>
        <v>55</v>
      </c>
      <c r="V64" s="61">
        <f t="shared" si="7"/>
        <v>48458</v>
      </c>
      <c r="W64" s="2" t="s">
        <v>448</v>
      </c>
      <c r="X64" s="16" t="s">
        <v>449</v>
      </c>
      <c r="Y64" s="16" t="s">
        <v>23</v>
      </c>
      <c r="Z64" s="16" t="s">
        <v>77</v>
      </c>
      <c r="AA64" s="16" t="s">
        <v>22</v>
      </c>
      <c r="AB64" s="170"/>
      <c r="AC64" s="16" t="s">
        <v>450</v>
      </c>
      <c r="AD64" s="171"/>
      <c r="AE64" s="16" t="s">
        <v>24</v>
      </c>
      <c r="AF64" s="225" t="str">
        <f t="shared" si="8"/>
        <v>S1</v>
      </c>
      <c r="AG64" s="2" t="s">
        <v>3431</v>
      </c>
    </row>
    <row r="65" spans="1:33" s="64" customFormat="1" ht="15" customHeight="1">
      <c r="A65" s="93" t="s">
        <v>451</v>
      </c>
      <c r="B65" s="14" t="s">
        <v>3250</v>
      </c>
      <c r="C65" s="14" t="s">
        <v>2725</v>
      </c>
      <c r="D65" s="223"/>
      <c r="E65" s="223" t="str">
        <f t="shared" si="0"/>
        <v>KANTOR CABANG</v>
      </c>
      <c r="F65" s="14" t="s">
        <v>54</v>
      </c>
      <c r="G65" s="14" t="s">
        <v>99</v>
      </c>
      <c r="H65" s="14" t="s">
        <v>3265</v>
      </c>
      <c r="I65" s="14" t="s">
        <v>3265</v>
      </c>
      <c r="J65" s="14" t="s">
        <v>452</v>
      </c>
      <c r="K65" s="143" t="s">
        <v>3878</v>
      </c>
      <c r="L65" s="12">
        <v>30578</v>
      </c>
      <c r="M65" s="221">
        <f t="shared" si="1"/>
        <v>1983</v>
      </c>
      <c r="N65" s="221"/>
      <c r="O65" s="222" t="str">
        <f t="shared" ca="1" si="2"/>
        <v>38 tahun 7 bulan</v>
      </c>
      <c r="P65" s="222" t="str">
        <f t="shared" ca="1" si="3"/>
        <v>&lt;45 th</v>
      </c>
      <c r="Q65" s="14" t="s">
        <v>453</v>
      </c>
      <c r="R65" s="12">
        <v>40526</v>
      </c>
      <c r="S65" s="222" t="str">
        <f t="shared" ca="1" si="4"/>
        <v>11 tahun 4 bulan</v>
      </c>
      <c r="T65" s="222" t="str">
        <f t="shared" ca="1" si="5"/>
        <v>&gt;8 th</v>
      </c>
      <c r="U65" s="60">
        <f t="shared" si="6"/>
        <v>55</v>
      </c>
      <c r="V65" s="61">
        <f t="shared" si="7"/>
        <v>50679</v>
      </c>
      <c r="W65" s="14" t="s">
        <v>454</v>
      </c>
      <c r="X65" s="14" t="s">
        <v>455</v>
      </c>
      <c r="Y65" s="143" t="s">
        <v>59</v>
      </c>
      <c r="Z65" s="14" t="s">
        <v>21</v>
      </c>
      <c r="AA65" s="14" t="s">
        <v>22</v>
      </c>
      <c r="AB65" s="173"/>
      <c r="AC65" s="14" t="s">
        <v>456</v>
      </c>
      <c r="AD65" s="150"/>
      <c r="AE65" s="14" t="s">
        <v>24</v>
      </c>
      <c r="AF65" s="225" t="str">
        <f t="shared" si="8"/>
        <v>S1</v>
      </c>
      <c r="AG65" s="14" t="s">
        <v>3431</v>
      </c>
    </row>
    <row r="66" spans="1:33" s="64" customFormat="1" ht="15" customHeight="1">
      <c r="A66" s="91" t="s">
        <v>457</v>
      </c>
      <c r="B66" s="114" t="s">
        <v>458</v>
      </c>
      <c r="C66" s="114" t="s">
        <v>459</v>
      </c>
      <c r="D66" s="223"/>
      <c r="E66" s="223" t="str">
        <f t="shared" si="0"/>
        <v>KANTOR CABANG</v>
      </c>
      <c r="F66" s="114" t="s">
        <v>88</v>
      </c>
      <c r="G66" s="114" t="s">
        <v>460</v>
      </c>
      <c r="H66" s="114" t="s">
        <v>1409</v>
      </c>
      <c r="I66" s="114" t="s">
        <v>3855</v>
      </c>
      <c r="J66" s="114" t="s">
        <v>462</v>
      </c>
      <c r="K66" s="144" t="s">
        <v>3879</v>
      </c>
      <c r="L66" s="140">
        <v>30698</v>
      </c>
      <c r="M66" s="221">
        <f t="shared" si="1"/>
        <v>1984</v>
      </c>
      <c r="N66" s="221"/>
      <c r="O66" s="222" t="str">
        <f t="shared" ca="1" si="2"/>
        <v>38 tahun 3 bulan</v>
      </c>
      <c r="P66" s="222" t="str">
        <f t="shared" ca="1" si="3"/>
        <v>&lt;45 th</v>
      </c>
      <c r="Q66" s="114" t="s">
        <v>426</v>
      </c>
      <c r="R66" s="140">
        <v>40553</v>
      </c>
      <c r="S66" s="222" t="str">
        <f t="shared" ca="1" si="4"/>
        <v>11 tahun 3 bulan</v>
      </c>
      <c r="T66" s="222" t="str">
        <f t="shared" ca="1" si="5"/>
        <v>&gt;8 th</v>
      </c>
      <c r="U66" s="60">
        <f t="shared" si="6"/>
        <v>55</v>
      </c>
      <c r="V66" s="61">
        <f t="shared" si="7"/>
        <v>50802</v>
      </c>
      <c r="W66" s="2" t="s">
        <v>463</v>
      </c>
      <c r="X66" s="114" t="s">
        <v>464</v>
      </c>
      <c r="Y66" s="114" t="s">
        <v>23</v>
      </c>
      <c r="Z66" s="114" t="s">
        <v>196</v>
      </c>
      <c r="AA66" s="114" t="s">
        <v>22</v>
      </c>
      <c r="AB66" s="172"/>
      <c r="AC66" s="114" t="s">
        <v>465</v>
      </c>
      <c r="AD66" s="116"/>
      <c r="AE66" s="114" t="s">
        <v>24</v>
      </c>
      <c r="AF66" s="225" t="str">
        <f t="shared" si="8"/>
        <v>S1</v>
      </c>
      <c r="AG66" s="2" t="s">
        <v>3431</v>
      </c>
    </row>
    <row r="67" spans="1:33" s="64" customFormat="1" ht="15" customHeight="1">
      <c r="A67" s="90" t="s">
        <v>466</v>
      </c>
      <c r="B67" s="16" t="s">
        <v>467</v>
      </c>
      <c r="C67" s="16" t="s">
        <v>152</v>
      </c>
      <c r="D67" s="223"/>
      <c r="E67" s="223" t="str">
        <f t="shared" si="0"/>
        <v>KANTOR CABANG</v>
      </c>
      <c r="F67" s="16" t="s">
        <v>54</v>
      </c>
      <c r="G67" s="16" t="s">
        <v>75</v>
      </c>
      <c r="H67" s="16" t="s">
        <v>75</v>
      </c>
      <c r="I67" s="16" t="s">
        <v>75</v>
      </c>
      <c r="J67" s="16" t="s">
        <v>2415</v>
      </c>
      <c r="K67" s="16" t="s">
        <v>3858</v>
      </c>
      <c r="L67" s="139">
        <v>27226</v>
      </c>
      <c r="M67" s="221">
        <f t="shared" si="1"/>
        <v>1974</v>
      </c>
      <c r="N67" s="221"/>
      <c r="O67" s="222" t="str">
        <f t="shared" ca="1" si="2"/>
        <v>47 tahun 9 bulan</v>
      </c>
      <c r="P67" s="222" t="str">
        <f t="shared" ca="1" si="3"/>
        <v>&lt;55 th</v>
      </c>
      <c r="Q67" s="16" t="s">
        <v>468</v>
      </c>
      <c r="R67" s="139">
        <v>40546</v>
      </c>
      <c r="S67" s="222" t="str">
        <f t="shared" ca="1" si="4"/>
        <v>11 tahun 3 bulan</v>
      </c>
      <c r="T67" s="222" t="str">
        <f t="shared" ca="1" si="5"/>
        <v>&gt;8 th</v>
      </c>
      <c r="U67" s="60">
        <f t="shared" si="6"/>
        <v>55</v>
      </c>
      <c r="V67" s="61">
        <f t="shared" si="7"/>
        <v>47331</v>
      </c>
      <c r="W67" s="142" t="s">
        <v>3172</v>
      </c>
      <c r="X67" s="16" t="s">
        <v>469</v>
      </c>
      <c r="Y67" s="16" t="s">
        <v>156</v>
      </c>
      <c r="Z67" s="16" t="s">
        <v>138</v>
      </c>
      <c r="AA67" s="16" t="s">
        <v>22</v>
      </c>
      <c r="AB67" s="170"/>
      <c r="AC67" s="16" t="s">
        <v>470</v>
      </c>
      <c r="AD67" s="171"/>
      <c r="AE67" s="16" t="s">
        <v>24</v>
      </c>
      <c r="AF67" s="225" t="str">
        <f t="shared" si="8"/>
        <v>S1</v>
      </c>
      <c r="AG67" s="2" t="s">
        <v>3431</v>
      </c>
    </row>
    <row r="68" spans="1:33" s="64" customFormat="1" ht="15" customHeight="1">
      <c r="A68" s="5" t="s">
        <v>471</v>
      </c>
      <c r="B68" s="2" t="s">
        <v>472</v>
      </c>
      <c r="C68" s="2" t="s">
        <v>237</v>
      </c>
      <c r="D68" s="223"/>
      <c r="E68" s="223" t="str">
        <f t="shared" ref="E68:E131" si="9">IF(F68="CABANG JABODETABEK","KANTOR CABANG",IF(F68="CABANG NON JABODETABEK","KANTOR CABANG","KANTOR PUSAT"))</f>
        <v>KANTOR PUSAT</v>
      </c>
      <c r="F68" s="2" t="s">
        <v>28</v>
      </c>
      <c r="G68" s="2" t="s">
        <v>29</v>
      </c>
      <c r="H68" s="2" t="s">
        <v>473</v>
      </c>
      <c r="I68" s="2" t="s">
        <v>473</v>
      </c>
      <c r="J68" s="6" t="s">
        <v>474</v>
      </c>
      <c r="K68" s="2" t="s">
        <v>3852</v>
      </c>
      <c r="L68" s="12">
        <v>27769</v>
      </c>
      <c r="M68" s="221">
        <f t="shared" ref="M68:M131" si="10">YEAR(L68)</f>
        <v>1976</v>
      </c>
      <c r="N68" s="221"/>
      <c r="O68" s="222" t="str">
        <f t="shared" ref="O68:O131" ca="1" si="11">(""&amp;DATEDIF(L68,$P$1,"Y")&amp;" tahun")&amp;" "&amp;DATEDIF(L68,$P$1,"YM")&amp;" bulan"</f>
        <v>46 tahun 3 bulan</v>
      </c>
      <c r="P68" s="222" t="str">
        <f t="shared" ref="P68:P131" ca="1" si="12">IF(DATEDIF(L68,$P$1,"Y")&lt;25,"&lt;25 th",IF(AND(DATEDIF(L68,$P$1,"Y")&gt;=25,DATEDIF(L68,$P$1,"Y")&lt;35),"&lt;35 th",IF(AND(DATEDIF(L68,$P$1,"Y")&gt;=35,DATEDIF(L68,$P$1,"Y")&lt;45),"&lt;45 th",IF(AND(DATEDIF(L68,$P$1,"Y")&gt;=45,DATEDIF(L68,$P$1,"Y")&lt;55),"&lt;55 th","&gt;55 "))))</f>
        <v>&lt;55 th</v>
      </c>
      <c r="Q68" s="6" t="s">
        <v>31</v>
      </c>
      <c r="R68" s="12">
        <v>40548</v>
      </c>
      <c r="S68" s="222" t="str">
        <f t="shared" ref="S68:S131" ca="1" si="13">(""&amp;DATEDIF(R68,$P$1,"Y")&amp;" tahun")&amp;" "&amp;DATEDIF(R68,$P$1,"YM")&amp;" bulan"</f>
        <v>11 tahun 3 bulan</v>
      </c>
      <c r="T68" s="222" t="str">
        <f t="shared" ref="T68:T131" ca="1" si="14">IF(DATEDIF(R68,$P$1,"Y")&lt;2,"&lt;2 th",IF(AND(DATEDIF(R68,$P$1,"Y")&gt;=2,DATEDIF(R68,$P$1,"Y")&lt;5),"&lt;5 th",IF(AND(DATEDIF(R68,$P$1,"Y")&gt;=5,DATEDIF(R68,$P$1,"Y")&lt;8),"&lt;8 th",IF(AND(DATEDIF(R68,$P$1,"Y")&gt;=8,DATEDIF(R68,$P$1,"Y")&gt;=8),"&gt;8 th","0 "))))</f>
        <v>&gt;8 th</v>
      </c>
      <c r="U68" s="60">
        <f t="shared" ref="U68:U131" si="15">IF(C68="TELLER",35,IF(C68="TELLER SENIOR","35",IF(C68="STAF OPERASIONAL",35,IF(C68="STAF OPERASIONAL SENIOR",35,IF(C68="CUSTOMER SERVICE",35,IF(C68="CUSTOMER SERVICE SENIOR",35,55))))))</f>
        <v>55</v>
      </c>
      <c r="V68" s="61">
        <f t="shared" ref="V68:V131" si="16">IF(DAY(L68)=1,(DATE(YEAR(L68)+U68,MONTH(L68),1)),(DATE(YEAR(L68)+U68,MONTH(L68)+1,1)))</f>
        <v>47880</v>
      </c>
      <c r="W68" s="2" t="s">
        <v>475</v>
      </c>
      <c r="X68" s="14" t="s">
        <v>476</v>
      </c>
      <c r="Y68" s="142" t="s">
        <v>48</v>
      </c>
      <c r="Z68" s="2" t="s">
        <v>47</v>
      </c>
      <c r="AA68" s="2" t="s">
        <v>22</v>
      </c>
      <c r="AB68" s="4"/>
      <c r="AC68" s="16" t="s">
        <v>477</v>
      </c>
      <c r="AD68" s="1"/>
      <c r="AE68" s="2" t="s">
        <v>50</v>
      </c>
      <c r="AF68" s="225" t="str">
        <f t="shared" ref="AF68:AF131" si="17">IF(AE68="01","SD",IF(AE68="02","SMP",IF(AE68="03","SMA",IF(AE68="04","D1-D2",IF(AE68="05","D3-D4",IF(AE68="06","S1",IF(AE68="07","S2",IF(AE68="08","S3",0))))))))</f>
        <v>SMA</v>
      </c>
      <c r="AG68" s="2" t="s">
        <v>3431</v>
      </c>
    </row>
    <row r="69" spans="1:33" s="64" customFormat="1" ht="15" customHeight="1">
      <c r="A69" s="90" t="s">
        <v>478</v>
      </c>
      <c r="B69" s="16" t="s">
        <v>479</v>
      </c>
      <c r="C69" s="16" t="s">
        <v>27</v>
      </c>
      <c r="D69" s="223"/>
      <c r="E69" s="223" t="str">
        <f t="shared" si="9"/>
        <v>KANTOR PUSAT</v>
      </c>
      <c r="F69" s="16" t="s">
        <v>43</v>
      </c>
      <c r="G69" s="16" t="s">
        <v>44</v>
      </c>
      <c r="H69" s="16" t="s">
        <v>45</v>
      </c>
      <c r="I69" s="16" t="s">
        <v>3880</v>
      </c>
      <c r="J69" s="16" t="s">
        <v>480</v>
      </c>
      <c r="K69" s="16" t="s">
        <v>3852</v>
      </c>
      <c r="L69" s="139">
        <v>31125</v>
      </c>
      <c r="M69" s="221">
        <f t="shared" si="10"/>
        <v>1985</v>
      </c>
      <c r="N69" s="221"/>
      <c r="O69" s="222" t="str">
        <f t="shared" ca="1" si="11"/>
        <v>37 tahun 1 bulan</v>
      </c>
      <c r="P69" s="222" t="str">
        <f t="shared" ca="1" si="12"/>
        <v>&lt;45 th</v>
      </c>
      <c r="Q69" s="16" t="s">
        <v>31</v>
      </c>
      <c r="R69" s="139">
        <v>40588</v>
      </c>
      <c r="S69" s="222" t="str">
        <f t="shared" ca="1" si="13"/>
        <v>11 tahun 2 bulan</v>
      </c>
      <c r="T69" s="222" t="str">
        <f t="shared" ca="1" si="14"/>
        <v>&gt;8 th</v>
      </c>
      <c r="U69" s="60">
        <f t="shared" si="15"/>
        <v>55</v>
      </c>
      <c r="V69" s="61">
        <f t="shared" si="16"/>
        <v>51227</v>
      </c>
      <c r="W69" s="16" t="s">
        <v>481</v>
      </c>
      <c r="X69" s="16" t="s">
        <v>482</v>
      </c>
      <c r="Y69" s="16" t="s">
        <v>23</v>
      </c>
      <c r="Z69" s="16" t="s">
        <v>77</v>
      </c>
      <c r="AA69" s="16" t="s">
        <v>22</v>
      </c>
      <c r="AB69" s="170"/>
      <c r="AC69" s="16" t="s">
        <v>483</v>
      </c>
      <c r="AD69" s="171"/>
      <c r="AE69" s="16" t="s">
        <v>24</v>
      </c>
      <c r="AF69" s="225" t="str">
        <f t="shared" si="17"/>
        <v>S1</v>
      </c>
      <c r="AG69" s="16" t="s">
        <v>3431</v>
      </c>
    </row>
    <row r="70" spans="1:33" s="64" customFormat="1" ht="15" customHeight="1">
      <c r="A70" s="90" t="s">
        <v>484</v>
      </c>
      <c r="B70" s="16" t="s">
        <v>485</v>
      </c>
      <c r="C70" s="16" t="s">
        <v>157</v>
      </c>
      <c r="D70" s="223"/>
      <c r="E70" s="223" t="str">
        <f t="shared" si="9"/>
        <v>KANTOR PUSAT</v>
      </c>
      <c r="F70" s="16" t="s">
        <v>35</v>
      </c>
      <c r="G70" s="16" t="s">
        <v>486</v>
      </c>
      <c r="H70" s="16" t="s">
        <v>487</v>
      </c>
      <c r="I70" s="16" t="s">
        <v>487</v>
      </c>
      <c r="J70" s="16" t="s">
        <v>488</v>
      </c>
      <c r="K70" s="16" t="s">
        <v>3852</v>
      </c>
      <c r="L70" s="139">
        <v>26660</v>
      </c>
      <c r="M70" s="221">
        <f t="shared" si="10"/>
        <v>1972</v>
      </c>
      <c r="N70" s="221"/>
      <c r="O70" s="222" t="str">
        <f t="shared" ca="1" si="11"/>
        <v>49 tahun 3 bulan</v>
      </c>
      <c r="P70" s="222" t="str">
        <f t="shared" ca="1" si="12"/>
        <v>&lt;55 th</v>
      </c>
      <c r="Q70" s="16" t="s">
        <v>31</v>
      </c>
      <c r="R70" s="139">
        <v>40603</v>
      </c>
      <c r="S70" s="222" t="str">
        <f t="shared" ca="1" si="13"/>
        <v>11 tahun 1 bulan</v>
      </c>
      <c r="T70" s="222" t="str">
        <f t="shared" ca="1" si="14"/>
        <v>&gt;8 th</v>
      </c>
      <c r="U70" s="60">
        <f t="shared" si="15"/>
        <v>55</v>
      </c>
      <c r="V70" s="61">
        <f t="shared" si="16"/>
        <v>46753</v>
      </c>
      <c r="W70" s="16" t="s">
        <v>489</v>
      </c>
      <c r="X70" s="16" t="s">
        <v>490</v>
      </c>
      <c r="Y70" s="16" t="s">
        <v>156</v>
      </c>
      <c r="Z70" s="16" t="s">
        <v>138</v>
      </c>
      <c r="AA70" s="16" t="s">
        <v>22</v>
      </c>
      <c r="AB70" s="170"/>
      <c r="AC70" s="16" t="s">
        <v>491</v>
      </c>
      <c r="AD70" s="171"/>
      <c r="AE70" s="141" t="s">
        <v>145</v>
      </c>
      <c r="AF70" s="225" t="str">
        <f t="shared" si="17"/>
        <v>D3-D4</v>
      </c>
      <c r="AG70" s="16" t="s">
        <v>3431</v>
      </c>
    </row>
    <row r="71" spans="1:33" s="64" customFormat="1" ht="15" customHeight="1">
      <c r="A71" s="90" t="s">
        <v>492</v>
      </c>
      <c r="B71" s="16" t="s">
        <v>493</v>
      </c>
      <c r="C71" s="16" t="s">
        <v>134</v>
      </c>
      <c r="D71" s="223"/>
      <c r="E71" s="223" t="str">
        <f t="shared" si="9"/>
        <v>KANTOR PUSAT</v>
      </c>
      <c r="F71" s="16" t="s">
        <v>238</v>
      </c>
      <c r="G71" s="16" t="s">
        <v>494</v>
      </c>
      <c r="H71" s="16" t="s">
        <v>494</v>
      </c>
      <c r="I71" s="16" t="s">
        <v>494</v>
      </c>
      <c r="J71" s="16" t="s">
        <v>495</v>
      </c>
      <c r="K71" s="16" t="s">
        <v>3852</v>
      </c>
      <c r="L71" s="139">
        <v>31031</v>
      </c>
      <c r="M71" s="221">
        <f t="shared" si="10"/>
        <v>1984</v>
      </c>
      <c r="N71" s="221"/>
      <c r="O71" s="222" t="str">
        <f t="shared" ca="1" si="11"/>
        <v>37 tahun 4 bulan</v>
      </c>
      <c r="P71" s="222" t="str">
        <f t="shared" ca="1" si="12"/>
        <v>&lt;45 th</v>
      </c>
      <c r="Q71" s="16" t="s">
        <v>201</v>
      </c>
      <c r="R71" s="139">
        <v>40603</v>
      </c>
      <c r="S71" s="222" t="str">
        <f t="shared" ca="1" si="13"/>
        <v>11 tahun 1 bulan</v>
      </c>
      <c r="T71" s="222" t="str">
        <f t="shared" ca="1" si="14"/>
        <v>&gt;8 th</v>
      </c>
      <c r="U71" s="60">
        <f t="shared" si="15"/>
        <v>55</v>
      </c>
      <c r="V71" s="61">
        <f t="shared" si="16"/>
        <v>51136</v>
      </c>
      <c r="W71" s="16" t="s">
        <v>2660</v>
      </c>
      <c r="X71" s="16" t="s">
        <v>496</v>
      </c>
      <c r="Y71" s="16" t="s">
        <v>59</v>
      </c>
      <c r="Z71" s="16" t="s">
        <v>21</v>
      </c>
      <c r="AA71" s="16" t="s">
        <v>22</v>
      </c>
      <c r="AB71" s="170"/>
      <c r="AC71" s="16" t="s">
        <v>497</v>
      </c>
      <c r="AD71" s="171"/>
      <c r="AE71" s="16" t="s">
        <v>24</v>
      </c>
      <c r="AF71" s="225" t="str">
        <f t="shared" si="17"/>
        <v>S1</v>
      </c>
      <c r="AG71" s="16" t="s">
        <v>3430</v>
      </c>
    </row>
    <row r="72" spans="1:33" s="64" customFormat="1" ht="15" customHeight="1">
      <c r="A72" s="90" t="s">
        <v>498</v>
      </c>
      <c r="B72" s="16" t="s">
        <v>499</v>
      </c>
      <c r="C72" s="16" t="s">
        <v>15</v>
      </c>
      <c r="D72" s="223"/>
      <c r="E72" s="223" t="str">
        <f t="shared" si="9"/>
        <v>KANTOR PUSAT</v>
      </c>
      <c r="F72" s="16" t="s">
        <v>28</v>
      </c>
      <c r="G72" s="16" t="s">
        <v>29</v>
      </c>
      <c r="H72" s="16" t="s">
        <v>473</v>
      </c>
      <c r="I72" s="16" t="s">
        <v>473</v>
      </c>
      <c r="J72" s="16" t="s">
        <v>500</v>
      </c>
      <c r="K72" s="16" t="s">
        <v>3852</v>
      </c>
      <c r="L72" s="139">
        <v>29409</v>
      </c>
      <c r="M72" s="221">
        <f t="shared" si="10"/>
        <v>1980</v>
      </c>
      <c r="N72" s="221"/>
      <c r="O72" s="222" t="str">
        <f t="shared" ca="1" si="11"/>
        <v>41 tahun 9 bulan</v>
      </c>
      <c r="P72" s="222" t="str">
        <f t="shared" ca="1" si="12"/>
        <v>&lt;45 th</v>
      </c>
      <c r="Q72" s="16" t="s">
        <v>31</v>
      </c>
      <c r="R72" s="139">
        <v>40623</v>
      </c>
      <c r="S72" s="222" t="str">
        <f t="shared" ca="1" si="13"/>
        <v>11 tahun 1 bulan</v>
      </c>
      <c r="T72" s="222" t="str">
        <f t="shared" ca="1" si="14"/>
        <v>&gt;8 th</v>
      </c>
      <c r="U72" s="60">
        <f t="shared" si="15"/>
        <v>55</v>
      </c>
      <c r="V72" s="61">
        <f t="shared" si="16"/>
        <v>49522</v>
      </c>
      <c r="W72" s="2" t="s">
        <v>2661</v>
      </c>
      <c r="X72" s="16" t="s">
        <v>501</v>
      </c>
      <c r="Y72" s="16" t="s">
        <v>23</v>
      </c>
      <c r="Z72" s="16" t="s">
        <v>21</v>
      </c>
      <c r="AA72" s="16" t="s">
        <v>22</v>
      </c>
      <c r="AB72" s="170"/>
      <c r="AC72" s="16" t="s">
        <v>502</v>
      </c>
      <c r="AD72" s="171"/>
      <c r="AE72" s="16" t="s">
        <v>24</v>
      </c>
      <c r="AF72" s="225" t="str">
        <f t="shared" si="17"/>
        <v>S1</v>
      </c>
      <c r="AG72" s="2" t="s">
        <v>3431</v>
      </c>
    </row>
    <row r="73" spans="1:33" s="64" customFormat="1" ht="15" customHeight="1">
      <c r="A73" s="92" t="s">
        <v>503</v>
      </c>
      <c r="B73" s="2" t="s">
        <v>504</v>
      </c>
      <c r="C73" s="2" t="s">
        <v>68</v>
      </c>
      <c r="D73" s="223"/>
      <c r="E73" s="223" t="str">
        <f t="shared" si="9"/>
        <v>KANTOR CABANG</v>
      </c>
      <c r="F73" s="2" t="s">
        <v>54</v>
      </c>
      <c r="G73" s="2" t="s">
        <v>55</v>
      </c>
      <c r="H73" s="2" t="s">
        <v>505</v>
      </c>
      <c r="I73" s="2" t="s">
        <v>3855</v>
      </c>
      <c r="J73" s="6" t="s">
        <v>506</v>
      </c>
      <c r="K73" s="2" t="s">
        <v>3881</v>
      </c>
      <c r="L73" s="12">
        <v>30842</v>
      </c>
      <c r="M73" s="221">
        <f t="shared" si="10"/>
        <v>1984</v>
      </c>
      <c r="N73" s="221"/>
      <c r="O73" s="222" t="str">
        <f t="shared" ca="1" si="11"/>
        <v>37 tahun 10 bulan</v>
      </c>
      <c r="P73" s="222" t="str">
        <f t="shared" ca="1" si="12"/>
        <v>&lt;45 th</v>
      </c>
      <c r="Q73" s="6" t="s">
        <v>432</v>
      </c>
      <c r="R73" s="12">
        <v>40634</v>
      </c>
      <c r="S73" s="222" t="str">
        <f t="shared" ca="1" si="13"/>
        <v>11 tahun 0 bulan</v>
      </c>
      <c r="T73" s="222" t="str">
        <f t="shared" ca="1" si="14"/>
        <v>&gt;8 th</v>
      </c>
      <c r="U73" s="60">
        <f t="shared" si="15"/>
        <v>55</v>
      </c>
      <c r="V73" s="61">
        <f t="shared" si="16"/>
        <v>50952</v>
      </c>
      <c r="W73" s="2" t="s">
        <v>507</v>
      </c>
      <c r="X73" s="14" t="s">
        <v>508</v>
      </c>
      <c r="Y73" s="142" t="s">
        <v>23</v>
      </c>
      <c r="Z73" s="2" t="s">
        <v>196</v>
      </c>
      <c r="AA73" s="2" t="s">
        <v>22</v>
      </c>
      <c r="AB73" s="4"/>
      <c r="AC73" s="16" t="s">
        <v>509</v>
      </c>
      <c r="AD73" s="1"/>
      <c r="AE73" s="2" t="s">
        <v>24</v>
      </c>
      <c r="AF73" s="225" t="str">
        <f t="shared" si="17"/>
        <v>S1</v>
      </c>
      <c r="AG73" s="2" t="s">
        <v>3430</v>
      </c>
    </row>
    <row r="74" spans="1:33" s="64" customFormat="1" ht="15" customHeight="1">
      <c r="A74" s="91" t="s">
        <v>511</v>
      </c>
      <c r="B74" s="114" t="s">
        <v>512</v>
      </c>
      <c r="C74" s="114" t="s">
        <v>134</v>
      </c>
      <c r="D74" s="223"/>
      <c r="E74" s="223" t="str">
        <f t="shared" si="9"/>
        <v>KANTOR PUSAT</v>
      </c>
      <c r="F74" s="114" t="s">
        <v>238</v>
      </c>
      <c r="G74" s="114" t="s">
        <v>576</v>
      </c>
      <c r="H74" s="114" t="s">
        <v>576</v>
      </c>
      <c r="I74" s="114" t="s">
        <v>576</v>
      </c>
      <c r="J74" s="114" t="s">
        <v>514</v>
      </c>
      <c r="K74" s="114" t="s">
        <v>3852</v>
      </c>
      <c r="L74" s="140">
        <v>30003</v>
      </c>
      <c r="M74" s="221">
        <f t="shared" si="10"/>
        <v>1982</v>
      </c>
      <c r="N74" s="221"/>
      <c r="O74" s="222" t="str">
        <f t="shared" ca="1" si="11"/>
        <v>40 tahun 2 bulan</v>
      </c>
      <c r="P74" s="222" t="str">
        <f t="shared" ca="1" si="12"/>
        <v>&lt;45 th</v>
      </c>
      <c r="Q74" s="114" t="s">
        <v>31</v>
      </c>
      <c r="R74" s="140">
        <v>40695</v>
      </c>
      <c r="S74" s="222" t="str">
        <f t="shared" ca="1" si="13"/>
        <v>10 tahun 10 bulan</v>
      </c>
      <c r="T74" s="222" t="str">
        <f t="shared" ca="1" si="14"/>
        <v>&gt;8 th</v>
      </c>
      <c r="U74" s="60">
        <f t="shared" si="15"/>
        <v>55</v>
      </c>
      <c r="V74" s="61">
        <f t="shared" si="16"/>
        <v>50100</v>
      </c>
      <c r="W74" s="114" t="s">
        <v>4114</v>
      </c>
      <c r="X74" s="114" t="s">
        <v>515</v>
      </c>
      <c r="Y74" s="114" t="s">
        <v>59</v>
      </c>
      <c r="Z74" s="114" t="s">
        <v>58</v>
      </c>
      <c r="AA74" s="114" t="s">
        <v>22</v>
      </c>
      <c r="AB74" s="172"/>
      <c r="AC74" s="114" t="s">
        <v>516</v>
      </c>
      <c r="AD74" s="116"/>
      <c r="AE74" s="114" t="s">
        <v>145</v>
      </c>
      <c r="AF74" s="225" t="str">
        <f t="shared" si="17"/>
        <v>D3-D4</v>
      </c>
      <c r="AG74" s="114" t="s">
        <v>3431</v>
      </c>
    </row>
    <row r="75" spans="1:33" s="64" customFormat="1" ht="15" customHeight="1">
      <c r="A75" s="90" t="s">
        <v>517</v>
      </c>
      <c r="B75" s="16" t="s">
        <v>518</v>
      </c>
      <c r="C75" s="16" t="s">
        <v>2725</v>
      </c>
      <c r="D75" s="223"/>
      <c r="E75" s="223" t="str">
        <f t="shared" si="9"/>
        <v>KANTOR CABANG</v>
      </c>
      <c r="F75" s="16" t="s">
        <v>54</v>
      </c>
      <c r="G75" s="16" t="s">
        <v>147</v>
      </c>
      <c r="H75" s="16" t="s">
        <v>95</v>
      </c>
      <c r="I75" s="16" t="s">
        <v>95</v>
      </c>
      <c r="J75" s="16" t="s">
        <v>519</v>
      </c>
      <c r="K75" s="16" t="s">
        <v>24</v>
      </c>
      <c r="L75" s="139">
        <v>31993</v>
      </c>
      <c r="M75" s="221">
        <f t="shared" si="10"/>
        <v>1987</v>
      </c>
      <c r="N75" s="221"/>
      <c r="O75" s="222" t="str">
        <f t="shared" ca="1" si="11"/>
        <v>34 tahun 8 bulan</v>
      </c>
      <c r="P75" s="222" t="str">
        <f t="shared" ca="1" si="12"/>
        <v>&lt;35 th</v>
      </c>
      <c r="Q75" s="16" t="s">
        <v>31</v>
      </c>
      <c r="R75" s="139">
        <v>40714</v>
      </c>
      <c r="S75" s="222" t="str">
        <f t="shared" ca="1" si="13"/>
        <v>10 tahun 10 bulan</v>
      </c>
      <c r="T75" s="222" t="str">
        <f t="shared" ca="1" si="14"/>
        <v>&gt;8 th</v>
      </c>
      <c r="U75" s="60">
        <f t="shared" si="15"/>
        <v>55</v>
      </c>
      <c r="V75" s="61">
        <f t="shared" si="16"/>
        <v>52110</v>
      </c>
      <c r="W75" s="2" t="s">
        <v>2662</v>
      </c>
      <c r="X75" s="16" t="s">
        <v>520</v>
      </c>
      <c r="Y75" s="16" t="s">
        <v>59</v>
      </c>
      <c r="Z75" s="16" t="s">
        <v>21</v>
      </c>
      <c r="AA75" s="16" t="s">
        <v>22</v>
      </c>
      <c r="AB75" s="170"/>
      <c r="AC75" s="16" t="s">
        <v>521</v>
      </c>
      <c r="AD75" s="171"/>
      <c r="AE75" s="16" t="s">
        <v>24</v>
      </c>
      <c r="AF75" s="225" t="str">
        <f t="shared" si="17"/>
        <v>S1</v>
      </c>
      <c r="AG75" s="2" t="s">
        <v>3431</v>
      </c>
    </row>
    <row r="76" spans="1:33" s="64" customFormat="1" ht="15" customHeight="1">
      <c r="A76" s="91" t="s">
        <v>522</v>
      </c>
      <c r="B76" s="114" t="s">
        <v>523</v>
      </c>
      <c r="C76" s="114" t="s">
        <v>313</v>
      </c>
      <c r="D76" s="223"/>
      <c r="E76" s="223" t="str">
        <f t="shared" si="9"/>
        <v>KANTOR PUSAT</v>
      </c>
      <c r="F76" s="114" t="s">
        <v>513</v>
      </c>
      <c r="G76" s="114" t="s">
        <v>2587</v>
      </c>
      <c r="H76" s="114" t="s">
        <v>2587</v>
      </c>
      <c r="I76" s="114" t="s">
        <v>2587</v>
      </c>
      <c r="J76" s="114" t="s">
        <v>524</v>
      </c>
      <c r="K76" s="114" t="s">
        <v>3852</v>
      </c>
      <c r="L76" s="140">
        <v>28516</v>
      </c>
      <c r="M76" s="221">
        <f t="shared" si="10"/>
        <v>1978</v>
      </c>
      <c r="N76" s="221"/>
      <c r="O76" s="222" t="str">
        <f t="shared" ca="1" si="11"/>
        <v>44 tahun 2 bulan</v>
      </c>
      <c r="P76" s="222" t="str">
        <f t="shared" ca="1" si="12"/>
        <v>&lt;45 th</v>
      </c>
      <c r="Q76" s="114" t="s">
        <v>525</v>
      </c>
      <c r="R76" s="140">
        <v>40714</v>
      </c>
      <c r="S76" s="222" t="str">
        <f t="shared" ca="1" si="13"/>
        <v>10 tahun 10 bulan</v>
      </c>
      <c r="T76" s="222" t="str">
        <f t="shared" ca="1" si="14"/>
        <v>&gt;8 th</v>
      </c>
      <c r="U76" s="60">
        <f t="shared" si="15"/>
        <v>55</v>
      </c>
      <c r="V76" s="61">
        <f t="shared" si="16"/>
        <v>48611</v>
      </c>
      <c r="W76" s="114" t="s">
        <v>3168</v>
      </c>
      <c r="X76" s="114" t="s">
        <v>526</v>
      </c>
      <c r="Y76" s="114" t="s">
        <v>156</v>
      </c>
      <c r="Z76" s="114" t="s">
        <v>138</v>
      </c>
      <c r="AA76" s="114" t="s">
        <v>22</v>
      </c>
      <c r="AB76" s="172"/>
      <c r="AC76" s="114" t="s">
        <v>527</v>
      </c>
      <c r="AD76" s="116"/>
      <c r="AE76" s="114" t="s">
        <v>24</v>
      </c>
      <c r="AF76" s="225" t="str">
        <f t="shared" si="17"/>
        <v>S1</v>
      </c>
      <c r="AG76" s="114" t="s">
        <v>3431</v>
      </c>
    </row>
    <row r="77" spans="1:33" s="64" customFormat="1" ht="15" customHeight="1">
      <c r="A77" s="97" t="s">
        <v>3040</v>
      </c>
      <c r="B77" s="114" t="s">
        <v>529</v>
      </c>
      <c r="C77" s="114" t="s">
        <v>3073</v>
      </c>
      <c r="D77" s="223"/>
      <c r="E77" s="223" t="str">
        <f t="shared" si="9"/>
        <v>KANTOR CABANG</v>
      </c>
      <c r="F77" s="114" t="s">
        <v>88</v>
      </c>
      <c r="G77" s="114" t="s">
        <v>187</v>
      </c>
      <c r="H77" s="114" t="s">
        <v>187</v>
      </c>
      <c r="I77" s="114" t="s">
        <v>3882</v>
      </c>
      <c r="J77" s="114" t="s">
        <v>531</v>
      </c>
      <c r="K77" s="144" t="s">
        <v>145</v>
      </c>
      <c r="L77" s="140">
        <v>30945</v>
      </c>
      <c r="M77" s="221">
        <f t="shared" si="10"/>
        <v>1984</v>
      </c>
      <c r="N77" s="221"/>
      <c r="O77" s="222" t="str">
        <f t="shared" ca="1" si="11"/>
        <v>37 tahun 7 bulan</v>
      </c>
      <c r="P77" s="222" t="str">
        <f t="shared" ca="1" si="12"/>
        <v>&lt;45 th</v>
      </c>
      <c r="Q77" s="114" t="s">
        <v>70</v>
      </c>
      <c r="R77" s="140">
        <v>40725</v>
      </c>
      <c r="S77" s="222" t="str">
        <f t="shared" ca="1" si="13"/>
        <v>10 tahun 9 bulan</v>
      </c>
      <c r="T77" s="222" t="str">
        <f t="shared" ca="1" si="14"/>
        <v>&gt;8 th</v>
      </c>
      <c r="U77" s="60">
        <f t="shared" si="15"/>
        <v>35</v>
      </c>
      <c r="V77" s="61">
        <f t="shared" si="16"/>
        <v>43739</v>
      </c>
      <c r="W77" s="2" t="s">
        <v>2663</v>
      </c>
      <c r="X77" s="114" t="s">
        <v>532</v>
      </c>
      <c r="Y77" s="144" t="s">
        <v>48</v>
      </c>
      <c r="Z77" s="114" t="s">
        <v>47</v>
      </c>
      <c r="AA77" s="114" t="s">
        <v>22</v>
      </c>
      <c r="AB77" s="172"/>
      <c r="AC77" s="114" t="s">
        <v>533</v>
      </c>
      <c r="AD77" s="116"/>
      <c r="AE77" s="114" t="s">
        <v>24</v>
      </c>
      <c r="AF77" s="225" t="str">
        <f t="shared" si="17"/>
        <v>S1</v>
      </c>
      <c r="AG77" s="2" t="s">
        <v>3430</v>
      </c>
    </row>
    <row r="78" spans="1:33" s="64" customFormat="1" ht="15" customHeight="1">
      <c r="A78" s="90" t="s">
        <v>534</v>
      </c>
      <c r="B78" s="16" t="s">
        <v>535</v>
      </c>
      <c r="C78" s="16" t="s">
        <v>1460</v>
      </c>
      <c r="D78" s="223"/>
      <c r="E78" s="223" t="str">
        <f t="shared" si="9"/>
        <v>KANTOR CABANG</v>
      </c>
      <c r="F78" s="16" t="s">
        <v>88</v>
      </c>
      <c r="G78" s="16" t="s">
        <v>187</v>
      </c>
      <c r="H78" s="16" t="s">
        <v>187</v>
      </c>
      <c r="I78" s="16" t="s">
        <v>3868</v>
      </c>
      <c r="J78" s="16" t="s">
        <v>537</v>
      </c>
      <c r="K78" s="16" t="s">
        <v>145</v>
      </c>
      <c r="L78" s="139">
        <v>32367</v>
      </c>
      <c r="M78" s="221">
        <f t="shared" si="10"/>
        <v>1988</v>
      </c>
      <c r="N78" s="221"/>
      <c r="O78" s="222" t="str">
        <f t="shared" ca="1" si="11"/>
        <v>33 tahun 8 bulan</v>
      </c>
      <c r="P78" s="222" t="str">
        <f t="shared" ca="1" si="12"/>
        <v>&lt;35 th</v>
      </c>
      <c r="Q78" s="16" t="s">
        <v>70</v>
      </c>
      <c r="R78" s="139">
        <v>40725</v>
      </c>
      <c r="S78" s="222" t="str">
        <f t="shared" ca="1" si="13"/>
        <v>10 tahun 9 bulan</v>
      </c>
      <c r="T78" s="222" t="str">
        <f t="shared" ca="1" si="14"/>
        <v>&gt;8 th</v>
      </c>
      <c r="U78" s="60">
        <f t="shared" si="15"/>
        <v>55</v>
      </c>
      <c r="V78" s="61">
        <f t="shared" si="16"/>
        <v>52475</v>
      </c>
      <c r="W78" s="2" t="s">
        <v>538</v>
      </c>
      <c r="X78" s="16" t="s">
        <v>539</v>
      </c>
      <c r="Y78" s="16" t="s">
        <v>20</v>
      </c>
      <c r="Z78" s="16" t="s">
        <v>93</v>
      </c>
      <c r="AA78" s="16" t="s">
        <v>22</v>
      </c>
      <c r="AB78" s="170"/>
      <c r="AC78" s="16" t="s">
        <v>540</v>
      </c>
      <c r="AD78" s="171"/>
      <c r="AE78" s="16" t="s">
        <v>24</v>
      </c>
      <c r="AF78" s="225" t="str">
        <f t="shared" si="17"/>
        <v>S1</v>
      </c>
      <c r="AG78" s="2" t="s">
        <v>3430</v>
      </c>
    </row>
    <row r="79" spans="1:33" s="64" customFormat="1" ht="15" customHeight="1">
      <c r="A79" s="97" t="s">
        <v>2283</v>
      </c>
      <c r="B79" s="114" t="s">
        <v>541</v>
      </c>
      <c r="C79" s="114" t="s">
        <v>68</v>
      </c>
      <c r="D79" s="223"/>
      <c r="E79" s="223" t="str">
        <f t="shared" si="9"/>
        <v>KANTOR CABANG</v>
      </c>
      <c r="F79" s="114" t="s">
        <v>88</v>
      </c>
      <c r="G79" s="114" t="s">
        <v>187</v>
      </c>
      <c r="H79" s="114" t="s">
        <v>547</v>
      </c>
      <c r="I79" s="114" t="s">
        <v>3855</v>
      </c>
      <c r="J79" s="114" t="s">
        <v>543</v>
      </c>
      <c r="K79" s="144" t="s">
        <v>3883</v>
      </c>
      <c r="L79" s="140">
        <v>30580</v>
      </c>
      <c r="M79" s="221">
        <f t="shared" si="10"/>
        <v>1983</v>
      </c>
      <c r="N79" s="221"/>
      <c r="O79" s="222" t="str">
        <f t="shared" ca="1" si="11"/>
        <v>38 tahun 7 bulan</v>
      </c>
      <c r="P79" s="222" t="str">
        <f t="shared" ca="1" si="12"/>
        <v>&lt;45 th</v>
      </c>
      <c r="Q79" s="114" t="s">
        <v>70</v>
      </c>
      <c r="R79" s="140">
        <v>40725</v>
      </c>
      <c r="S79" s="222" t="str">
        <f t="shared" ca="1" si="13"/>
        <v>10 tahun 9 bulan</v>
      </c>
      <c r="T79" s="222" t="str">
        <f t="shared" ca="1" si="14"/>
        <v>&gt;8 th</v>
      </c>
      <c r="U79" s="60">
        <f t="shared" si="15"/>
        <v>55</v>
      </c>
      <c r="V79" s="61">
        <f t="shared" si="16"/>
        <v>50679</v>
      </c>
      <c r="W79" s="2" t="s">
        <v>544</v>
      </c>
      <c r="X79" s="114" t="s">
        <v>545</v>
      </c>
      <c r="Y79" s="114" t="s">
        <v>48</v>
      </c>
      <c r="Z79" s="114" t="s">
        <v>47</v>
      </c>
      <c r="AA79" s="114" t="s">
        <v>22</v>
      </c>
      <c r="AB79" s="172"/>
      <c r="AC79" s="114" t="s">
        <v>546</v>
      </c>
      <c r="AD79" s="116"/>
      <c r="AE79" s="114" t="s">
        <v>24</v>
      </c>
      <c r="AF79" s="225" t="str">
        <f t="shared" si="17"/>
        <v>S1</v>
      </c>
      <c r="AG79" s="2" t="s">
        <v>3430</v>
      </c>
    </row>
    <row r="80" spans="1:33" s="64" customFormat="1" ht="15" customHeight="1">
      <c r="A80" s="90" t="s">
        <v>549</v>
      </c>
      <c r="B80" s="16" t="s">
        <v>550</v>
      </c>
      <c r="C80" s="16" t="s">
        <v>64</v>
      </c>
      <c r="D80" s="223"/>
      <c r="E80" s="223" t="str">
        <f t="shared" si="9"/>
        <v>KANTOR PUSAT</v>
      </c>
      <c r="F80" s="16" t="s">
        <v>43</v>
      </c>
      <c r="G80" s="16" t="s">
        <v>44</v>
      </c>
      <c r="H80" s="16" t="s">
        <v>44</v>
      </c>
      <c r="I80" s="16" t="s">
        <v>3874</v>
      </c>
      <c r="J80" s="16" t="s">
        <v>551</v>
      </c>
      <c r="K80" s="16" t="s">
        <v>3852</v>
      </c>
      <c r="L80" s="139">
        <v>31533</v>
      </c>
      <c r="M80" s="221">
        <f t="shared" si="10"/>
        <v>1986</v>
      </c>
      <c r="N80" s="221"/>
      <c r="O80" s="222" t="str">
        <f t="shared" ca="1" si="11"/>
        <v>35 tahun 11 bulan</v>
      </c>
      <c r="P80" s="222" t="str">
        <f t="shared" ca="1" si="12"/>
        <v>&lt;45 th</v>
      </c>
      <c r="Q80" s="16" t="s">
        <v>31</v>
      </c>
      <c r="R80" s="139">
        <v>40739</v>
      </c>
      <c r="S80" s="222" t="str">
        <f t="shared" ca="1" si="13"/>
        <v>10 tahun 9 bulan</v>
      </c>
      <c r="T80" s="222" t="str">
        <f t="shared" ca="1" si="14"/>
        <v>&gt;8 th</v>
      </c>
      <c r="U80" s="60">
        <f t="shared" si="15"/>
        <v>55</v>
      </c>
      <c r="V80" s="61">
        <f t="shared" si="16"/>
        <v>51622</v>
      </c>
      <c r="W80" s="2" t="s">
        <v>552</v>
      </c>
      <c r="X80" s="16" t="s">
        <v>553</v>
      </c>
      <c r="Y80" s="16" t="s">
        <v>20</v>
      </c>
      <c r="Z80" s="16" t="s">
        <v>93</v>
      </c>
      <c r="AA80" s="16" t="s">
        <v>22</v>
      </c>
      <c r="AB80" s="170"/>
      <c r="AC80" s="16" t="s">
        <v>554</v>
      </c>
      <c r="AD80" s="171"/>
      <c r="AE80" s="141" t="s">
        <v>24</v>
      </c>
      <c r="AF80" s="225" t="str">
        <f t="shared" si="17"/>
        <v>S1</v>
      </c>
      <c r="AG80" s="2" t="s">
        <v>3431</v>
      </c>
    </row>
    <row r="81" spans="1:33" s="64" customFormat="1" ht="15" customHeight="1">
      <c r="A81" s="5" t="s">
        <v>555</v>
      </c>
      <c r="B81" s="2" t="s">
        <v>556</v>
      </c>
      <c r="C81" s="2" t="s">
        <v>157</v>
      </c>
      <c r="D81" s="223"/>
      <c r="E81" s="223" t="str">
        <f t="shared" si="9"/>
        <v>KANTOR PUSAT</v>
      </c>
      <c r="F81" s="2" t="s">
        <v>16</v>
      </c>
      <c r="G81" s="2" t="s">
        <v>557</v>
      </c>
      <c r="H81" s="2" t="s">
        <v>557</v>
      </c>
      <c r="I81" s="2" t="s">
        <v>557</v>
      </c>
      <c r="J81" s="6" t="s">
        <v>558</v>
      </c>
      <c r="K81" s="2" t="s">
        <v>3852</v>
      </c>
      <c r="L81" s="12">
        <v>27002</v>
      </c>
      <c r="M81" s="221">
        <f t="shared" si="10"/>
        <v>1973</v>
      </c>
      <c r="N81" s="221"/>
      <c r="O81" s="222" t="str">
        <f t="shared" ca="1" si="11"/>
        <v>48 tahun 4 bulan</v>
      </c>
      <c r="P81" s="222" t="str">
        <f t="shared" ca="1" si="12"/>
        <v>&lt;55 th</v>
      </c>
      <c r="Q81" s="6" t="s">
        <v>31</v>
      </c>
      <c r="R81" s="12">
        <v>40791</v>
      </c>
      <c r="S81" s="222" t="str">
        <f t="shared" ca="1" si="13"/>
        <v>10 tahun 7 bulan</v>
      </c>
      <c r="T81" s="222" t="str">
        <f t="shared" ca="1" si="14"/>
        <v>&gt;8 th</v>
      </c>
      <c r="U81" s="60">
        <f t="shared" si="15"/>
        <v>55</v>
      </c>
      <c r="V81" s="61">
        <f t="shared" si="16"/>
        <v>47119</v>
      </c>
      <c r="W81" s="2" t="s">
        <v>3104</v>
      </c>
      <c r="X81" s="14" t="s">
        <v>559</v>
      </c>
      <c r="Y81" s="2" t="s">
        <v>156</v>
      </c>
      <c r="Z81" s="2" t="s">
        <v>379</v>
      </c>
      <c r="AA81" s="2" t="s">
        <v>22</v>
      </c>
      <c r="AB81" s="4"/>
      <c r="AC81" s="16" t="s">
        <v>560</v>
      </c>
      <c r="AD81" s="1"/>
      <c r="AE81" s="2" t="s">
        <v>84</v>
      </c>
      <c r="AF81" s="225" t="str">
        <f t="shared" si="17"/>
        <v>S2</v>
      </c>
      <c r="AG81" s="2" t="s">
        <v>3431</v>
      </c>
    </row>
    <row r="82" spans="1:33" s="64" customFormat="1" ht="15" customHeight="1">
      <c r="A82" s="90" t="s">
        <v>561</v>
      </c>
      <c r="B82" s="16" t="s">
        <v>562</v>
      </c>
      <c r="C82" s="16" t="s">
        <v>134</v>
      </c>
      <c r="D82" s="223"/>
      <c r="E82" s="223" t="str">
        <f t="shared" si="9"/>
        <v>KANTOR PUSAT</v>
      </c>
      <c r="F82" s="16" t="s">
        <v>28</v>
      </c>
      <c r="G82" s="16" t="s">
        <v>3288</v>
      </c>
      <c r="H82" s="16" t="s">
        <v>135</v>
      </c>
      <c r="I82" s="16" t="s">
        <v>135</v>
      </c>
      <c r="J82" s="16" t="s">
        <v>563</v>
      </c>
      <c r="K82" s="16" t="s">
        <v>3852</v>
      </c>
      <c r="L82" s="139">
        <v>30309</v>
      </c>
      <c r="M82" s="221">
        <f t="shared" si="10"/>
        <v>1982</v>
      </c>
      <c r="N82" s="221"/>
      <c r="O82" s="222" t="str">
        <f t="shared" ca="1" si="11"/>
        <v>39 tahun 3 bulan</v>
      </c>
      <c r="P82" s="222" t="str">
        <f t="shared" ca="1" si="12"/>
        <v>&lt;45 th</v>
      </c>
      <c r="Q82" s="16" t="s">
        <v>31</v>
      </c>
      <c r="R82" s="139">
        <v>40805</v>
      </c>
      <c r="S82" s="222" t="str">
        <f t="shared" ca="1" si="13"/>
        <v>10 tahun 7 bulan</v>
      </c>
      <c r="T82" s="222" t="str">
        <f t="shared" ca="1" si="14"/>
        <v>&gt;8 th</v>
      </c>
      <c r="U82" s="60">
        <f t="shared" si="15"/>
        <v>55</v>
      </c>
      <c r="V82" s="61">
        <f t="shared" si="16"/>
        <v>50406</v>
      </c>
      <c r="W82" s="16" t="s">
        <v>564</v>
      </c>
      <c r="X82" s="16" t="s">
        <v>565</v>
      </c>
      <c r="Y82" s="16" t="s">
        <v>59</v>
      </c>
      <c r="Z82" s="16" t="s">
        <v>21</v>
      </c>
      <c r="AA82" s="16" t="s">
        <v>22</v>
      </c>
      <c r="AB82" s="170"/>
      <c r="AC82" s="16" t="s">
        <v>566</v>
      </c>
      <c r="AD82" s="171"/>
      <c r="AE82" s="16" t="s">
        <v>24</v>
      </c>
      <c r="AF82" s="225" t="str">
        <f t="shared" si="17"/>
        <v>S1</v>
      </c>
      <c r="AG82" s="16" t="s">
        <v>3431</v>
      </c>
    </row>
    <row r="83" spans="1:33" s="231" customFormat="1" ht="15" customHeight="1">
      <c r="A83" s="91" t="s">
        <v>567</v>
      </c>
      <c r="B83" s="114" t="s">
        <v>568</v>
      </c>
      <c r="C83" s="114" t="s">
        <v>15</v>
      </c>
      <c r="D83" s="114"/>
      <c r="E83" s="114" t="str">
        <f t="shared" si="9"/>
        <v>KANTOR PUSAT</v>
      </c>
      <c r="F83" s="114" t="s">
        <v>28</v>
      </c>
      <c r="G83" s="114" t="s">
        <v>223</v>
      </c>
      <c r="H83" s="114" t="s">
        <v>224</v>
      </c>
      <c r="I83" s="114" t="s">
        <v>224</v>
      </c>
      <c r="J83" s="114" t="s">
        <v>570</v>
      </c>
      <c r="K83" s="114" t="s">
        <v>3852</v>
      </c>
      <c r="L83" s="140">
        <v>28607</v>
      </c>
      <c r="M83" s="227">
        <f t="shared" si="10"/>
        <v>1978</v>
      </c>
      <c r="N83" s="227"/>
      <c r="O83" s="228" t="str">
        <f t="shared" ca="1" si="11"/>
        <v>43 tahun 11 bulan</v>
      </c>
      <c r="P83" s="228" t="str">
        <f t="shared" ca="1" si="12"/>
        <v>&lt;45 th</v>
      </c>
      <c r="Q83" s="114" t="s">
        <v>571</v>
      </c>
      <c r="R83" s="140">
        <v>40812</v>
      </c>
      <c r="S83" s="228" t="str">
        <f t="shared" ca="1" si="13"/>
        <v>10 tahun 6 bulan</v>
      </c>
      <c r="T83" s="228" t="str">
        <f t="shared" ca="1" si="14"/>
        <v>&gt;8 th</v>
      </c>
      <c r="U83" s="229">
        <f t="shared" si="15"/>
        <v>55</v>
      </c>
      <c r="V83" s="172">
        <f t="shared" si="16"/>
        <v>48700</v>
      </c>
      <c r="W83" s="114" t="s">
        <v>3448</v>
      </c>
      <c r="X83" s="114" t="s">
        <v>572</v>
      </c>
      <c r="Y83" s="114" t="s">
        <v>23</v>
      </c>
      <c r="Z83" s="114" t="s">
        <v>58</v>
      </c>
      <c r="AA83" s="114" t="s">
        <v>22</v>
      </c>
      <c r="AB83" s="172"/>
      <c r="AC83" s="114" t="s">
        <v>573</v>
      </c>
      <c r="AD83" s="116"/>
      <c r="AE83" s="114" t="s">
        <v>24</v>
      </c>
      <c r="AF83" s="230" t="str">
        <f t="shared" si="17"/>
        <v>S1</v>
      </c>
      <c r="AG83" s="114" t="s">
        <v>3431</v>
      </c>
    </row>
    <row r="84" spans="1:33" s="64" customFormat="1" ht="15" customHeight="1">
      <c r="A84" s="90" t="s">
        <v>574</v>
      </c>
      <c r="B84" s="16" t="s">
        <v>575</v>
      </c>
      <c r="C84" s="16" t="s">
        <v>134</v>
      </c>
      <c r="D84" s="223"/>
      <c r="E84" s="223" t="str">
        <f t="shared" si="9"/>
        <v>KANTOR PUSAT</v>
      </c>
      <c r="F84" s="16" t="s">
        <v>238</v>
      </c>
      <c r="G84" s="16" t="s">
        <v>576</v>
      </c>
      <c r="H84" s="16" t="s">
        <v>576</v>
      </c>
      <c r="I84" s="2" t="s">
        <v>576</v>
      </c>
      <c r="J84" s="16" t="s">
        <v>577</v>
      </c>
      <c r="K84" s="16" t="s">
        <v>3852</v>
      </c>
      <c r="L84" s="139">
        <v>26341</v>
      </c>
      <c r="M84" s="221">
        <f t="shared" si="10"/>
        <v>1972</v>
      </c>
      <c r="N84" s="221"/>
      <c r="O84" s="222" t="str">
        <f t="shared" ca="1" si="11"/>
        <v>50 tahun 2 bulan</v>
      </c>
      <c r="P84" s="222" t="str">
        <f t="shared" ca="1" si="12"/>
        <v>&lt;55 th</v>
      </c>
      <c r="Q84" s="16" t="s">
        <v>31</v>
      </c>
      <c r="R84" s="139">
        <v>40812</v>
      </c>
      <c r="S84" s="222" t="str">
        <f t="shared" ca="1" si="13"/>
        <v>10 tahun 6 bulan</v>
      </c>
      <c r="T84" s="222" t="str">
        <f t="shared" ca="1" si="14"/>
        <v>&gt;8 th</v>
      </c>
      <c r="U84" s="60">
        <f t="shared" si="15"/>
        <v>55</v>
      </c>
      <c r="V84" s="61">
        <f t="shared" si="16"/>
        <v>46447</v>
      </c>
      <c r="W84" s="142" t="s">
        <v>3440</v>
      </c>
      <c r="X84" s="16" t="s">
        <v>578</v>
      </c>
      <c r="Y84" s="16" t="s">
        <v>59</v>
      </c>
      <c r="Z84" s="16" t="s">
        <v>302</v>
      </c>
      <c r="AA84" s="16" t="s">
        <v>22</v>
      </c>
      <c r="AB84" s="170"/>
      <c r="AC84" s="16" t="s">
        <v>579</v>
      </c>
      <c r="AD84" s="171"/>
      <c r="AE84" s="16" t="s">
        <v>24</v>
      </c>
      <c r="AF84" s="225" t="str">
        <f t="shared" si="17"/>
        <v>S1</v>
      </c>
      <c r="AG84" s="2" t="s">
        <v>3431</v>
      </c>
    </row>
    <row r="85" spans="1:33" s="64" customFormat="1" ht="15" customHeight="1">
      <c r="A85" s="90" t="s">
        <v>580</v>
      </c>
      <c r="B85" s="16" t="s">
        <v>581</v>
      </c>
      <c r="C85" s="16" t="s">
        <v>68</v>
      </c>
      <c r="D85" s="223"/>
      <c r="E85" s="223" t="str">
        <f t="shared" si="9"/>
        <v>KANTOR CABANG</v>
      </c>
      <c r="F85" s="16" t="s">
        <v>54</v>
      </c>
      <c r="G85" s="16" t="s">
        <v>75</v>
      </c>
      <c r="H85" s="16" t="s">
        <v>1453</v>
      </c>
      <c r="I85" s="16" t="s">
        <v>3855</v>
      </c>
      <c r="J85" s="16" t="s">
        <v>583</v>
      </c>
      <c r="K85" s="141" t="s">
        <v>3884</v>
      </c>
      <c r="L85" s="139">
        <v>32967</v>
      </c>
      <c r="M85" s="221">
        <f t="shared" si="10"/>
        <v>1990</v>
      </c>
      <c r="N85" s="221"/>
      <c r="O85" s="222" t="str">
        <f t="shared" ca="1" si="11"/>
        <v>32 tahun 0 bulan</v>
      </c>
      <c r="P85" s="222" t="str">
        <f t="shared" ca="1" si="12"/>
        <v>&lt;35 th</v>
      </c>
      <c r="Q85" s="16" t="s">
        <v>584</v>
      </c>
      <c r="R85" s="139">
        <v>40829</v>
      </c>
      <c r="S85" s="222" t="str">
        <f t="shared" ca="1" si="13"/>
        <v>10 tahun 6 bulan</v>
      </c>
      <c r="T85" s="222" t="str">
        <f t="shared" ca="1" si="14"/>
        <v>&gt;8 th</v>
      </c>
      <c r="U85" s="60">
        <f t="shared" si="15"/>
        <v>55</v>
      </c>
      <c r="V85" s="61">
        <f t="shared" si="16"/>
        <v>53083</v>
      </c>
      <c r="W85" s="2" t="s">
        <v>2664</v>
      </c>
      <c r="X85" s="16" t="s">
        <v>585</v>
      </c>
      <c r="Y85" s="16" t="s">
        <v>48</v>
      </c>
      <c r="Z85" s="16" t="s">
        <v>196</v>
      </c>
      <c r="AA85" s="16" t="s">
        <v>22</v>
      </c>
      <c r="AB85" s="170"/>
      <c r="AC85" s="16" t="s">
        <v>586</v>
      </c>
      <c r="AD85" s="171"/>
      <c r="AE85" s="141" t="s">
        <v>24</v>
      </c>
      <c r="AF85" s="225" t="str">
        <f t="shared" si="17"/>
        <v>S1</v>
      </c>
      <c r="AG85" s="2" t="s">
        <v>3430</v>
      </c>
    </row>
    <row r="86" spans="1:33" s="64" customFormat="1" ht="15" customHeight="1">
      <c r="A86" s="90" t="s">
        <v>587</v>
      </c>
      <c r="B86" s="16" t="s">
        <v>588</v>
      </c>
      <c r="C86" s="16" t="s">
        <v>27</v>
      </c>
      <c r="D86" s="223"/>
      <c r="E86" s="223" t="str">
        <f t="shared" si="9"/>
        <v>KANTOR PUSAT</v>
      </c>
      <c r="F86" s="16" t="s">
        <v>238</v>
      </c>
      <c r="G86" s="16" t="s">
        <v>239</v>
      </c>
      <c r="H86" s="16" t="s">
        <v>589</v>
      </c>
      <c r="I86" s="2" t="s">
        <v>589</v>
      </c>
      <c r="J86" s="16" t="s">
        <v>590</v>
      </c>
      <c r="K86" s="16" t="s">
        <v>3852</v>
      </c>
      <c r="L86" s="139">
        <v>27815</v>
      </c>
      <c r="M86" s="221">
        <f t="shared" si="10"/>
        <v>1976</v>
      </c>
      <c r="N86" s="221"/>
      <c r="O86" s="222" t="str">
        <f t="shared" ca="1" si="11"/>
        <v>46 tahun 1 bulan</v>
      </c>
      <c r="P86" s="222" t="str">
        <f t="shared" ca="1" si="12"/>
        <v>&lt;55 th</v>
      </c>
      <c r="Q86" s="16" t="s">
        <v>31</v>
      </c>
      <c r="R86" s="139">
        <v>40833</v>
      </c>
      <c r="S86" s="222" t="str">
        <f t="shared" ca="1" si="13"/>
        <v>10 tahun 6 bulan</v>
      </c>
      <c r="T86" s="222" t="str">
        <f t="shared" ca="1" si="14"/>
        <v>&gt;8 th</v>
      </c>
      <c r="U86" s="60">
        <f t="shared" si="15"/>
        <v>55</v>
      </c>
      <c r="V86" s="61">
        <f t="shared" si="16"/>
        <v>47908</v>
      </c>
      <c r="W86" s="2" t="s">
        <v>2665</v>
      </c>
      <c r="X86" s="16" t="s">
        <v>591</v>
      </c>
      <c r="Y86" s="16" t="s">
        <v>23</v>
      </c>
      <c r="Z86" s="16" t="s">
        <v>58</v>
      </c>
      <c r="AA86" s="16" t="s">
        <v>22</v>
      </c>
      <c r="AB86" s="170"/>
      <c r="AC86" s="16" t="s">
        <v>592</v>
      </c>
      <c r="AD86" s="171"/>
      <c r="AE86" s="16" t="s">
        <v>24</v>
      </c>
      <c r="AF86" s="225" t="str">
        <f t="shared" si="17"/>
        <v>S1</v>
      </c>
      <c r="AG86" s="2" t="s">
        <v>3431</v>
      </c>
    </row>
    <row r="87" spans="1:33" s="52" customFormat="1" ht="15" customHeight="1">
      <c r="A87" s="5" t="s">
        <v>593</v>
      </c>
      <c r="B87" s="2" t="s">
        <v>594</v>
      </c>
      <c r="C87" s="2" t="s">
        <v>15</v>
      </c>
      <c r="D87" s="223"/>
      <c r="E87" s="223" t="str">
        <f t="shared" si="9"/>
        <v>KANTOR PUSAT</v>
      </c>
      <c r="F87" s="2" t="s">
        <v>227</v>
      </c>
      <c r="G87" s="2" t="s">
        <v>2441</v>
      </c>
      <c r="H87" s="2" t="s">
        <v>2441</v>
      </c>
      <c r="I87" s="2" t="s">
        <v>2441</v>
      </c>
      <c r="J87" s="6" t="s">
        <v>595</v>
      </c>
      <c r="K87" s="2" t="s">
        <v>3852</v>
      </c>
      <c r="L87" s="12">
        <v>29763</v>
      </c>
      <c r="M87" s="221">
        <f t="shared" si="10"/>
        <v>1981</v>
      </c>
      <c r="N87" s="221"/>
      <c r="O87" s="222" t="str">
        <f t="shared" ca="1" si="11"/>
        <v>40 tahun 9 bulan</v>
      </c>
      <c r="P87" s="222" t="str">
        <f t="shared" ca="1" si="12"/>
        <v>&lt;45 th</v>
      </c>
      <c r="Q87" s="6" t="s">
        <v>596</v>
      </c>
      <c r="R87" s="12">
        <v>40833</v>
      </c>
      <c r="S87" s="222" t="str">
        <f t="shared" ca="1" si="13"/>
        <v>10 tahun 6 bulan</v>
      </c>
      <c r="T87" s="222" t="str">
        <f t="shared" ca="1" si="14"/>
        <v>&gt;8 th</v>
      </c>
      <c r="U87" s="49">
        <f t="shared" si="15"/>
        <v>55</v>
      </c>
      <c r="V87" s="50">
        <f t="shared" si="16"/>
        <v>49857</v>
      </c>
      <c r="W87" s="2" t="s">
        <v>2666</v>
      </c>
      <c r="X87" s="14" t="s">
        <v>597</v>
      </c>
      <c r="Y87" s="2" t="s">
        <v>23</v>
      </c>
      <c r="Z87" s="2" t="s">
        <v>58</v>
      </c>
      <c r="AA87" s="2" t="s">
        <v>22</v>
      </c>
      <c r="AB87" s="4"/>
      <c r="AC87" s="16" t="s">
        <v>598</v>
      </c>
      <c r="AD87" s="1"/>
      <c r="AE87" s="2" t="s">
        <v>24</v>
      </c>
      <c r="AF87" s="225" t="str">
        <f t="shared" si="17"/>
        <v>S1</v>
      </c>
      <c r="AG87" s="2" t="s">
        <v>3431</v>
      </c>
    </row>
    <row r="88" spans="1:33" s="64" customFormat="1" ht="15" customHeight="1">
      <c r="A88" s="5" t="s">
        <v>85</v>
      </c>
      <c r="B88" s="2" t="s">
        <v>86</v>
      </c>
      <c r="C88" s="2" t="s">
        <v>2607</v>
      </c>
      <c r="D88" s="223"/>
      <c r="E88" s="223" t="str">
        <f t="shared" si="9"/>
        <v>KANTOR CABANG</v>
      </c>
      <c r="F88" s="2" t="s">
        <v>88</v>
      </c>
      <c r="G88" s="2" t="s">
        <v>89</v>
      </c>
      <c r="H88" s="2" t="s">
        <v>89</v>
      </c>
      <c r="I88" s="2" t="s">
        <v>3868</v>
      </c>
      <c r="J88" s="6" t="s">
        <v>90</v>
      </c>
      <c r="K88" s="2" t="s">
        <v>3885</v>
      </c>
      <c r="L88" s="12">
        <v>30666</v>
      </c>
      <c r="M88" s="221">
        <f t="shared" si="10"/>
        <v>1983</v>
      </c>
      <c r="N88" s="221"/>
      <c r="O88" s="222" t="str">
        <f t="shared" ca="1" si="11"/>
        <v>38 tahun 4 bulan</v>
      </c>
      <c r="P88" s="222" t="str">
        <f t="shared" ca="1" si="12"/>
        <v>&lt;45 th</v>
      </c>
      <c r="Q88" s="6" t="s">
        <v>91</v>
      </c>
      <c r="R88" s="12">
        <v>40833</v>
      </c>
      <c r="S88" s="222" t="str">
        <f t="shared" ca="1" si="13"/>
        <v>10 tahun 6 bulan</v>
      </c>
      <c r="T88" s="222" t="str">
        <f t="shared" ca="1" si="14"/>
        <v>&gt;8 th</v>
      </c>
      <c r="U88" s="60">
        <f t="shared" si="15"/>
        <v>55</v>
      </c>
      <c r="V88" s="61">
        <f t="shared" si="16"/>
        <v>50771</v>
      </c>
      <c r="W88" s="2" t="s">
        <v>2667</v>
      </c>
      <c r="X88" s="14" t="s">
        <v>92</v>
      </c>
      <c r="Y88" s="142" t="s">
        <v>48</v>
      </c>
      <c r="Z88" s="2" t="s">
        <v>47</v>
      </c>
      <c r="AA88" s="2" t="s">
        <v>22</v>
      </c>
      <c r="AB88" s="4"/>
      <c r="AC88" s="16" t="s">
        <v>94</v>
      </c>
      <c r="AD88" s="1"/>
      <c r="AE88" s="2" t="s">
        <v>145</v>
      </c>
      <c r="AF88" s="225" t="str">
        <f t="shared" si="17"/>
        <v>D3-D4</v>
      </c>
      <c r="AG88" s="2" t="s">
        <v>3430</v>
      </c>
    </row>
    <row r="89" spans="1:33" s="64" customFormat="1" ht="15" customHeight="1">
      <c r="A89" s="97" t="s">
        <v>607</v>
      </c>
      <c r="B89" s="114" t="s">
        <v>608</v>
      </c>
      <c r="C89" s="114" t="s">
        <v>134</v>
      </c>
      <c r="D89" s="223"/>
      <c r="E89" s="223" t="str">
        <f t="shared" si="9"/>
        <v>KANTOR PUSAT</v>
      </c>
      <c r="F89" s="114" t="s">
        <v>513</v>
      </c>
      <c r="G89" s="114" t="s">
        <v>2587</v>
      </c>
      <c r="H89" s="114" t="s">
        <v>2587</v>
      </c>
      <c r="I89" s="114" t="s">
        <v>2587</v>
      </c>
      <c r="J89" s="114" t="s">
        <v>609</v>
      </c>
      <c r="K89" s="114" t="s">
        <v>3852</v>
      </c>
      <c r="L89" s="140">
        <v>27753</v>
      </c>
      <c r="M89" s="221">
        <f t="shared" si="10"/>
        <v>1975</v>
      </c>
      <c r="N89" s="221"/>
      <c r="O89" s="222" t="str">
        <f t="shared" ca="1" si="11"/>
        <v>46 tahun 3 bulan</v>
      </c>
      <c r="P89" s="222" t="str">
        <f t="shared" ca="1" si="12"/>
        <v>&lt;55 th</v>
      </c>
      <c r="Q89" s="114" t="s">
        <v>610</v>
      </c>
      <c r="R89" s="140">
        <v>40833</v>
      </c>
      <c r="S89" s="222" t="str">
        <f t="shared" ca="1" si="13"/>
        <v>10 tahun 6 bulan</v>
      </c>
      <c r="T89" s="222" t="str">
        <f t="shared" ca="1" si="14"/>
        <v>&gt;8 th</v>
      </c>
      <c r="U89" s="60">
        <f t="shared" si="15"/>
        <v>55</v>
      </c>
      <c r="V89" s="61">
        <f t="shared" si="16"/>
        <v>47849</v>
      </c>
      <c r="W89" s="114" t="s">
        <v>2668</v>
      </c>
      <c r="X89" s="114" t="s">
        <v>611</v>
      </c>
      <c r="Y89" s="114" t="s">
        <v>59</v>
      </c>
      <c r="Z89" s="114" t="s">
        <v>58</v>
      </c>
      <c r="AA89" s="114" t="s">
        <v>22</v>
      </c>
      <c r="AB89" s="172"/>
      <c r="AC89" s="114" t="s">
        <v>612</v>
      </c>
      <c r="AD89" s="116"/>
      <c r="AE89" s="114" t="s">
        <v>24</v>
      </c>
      <c r="AF89" s="225" t="str">
        <f t="shared" si="17"/>
        <v>S1</v>
      </c>
      <c r="AG89" s="114" t="s">
        <v>3431</v>
      </c>
    </row>
    <row r="90" spans="1:33" s="64" customFormat="1" ht="15" customHeight="1">
      <c r="A90" s="93" t="s">
        <v>614</v>
      </c>
      <c r="B90" s="14" t="s">
        <v>615</v>
      </c>
      <c r="C90" s="14" t="s">
        <v>274</v>
      </c>
      <c r="D90" s="223"/>
      <c r="E90" s="223" t="str">
        <f t="shared" si="9"/>
        <v>KANTOR CABANG</v>
      </c>
      <c r="F90" s="14" t="s">
        <v>54</v>
      </c>
      <c r="G90" s="14" t="s">
        <v>147</v>
      </c>
      <c r="H90" s="14" t="s">
        <v>147</v>
      </c>
      <c r="I90" s="14" t="s">
        <v>3857</v>
      </c>
      <c r="J90" s="14" t="s">
        <v>616</v>
      </c>
      <c r="K90" s="143" t="s">
        <v>50</v>
      </c>
      <c r="L90" s="12">
        <v>31236</v>
      </c>
      <c r="M90" s="221">
        <f t="shared" si="10"/>
        <v>1985</v>
      </c>
      <c r="N90" s="221"/>
      <c r="O90" s="222" t="str">
        <f t="shared" ca="1" si="11"/>
        <v>36 tahun 9 bulan</v>
      </c>
      <c r="P90" s="222" t="str">
        <f t="shared" ca="1" si="12"/>
        <v>&lt;45 th</v>
      </c>
      <c r="Q90" s="14" t="s">
        <v>31</v>
      </c>
      <c r="R90" s="12">
        <v>40843</v>
      </c>
      <c r="S90" s="222" t="str">
        <f t="shared" ca="1" si="13"/>
        <v>10 tahun 5 bulan</v>
      </c>
      <c r="T90" s="222" t="str">
        <f t="shared" ca="1" si="14"/>
        <v>&gt;8 th</v>
      </c>
      <c r="U90" s="60">
        <f t="shared" si="15"/>
        <v>55</v>
      </c>
      <c r="V90" s="61">
        <f t="shared" si="16"/>
        <v>51349</v>
      </c>
      <c r="W90" s="14" t="s">
        <v>2669</v>
      </c>
      <c r="X90" s="14" t="s">
        <v>617</v>
      </c>
      <c r="Y90" s="143" t="s">
        <v>23</v>
      </c>
      <c r="Z90" s="14" t="s">
        <v>196</v>
      </c>
      <c r="AA90" s="14" t="s">
        <v>22</v>
      </c>
      <c r="AB90" s="173"/>
      <c r="AC90" s="14" t="s">
        <v>618</v>
      </c>
      <c r="AD90" s="150"/>
      <c r="AE90" s="14" t="s">
        <v>24</v>
      </c>
      <c r="AF90" s="225" t="str">
        <f t="shared" si="17"/>
        <v>S1</v>
      </c>
      <c r="AG90" s="14" t="s">
        <v>3430</v>
      </c>
    </row>
    <row r="91" spans="1:33" s="64" customFormat="1" ht="15" customHeight="1">
      <c r="A91" s="91" t="s">
        <v>619</v>
      </c>
      <c r="B91" s="114" t="s">
        <v>620</v>
      </c>
      <c r="C91" s="114" t="s">
        <v>27</v>
      </c>
      <c r="D91" s="223"/>
      <c r="E91" s="223" t="str">
        <f t="shared" si="9"/>
        <v>KANTOR PUSAT</v>
      </c>
      <c r="F91" s="114" t="s">
        <v>43</v>
      </c>
      <c r="G91" s="114" t="s">
        <v>43</v>
      </c>
      <c r="H91" s="114" t="s">
        <v>301</v>
      </c>
      <c r="I91" s="114" t="s">
        <v>3886</v>
      </c>
      <c r="J91" s="114" t="s">
        <v>621</v>
      </c>
      <c r="K91" s="114" t="s">
        <v>3852</v>
      </c>
      <c r="L91" s="140">
        <v>26215</v>
      </c>
      <c r="M91" s="221">
        <f t="shared" si="10"/>
        <v>1971</v>
      </c>
      <c r="N91" s="221"/>
      <c r="O91" s="222" t="str">
        <f t="shared" ca="1" si="11"/>
        <v>50 tahun 6 bulan</v>
      </c>
      <c r="P91" s="222" t="str">
        <f t="shared" ca="1" si="12"/>
        <v>&lt;55 th</v>
      </c>
      <c r="Q91" s="114" t="s">
        <v>622</v>
      </c>
      <c r="R91" s="140">
        <v>40848</v>
      </c>
      <c r="S91" s="222" t="str">
        <f t="shared" ca="1" si="13"/>
        <v>10 tahun 5 bulan</v>
      </c>
      <c r="T91" s="222" t="str">
        <f t="shared" ca="1" si="14"/>
        <v>&gt;8 th</v>
      </c>
      <c r="U91" s="60">
        <f t="shared" si="15"/>
        <v>55</v>
      </c>
      <c r="V91" s="61">
        <f t="shared" si="16"/>
        <v>46327</v>
      </c>
      <c r="W91" s="114" t="s">
        <v>2670</v>
      </c>
      <c r="X91" s="114" t="s">
        <v>623</v>
      </c>
      <c r="Y91" s="114" t="s">
        <v>23</v>
      </c>
      <c r="Z91" s="114" t="s">
        <v>58</v>
      </c>
      <c r="AA91" s="114" t="s">
        <v>22</v>
      </c>
      <c r="AB91" s="172"/>
      <c r="AC91" s="114" t="s">
        <v>624</v>
      </c>
      <c r="AD91" s="116"/>
      <c r="AE91" s="144" t="s">
        <v>145</v>
      </c>
      <c r="AF91" s="225" t="str">
        <f t="shared" si="17"/>
        <v>D3-D4</v>
      </c>
      <c r="AG91" s="114" t="s">
        <v>3431</v>
      </c>
    </row>
    <row r="92" spans="1:33" s="64" customFormat="1" ht="15" customHeight="1">
      <c r="A92" s="91" t="s">
        <v>625</v>
      </c>
      <c r="B92" s="114" t="s">
        <v>626</v>
      </c>
      <c r="C92" s="114" t="s">
        <v>27</v>
      </c>
      <c r="D92" s="223"/>
      <c r="E92" s="223" t="str">
        <f t="shared" si="9"/>
        <v>KANTOR PUSAT</v>
      </c>
      <c r="F92" s="114" t="s">
        <v>43</v>
      </c>
      <c r="G92" s="114" t="s">
        <v>322</v>
      </c>
      <c r="H92" s="114" t="s">
        <v>323</v>
      </c>
      <c r="I92" s="125" t="s">
        <v>3876</v>
      </c>
      <c r="J92" s="114" t="s">
        <v>627</v>
      </c>
      <c r="K92" s="114" t="s">
        <v>3852</v>
      </c>
      <c r="L92" s="140">
        <v>28641</v>
      </c>
      <c r="M92" s="221">
        <f t="shared" si="10"/>
        <v>1978</v>
      </c>
      <c r="N92" s="221"/>
      <c r="O92" s="222" t="str">
        <f t="shared" ca="1" si="11"/>
        <v>43 tahun 10 bulan</v>
      </c>
      <c r="P92" s="222" t="str">
        <f t="shared" ca="1" si="12"/>
        <v>&lt;45 th</v>
      </c>
      <c r="Q92" s="114" t="s">
        <v>31</v>
      </c>
      <c r="R92" s="140">
        <v>40862</v>
      </c>
      <c r="S92" s="222" t="str">
        <f t="shared" ca="1" si="13"/>
        <v>10 tahun 5 bulan</v>
      </c>
      <c r="T92" s="222" t="str">
        <f t="shared" ca="1" si="14"/>
        <v>&gt;8 th</v>
      </c>
      <c r="U92" s="60">
        <f t="shared" si="15"/>
        <v>55</v>
      </c>
      <c r="V92" s="61">
        <f t="shared" si="16"/>
        <v>48731</v>
      </c>
      <c r="W92" s="114" t="s">
        <v>2671</v>
      </c>
      <c r="X92" s="114" t="s">
        <v>628</v>
      </c>
      <c r="Y92" s="144" t="s">
        <v>23</v>
      </c>
      <c r="Z92" s="114" t="s">
        <v>196</v>
      </c>
      <c r="AA92" s="114" t="s">
        <v>22</v>
      </c>
      <c r="AB92" s="172"/>
      <c r="AC92" s="114" t="s">
        <v>629</v>
      </c>
      <c r="AD92" s="116"/>
      <c r="AE92" s="114" t="s">
        <v>24</v>
      </c>
      <c r="AF92" s="225" t="str">
        <f t="shared" si="17"/>
        <v>S1</v>
      </c>
      <c r="AG92" s="114" t="s">
        <v>3430</v>
      </c>
    </row>
    <row r="93" spans="1:33" s="64" customFormat="1" ht="15" customHeight="1">
      <c r="A93" s="5" t="s">
        <v>630</v>
      </c>
      <c r="B93" s="2" t="s">
        <v>631</v>
      </c>
      <c r="C93" s="2" t="s">
        <v>60</v>
      </c>
      <c r="D93" s="223"/>
      <c r="E93" s="223" t="str">
        <f t="shared" si="9"/>
        <v>KANTOR PUSAT</v>
      </c>
      <c r="F93" s="2" t="s">
        <v>43</v>
      </c>
      <c r="G93" s="2" t="s">
        <v>322</v>
      </c>
      <c r="H93" s="2" t="s">
        <v>510</v>
      </c>
      <c r="I93" s="2" t="s">
        <v>510</v>
      </c>
      <c r="J93" s="6" t="s">
        <v>632</v>
      </c>
      <c r="K93" s="2" t="s">
        <v>3852</v>
      </c>
      <c r="L93" s="12">
        <v>29010</v>
      </c>
      <c r="M93" s="221">
        <f t="shared" si="10"/>
        <v>1979</v>
      </c>
      <c r="N93" s="221"/>
      <c r="O93" s="222" t="str">
        <f t="shared" ca="1" si="11"/>
        <v>42 tahun 10 bulan</v>
      </c>
      <c r="P93" s="222" t="str">
        <f t="shared" ca="1" si="12"/>
        <v>&lt;45 th</v>
      </c>
      <c r="Q93" s="6" t="s">
        <v>91</v>
      </c>
      <c r="R93" s="12">
        <v>40875</v>
      </c>
      <c r="S93" s="222" t="str">
        <f t="shared" ca="1" si="13"/>
        <v>10 tahun 4 bulan</v>
      </c>
      <c r="T93" s="222" t="str">
        <f t="shared" ca="1" si="14"/>
        <v>&gt;8 th</v>
      </c>
      <c r="U93" s="60">
        <f t="shared" si="15"/>
        <v>55</v>
      </c>
      <c r="V93" s="61">
        <f t="shared" si="16"/>
        <v>49126</v>
      </c>
      <c r="W93" s="2" t="s">
        <v>2672</v>
      </c>
      <c r="X93" s="14" t="s">
        <v>633</v>
      </c>
      <c r="Y93" s="2" t="s">
        <v>59</v>
      </c>
      <c r="Z93" s="2" t="s">
        <v>21</v>
      </c>
      <c r="AA93" s="2" t="s">
        <v>22</v>
      </c>
      <c r="AB93" s="4"/>
      <c r="AC93" s="16" t="s">
        <v>634</v>
      </c>
      <c r="AD93" s="1"/>
      <c r="AE93" s="2" t="s">
        <v>24</v>
      </c>
      <c r="AF93" s="225" t="str">
        <f t="shared" si="17"/>
        <v>S1</v>
      </c>
      <c r="AG93" s="2" t="s">
        <v>3430</v>
      </c>
    </row>
    <row r="94" spans="1:33" s="64" customFormat="1" ht="15" customHeight="1">
      <c r="A94" s="5" t="s">
        <v>635</v>
      </c>
      <c r="B94" s="2" t="s">
        <v>636</v>
      </c>
      <c r="C94" s="2" t="s">
        <v>134</v>
      </c>
      <c r="D94" s="223"/>
      <c r="E94" s="223" t="str">
        <f t="shared" si="9"/>
        <v>KANTOR PUSAT</v>
      </c>
      <c r="F94" s="2" t="s">
        <v>35</v>
      </c>
      <c r="G94" s="2" t="s">
        <v>3385</v>
      </c>
      <c r="H94" s="2" t="s">
        <v>3385</v>
      </c>
      <c r="I94" s="2" t="s">
        <v>3385</v>
      </c>
      <c r="J94" s="6" t="s">
        <v>638</v>
      </c>
      <c r="K94" s="2" t="s">
        <v>3852</v>
      </c>
      <c r="L94" s="12">
        <v>24862</v>
      </c>
      <c r="M94" s="221">
        <f t="shared" si="10"/>
        <v>1968</v>
      </c>
      <c r="N94" s="221"/>
      <c r="O94" s="222" t="str">
        <f t="shared" ca="1" si="11"/>
        <v>54 tahun 2 bulan</v>
      </c>
      <c r="P94" s="222" t="str">
        <f t="shared" ca="1" si="12"/>
        <v>&lt;55 th</v>
      </c>
      <c r="Q94" s="6" t="s">
        <v>31</v>
      </c>
      <c r="R94" s="12">
        <v>40910</v>
      </c>
      <c r="S94" s="222" t="str">
        <f t="shared" ca="1" si="13"/>
        <v>10 tahun 3 bulan</v>
      </c>
      <c r="T94" s="222" t="str">
        <f t="shared" ca="1" si="14"/>
        <v>&gt;8 th</v>
      </c>
      <c r="U94" s="60">
        <f t="shared" si="15"/>
        <v>55</v>
      </c>
      <c r="V94" s="61">
        <f t="shared" si="16"/>
        <v>44958</v>
      </c>
      <c r="W94" s="2" t="s">
        <v>2673</v>
      </c>
      <c r="X94" s="14" t="s">
        <v>639</v>
      </c>
      <c r="Y94" s="2" t="s">
        <v>59</v>
      </c>
      <c r="Z94" s="2" t="s">
        <v>302</v>
      </c>
      <c r="AA94" s="2" t="s">
        <v>22</v>
      </c>
      <c r="AB94" s="4"/>
      <c r="AC94" s="16" t="s">
        <v>640</v>
      </c>
      <c r="AD94" s="1"/>
      <c r="AE94" s="2" t="s">
        <v>24</v>
      </c>
      <c r="AF94" s="225" t="str">
        <f t="shared" si="17"/>
        <v>S1</v>
      </c>
      <c r="AG94" s="2" t="s">
        <v>3431</v>
      </c>
    </row>
    <row r="95" spans="1:33" s="64" customFormat="1" ht="15" customHeight="1">
      <c r="A95" s="90" t="s">
        <v>642</v>
      </c>
      <c r="B95" s="16" t="s">
        <v>643</v>
      </c>
      <c r="C95" s="16" t="s">
        <v>237</v>
      </c>
      <c r="D95" s="223"/>
      <c r="E95" s="223" t="str">
        <f t="shared" si="9"/>
        <v>KANTOR PUSAT</v>
      </c>
      <c r="F95" s="16" t="s">
        <v>238</v>
      </c>
      <c r="G95" s="16" t="s">
        <v>494</v>
      </c>
      <c r="H95" s="16" t="s">
        <v>494</v>
      </c>
      <c r="I95" s="2" t="s">
        <v>494</v>
      </c>
      <c r="J95" s="16" t="s">
        <v>644</v>
      </c>
      <c r="K95" s="16" t="s">
        <v>3852</v>
      </c>
      <c r="L95" s="139">
        <v>32053</v>
      </c>
      <c r="M95" s="221">
        <f t="shared" si="10"/>
        <v>1987</v>
      </c>
      <c r="N95" s="221"/>
      <c r="O95" s="222" t="str">
        <f t="shared" ca="1" si="11"/>
        <v>34 tahun 6 bulan</v>
      </c>
      <c r="P95" s="222" t="str">
        <f t="shared" ca="1" si="12"/>
        <v>&lt;35 th</v>
      </c>
      <c r="Q95" s="16" t="s">
        <v>426</v>
      </c>
      <c r="R95" s="139">
        <v>40921</v>
      </c>
      <c r="S95" s="222" t="str">
        <f t="shared" ca="1" si="13"/>
        <v>10 tahun 3 bulan</v>
      </c>
      <c r="T95" s="222" t="str">
        <f t="shared" ca="1" si="14"/>
        <v>&gt;8 th</v>
      </c>
      <c r="U95" s="60">
        <f t="shared" si="15"/>
        <v>55</v>
      </c>
      <c r="V95" s="61">
        <f t="shared" si="16"/>
        <v>52171</v>
      </c>
      <c r="W95" s="2" t="s">
        <v>2674</v>
      </c>
      <c r="X95" s="16" t="s">
        <v>645</v>
      </c>
      <c r="Y95" s="16" t="s">
        <v>48</v>
      </c>
      <c r="Z95" s="16" t="s">
        <v>196</v>
      </c>
      <c r="AA95" s="16" t="s">
        <v>22</v>
      </c>
      <c r="AB95" s="170"/>
      <c r="AC95" s="16" t="s">
        <v>646</v>
      </c>
      <c r="AD95" s="171"/>
      <c r="AE95" s="16" t="s">
        <v>24</v>
      </c>
      <c r="AF95" s="225" t="str">
        <f t="shared" si="17"/>
        <v>S1</v>
      </c>
      <c r="AG95" s="2" t="s">
        <v>3430</v>
      </c>
    </row>
    <row r="96" spans="1:33" s="64" customFormat="1" ht="15" customHeight="1">
      <c r="A96" s="93" t="s">
        <v>647</v>
      </c>
      <c r="B96" s="14" t="s">
        <v>648</v>
      </c>
      <c r="C96" s="14" t="s">
        <v>274</v>
      </c>
      <c r="D96" s="223"/>
      <c r="E96" s="223" t="str">
        <f t="shared" si="9"/>
        <v>KANTOR CABANG</v>
      </c>
      <c r="F96" s="14" t="s">
        <v>54</v>
      </c>
      <c r="G96" s="14" t="s">
        <v>75</v>
      </c>
      <c r="H96" s="14" t="s">
        <v>75</v>
      </c>
      <c r="I96" s="14" t="s">
        <v>3857</v>
      </c>
      <c r="J96" s="14" t="s">
        <v>650</v>
      </c>
      <c r="K96" s="143" t="s">
        <v>3858</v>
      </c>
      <c r="L96" s="12">
        <v>31042</v>
      </c>
      <c r="M96" s="221">
        <f t="shared" si="10"/>
        <v>1984</v>
      </c>
      <c r="N96" s="221"/>
      <c r="O96" s="222" t="str">
        <f t="shared" ca="1" si="11"/>
        <v>37 tahun 3 bulan</v>
      </c>
      <c r="P96" s="222" t="str">
        <f t="shared" ca="1" si="12"/>
        <v>&lt;45 th</v>
      </c>
      <c r="Q96" s="14" t="s">
        <v>31</v>
      </c>
      <c r="R96" s="12">
        <v>40948</v>
      </c>
      <c r="S96" s="222" t="str">
        <f t="shared" ca="1" si="13"/>
        <v>10 tahun 2 bulan</v>
      </c>
      <c r="T96" s="222" t="str">
        <f t="shared" ca="1" si="14"/>
        <v>&gt;8 th</v>
      </c>
      <c r="U96" s="60">
        <f t="shared" si="15"/>
        <v>55</v>
      </c>
      <c r="V96" s="61">
        <f t="shared" si="16"/>
        <v>51136</v>
      </c>
      <c r="W96" s="14" t="s">
        <v>651</v>
      </c>
      <c r="X96" s="14" t="s">
        <v>652</v>
      </c>
      <c r="Y96" s="143" t="s">
        <v>23</v>
      </c>
      <c r="Z96" s="14" t="s">
        <v>196</v>
      </c>
      <c r="AA96" s="14" t="s">
        <v>22</v>
      </c>
      <c r="AB96" s="173"/>
      <c r="AC96" s="14" t="s">
        <v>653</v>
      </c>
      <c r="AD96" s="150"/>
      <c r="AE96" s="14" t="s">
        <v>24</v>
      </c>
      <c r="AF96" s="225" t="str">
        <f t="shared" si="17"/>
        <v>S1</v>
      </c>
      <c r="AG96" s="14" t="s">
        <v>3431</v>
      </c>
    </row>
    <row r="97" spans="1:33" s="64" customFormat="1" ht="15" customHeight="1">
      <c r="A97" s="93" t="s">
        <v>654</v>
      </c>
      <c r="B97" s="14" t="s">
        <v>655</v>
      </c>
      <c r="C97" s="14" t="s">
        <v>134</v>
      </c>
      <c r="D97" s="223"/>
      <c r="E97" s="223" t="str">
        <f t="shared" si="9"/>
        <v>KANTOR PUSAT</v>
      </c>
      <c r="F97" s="14" t="s">
        <v>16</v>
      </c>
      <c r="G97" s="14" t="s">
        <v>557</v>
      </c>
      <c r="H97" s="14" t="s">
        <v>557</v>
      </c>
      <c r="I97" s="14" t="s">
        <v>3888</v>
      </c>
      <c r="J97" s="14" t="s">
        <v>656</v>
      </c>
      <c r="K97" s="14" t="s">
        <v>3852</v>
      </c>
      <c r="L97" s="12">
        <v>31533</v>
      </c>
      <c r="M97" s="221">
        <f t="shared" si="10"/>
        <v>1986</v>
      </c>
      <c r="N97" s="221"/>
      <c r="O97" s="222" t="str">
        <f t="shared" ca="1" si="11"/>
        <v>35 tahun 11 bulan</v>
      </c>
      <c r="P97" s="222" t="str">
        <f t="shared" ca="1" si="12"/>
        <v>&lt;45 th</v>
      </c>
      <c r="Q97" s="14" t="s">
        <v>525</v>
      </c>
      <c r="R97" s="12">
        <v>40974</v>
      </c>
      <c r="S97" s="222" t="str">
        <f t="shared" ca="1" si="13"/>
        <v>10 tahun 1 bulan</v>
      </c>
      <c r="T97" s="222" t="str">
        <f t="shared" ca="1" si="14"/>
        <v>&gt;8 th</v>
      </c>
      <c r="U97" s="60">
        <f t="shared" si="15"/>
        <v>55</v>
      </c>
      <c r="V97" s="61">
        <f t="shared" si="16"/>
        <v>51622</v>
      </c>
      <c r="W97" s="2" t="s">
        <v>2675</v>
      </c>
      <c r="X97" s="14" t="s">
        <v>657</v>
      </c>
      <c r="Y97" s="143" t="s">
        <v>59</v>
      </c>
      <c r="Z97" s="14" t="s">
        <v>58</v>
      </c>
      <c r="AA97" s="14" t="s">
        <v>22</v>
      </c>
      <c r="AB97" s="173"/>
      <c r="AC97" s="14" t="s">
        <v>658</v>
      </c>
      <c r="AD97" s="150"/>
      <c r="AE97" s="14" t="s">
        <v>84</v>
      </c>
      <c r="AF97" s="225" t="str">
        <f t="shared" si="17"/>
        <v>S2</v>
      </c>
      <c r="AG97" s="2" t="s">
        <v>3430</v>
      </c>
    </row>
    <row r="98" spans="1:33" s="64" customFormat="1" ht="15" customHeight="1">
      <c r="A98" s="5" t="s">
        <v>659</v>
      </c>
      <c r="B98" s="2" t="s">
        <v>660</v>
      </c>
      <c r="C98" s="2" t="s">
        <v>60</v>
      </c>
      <c r="D98" s="223"/>
      <c r="E98" s="223" t="str">
        <f t="shared" si="9"/>
        <v>KANTOR PUSAT</v>
      </c>
      <c r="F98" s="2" t="s">
        <v>43</v>
      </c>
      <c r="G98" s="2" t="s">
        <v>322</v>
      </c>
      <c r="H98" s="2" t="s">
        <v>323</v>
      </c>
      <c r="I98" s="2" t="s">
        <v>323</v>
      </c>
      <c r="J98" s="6" t="s">
        <v>661</v>
      </c>
      <c r="K98" s="2" t="s">
        <v>3852</v>
      </c>
      <c r="L98" s="12">
        <v>30469</v>
      </c>
      <c r="M98" s="221">
        <f t="shared" si="10"/>
        <v>1983</v>
      </c>
      <c r="N98" s="221"/>
      <c r="O98" s="222" t="str">
        <f t="shared" ca="1" si="11"/>
        <v>38 tahun 10 bulan</v>
      </c>
      <c r="P98" s="222" t="str">
        <f t="shared" ca="1" si="12"/>
        <v>&lt;45 th</v>
      </c>
      <c r="Q98" s="6" t="s">
        <v>662</v>
      </c>
      <c r="R98" s="12">
        <v>40980</v>
      </c>
      <c r="S98" s="222" t="str">
        <f t="shared" ca="1" si="13"/>
        <v>10 tahun 1 bulan</v>
      </c>
      <c r="T98" s="222" t="str">
        <f t="shared" ca="1" si="14"/>
        <v>&gt;8 th</v>
      </c>
      <c r="U98" s="60">
        <f t="shared" si="15"/>
        <v>55</v>
      </c>
      <c r="V98" s="61">
        <f t="shared" si="16"/>
        <v>50587</v>
      </c>
      <c r="W98" s="2" t="s">
        <v>2676</v>
      </c>
      <c r="X98" s="14" t="s">
        <v>663</v>
      </c>
      <c r="Y98" s="2" t="s">
        <v>59</v>
      </c>
      <c r="Z98" s="2" t="s">
        <v>302</v>
      </c>
      <c r="AA98" s="2" t="s">
        <v>22</v>
      </c>
      <c r="AB98" s="4"/>
      <c r="AC98" s="16" t="s">
        <v>664</v>
      </c>
      <c r="AD98" s="1"/>
      <c r="AE98" s="2" t="s">
        <v>24</v>
      </c>
      <c r="AF98" s="225" t="str">
        <f t="shared" si="17"/>
        <v>S1</v>
      </c>
      <c r="AG98" s="2" t="s">
        <v>3431</v>
      </c>
    </row>
    <row r="99" spans="1:33" s="64" customFormat="1" ht="15" customHeight="1">
      <c r="A99" s="5" t="s">
        <v>665</v>
      </c>
      <c r="B99" s="2" t="s">
        <v>666</v>
      </c>
      <c r="C99" s="2" t="s">
        <v>582</v>
      </c>
      <c r="D99" s="223"/>
      <c r="E99" s="223" t="str">
        <f t="shared" si="9"/>
        <v>KANTOR CABANG</v>
      </c>
      <c r="F99" s="2" t="s">
        <v>88</v>
      </c>
      <c r="G99" s="2" t="s">
        <v>187</v>
      </c>
      <c r="H99" s="2" t="s">
        <v>187</v>
      </c>
      <c r="I99" s="2" t="s">
        <v>3857</v>
      </c>
      <c r="J99" s="6" t="s">
        <v>667</v>
      </c>
      <c r="K99" s="2" t="s">
        <v>145</v>
      </c>
      <c r="L99" s="12">
        <v>31592</v>
      </c>
      <c r="M99" s="221">
        <f t="shared" si="10"/>
        <v>1986</v>
      </c>
      <c r="N99" s="221"/>
      <c r="O99" s="222" t="str">
        <f t="shared" ca="1" si="11"/>
        <v>35 tahun 9 bulan</v>
      </c>
      <c r="P99" s="222" t="str">
        <f t="shared" ca="1" si="12"/>
        <v>&lt;45 th</v>
      </c>
      <c r="Q99" s="6" t="s">
        <v>548</v>
      </c>
      <c r="R99" s="12">
        <v>41001</v>
      </c>
      <c r="S99" s="222" t="str">
        <f t="shared" ca="1" si="13"/>
        <v>10 tahun 0 bulan</v>
      </c>
      <c r="T99" s="222" t="str">
        <f t="shared" ca="1" si="14"/>
        <v>&gt;8 th</v>
      </c>
      <c r="U99" s="60">
        <f t="shared" si="15"/>
        <v>35</v>
      </c>
      <c r="V99" s="61">
        <f t="shared" si="16"/>
        <v>44378</v>
      </c>
      <c r="W99" s="2" t="s">
        <v>668</v>
      </c>
      <c r="X99" s="14" t="s">
        <v>669</v>
      </c>
      <c r="Y99" s="2" t="s">
        <v>20</v>
      </c>
      <c r="Z99" s="2" t="s">
        <v>93</v>
      </c>
      <c r="AA99" s="2" t="s">
        <v>22</v>
      </c>
      <c r="AB99" s="4"/>
      <c r="AC99" s="16" t="s">
        <v>670</v>
      </c>
      <c r="AD99" s="1"/>
      <c r="AE99" s="2" t="s">
        <v>24</v>
      </c>
      <c r="AF99" s="225" t="str">
        <f t="shared" si="17"/>
        <v>S1</v>
      </c>
      <c r="AG99" s="2" t="s">
        <v>3430</v>
      </c>
    </row>
    <row r="100" spans="1:33" s="64" customFormat="1" ht="15" customHeight="1">
      <c r="A100" s="90" t="s">
        <v>679</v>
      </c>
      <c r="B100" s="16" t="s">
        <v>680</v>
      </c>
      <c r="C100" s="16" t="s">
        <v>313</v>
      </c>
      <c r="D100" s="223"/>
      <c r="E100" s="223" t="str">
        <f t="shared" si="9"/>
        <v>KANTOR PUSAT</v>
      </c>
      <c r="F100" s="16" t="s">
        <v>227</v>
      </c>
      <c r="G100" s="16" t="s">
        <v>2441</v>
      </c>
      <c r="H100" s="16" t="s">
        <v>2441</v>
      </c>
      <c r="I100" s="16" t="s">
        <v>2441</v>
      </c>
      <c r="J100" s="16" t="s">
        <v>681</v>
      </c>
      <c r="K100" s="16" t="s">
        <v>3852</v>
      </c>
      <c r="L100" s="139">
        <v>30752</v>
      </c>
      <c r="M100" s="221">
        <f t="shared" si="10"/>
        <v>1984</v>
      </c>
      <c r="N100" s="221"/>
      <c r="O100" s="222" t="str">
        <f t="shared" ca="1" si="11"/>
        <v>38 tahun 1 bulan</v>
      </c>
      <c r="P100" s="222" t="str">
        <f t="shared" ca="1" si="12"/>
        <v>&lt;45 th</v>
      </c>
      <c r="Q100" s="16" t="s">
        <v>371</v>
      </c>
      <c r="R100" s="139">
        <v>41030</v>
      </c>
      <c r="S100" s="222" t="str">
        <f t="shared" ca="1" si="13"/>
        <v>9 tahun 11 bulan</v>
      </c>
      <c r="T100" s="222" t="str">
        <f t="shared" ca="1" si="14"/>
        <v>&gt;8 th</v>
      </c>
      <c r="U100" s="60">
        <f t="shared" si="15"/>
        <v>55</v>
      </c>
      <c r="V100" s="61">
        <f t="shared" si="16"/>
        <v>50861</v>
      </c>
      <c r="W100" s="16" t="s">
        <v>2677</v>
      </c>
      <c r="X100" s="16" t="s">
        <v>682</v>
      </c>
      <c r="Y100" s="16" t="s">
        <v>156</v>
      </c>
      <c r="Z100" s="16" t="s">
        <v>138</v>
      </c>
      <c r="AA100" s="16" t="s">
        <v>22</v>
      </c>
      <c r="AB100" s="170"/>
      <c r="AC100" s="16" t="s">
        <v>683</v>
      </c>
      <c r="AD100" s="171"/>
      <c r="AE100" s="16" t="s">
        <v>84</v>
      </c>
      <c r="AF100" s="225" t="str">
        <f t="shared" si="17"/>
        <v>S2</v>
      </c>
      <c r="AG100" s="16" t="s">
        <v>3431</v>
      </c>
    </row>
    <row r="101" spans="1:33" s="64" customFormat="1" ht="15" customHeight="1">
      <c r="A101" s="90" t="s">
        <v>684</v>
      </c>
      <c r="B101" s="16" t="s">
        <v>685</v>
      </c>
      <c r="C101" s="16" t="s">
        <v>42</v>
      </c>
      <c r="D101" s="223"/>
      <c r="E101" s="223" t="str">
        <f t="shared" si="9"/>
        <v>KANTOR PUSAT</v>
      </c>
      <c r="F101" s="16" t="s">
        <v>238</v>
      </c>
      <c r="G101" s="16" t="s">
        <v>239</v>
      </c>
      <c r="H101" s="16" t="s">
        <v>589</v>
      </c>
      <c r="I101" s="2" t="s">
        <v>589</v>
      </c>
      <c r="J101" s="16" t="s">
        <v>686</v>
      </c>
      <c r="K101" s="16" t="s">
        <v>3852</v>
      </c>
      <c r="L101" s="139">
        <v>32069</v>
      </c>
      <c r="M101" s="221">
        <f t="shared" si="10"/>
        <v>1987</v>
      </c>
      <c r="N101" s="221"/>
      <c r="O101" s="222" t="str">
        <f t="shared" ca="1" si="11"/>
        <v>34 tahun 6 bulan</v>
      </c>
      <c r="P101" s="222" t="str">
        <f t="shared" ca="1" si="12"/>
        <v>&lt;35 th</v>
      </c>
      <c r="Q101" s="16" t="s">
        <v>31</v>
      </c>
      <c r="R101" s="139">
        <v>41030</v>
      </c>
      <c r="S101" s="222" t="str">
        <f t="shared" ca="1" si="13"/>
        <v>9 tahun 11 bulan</v>
      </c>
      <c r="T101" s="222" t="str">
        <f t="shared" ca="1" si="14"/>
        <v>&gt;8 th</v>
      </c>
      <c r="U101" s="60">
        <f t="shared" si="15"/>
        <v>55</v>
      </c>
      <c r="V101" s="61">
        <f t="shared" si="16"/>
        <v>52171</v>
      </c>
      <c r="W101" s="2" t="s">
        <v>2678</v>
      </c>
      <c r="X101" s="16" t="s">
        <v>687</v>
      </c>
      <c r="Y101" s="16" t="s">
        <v>48</v>
      </c>
      <c r="Z101" s="16" t="s">
        <v>196</v>
      </c>
      <c r="AA101" s="16" t="s">
        <v>22</v>
      </c>
      <c r="AB101" s="170"/>
      <c r="AC101" s="16" t="s">
        <v>688</v>
      </c>
      <c r="AD101" s="171"/>
      <c r="AE101" s="16" t="s">
        <v>24</v>
      </c>
      <c r="AF101" s="225" t="str">
        <f t="shared" si="17"/>
        <v>S1</v>
      </c>
      <c r="AG101" s="2" t="s">
        <v>3430</v>
      </c>
    </row>
    <row r="102" spans="1:33" s="64" customFormat="1" ht="15" customHeight="1">
      <c r="A102" s="91" t="s">
        <v>689</v>
      </c>
      <c r="B102" s="114" t="s">
        <v>690</v>
      </c>
      <c r="C102" s="114" t="s">
        <v>3237</v>
      </c>
      <c r="D102" s="223"/>
      <c r="E102" s="223" t="str">
        <f t="shared" si="9"/>
        <v>KANTOR CABANG</v>
      </c>
      <c r="F102" s="114" t="s">
        <v>88</v>
      </c>
      <c r="G102" s="114" t="s">
        <v>460</v>
      </c>
      <c r="H102" s="114" t="s">
        <v>460</v>
      </c>
      <c r="I102" s="114" t="s">
        <v>3868</v>
      </c>
      <c r="J102" s="114" t="s">
        <v>692</v>
      </c>
      <c r="K102" s="144" t="s">
        <v>3889</v>
      </c>
      <c r="L102" s="140">
        <v>31703</v>
      </c>
      <c r="M102" s="221">
        <f t="shared" si="10"/>
        <v>1986</v>
      </c>
      <c r="N102" s="221"/>
      <c r="O102" s="222" t="str">
        <f t="shared" ca="1" si="11"/>
        <v>35 tahun 6 bulan</v>
      </c>
      <c r="P102" s="222" t="str">
        <f t="shared" ca="1" si="12"/>
        <v>&lt;45 th</v>
      </c>
      <c r="Q102" s="114" t="s">
        <v>693</v>
      </c>
      <c r="R102" s="140">
        <v>41030</v>
      </c>
      <c r="S102" s="222" t="str">
        <f t="shared" ca="1" si="13"/>
        <v>9 tahun 11 bulan</v>
      </c>
      <c r="T102" s="222" t="str">
        <f t="shared" ca="1" si="14"/>
        <v>&gt;8 th</v>
      </c>
      <c r="U102" s="60">
        <f t="shared" si="15"/>
        <v>55</v>
      </c>
      <c r="V102" s="61">
        <f t="shared" si="16"/>
        <v>51806</v>
      </c>
      <c r="W102" s="2" t="s">
        <v>2679</v>
      </c>
      <c r="X102" s="114" t="s">
        <v>694</v>
      </c>
      <c r="Y102" s="144" t="s">
        <v>48</v>
      </c>
      <c r="Z102" s="114" t="s">
        <v>47</v>
      </c>
      <c r="AA102" s="114" t="s">
        <v>22</v>
      </c>
      <c r="AB102" s="172"/>
      <c r="AC102" s="114" t="s">
        <v>695</v>
      </c>
      <c r="AD102" s="116"/>
      <c r="AE102" s="2" t="s">
        <v>145</v>
      </c>
      <c r="AF102" s="225" t="str">
        <f t="shared" si="17"/>
        <v>D3-D4</v>
      </c>
      <c r="AG102" s="2" t="s">
        <v>3430</v>
      </c>
    </row>
    <row r="103" spans="1:33" s="64" customFormat="1" ht="15" customHeight="1">
      <c r="A103" s="90" t="s">
        <v>696</v>
      </c>
      <c r="B103" s="16" t="s">
        <v>697</v>
      </c>
      <c r="C103" s="16" t="s">
        <v>42</v>
      </c>
      <c r="D103" s="223"/>
      <c r="E103" s="223" t="str">
        <f t="shared" si="9"/>
        <v>KANTOR PUSAT</v>
      </c>
      <c r="F103" s="16" t="s">
        <v>238</v>
      </c>
      <c r="G103" s="16" t="s">
        <v>239</v>
      </c>
      <c r="H103" s="16" t="s">
        <v>589</v>
      </c>
      <c r="I103" s="2" t="s">
        <v>589</v>
      </c>
      <c r="J103" s="16" t="s">
        <v>698</v>
      </c>
      <c r="K103" s="16" t="s">
        <v>3852</v>
      </c>
      <c r="L103" s="139">
        <v>31264</v>
      </c>
      <c r="M103" s="221">
        <f t="shared" si="10"/>
        <v>1985</v>
      </c>
      <c r="N103" s="221"/>
      <c r="O103" s="222" t="str">
        <f t="shared" ca="1" si="11"/>
        <v>36 tahun 8 bulan</v>
      </c>
      <c r="P103" s="222" t="str">
        <f t="shared" ca="1" si="12"/>
        <v>&lt;45 th</v>
      </c>
      <c r="Q103" s="16" t="s">
        <v>31</v>
      </c>
      <c r="R103" s="139">
        <v>41032</v>
      </c>
      <c r="S103" s="222" t="str">
        <f t="shared" ca="1" si="13"/>
        <v>9 tahun 11 bulan</v>
      </c>
      <c r="T103" s="222" t="str">
        <f t="shared" ca="1" si="14"/>
        <v>&gt;8 th</v>
      </c>
      <c r="U103" s="60">
        <f t="shared" si="15"/>
        <v>55</v>
      </c>
      <c r="V103" s="61">
        <f t="shared" si="16"/>
        <v>51380</v>
      </c>
      <c r="W103" s="2" t="s">
        <v>3445</v>
      </c>
      <c r="X103" s="16" t="s">
        <v>699</v>
      </c>
      <c r="Y103" s="16" t="s">
        <v>48</v>
      </c>
      <c r="Z103" s="16" t="s">
        <v>196</v>
      </c>
      <c r="AA103" s="16" t="s">
        <v>22</v>
      </c>
      <c r="AB103" s="170"/>
      <c r="AC103" s="16" t="s">
        <v>700</v>
      </c>
      <c r="AD103" s="171"/>
      <c r="AE103" s="16" t="s">
        <v>24</v>
      </c>
      <c r="AF103" s="225" t="str">
        <f t="shared" si="17"/>
        <v>S1</v>
      </c>
      <c r="AG103" s="2" t="s">
        <v>3430</v>
      </c>
    </row>
    <row r="104" spans="1:33" s="64" customFormat="1" ht="15" customHeight="1">
      <c r="A104" s="91" t="s">
        <v>701</v>
      </c>
      <c r="B104" s="114" t="s">
        <v>702</v>
      </c>
      <c r="C104" s="114" t="s">
        <v>27</v>
      </c>
      <c r="D104" s="223"/>
      <c r="E104" s="223" t="str">
        <f t="shared" si="9"/>
        <v>KANTOR PUSAT</v>
      </c>
      <c r="F104" s="114" t="s">
        <v>43</v>
      </c>
      <c r="G104" s="114" t="s">
        <v>322</v>
      </c>
      <c r="H104" s="114" t="s">
        <v>323</v>
      </c>
      <c r="I104" s="125" t="s">
        <v>3890</v>
      </c>
      <c r="J104" s="114" t="s">
        <v>703</v>
      </c>
      <c r="K104" s="114" t="s">
        <v>3852</v>
      </c>
      <c r="L104" s="140">
        <v>30131</v>
      </c>
      <c r="M104" s="221">
        <f t="shared" si="10"/>
        <v>1982</v>
      </c>
      <c r="N104" s="221"/>
      <c r="O104" s="222" t="str">
        <f t="shared" ca="1" si="11"/>
        <v>39 tahun 9 bulan</v>
      </c>
      <c r="P104" s="222" t="str">
        <f t="shared" ca="1" si="12"/>
        <v>&lt;45 th</v>
      </c>
      <c r="Q104" s="114" t="s">
        <v>31</v>
      </c>
      <c r="R104" s="140">
        <v>41037</v>
      </c>
      <c r="S104" s="222" t="str">
        <f t="shared" ca="1" si="13"/>
        <v>9 tahun 11 bulan</v>
      </c>
      <c r="T104" s="222" t="str">
        <f t="shared" ca="1" si="14"/>
        <v>&gt;8 th</v>
      </c>
      <c r="U104" s="60">
        <f t="shared" si="15"/>
        <v>55</v>
      </c>
      <c r="V104" s="61">
        <f t="shared" si="16"/>
        <v>50222</v>
      </c>
      <c r="W104" s="114" t="s">
        <v>3444</v>
      </c>
      <c r="X104" s="114" t="s">
        <v>704</v>
      </c>
      <c r="Y104" s="144" t="s">
        <v>23</v>
      </c>
      <c r="Z104" s="114" t="s">
        <v>196</v>
      </c>
      <c r="AA104" s="114" t="s">
        <v>22</v>
      </c>
      <c r="AB104" s="172"/>
      <c r="AC104" s="114" t="s">
        <v>705</v>
      </c>
      <c r="AD104" s="116"/>
      <c r="AE104" s="114" t="s">
        <v>24</v>
      </c>
      <c r="AF104" s="225" t="str">
        <f t="shared" si="17"/>
        <v>S1</v>
      </c>
      <c r="AG104" s="114" t="s">
        <v>3430</v>
      </c>
    </row>
    <row r="105" spans="1:33" s="64" customFormat="1" ht="15" customHeight="1">
      <c r="A105" s="91" t="s">
        <v>707</v>
      </c>
      <c r="B105" s="114" t="s">
        <v>708</v>
      </c>
      <c r="C105" s="114" t="s">
        <v>313</v>
      </c>
      <c r="D105" s="223"/>
      <c r="E105" s="223" t="str">
        <f t="shared" si="9"/>
        <v>KANTOR PUSAT</v>
      </c>
      <c r="F105" s="114" t="s">
        <v>16</v>
      </c>
      <c r="G105" s="114" t="s">
        <v>3267</v>
      </c>
      <c r="H105" s="114" t="s">
        <v>3267</v>
      </c>
      <c r="I105" s="114" t="s">
        <v>3267</v>
      </c>
      <c r="J105" s="114" t="s">
        <v>709</v>
      </c>
      <c r="K105" s="114" t="s">
        <v>3852</v>
      </c>
      <c r="L105" s="140">
        <v>30638</v>
      </c>
      <c r="M105" s="221">
        <f t="shared" si="10"/>
        <v>1983</v>
      </c>
      <c r="N105" s="221"/>
      <c r="O105" s="222" t="str">
        <f t="shared" ca="1" si="11"/>
        <v>38 tahun 5 bulan</v>
      </c>
      <c r="P105" s="222" t="str">
        <f t="shared" ca="1" si="12"/>
        <v>&lt;45 th</v>
      </c>
      <c r="Q105" s="114" t="s">
        <v>31</v>
      </c>
      <c r="R105" s="140">
        <v>41043</v>
      </c>
      <c r="S105" s="222" t="str">
        <f t="shared" ca="1" si="13"/>
        <v>9 tahun 11 bulan</v>
      </c>
      <c r="T105" s="222" t="str">
        <f t="shared" ca="1" si="14"/>
        <v>&gt;8 th</v>
      </c>
      <c r="U105" s="60">
        <f t="shared" si="15"/>
        <v>55</v>
      </c>
      <c r="V105" s="61">
        <f t="shared" si="16"/>
        <v>50740</v>
      </c>
      <c r="W105" s="114" t="s">
        <v>2680</v>
      </c>
      <c r="X105" s="114" t="s">
        <v>710</v>
      </c>
      <c r="Y105" s="144" t="s">
        <v>156</v>
      </c>
      <c r="Z105" s="114" t="s">
        <v>302</v>
      </c>
      <c r="AA105" s="114" t="s">
        <v>22</v>
      </c>
      <c r="AB105" s="172"/>
      <c r="AC105" s="114" t="s">
        <v>711</v>
      </c>
      <c r="AD105" s="116"/>
      <c r="AE105" s="114" t="s">
        <v>24</v>
      </c>
      <c r="AF105" s="225" t="str">
        <f t="shared" si="17"/>
        <v>S1</v>
      </c>
      <c r="AG105" s="114" t="s">
        <v>3431</v>
      </c>
    </row>
    <row r="106" spans="1:33" s="64" customFormat="1" ht="15" customHeight="1">
      <c r="A106" s="5" t="s">
        <v>712</v>
      </c>
      <c r="B106" s="2" t="s">
        <v>713</v>
      </c>
      <c r="C106" s="2" t="s">
        <v>68</v>
      </c>
      <c r="D106" s="223"/>
      <c r="E106" s="223" t="str">
        <f t="shared" si="9"/>
        <v>KANTOR CABANG</v>
      </c>
      <c r="F106" s="2" t="s">
        <v>88</v>
      </c>
      <c r="G106" s="2" t="s">
        <v>187</v>
      </c>
      <c r="H106" s="2" t="s">
        <v>282</v>
      </c>
      <c r="I106" s="2" t="s">
        <v>3855</v>
      </c>
      <c r="J106" s="6" t="s">
        <v>715</v>
      </c>
      <c r="K106" s="142" t="s">
        <v>3891</v>
      </c>
      <c r="L106" s="12">
        <v>32918</v>
      </c>
      <c r="M106" s="221">
        <f t="shared" si="10"/>
        <v>1990</v>
      </c>
      <c r="N106" s="221"/>
      <c r="O106" s="222" t="str">
        <f t="shared" ca="1" si="11"/>
        <v>32 tahun 2 bulan</v>
      </c>
      <c r="P106" s="222" t="str">
        <f t="shared" ca="1" si="12"/>
        <v>&lt;35 th</v>
      </c>
      <c r="Q106" s="6" t="s">
        <v>675</v>
      </c>
      <c r="R106" s="12">
        <v>41044</v>
      </c>
      <c r="S106" s="222" t="str">
        <f t="shared" ca="1" si="13"/>
        <v>9 tahun 11 bulan</v>
      </c>
      <c r="T106" s="222" t="str">
        <f t="shared" ca="1" si="14"/>
        <v>&gt;8 th</v>
      </c>
      <c r="U106" s="60">
        <f t="shared" si="15"/>
        <v>55</v>
      </c>
      <c r="V106" s="61">
        <f t="shared" si="16"/>
        <v>53022</v>
      </c>
      <c r="W106" s="2" t="s">
        <v>716</v>
      </c>
      <c r="X106" s="14" t="s">
        <v>717</v>
      </c>
      <c r="Y106" s="2" t="s">
        <v>48</v>
      </c>
      <c r="Z106" s="2" t="s">
        <v>47</v>
      </c>
      <c r="AA106" s="2" t="s">
        <v>22</v>
      </c>
      <c r="AB106" s="4"/>
      <c r="AC106" s="16" t="s">
        <v>718</v>
      </c>
      <c r="AD106" s="1"/>
      <c r="AE106" s="142" t="s">
        <v>24</v>
      </c>
      <c r="AF106" s="225" t="str">
        <f t="shared" si="17"/>
        <v>S1</v>
      </c>
      <c r="AG106" s="2" t="s">
        <v>3431</v>
      </c>
    </row>
    <row r="107" spans="1:33" s="64" customFormat="1" ht="15" customHeight="1">
      <c r="A107" s="90" t="s">
        <v>720</v>
      </c>
      <c r="B107" s="16" t="s">
        <v>721</v>
      </c>
      <c r="C107" s="16" t="s">
        <v>536</v>
      </c>
      <c r="D107" s="223"/>
      <c r="E107" s="223" t="str">
        <f t="shared" si="9"/>
        <v>KANTOR CABANG</v>
      </c>
      <c r="F107" s="16" t="s">
        <v>88</v>
      </c>
      <c r="G107" s="16" t="s">
        <v>187</v>
      </c>
      <c r="H107" s="147" t="s">
        <v>777</v>
      </c>
      <c r="I107" s="16" t="s">
        <v>3855</v>
      </c>
      <c r="J107" s="16" t="s">
        <v>722</v>
      </c>
      <c r="K107" s="141" t="s">
        <v>3892</v>
      </c>
      <c r="L107" s="139">
        <v>31681</v>
      </c>
      <c r="M107" s="221">
        <f t="shared" si="10"/>
        <v>1986</v>
      </c>
      <c r="N107" s="221"/>
      <c r="O107" s="222" t="str">
        <f t="shared" ca="1" si="11"/>
        <v>35 tahun 6 bulan</v>
      </c>
      <c r="P107" s="222" t="str">
        <f t="shared" ca="1" si="12"/>
        <v>&lt;45 th</v>
      </c>
      <c r="Q107" s="16" t="s">
        <v>723</v>
      </c>
      <c r="R107" s="139">
        <v>41066</v>
      </c>
      <c r="S107" s="222" t="str">
        <f t="shared" ca="1" si="13"/>
        <v>9 tahun 10 bulan</v>
      </c>
      <c r="T107" s="222" t="str">
        <f t="shared" ca="1" si="14"/>
        <v>&gt;8 th</v>
      </c>
      <c r="U107" s="60">
        <f t="shared" si="15"/>
        <v>35</v>
      </c>
      <c r="V107" s="61">
        <f t="shared" si="16"/>
        <v>44470</v>
      </c>
      <c r="W107" s="2" t="s">
        <v>2681</v>
      </c>
      <c r="X107" s="16" t="s">
        <v>724</v>
      </c>
      <c r="Y107" s="16" t="s">
        <v>20</v>
      </c>
      <c r="Z107" s="16" t="s">
        <v>93</v>
      </c>
      <c r="AA107" s="16" t="s">
        <v>22</v>
      </c>
      <c r="AB107" s="170"/>
      <c r="AC107" s="16" t="s">
        <v>725</v>
      </c>
      <c r="AD107" s="171"/>
      <c r="AE107" s="16" t="s">
        <v>24</v>
      </c>
      <c r="AF107" s="225" t="str">
        <f t="shared" si="17"/>
        <v>S1</v>
      </c>
      <c r="AG107" s="2" t="s">
        <v>3430</v>
      </c>
    </row>
    <row r="108" spans="1:33" s="52" customFormat="1" ht="15" customHeight="1">
      <c r="A108" s="90" t="s">
        <v>726</v>
      </c>
      <c r="B108" s="16" t="s">
        <v>727</v>
      </c>
      <c r="C108" s="16" t="s">
        <v>60</v>
      </c>
      <c r="D108" s="223"/>
      <c r="E108" s="223" t="str">
        <f t="shared" si="9"/>
        <v>KANTOR PUSAT</v>
      </c>
      <c r="F108" s="16" t="s">
        <v>238</v>
      </c>
      <c r="G108" s="16" t="s">
        <v>239</v>
      </c>
      <c r="H108" s="16" t="s">
        <v>239</v>
      </c>
      <c r="I108" s="2" t="s">
        <v>239</v>
      </c>
      <c r="J108" s="16" t="s">
        <v>728</v>
      </c>
      <c r="K108" s="16" t="s">
        <v>3852</v>
      </c>
      <c r="L108" s="139">
        <v>29609</v>
      </c>
      <c r="M108" s="221">
        <f t="shared" si="10"/>
        <v>1981</v>
      </c>
      <c r="N108" s="221"/>
      <c r="O108" s="222" t="str">
        <f t="shared" ca="1" si="11"/>
        <v>41 tahun 2 bulan</v>
      </c>
      <c r="P108" s="222" t="str">
        <f t="shared" ca="1" si="12"/>
        <v>&lt;45 th</v>
      </c>
      <c r="Q108" s="16" t="s">
        <v>729</v>
      </c>
      <c r="R108" s="139">
        <v>41079</v>
      </c>
      <c r="S108" s="222" t="str">
        <f t="shared" ca="1" si="13"/>
        <v>9 tahun 10 bulan</v>
      </c>
      <c r="T108" s="222" t="str">
        <f t="shared" ca="1" si="14"/>
        <v>&gt;8 th</v>
      </c>
      <c r="U108" s="49">
        <f t="shared" si="15"/>
        <v>55</v>
      </c>
      <c r="V108" s="50">
        <f t="shared" si="16"/>
        <v>49706</v>
      </c>
      <c r="W108" s="2" t="s">
        <v>2682</v>
      </c>
      <c r="X108" s="16" t="s">
        <v>730</v>
      </c>
      <c r="Y108" s="16" t="s">
        <v>59</v>
      </c>
      <c r="Z108" s="16" t="s">
        <v>302</v>
      </c>
      <c r="AA108" s="16" t="s">
        <v>22</v>
      </c>
      <c r="AB108" s="170"/>
      <c r="AC108" s="16" t="s">
        <v>731</v>
      </c>
      <c r="AD108" s="171"/>
      <c r="AE108" s="16" t="s">
        <v>24</v>
      </c>
      <c r="AF108" s="225" t="str">
        <f t="shared" si="17"/>
        <v>S1</v>
      </c>
      <c r="AG108" s="2" t="s">
        <v>3431</v>
      </c>
    </row>
    <row r="109" spans="1:33" s="64" customFormat="1" ht="15" customHeight="1">
      <c r="A109" s="5" t="s">
        <v>732</v>
      </c>
      <c r="B109" s="2" t="s">
        <v>733</v>
      </c>
      <c r="C109" s="2" t="s">
        <v>27</v>
      </c>
      <c r="D109" s="223"/>
      <c r="E109" s="223" t="str">
        <f t="shared" si="9"/>
        <v>KANTOR PUSAT</v>
      </c>
      <c r="F109" s="2" t="s">
        <v>43</v>
      </c>
      <c r="G109" s="2" t="s">
        <v>322</v>
      </c>
      <c r="H109" s="2" t="s">
        <v>510</v>
      </c>
      <c r="I109" s="2" t="s">
        <v>3893</v>
      </c>
      <c r="J109" s="6" t="s">
        <v>734</v>
      </c>
      <c r="K109" s="2" t="s">
        <v>3852</v>
      </c>
      <c r="L109" s="12">
        <v>28707</v>
      </c>
      <c r="M109" s="221">
        <f t="shared" si="10"/>
        <v>1978</v>
      </c>
      <c r="N109" s="221"/>
      <c r="O109" s="222" t="str">
        <f t="shared" ca="1" si="11"/>
        <v>43 tahun 8 bulan</v>
      </c>
      <c r="P109" s="222" t="str">
        <f t="shared" ca="1" si="12"/>
        <v>&lt;45 th</v>
      </c>
      <c r="Q109" s="6" t="s">
        <v>247</v>
      </c>
      <c r="R109" s="12">
        <v>41092</v>
      </c>
      <c r="S109" s="222" t="str">
        <f t="shared" ca="1" si="13"/>
        <v>9 tahun 9 bulan</v>
      </c>
      <c r="T109" s="222" t="str">
        <f t="shared" ca="1" si="14"/>
        <v>&gt;8 th</v>
      </c>
      <c r="U109" s="60">
        <f t="shared" si="15"/>
        <v>55</v>
      </c>
      <c r="V109" s="61">
        <f t="shared" si="16"/>
        <v>48823</v>
      </c>
      <c r="W109" s="2" t="s">
        <v>2683</v>
      </c>
      <c r="X109" s="14" t="s">
        <v>735</v>
      </c>
      <c r="Y109" s="2" t="s">
        <v>23</v>
      </c>
      <c r="Z109" s="2" t="s">
        <v>175</v>
      </c>
      <c r="AA109" s="2" t="s">
        <v>22</v>
      </c>
      <c r="AB109" s="4"/>
      <c r="AC109" s="16" t="s">
        <v>736</v>
      </c>
      <c r="AD109" s="1"/>
      <c r="AE109" s="2" t="s">
        <v>145</v>
      </c>
      <c r="AF109" s="225" t="str">
        <f t="shared" si="17"/>
        <v>D3-D4</v>
      </c>
      <c r="AG109" s="2" t="s">
        <v>3431</v>
      </c>
    </row>
    <row r="110" spans="1:33" s="64" customFormat="1" ht="15" customHeight="1">
      <c r="A110" s="91" t="s">
        <v>737</v>
      </c>
      <c r="B110" s="114" t="s">
        <v>738</v>
      </c>
      <c r="C110" s="114" t="s">
        <v>27</v>
      </c>
      <c r="D110" s="223"/>
      <c r="E110" s="223" t="str">
        <f t="shared" si="9"/>
        <v>KANTOR PUSAT</v>
      </c>
      <c r="F110" s="114" t="s">
        <v>43</v>
      </c>
      <c r="G110" s="114" t="s">
        <v>43</v>
      </c>
      <c r="H110" s="114" t="s">
        <v>301</v>
      </c>
      <c r="I110" s="114" t="s">
        <v>3894</v>
      </c>
      <c r="J110" s="114" t="s">
        <v>739</v>
      </c>
      <c r="K110" s="114" t="s">
        <v>3852</v>
      </c>
      <c r="L110" s="140">
        <v>32256</v>
      </c>
      <c r="M110" s="221">
        <f t="shared" si="10"/>
        <v>1988</v>
      </c>
      <c r="N110" s="221"/>
      <c r="O110" s="222" t="str">
        <f t="shared" ca="1" si="11"/>
        <v>33 tahun 11 bulan</v>
      </c>
      <c r="P110" s="222" t="str">
        <f t="shared" ca="1" si="12"/>
        <v>&lt;35 th</v>
      </c>
      <c r="Q110" s="114" t="s">
        <v>247</v>
      </c>
      <c r="R110" s="140">
        <v>41092</v>
      </c>
      <c r="S110" s="222" t="str">
        <f t="shared" ca="1" si="13"/>
        <v>9 tahun 9 bulan</v>
      </c>
      <c r="T110" s="222" t="str">
        <f t="shared" ca="1" si="14"/>
        <v>&gt;8 th</v>
      </c>
      <c r="U110" s="60">
        <f t="shared" si="15"/>
        <v>55</v>
      </c>
      <c r="V110" s="61">
        <f t="shared" si="16"/>
        <v>52352</v>
      </c>
      <c r="W110" s="114" t="s">
        <v>2684</v>
      </c>
      <c r="X110" s="114" t="s">
        <v>740</v>
      </c>
      <c r="Y110" s="114" t="s">
        <v>23</v>
      </c>
      <c r="Z110" s="114" t="s">
        <v>77</v>
      </c>
      <c r="AA110" s="114" t="s">
        <v>22</v>
      </c>
      <c r="AB110" s="172"/>
      <c r="AC110" s="114" t="s">
        <v>741</v>
      </c>
      <c r="AD110" s="116"/>
      <c r="AE110" s="114" t="s">
        <v>24</v>
      </c>
      <c r="AF110" s="225" t="str">
        <f t="shared" si="17"/>
        <v>S1</v>
      </c>
      <c r="AG110" s="114" t="s">
        <v>3431</v>
      </c>
    </row>
    <row r="111" spans="1:33" s="64" customFormat="1" ht="15" customHeight="1">
      <c r="A111" s="93" t="s">
        <v>742</v>
      </c>
      <c r="B111" s="14" t="s">
        <v>743</v>
      </c>
      <c r="C111" s="14" t="s">
        <v>42</v>
      </c>
      <c r="D111" s="223"/>
      <c r="E111" s="223" t="str">
        <f t="shared" si="9"/>
        <v>KANTOR PUSAT</v>
      </c>
      <c r="F111" s="14" t="s">
        <v>43</v>
      </c>
      <c r="G111" s="14" t="s">
        <v>322</v>
      </c>
      <c r="H111" s="14" t="s">
        <v>323</v>
      </c>
      <c r="I111" s="14" t="s">
        <v>3876</v>
      </c>
      <c r="J111" s="14" t="s">
        <v>744</v>
      </c>
      <c r="K111" s="14" t="s">
        <v>3852</v>
      </c>
      <c r="L111" s="12">
        <v>30019</v>
      </c>
      <c r="M111" s="221">
        <f t="shared" si="10"/>
        <v>1982</v>
      </c>
      <c r="N111" s="221"/>
      <c r="O111" s="222" t="str">
        <f t="shared" ca="1" si="11"/>
        <v>40 tahun 1 bulan</v>
      </c>
      <c r="P111" s="222" t="str">
        <f t="shared" ca="1" si="12"/>
        <v>&lt;45 th</v>
      </c>
      <c r="Q111" s="14" t="s">
        <v>31</v>
      </c>
      <c r="R111" s="12">
        <v>41107</v>
      </c>
      <c r="S111" s="222" t="str">
        <f t="shared" ca="1" si="13"/>
        <v>9 tahun 9 bulan</v>
      </c>
      <c r="T111" s="222" t="str">
        <f t="shared" ca="1" si="14"/>
        <v>&gt;8 th</v>
      </c>
      <c r="U111" s="60">
        <f t="shared" si="15"/>
        <v>55</v>
      </c>
      <c r="V111" s="61">
        <f t="shared" si="16"/>
        <v>50131</v>
      </c>
      <c r="W111" s="14" t="s">
        <v>2685</v>
      </c>
      <c r="X111" s="14" t="s">
        <v>745</v>
      </c>
      <c r="Y111" s="143" t="s">
        <v>48</v>
      </c>
      <c r="Z111" s="14" t="s">
        <v>47</v>
      </c>
      <c r="AA111" s="14" t="s">
        <v>22</v>
      </c>
      <c r="AB111" s="173"/>
      <c r="AC111" s="14" t="s">
        <v>746</v>
      </c>
      <c r="AD111" s="150"/>
      <c r="AE111" s="14" t="s">
        <v>145</v>
      </c>
      <c r="AF111" s="225" t="str">
        <f t="shared" si="17"/>
        <v>D3-D4</v>
      </c>
      <c r="AG111" s="14" t="s">
        <v>3431</v>
      </c>
    </row>
    <row r="112" spans="1:33" s="64" customFormat="1" ht="15" customHeight="1">
      <c r="A112" s="91" t="s">
        <v>747</v>
      </c>
      <c r="B112" s="114" t="s">
        <v>748</v>
      </c>
      <c r="C112" s="114" t="s">
        <v>42</v>
      </c>
      <c r="D112" s="223"/>
      <c r="E112" s="223" t="str">
        <f t="shared" si="9"/>
        <v>KANTOR PUSAT</v>
      </c>
      <c r="F112" s="114" t="s">
        <v>43</v>
      </c>
      <c r="G112" s="114" t="s">
        <v>43</v>
      </c>
      <c r="H112" s="114" t="s">
        <v>301</v>
      </c>
      <c r="I112" s="114" t="s">
        <v>3894</v>
      </c>
      <c r="J112" s="114" t="s">
        <v>749</v>
      </c>
      <c r="K112" s="114" t="s">
        <v>3852</v>
      </c>
      <c r="L112" s="140">
        <v>31259</v>
      </c>
      <c r="M112" s="221">
        <f t="shared" si="10"/>
        <v>1985</v>
      </c>
      <c r="N112" s="221"/>
      <c r="O112" s="222" t="str">
        <f t="shared" ca="1" si="11"/>
        <v>36 tahun 8 bulan</v>
      </c>
      <c r="P112" s="222" t="str">
        <f t="shared" ca="1" si="12"/>
        <v>&lt;45 th</v>
      </c>
      <c r="Q112" s="114" t="s">
        <v>750</v>
      </c>
      <c r="R112" s="140">
        <v>41108</v>
      </c>
      <c r="S112" s="222" t="str">
        <f t="shared" ca="1" si="13"/>
        <v>9 tahun 9 bulan</v>
      </c>
      <c r="T112" s="222" t="str">
        <f t="shared" ca="1" si="14"/>
        <v>&gt;8 th</v>
      </c>
      <c r="U112" s="60">
        <f t="shared" si="15"/>
        <v>55</v>
      </c>
      <c r="V112" s="61">
        <f t="shared" si="16"/>
        <v>51349</v>
      </c>
      <c r="W112" s="114" t="s">
        <v>2686</v>
      </c>
      <c r="X112" s="114" t="s">
        <v>751</v>
      </c>
      <c r="Y112" s="114" t="s">
        <v>48</v>
      </c>
      <c r="Z112" s="114" t="s">
        <v>196</v>
      </c>
      <c r="AA112" s="114" t="s">
        <v>22</v>
      </c>
      <c r="AB112" s="172"/>
      <c r="AC112" s="114" t="s">
        <v>752</v>
      </c>
      <c r="AD112" s="116"/>
      <c r="AE112" s="114" t="s">
        <v>24</v>
      </c>
      <c r="AF112" s="225" t="str">
        <f t="shared" si="17"/>
        <v>S1</v>
      </c>
      <c r="AG112" s="114" t="s">
        <v>3430</v>
      </c>
    </row>
    <row r="113" spans="1:33" s="64" customFormat="1" ht="15" customHeight="1">
      <c r="A113" s="91" t="s">
        <v>198</v>
      </c>
      <c r="B113" s="114" t="s">
        <v>199</v>
      </c>
      <c r="C113" s="114" t="s">
        <v>68</v>
      </c>
      <c r="D113" s="223"/>
      <c r="E113" s="223" t="str">
        <f t="shared" si="9"/>
        <v>KANTOR CABANG</v>
      </c>
      <c r="F113" s="114" t="s">
        <v>88</v>
      </c>
      <c r="G113" s="114" t="s">
        <v>89</v>
      </c>
      <c r="H113" s="114" t="s">
        <v>955</v>
      </c>
      <c r="I113" s="114" t="s">
        <v>3855</v>
      </c>
      <c r="J113" s="114" t="s">
        <v>200</v>
      </c>
      <c r="K113" s="144" t="s">
        <v>3924</v>
      </c>
      <c r="L113" s="140">
        <v>32390</v>
      </c>
      <c r="M113" s="221">
        <f t="shared" si="10"/>
        <v>1988</v>
      </c>
      <c r="N113" s="221"/>
      <c r="O113" s="222" t="str">
        <f t="shared" ca="1" si="11"/>
        <v>33 tahun 7 bulan</v>
      </c>
      <c r="P113" s="222" t="str">
        <f t="shared" ca="1" si="12"/>
        <v>&lt;35 th</v>
      </c>
      <c r="Q113" s="114" t="s">
        <v>201</v>
      </c>
      <c r="R113" s="140">
        <v>41127</v>
      </c>
      <c r="S113" s="222" t="str">
        <f t="shared" ca="1" si="13"/>
        <v>9 tahun 8 bulan</v>
      </c>
      <c r="T113" s="222" t="str">
        <f t="shared" ca="1" si="14"/>
        <v>&gt;8 th</v>
      </c>
      <c r="U113" s="60">
        <f t="shared" si="15"/>
        <v>55</v>
      </c>
      <c r="V113" s="61">
        <f t="shared" si="16"/>
        <v>52505</v>
      </c>
      <c r="W113" s="114" t="s">
        <v>2687</v>
      </c>
      <c r="X113" s="114" t="s">
        <v>202</v>
      </c>
      <c r="Y113" s="114" t="s">
        <v>48</v>
      </c>
      <c r="Z113" s="114" t="s">
        <v>47</v>
      </c>
      <c r="AA113" s="114" t="s">
        <v>22</v>
      </c>
      <c r="AB113" s="172"/>
      <c r="AC113" s="114" t="s">
        <v>203</v>
      </c>
      <c r="AD113" s="116"/>
      <c r="AE113" s="114" t="s">
        <v>24</v>
      </c>
      <c r="AF113" s="225" t="str">
        <f t="shared" si="17"/>
        <v>S1</v>
      </c>
      <c r="AG113" s="114" t="s">
        <v>3430</v>
      </c>
    </row>
    <row r="114" spans="1:33" s="64" customFormat="1" ht="15" customHeight="1">
      <c r="A114" s="93" t="s">
        <v>759</v>
      </c>
      <c r="B114" s="14" t="s">
        <v>760</v>
      </c>
      <c r="C114" s="14" t="s">
        <v>134</v>
      </c>
      <c r="D114" s="223"/>
      <c r="E114" s="223" t="str">
        <f t="shared" si="9"/>
        <v>KANTOR PUSAT</v>
      </c>
      <c r="F114" s="14" t="s">
        <v>250</v>
      </c>
      <c r="G114" s="14" t="s">
        <v>251</v>
      </c>
      <c r="H114" s="14" t="s">
        <v>761</v>
      </c>
      <c r="I114" s="14" t="s">
        <v>761</v>
      </c>
      <c r="J114" s="14" t="s">
        <v>762</v>
      </c>
      <c r="K114" s="14" t="s">
        <v>3852</v>
      </c>
      <c r="L114" s="12">
        <v>28739</v>
      </c>
      <c r="M114" s="221">
        <f t="shared" si="10"/>
        <v>1978</v>
      </c>
      <c r="N114" s="221"/>
      <c r="O114" s="222" t="str">
        <f t="shared" ca="1" si="11"/>
        <v>43 tahun 7 bulan</v>
      </c>
      <c r="P114" s="222" t="str">
        <f t="shared" ca="1" si="12"/>
        <v>&lt;45 th</v>
      </c>
      <c r="Q114" s="14" t="s">
        <v>31</v>
      </c>
      <c r="R114" s="12">
        <v>41214</v>
      </c>
      <c r="S114" s="222" t="str">
        <f t="shared" ca="1" si="13"/>
        <v>9 tahun 5 bulan</v>
      </c>
      <c r="T114" s="222" t="str">
        <f t="shared" ca="1" si="14"/>
        <v>&gt;8 th</v>
      </c>
      <c r="U114" s="60">
        <f t="shared" si="15"/>
        <v>55</v>
      </c>
      <c r="V114" s="61">
        <f t="shared" si="16"/>
        <v>48853</v>
      </c>
      <c r="W114" s="2" t="s">
        <v>2688</v>
      </c>
      <c r="X114" s="14" t="s">
        <v>763</v>
      </c>
      <c r="Y114" s="143" t="s">
        <v>59</v>
      </c>
      <c r="Z114" s="14" t="s">
        <v>58</v>
      </c>
      <c r="AA114" s="14" t="s">
        <v>22</v>
      </c>
      <c r="AB114" s="173"/>
      <c r="AC114" s="14" t="s">
        <v>764</v>
      </c>
      <c r="AD114" s="150"/>
      <c r="AE114" s="14" t="s">
        <v>24</v>
      </c>
      <c r="AF114" s="225" t="str">
        <f t="shared" si="17"/>
        <v>S1</v>
      </c>
      <c r="AG114" s="2" t="s">
        <v>3431</v>
      </c>
    </row>
    <row r="115" spans="1:33" s="64" customFormat="1" ht="15" customHeight="1">
      <c r="A115" s="93" t="s">
        <v>765</v>
      </c>
      <c r="B115" s="14" t="s">
        <v>766</v>
      </c>
      <c r="C115" s="14" t="s">
        <v>134</v>
      </c>
      <c r="D115" s="223"/>
      <c r="E115" s="223" t="str">
        <f t="shared" si="9"/>
        <v>KANTOR PUSAT</v>
      </c>
      <c r="F115" s="14" t="s">
        <v>28</v>
      </c>
      <c r="G115" s="14" t="s">
        <v>223</v>
      </c>
      <c r="H115" s="14" t="s">
        <v>569</v>
      </c>
      <c r="I115" s="14" t="s">
        <v>569</v>
      </c>
      <c r="J115" s="14" t="s">
        <v>767</v>
      </c>
      <c r="K115" s="14" t="s">
        <v>3852</v>
      </c>
      <c r="L115" s="12">
        <v>31702</v>
      </c>
      <c r="M115" s="221">
        <f t="shared" si="10"/>
        <v>1986</v>
      </c>
      <c r="N115" s="221"/>
      <c r="O115" s="222" t="str">
        <f t="shared" ca="1" si="11"/>
        <v>35 tahun 6 bulan</v>
      </c>
      <c r="P115" s="222" t="str">
        <f t="shared" ca="1" si="12"/>
        <v>&lt;45 th</v>
      </c>
      <c r="Q115" s="14" t="s">
        <v>31</v>
      </c>
      <c r="R115" s="12">
        <v>41227</v>
      </c>
      <c r="S115" s="222" t="str">
        <f t="shared" ca="1" si="13"/>
        <v>9 tahun 5 bulan</v>
      </c>
      <c r="T115" s="222" t="str">
        <f t="shared" ca="1" si="14"/>
        <v>&gt;8 th</v>
      </c>
      <c r="U115" s="60">
        <f t="shared" si="15"/>
        <v>55</v>
      </c>
      <c r="V115" s="61">
        <f t="shared" si="16"/>
        <v>51806</v>
      </c>
      <c r="W115" s="14" t="s">
        <v>2689</v>
      </c>
      <c r="X115" s="14" t="s">
        <v>768</v>
      </c>
      <c r="Y115" s="143" t="s">
        <v>59</v>
      </c>
      <c r="Z115" s="14" t="s">
        <v>58</v>
      </c>
      <c r="AA115" s="14" t="s">
        <v>22</v>
      </c>
      <c r="AB115" s="173"/>
      <c r="AC115" s="14" t="s">
        <v>769</v>
      </c>
      <c r="AD115" s="150"/>
      <c r="AE115" s="14" t="s">
        <v>24</v>
      </c>
      <c r="AF115" s="225" t="str">
        <f t="shared" si="17"/>
        <v>S1</v>
      </c>
      <c r="AG115" s="14" t="s">
        <v>3431</v>
      </c>
    </row>
    <row r="116" spans="1:33" s="64" customFormat="1" ht="15" customHeight="1">
      <c r="A116" s="91" t="s">
        <v>770</v>
      </c>
      <c r="B116" s="114" t="s">
        <v>771</v>
      </c>
      <c r="C116" s="114" t="s">
        <v>68</v>
      </c>
      <c r="D116" s="223"/>
      <c r="E116" s="223" t="str">
        <f t="shared" si="9"/>
        <v>KANTOR CABANG</v>
      </c>
      <c r="F116" s="114" t="s">
        <v>88</v>
      </c>
      <c r="G116" s="114" t="s">
        <v>187</v>
      </c>
      <c r="H116" s="114" t="s">
        <v>714</v>
      </c>
      <c r="I116" s="114" t="s">
        <v>3855</v>
      </c>
      <c r="J116" s="114" t="s">
        <v>772</v>
      </c>
      <c r="K116" s="144" t="s">
        <v>3896</v>
      </c>
      <c r="L116" s="140">
        <v>31627</v>
      </c>
      <c r="M116" s="221">
        <f t="shared" si="10"/>
        <v>1986</v>
      </c>
      <c r="N116" s="221"/>
      <c r="O116" s="222" t="str">
        <f t="shared" ca="1" si="11"/>
        <v>35 tahun 8 bulan</v>
      </c>
      <c r="P116" s="222" t="str">
        <f t="shared" ca="1" si="12"/>
        <v>&lt;45 th</v>
      </c>
      <c r="Q116" s="114" t="s">
        <v>70</v>
      </c>
      <c r="R116" s="140">
        <v>41214</v>
      </c>
      <c r="S116" s="222" t="str">
        <f t="shared" ca="1" si="13"/>
        <v>9 tahun 5 bulan</v>
      </c>
      <c r="T116" s="222" t="str">
        <f t="shared" ca="1" si="14"/>
        <v>&gt;8 th</v>
      </c>
      <c r="U116" s="60">
        <f t="shared" si="15"/>
        <v>55</v>
      </c>
      <c r="V116" s="61">
        <f t="shared" si="16"/>
        <v>51745</v>
      </c>
      <c r="W116" s="2" t="s">
        <v>2690</v>
      </c>
      <c r="X116" s="114" t="s">
        <v>773</v>
      </c>
      <c r="Y116" s="144" t="s">
        <v>48</v>
      </c>
      <c r="Z116" s="114" t="s">
        <v>47</v>
      </c>
      <c r="AA116" s="114" t="s">
        <v>22</v>
      </c>
      <c r="AB116" s="172">
        <v>43344</v>
      </c>
      <c r="AC116" s="114" t="s">
        <v>774</v>
      </c>
      <c r="AD116" s="116"/>
      <c r="AE116" s="114" t="s">
        <v>24</v>
      </c>
      <c r="AF116" s="225" t="str">
        <f t="shared" si="17"/>
        <v>S1</v>
      </c>
      <c r="AG116" s="2" t="s">
        <v>3430</v>
      </c>
    </row>
    <row r="117" spans="1:33" s="64" customFormat="1" ht="15" customHeight="1">
      <c r="A117" s="90" t="s">
        <v>775</v>
      </c>
      <c r="B117" s="16" t="s">
        <v>776</v>
      </c>
      <c r="C117" s="16" t="s">
        <v>68</v>
      </c>
      <c r="D117" s="223"/>
      <c r="E117" s="223" t="str">
        <f t="shared" si="9"/>
        <v>KANTOR CABANG</v>
      </c>
      <c r="F117" s="16" t="s">
        <v>88</v>
      </c>
      <c r="G117" s="16" t="s">
        <v>187</v>
      </c>
      <c r="H117" s="16" t="s">
        <v>777</v>
      </c>
      <c r="I117" s="16" t="s">
        <v>3855</v>
      </c>
      <c r="J117" s="16" t="s">
        <v>778</v>
      </c>
      <c r="K117" s="16" t="s">
        <v>3892</v>
      </c>
      <c r="L117" s="139">
        <v>33241</v>
      </c>
      <c r="M117" s="221">
        <f t="shared" si="10"/>
        <v>1991</v>
      </c>
      <c r="N117" s="221"/>
      <c r="O117" s="222" t="str">
        <f t="shared" ca="1" si="11"/>
        <v>31 tahun 3 bulan</v>
      </c>
      <c r="P117" s="222" t="str">
        <f t="shared" ca="1" si="12"/>
        <v>&lt;35 th</v>
      </c>
      <c r="Q117" s="16" t="s">
        <v>70</v>
      </c>
      <c r="R117" s="139">
        <v>41225</v>
      </c>
      <c r="S117" s="222" t="str">
        <f t="shared" ca="1" si="13"/>
        <v>9 tahun 5 bulan</v>
      </c>
      <c r="T117" s="222" t="str">
        <f t="shared" ca="1" si="14"/>
        <v>&gt;8 th</v>
      </c>
      <c r="U117" s="60">
        <f t="shared" si="15"/>
        <v>55</v>
      </c>
      <c r="V117" s="61">
        <f t="shared" si="16"/>
        <v>53359</v>
      </c>
      <c r="W117" s="2" t="s">
        <v>2691</v>
      </c>
      <c r="X117" s="16" t="s">
        <v>779</v>
      </c>
      <c r="Y117" s="16" t="s">
        <v>48</v>
      </c>
      <c r="Z117" s="16" t="s">
        <v>196</v>
      </c>
      <c r="AA117" s="16" t="s">
        <v>22</v>
      </c>
      <c r="AB117" s="170"/>
      <c r="AC117" s="16" t="s">
        <v>780</v>
      </c>
      <c r="AD117" s="171"/>
      <c r="AE117" s="16" t="s">
        <v>24</v>
      </c>
      <c r="AF117" s="225" t="str">
        <f t="shared" si="17"/>
        <v>S1</v>
      </c>
      <c r="AG117" s="2" t="s">
        <v>3430</v>
      </c>
    </row>
    <row r="118" spans="1:33" s="64" customFormat="1" ht="15" customHeight="1">
      <c r="A118" s="5" t="s">
        <v>781</v>
      </c>
      <c r="B118" s="2" t="s">
        <v>782</v>
      </c>
      <c r="C118" s="2" t="s">
        <v>15</v>
      </c>
      <c r="D118" s="223"/>
      <c r="E118" s="223" t="str">
        <f t="shared" si="9"/>
        <v>KANTOR PUSAT</v>
      </c>
      <c r="F118" s="2" t="s">
        <v>211</v>
      </c>
      <c r="G118" s="2" t="s">
        <v>4084</v>
      </c>
      <c r="H118" s="2" t="s">
        <v>4084</v>
      </c>
      <c r="I118" s="2" t="s">
        <v>4084</v>
      </c>
      <c r="J118" s="6" t="s">
        <v>783</v>
      </c>
      <c r="K118" s="2" t="s">
        <v>3852</v>
      </c>
      <c r="L118" s="12">
        <v>31117</v>
      </c>
      <c r="M118" s="221">
        <f t="shared" si="10"/>
        <v>1985</v>
      </c>
      <c r="N118" s="221"/>
      <c r="O118" s="222" t="str">
        <f t="shared" ca="1" si="11"/>
        <v>37 tahun 1 bulan</v>
      </c>
      <c r="P118" s="222" t="str">
        <f t="shared" ca="1" si="12"/>
        <v>&lt;45 th</v>
      </c>
      <c r="Q118" s="6" t="s">
        <v>31</v>
      </c>
      <c r="R118" s="12">
        <v>41253</v>
      </c>
      <c r="S118" s="222" t="str">
        <f t="shared" ca="1" si="13"/>
        <v>9 tahun 4 bulan</v>
      </c>
      <c r="T118" s="222" t="str">
        <f t="shared" ca="1" si="14"/>
        <v>&gt;8 th</v>
      </c>
      <c r="U118" s="60">
        <f t="shared" si="15"/>
        <v>55</v>
      </c>
      <c r="V118" s="61">
        <f t="shared" si="16"/>
        <v>51227</v>
      </c>
      <c r="W118" s="2" t="s">
        <v>2692</v>
      </c>
      <c r="X118" s="14" t="s">
        <v>784</v>
      </c>
      <c r="Y118" s="2" t="s">
        <v>23</v>
      </c>
      <c r="Z118" s="2" t="s">
        <v>77</v>
      </c>
      <c r="AA118" s="2" t="s">
        <v>22</v>
      </c>
      <c r="AB118" s="4"/>
      <c r="AC118" s="16" t="s">
        <v>785</v>
      </c>
      <c r="AD118" s="1"/>
      <c r="AE118" s="2" t="s">
        <v>24</v>
      </c>
      <c r="AF118" s="225" t="str">
        <f t="shared" si="17"/>
        <v>S1</v>
      </c>
      <c r="AG118" s="2" t="s">
        <v>3430</v>
      </c>
    </row>
    <row r="119" spans="1:33" s="64" customFormat="1" ht="15" customHeight="1">
      <c r="A119" s="90" t="s">
        <v>791</v>
      </c>
      <c r="B119" s="16" t="s">
        <v>792</v>
      </c>
      <c r="C119" s="16" t="s">
        <v>27</v>
      </c>
      <c r="D119" s="223"/>
      <c r="E119" s="223" t="str">
        <f t="shared" si="9"/>
        <v>KANTOR PUSAT</v>
      </c>
      <c r="F119" s="16" t="s">
        <v>238</v>
      </c>
      <c r="G119" s="16" t="s">
        <v>793</v>
      </c>
      <c r="H119" s="16" t="s">
        <v>793</v>
      </c>
      <c r="I119" s="16" t="s">
        <v>793</v>
      </c>
      <c r="J119" s="16" t="s">
        <v>794</v>
      </c>
      <c r="K119" s="16" t="s">
        <v>3852</v>
      </c>
      <c r="L119" s="139">
        <v>32904</v>
      </c>
      <c r="M119" s="221">
        <f t="shared" si="10"/>
        <v>1990</v>
      </c>
      <c r="N119" s="221"/>
      <c r="O119" s="222" t="str">
        <f t="shared" ca="1" si="11"/>
        <v>32 tahun 2 bulan</v>
      </c>
      <c r="P119" s="222" t="str">
        <f t="shared" ca="1" si="12"/>
        <v>&lt;35 th</v>
      </c>
      <c r="Q119" s="16" t="s">
        <v>31</v>
      </c>
      <c r="R119" s="139">
        <v>41295</v>
      </c>
      <c r="S119" s="222" t="str">
        <f t="shared" ca="1" si="13"/>
        <v>9 tahun 3 bulan</v>
      </c>
      <c r="T119" s="222" t="str">
        <f t="shared" ca="1" si="14"/>
        <v>&gt;8 th</v>
      </c>
      <c r="U119" s="60">
        <f t="shared" si="15"/>
        <v>55</v>
      </c>
      <c r="V119" s="61">
        <f t="shared" si="16"/>
        <v>52994</v>
      </c>
      <c r="W119" s="16" t="s">
        <v>2694</v>
      </c>
      <c r="X119" s="16" t="s">
        <v>795</v>
      </c>
      <c r="Y119" s="16" t="s">
        <v>23</v>
      </c>
      <c r="Z119" s="16" t="s">
        <v>77</v>
      </c>
      <c r="AA119" s="16" t="s">
        <v>22</v>
      </c>
      <c r="AB119" s="170"/>
      <c r="AC119" s="16" t="s">
        <v>796</v>
      </c>
      <c r="AD119" s="171"/>
      <c r="AE119" s="16" t="s">
        <v>24</v>
      </c>
      <c r="AF119" s="225" t="str">
        <f t="shared" si="17"/>
        <v>S1</v>
      </c>
      <c r="AG119" s="16" t="s">
        <v>3431</v>
      </c>
    </row>
    <row r="120" spans="1:33" s="52" customFormat="1" ht="15" customHeight="1">
      <c r="A120" s="5" t="s">
        <v>797</v>
      </c>
      <c r="B120" s="2" t="s">
        <v>798</v>
      </c>
      <c r="C120" s="2" t="s">
        <v>68</v>
      </c>
      <c r="D120" s="223"/>
      <c r="E120" s="223" t="str">
        <f t="shared" si="9"/>
        <v>KANTOR CABANG</v>
      </c>
      <c r="F120" s="2" t="s">
        <v>88</v>
      </c>
      <c r="G120" s="2" t="s">
        <v>187</v>
      </c>
      <c r="H120" s="2" t="s">
        <v>2022</v>
      </c>
      <c r="I120" s="2" t="s">
        <v>3855</v>
      </c>
      <c r="J120" s="6" t="s">
        <v>799</v>
      </c>
      <c r="K120" s="142" t="s">
        <v>3897</v>
      </c>
      <c r="L120" s="12">
        <v>31099</v>
      </c>
      <c r="M120" s="221">
        <f t="shared" si="10"/>
        <v>1985</v>
      </c>
      <c r="N120" s="221"/>
      <c r="O120" s="222" t="str">
        <f t="shared" ca="1" si="11"/>
        <v>37 tahun 2 bulan</v>
      </c>
      <c r="P120" s="222" t="str">
        <f t="shared" ca="1" si="12"/>
        <v>&lt;45 th</v>
      </c>
      <c r="Q120" s="6" t="s">
        <v>800</v>
      </c>
      <c r="R120" s="12">
        <v>41310</v>
      </c>
      <c r="S120" s="222" t="str">
        <f t="shared" ca="1" si="13"/>
        <v>9 tahun 2 bulan</v>
      </c>
      <c r="T120" s="222" t="str">
        <f t="shared" ca="1" si="14"/>
        <v>&gt;8 th</v>
      </c>
      <c r="U120" s="49">
        <f t="shared" si="15"/>
        <v>55</v>
      </c>
      <c r="V120" s="50">
        <f t="shared" si="16"/>
        <v>51196</v>
      </c>
      <c r="W120" s="2" t="s">
        <v>2695</v>
      </c>
      <c r="X120" s="14" t="s">
        <v>801</v>
      </c>
      <c r="Y120" s="142" t="s">
        <v>48</v>
      </c>
      <c r="Z120" s="2" t="s">
        <v>47</v>
      </c>
      <c r="AA120" s="2" t="s">
        <v>22</v>
      </c>
      <c r="AB120" s="4">
        <v>43344</v>
      </c>
      <c r="AC120" s="16" t="s">
        <v>802</v>
      </c>
      <c r="AD120" s="1"/>
      <c r="AE120" s="2" t="s">
        <v>24</v>
      </c>
      <c r="AF120" s="225" t="str">
        <f t="shared" si="17"/>
        <v>S1</v>
      </c>
      <c r="AG120" s="2" t="s">
        <v>3430</v>
      </c>
    </row>
    <row r="121" spans="1:33" s="64" customFormat="1" ht="15" customHeight="1">
      <c r="A121" s="90" t="s">
        <v>804</v>
      </c>
      <c r="B121" s="16" t="s">
        <v>805</v>
      </c>
      <c r="C121" s="16" t="s">
        <v>15</v>
      </c>
      <c r="D121" s="223"/>
      <c r="E121" s="223" t="str">
        <f t="shared" si="9"/>
        <v>KANTOR PUSAT</v>
      </c>
      <c r="F121" s="16" t="s">
        <v>227</v>
      </c>
      <c r="G121" s="16" t="s">
        <v>2441</v>
      </c>
      <c r="H121" s="16" t="s">
        <v>2441</v>
      </c>
      <c r="I121" s="16" t="s">
        <v>2441</v>
      </c>
      <c r="J121" s="16" t="s">
        <v>806</v>
      </c>
      <c r="K121" s="16" t="s">
        <v>3852</v>
      </c>
      <c r="L121" s="139">
        <v>29293</v>
      </c>
      <c r="M121" s="221">
        <f t="shared" si="10"/>
        <v>1980</v>
      </c>
      <c r="N121" s="221"/>
      <c r="O121" s="222" t="str">
        <f t="shared" ca="1" si="11"/>
        <v>42 tahun 1 bulan</v>
      </c>
      <c r="P121" s="222" t="str">
        <f t="shared" ca="1" si="12"/>
        <v>&lt;45 th</v>
      </c>
      <c r="Q121" s="16" t="s">
        <v>807</v>
      </c>
      <c r="R121" s="139">
        <v>41316</v>
      </c>
      <c r="S121" s="222" t="str">
        <f t="shared" ca="1" si="13"/>
        <v>9 tahun 2 bulan</v>
      </c>
      <c r="T121" s="222" t="str">
        <f t="shared" ca="1" si="14"/>
        <v>&gt;8 th</v>
      </c>
      <c r="U121" s="60">
        <f t="shared" si="15"/>
        <v>55</v>
      </c>
      <c r="V121" s="61">
        <f t="shared" si="16"/>
        <v>49400</v>
      </c>
      <c r="W121" s="2" t="s">
        <v>2696</v>
      </c>
      <c r="X121" s="16" t="s">
        <v>808</v>
      </c>
      <c r="Y121" s="16" t="s">
        <v>23</v>
      </c>
      <c r="Z121" s="16" t="s">
        <v>58</v>
      </c>
      <c r="AA121" s="16" t="s">
        <v>22</v>
      </c>
      <c r="AB121" s="170"/>
      <c r="AC121" s="16" t="s">
        <v>809</v>
      </c>
      <c r="AD121" s="171"/>
      <c r="AE121" s="16" t="s">
        <v>24</v>
      </c>
      <c r="AF121" s="225" t="str">
        <f t="shared" si="17"/>
        <v>S1</v>
      </c>
      <c r="AG121" s="2" t="s">
        <v>3431</v>
      </c>
    </row>
    <row r="122" spans="1:33" s="64" customFormat="1" ht="15" customHeight="1">
      <c r="A122" s="93" t="s">
        <v>810</v>
      </c>
      <c r="B122" s="14" t="s">
        <v>811</v>
      </c>
      <c r="C122" s="14" t="s">
        <v>246</v>
      </c>
      <c r="D122" s="223"/>
      <c r="E122" s="223" t="str">
        <f t="shared" si="9"/>
        <v>KANTOR CABANG</v>
      </c>
      <c r="F122" s="14" t="s">
        <v>54</v>
      </c>
      <c r="G122" s="14" t="s">
        <v>99</v>
      </c>
      <c r="H122" s="14" t="s">
        <v>3252</v>
      </c>
      <c r="I122" s="14" t="s">
        <v>3860</v>
      </c>
      <c r="J122" s="14" t="s">
        <v>812</v>
      </c>
      <c r="K122" s="143" t="s">
        <v>84</v>
      </c>
      <c r="L122" s="12">
        <v>33182</v>
      </c>
      <c r="M122" s="221">
        <f t="shared" si="10"/>
        <v>1990</v>
      </c>
      <c r="N122" s="221"/>
      <c r="O122" s="222" t="str">
        <f t="shared" ca="1" si="11"/>
        <v>31 tahun 5 bulan</v>
      </c>
      <c r="P122" s="222" t="str">
        <f t="shared" ca="1" si="12"/>
        <v>&lt;35 th</v>
      </c>
      <c r="Q122" s="14" t="s">
        <v>453</v>
      </c>
      <c r="R122" s="12">
        <v>41320</v>
      </c>
      <c r="S122" s="222" t="str">
        <f t="shared" ca="1" si="13"/>
        <v>9 tahun 2 bulan</v>
      </c>
      <c r="T122" s="222" t="str">
        <f t="shared" ca="1" si="14"/>
        <v>&gt;8 th</v>
      </c>
      <c r="U122" s="60">
        <f t="shared" si="15"/>
        <v>55</v>
      </c>
      <c r="V122" s="61">
        <f t="shared" si="16"/>
        <v>53297</v>
      </c>
      <c r="W122" s="14" t="s">
        <v>2697</v>
      </c>
      <c r="X122" s="14" t="s">
        <v>813</v>
      </c>
      <c r="Y122" s="143" t="s">
        <v>23</v>
      </c>
      <c r="Z122" s="14" t="s">
        <v>196</v>
      </c>
      <c r="AA122" s="14" t="s">
        <v>22</v>
      </c>
      <c r="AB122" s="173"/>
      <c r="AC122" s="14" t="s">
        <v>814</v>
      </c>
      <c r="AD122" s="150"/>
      <c r="AE122" s="14" t="s">
        <v>145</v>
      </c>
      <c r="AF122" s="225" t="str">
        <f t="shared" si="17"/>
        <v>D3-D4</v>
      </c>
      <c r="AG122" s="14" t="s">
        <v>3431</v>
      </c>
    </row>
    <row r="123" spans="1:33" s="64" customFormat="1" ht="15" customHeight="1">
      <c r="A123" s="90" t="s">
        <v>815</v>
      </c>
      <c r="B123" s="16" t="s">
        <v>816</v>
      </c>
      <c r="C123" s="16" t="s">
        <v>68</v>
      </c>
      <c r="D123" s="223"/>
      <c r="E123" s="223" t="str">
        <f t="shared" si="9"/>
        <v>KANTOR CABANG</v>
      </c>
      <c r="F123" s="16" t="s">
        <v>54</v>
      </c>
      <c r="G123" s="16" t="s">
        <v>75</v>
      </c>
      <c r="H123" s="16" t="s">
        <v>817</v>
      </c>
      <c r="I123" s="16" t="s">
        <v>3855</v>
      </c>
      <c r="J123" s="16" t="s">
        <v>818</v>
      </c>
      <c r="K123" s="16" t="s">
        <v>3898</v>
      </c>
      <c r="L123" s="139">
        <v>31067</v>
      </c>
      <c r="M123" s="221">
        <f t="shared" si="10"/>
        <v>1985</v>
      </c>
      <c r="N123" s="221"/>
      <c r="O123" s="222" t="str">
        <f t="shared" ca="1" si="11"/>
        <v>37 tahun 3 bulan</v>
      </c>
      <c r="P123" s="222" t="str">
        <f t="shared" ca="1" si="12"/>
        <v>&lt;45 th</v>
      </c>
      <c r="Q123" s="16" t="s">
        <v>31</v>
      </c>
      <c r="R123" s="139">
        <v>41323</v>
      </c>
      <c r="S123" s="222" t="str">
        <f t="shared" ca="1" si="13"/>
        <v>9 tahun 2 bulan</v>
      </c>
      <c r="T123" s="222" t="str">
        <f t="shared" ca="1" si="14"/>
        <v>&gt;8 th</v>
      </c>
      <c r="U123" s="60">
        <f t="shared" si="15"/>
        <v>55</v>
      </c>
      <c r="V123" s="61">
        <f t="shared" si="16"/>
        <v>51167</v>
      </c>
      <c r="W123" s="2" t="s">
        <v>2698</v>
      </c>
      <c r="X123" s="16" t="s">
        <v>819</v>
      </c>
      <c r="Y123" s="16" t="s">
        <v>48</v>
      </c>
      <c r="Z123" s="16" t="s">
        <v>196</v>
      </c>
      <c r="AA123" s="16" t="s">
        <v>22</v>
      </c>
      <c r="AB123" s="170"/>
      <c r="AC123" s="16" t="s">
        <v>820</v>
      </c>
      <c r="AD123" s="171"/>
      <c r="AE123" s="16" t="s">
        <v>50</v>
      </c>
      <c r="AF123" s="225" t="str">
        <f t="shared" si="17"/>
        <v>SMA</v>
      </c>
      <c r="AG123" s="2" t="s">
        <v>3431</v>
      </c>
    </row>
    <row r="124" spans="1:33" s="64" customFormat="1" ht="15" customHeight="1">
      <c r="A124" s="91" t="s">
        <v>821</v>
      </c>
      <c r="B124" s="114" t="s">
        <v>822</v>
      </c>
      <c r="C124" s="114" t="s">
        <v>944</v>
      </c>
      <c r="D124" s="223"/>
      <c r="E124" s="223" t="str">
        <f t="shared" si="9"/>
        <v>KANTOR CABANG</v>
      </c>
      <c r="F124" s="114" t="s">
        <v>54</v>
      </c>
      <c r="G124" s="114" t="s">
        <v>55</v>
      </c>
      <c r="H124" s="114" t="s">
        <v>3254</v>
      </c>
      <c r="I124" s="114" t="s">
        <v>3860</v>
      </c>
      <c r="J124" s="114" t="s">
        <v>823</v>
      </c>
      <c r="K124" s="144" t="s">
        <v>3854</v>
      </c>
      <c r="L124" s="140">
        <v>33571</v>
      </c>
      <c r="M124" s="221">
        <f t="shared" si="10"/>
        <v>1991</v>
      </c>
      <c r="N124" s="221"/>
      <c r="O124" s="222" t="str">
        <f t="shared" ca="1" si="11"/>
        <v>30 tahun 4 bulan</v>
      </c>
      <c r="P124" s="222" t="str">
        <f t="shared" ca="1" si="12"/>
        <v>&lt;35 th</v>
      </c>
      <c r="Q124" s="114" t="s">
        <v>31</v>
      </c>
      <c r="R124" s="140">
        <v>41351</v>
      </c>
      <c r="S124" s="222" t="str">
        <f t="shared" ca="1" si="13"/>
        <v>9 tahun 1 bulan</v>
      </c>
      <c r="T124" s="222" t="str">
        <f t="shared" ca="1" si="14"/>
        <v>&gt;8 th</v>
      </c>
      <c r="U124" s="60">
        <f t="shared" si="15"/>
        <v>35</v>
      </c>
      <c r="V124" s="61">
        <f t="shared" si="16"/>
        <v>46357</v>
      </c>
      <c r="W124" s="114" t="s">
        <v>2699</v>
      </c>
      <c r="X124" s="114" t="s">
        <v>824</v>
      </c>
      <c r="Y124" s="114" t="s">
        <v>20</v>
      </c>
      <c r="Z124" s="114" t="s">
        <v>93</v>
      </c>
      <c r="AA124" s="114" t="s">
        <v>22</v>
      </c>
      <c r="AB124" s="172"/>
      <c r="AC124" s="114" t="s">
        <v>825</v>
      </c>
      <c r="AD124" s="116"/>
      <c r="AE124" s="114" t="s">
        <v>50</v>
      </c>
      <c r="AF124" s="225" t="str">
        <f t="shared" si="17"/>
        <v>SMA</v>
      </c>
      <c r="AG124" s="114" t="s">
        <v>3430</v>
      </c>
    </row>
    <row r="125" spans="1:33" s="64" customFormat="1" ht="15" customHeight="1">
      <c r="A125" s="93" t="s">
        <v>826</v>
      </c>
      <c r="B125" s="14" t="s">
        <v>827</v>
      </c>
      <c r="C125" s="14" t="s">
        <v>60</v>
      </c>
      <c r="D125" s="223"/>
      <c r="E125" s="223" t="str">
        <f t="shared" si="9"/>
        <v>KANTOR PUSAT</v>
      </c>
      <c r="F125" s="14" t="s">
        <v>28</v>
      </c>
      <c r="G125" s="14" t="s">
        <v>3271</v>
      </c>
      <c r="H125" s="14" t="s">
        <v>828</v>
      </c>
      <c r="I125" s="14" t="s">
        <v>828</v>
      </c>
      <c r="J125" s="14" t="s">
        <v>829</v>
      </c>
      <c r="K125" s="14" t="s">
        <v>3852</v>
      </c>
      <c r="L125" s="12">
        <v>31054</v>
      </c>
      <c r="M125" s="221">
        <f t="shared" si="10"/>
        <v>1985</v>
      </c>
      <c r="N125" s="221"/>
      <c r="O125" s="222" t="str">
        <f t="shared" ca="1" si="11"/>
        <v>37 tahun 3 bulan</v>
      </c>
      <c r="P125" s="222" t="str">
        <f t="shared" ca="1" si="12"/>
        <v>&lt;45 th</v>
      </c>
      <c r="Q125" s="14" t="s">
        <v>31</v>
      </c>
      <c r="R125" s="12">
        <v>41365</v>
      </c>
      <c r="S125" s="222" t="str">
        <f t="shared" ca="1" si="13"/>
        <v>9 tahun 0 bulan</v>
      </c>
      <c r="T125" s="222" t="str">
        <f t="shared" ca="1" si="14"/>
        <v>&gt;8 th</v>
      </c>
      <c r="U125" s="60">
        <f t="shared" si="15"/>
        <v>55</v>
      </c>
      <c r="V125" s="61">
        <f t="shared" si="16"/>
        <v>51167</v>
      </c>
      <c r="W125" s="14" t="s">
        <v>2700</v>
      </c>
      <c r="X125" s="14" t="s">
        <v>830</v>
      </c>
      <c r="Y125" s="143" t="s">
        <v>59</v>
      </c>
      <c r="Z125" s="14" t="s">
        <v>21</v>
      </c>
      <c r="AA125" s="14" t="s">
        <v>22</v>
      </c>
      <c r="AB125" s="173"/>
      <c r="AC125" s="14" t="s">
        <v>831</v>
      </c>
      <c r="AD125" s="150"/>
      <c r="AE125" s="14" t="s">
        <v>145</v>
      </c>
      <c r="AF125" s="225" t="str">
        <f t="shared" si="17"/>
        <v>D3-D4</v>
      </c>
      <c r="AG125" s="14" t="s">
        <v>3431</v>
      </c>
    </row>
    <row r="126" spans="1:33" s="64" customFormat="1" ht="15" customHeight="1">
      <c r="A126" s="93" t="s">
        <v>832</v>
      </c>
      <c r="B126" s="14" t="s">
        <v>833</v>
      </c>
      <c r="C126" s="14" t="s">
        <v>68</v>
      </c>
      <c r="D126" s="223"/>
      <c r="E126" s="223" t="str">
        <f t="shared" si="9"/>
        <v>KANTOR CABANG</v>
      </c>
      <c r="F126" s="14" t="s">
        <v>54</v>
      </c>
      <c r="G126" s="14" t="s">
        <v>55</v>
      </c>
      <c r="H126" s="14" t="s">
        <v>406</v>
      </c>
      <c r="I126" s="14" t="s">
        <v>3855</v>
      </c>
      <c r="J126" s="14" t="s">
        <v>835</v>
      </c>
      <c r="K126" s="14" t="s">
        <v>3899</v>
      </c>
      <c r="L126" s="12">
        <v>33446</v>
      </c>
      <c r="M126" s="221">
        <f t="shared" si="10"/>
        <v>1991</v>
      </c>
      <c r="N126" s="221"/>
      <c r="O126" s="222" t="str">
        <f t="shared" ca="1" si="11"/>
        <v>30 tahun 8 bulan</v>
      </c>
      <c r="P126" s="222" t="str">
        <f t="shared" ca="1" si="12"/>
        <v>&lt;35 th</v>
      </c>
      <c r="Q126" s="14" t="s">
        <v>31</v>
      </c>
      <c r="R126" s="12">
        <v>41365</v>
      </c>
      <c r="S126" s="222" t="str">
        <f t="shared" ca="1" si="13"/>
        <v>9 tahun 0 bulan</v>
      </c>
      <c r="T126" s="222" t="str">
        <f t="shared" ca="1" si="14"/>
        <v>&gt;8 th</v>
      </c>
      <c r="U126" s="60">
        <f t="shared" si="15"/>
        <v>55</v>
      </c>
      <c r="V126" s="61">
        <f t="shared" si="16"/>
        <v>53540</v>
      </c>
      <c r="W126" s="14" t="s">
        <v>2701</v>
      </c>
      <c r="X126" s="14" t="s">
        <v>836</v>
      </c>
      <c r="Y126" s="143" t="s">
        <v>23</v>
      </c>
      <c r="Z126" s="14" t="s">
        <v>196</v>
      </c>
      <c r="AA126" s="14" t="s">
        <v>22</v>
      </c>
      <c r="AB126" s="173"/>
      <c r="AC126" s="14" t="s">
        <v>837</v>
      </c>
      <c r="AD126" s="150"/>
      <c r="AE126" s="143" t="s">
        <v>24</v>
      </c>
      <c r="AF126" s="225" t="str">
        <f t="shared" si="17"/>
        <v>S1</v>
      </c>
      <c r="AG126" s="14" t="s">
        <v>3430</v>
      </c>
    </row>
    <row r="127" spans="1:33" s="64" customFormat="1" ht="15" customHeight="1">
      <c r="A127" s="90" t="s">
        <v>1133</v>
      </c>
      <c r="B127" s="16" t="s">
        <v>1134</v>
      </c>
      <c r="C127" s="16" t="s">
        <v>1097</v>
      </c>
      <c r="D127" s="223"/>
      <c r="E127" s="223" t="str">
        <f t="shared" si="9"/>
        <v>KANTOR CABANG</v>
      </c>
      <c r="F127" s="16" t="s">
        <v>54</v>
      </c>
      <c r="G127" s="16" t="s">
        <v>75</v>
      </c>
      <c r="H127" s="16" t="s">
        <v>75</v>
      </c>
      <c r="I127" s="16" t="s">
        <v>3857</v>
      </c>
      <c r="J127" s="16" t="s">
        <v>1135</v>
      </c>
      <c r="K127" s="16" t="s">
        <v>3858</v>
      </c>
      <c r="L127" s="139">
        <v>31173</v>
      </c>
      <c r="M127" s="221">
        <f t="shared" si="10"/>
        <v>1985</v>
      </c>
      <c r="N127" s="221"/>
      <c r="O127" s="222" t="str">
        <f t="shared" ca="1" si="11"/>
        <v>36 tahun 11 bulan</v>
      </c>
      <c r="P127" s="222" t="str">
        <f t="shared" ca="1" si="12"/>
        <v>&lt;45 th</v>
      </c>
      <c r="Q127" s="16" t="s">
        <v>31</v>
      </c>
      <c r="R127" s="139">
        <v>41386</v>
      </c>
      <c r="S127" s="222" t="str">
        <f t="shared" ca="1" si="13"/>
        <v>8 tahun 11 bulan</v>
      </c>
      <c r="T127" s="222" t="str">
        <f t="shared" ca="1" si="14"/>
        <v>&gt;8 th</v>
      </c>
      <c r="U127" s="60">
        <f t="shared" si="15"/>
        <v>55</v>
      </c>
      <c r="V127" s="61">
        <f t="shared" si="16"/>
        <v>51288</v>
      </c>
      <c r="W127" s="2" t="s">
        <v>2702</v>
      </c>
      <c r="X127" s="16" t="s">
        <v>1136</v>
      </c>
      <c r="Y127" s="16" t="s">
        <v>20</v>
      </c>
      <c r="Z127" s="16" t="s">
        <v>93</v>
      </c>
      <c r="AA127" s="16" t="s">
        <v>22</v>
      </c>
      <c r="AB127" s="170"/>
      <c r="AC127" s="16" t="s">
        <v>1137</v>
      </c>
      <c r="AD127" s="171"/>
      <c r="AE127" s="16" t="s">
        <v>24</v>
      </c>
      <c r="AF127" s="225" t="str">
        <f t="shared" si="17"/>
        <v>S1</v>
      </c>
      <c r="AG127" s="2" t="s">
        <v>3430</v>
      </c>
    </row>
    <row r="128" spans="1:33" s="64" customFormat="1" ht="15" customHeight="1">
      <c r="A128" s="5" t="s">
        <v>843</v>
      </c>
      <c r="B128" s="2" t="s">
        <v>844</v>
      </c>
      <c r="C128" s="2" t="s">
        <v>237</v>
      </c>
      <c r="D128" s="223"/>
      <c r="E128" s="223" t="str">
        <f t="shared" si="9"/>
        <v>KANTOR PUSAT</v>
      </c>
      <c r="F128" s="2" t="s">
        <v>250</v>
      </c>
      <c r="G128" s="2" t="s">
        <v>251</v>
      </c>
      <c r="H128" s="2" t="s">
        <v>3203</v>
      </c>
      <c r="I128" s="2" t="s">
        <v>3900</v>
      </c>
      <c r="J128" s="6" t="s">
        <v>845</v>
      </c>
      <c r="K128" s="2" t="s">
        <v>3852</v>
      </c>
      <c r="L128" s="12">
        <v>32452</v>
      </c>
      <c r="M128" s="221">
        <f t="shared" si="10"/>
        <v>1988</v>
      </c>
      <c r="N128" s="221"/>
      <c r="O128" s="222" t="str">
        <f t="shared" ca="1" si="11"/>
        <v>33 tahun 5 bulan</v>
      </c>
      <c r="P128" s="222" t="str">
        <f t="shared" ca="1" si="12"/>
        <v>&lt;35 th</v>
      </c>
      <c r="Q128" s="6" t="s">
        <v>846</v>
      </c>
      <c r="R128" s="12">
        <v>41395</v>
      </c>
      <c r="S128" s="222" t="str">
        <f t="shared" ca="1" si="13"/>
        <v>8 tahun 11 bulan</v>
      </c>
      <c r="T128" s="222" t="str">
        <f t="shared" ca="1" si="14"/>
        <v>&gt;8 th</v>
      </c>
      <c r="U128" s="60">
        <f t="shared" si="15"/>
        <v>55</v>
      </c>
      <c r="V128" s="61">
        <f t="shared" si="16"/>
        <v>52566</v>
      </c>
      <c r="W128" s="2" t="s">
        <v>2703</v>
      </c>
      <c r="X128" s="14" t="s">
        <v>847</v>
      </c>
      <c r="Y128" s="2" t="s">
        <v>48</v>
      </c>
      <c r="Z128" s="2" t="s">
        <v>196</v>
      </c>
      <c r="AA128" s="2" t="s">
        <v>22</v>
      </c>
      <c r="AB128" s="4"/>
      <c r="AC128" s="16" t="s">
        <v>848</v>
      </c>
      <c r="AD128" s="1"/>
      <c r="AE128" s="2" t="s">
        <v>24</v>
      </c>
      <c r="AF128" s="225" t="str">
        <f t="shared" si="17"/>
        <v>S1</v>
      </c>
      <c r="AG128" s="2" t="s">
        <v>3431</v>
      </c>
    </row>
    <row r="129" spans="1:33" s="64" customFormat="1" ht="15" customHeight="1">
      <c r="A129" s="5" t="s">
        <v>849</v>
      </c>
      <c r="B129" s="2" t="s">
        <v>2352</v>
      </c>
      <c r="C129" s="2" t="s">
        <v>962</v>
      </c>
      <c r="D129" s="223"/>
      <c r="E129" s="223" t="str">
        <f t="shared" si="9"/>
        <v>KANTOR CABANG</v>
      </c>
      <c r="F129" s="2" t="s">
        <v>54</v>
      </c>
      <c r="G129" s="2" t="s">
        <v>75</v>
      </c>
      <c r="H129" s="2" t="s">
        <v>75</v>
      </c>
      <c r="I129" s="2" t="s">
        <v>3867</v>
      </c>
      <c r="J129" s="6" t="s">
        <v>850</v>
      </c>
      <c r="K129" s="142" t="s">
        <v>3858</v>
      </c>
      <c r="L129" s="12">
        <v>30585</v>
      </c>
      <c r="M129" s="221">
        <f t="shared" si="10"/>
        <v>1983</v>
      </c>
      <c r="N129" s="221"/>
      <c r="O129" s="222" t="str">
        <f t="shared" ca="1" si="11"/>
        <v>38 tahun 6 bulan</v>
      </c>
      <c r="P129" s="222" t="str">
        <f t="shared" ca="1" si="12"/>
        <v>&lt;45 th</v>
      </c>
      <c r="Q129" s="6" t="s">
        <v>31</v>
      </c>
      <c r="R129" s="12">
        <v>41414</v>
      </c>
      <c r="S129" s="222" t="str">
        <f t="shared" ca="1" si="13"/>
        <v>8 tahun 11 bulan</v>
      </c>
      <c r="T129" s="222" t="str">
        <f t="shared" ca="1" si="14"/>
        <v>&gt;8 th</v>
      </c>
      <c r="U129" s="60">
        <f t="shared" si="15"/>
        <v>55</v>
      </c>
      <c r="V129" s="61">
        <f t="shared" si="16"/>
        <v>50679</v>
      </c>
      <c r="W129" s="2" t="s">
        <v>2704</v>
      </c>
      <c r="X129" s="14" t="s">
        <v>851</v>
      </c>
      <c r="Y129" s="2" t="s">
        <v>23</v>
      </c>
      <c r="Z129" s="2" t="s">
        <v>196</v>
      </c>
      <c r="AA129" s="2" t="s">
        <v>22</v>
      </c>
      <c r="AB129" s="4"/>
      <c r="AC129" s="16" t="s">
        <v>852</v>
      </c>
      <c r="AD129" s="1"/>
      <c r="AE129" s="2" t="s">
        <v>24</v>
      </c>
      <c r="AF129" s="225" t="str">
        <f t="shared" si="17"/>
        <v>S1</v>
      </c>
      <c r="AG129" s="2" t="s">
        <v>3431</v>
      </c>
    </row>
    <row r="130" spans="1:33" s="64" customFormat="1" ht="15" customHeight="1">
      <c r="A130" s="93" t="s">
        <v>853</v>
      </c>
      <c r="B130" s="14" t="s">
        <v>854</v>
      </c>
      <c r="C130" s="14" t="s">
        <v>15</v>
      </c>
      <c r="D130" s="223"/>
      <c r="E130" s="223" t="str">
        <f t="shared" si="9"/>
        <v>KANTOR PUSAT</v>
      </c>
      <c r="F130" s="14" t="s">
        <v>227</v>
      </c>
      <c r="G130" s="14" t="s">
        <v>3063</v>
      </c>
      <c r="H130" s="14" t="s">
        <v>3063</v>
      </c>
      <c r="I130" s="14" t="s">
        <v>3063</v>
      </c>
      <c r="J130" s="14" t="s">
        <v>855</v>
      </c>
      <c r="K130" s="14" t="s">
        <v>3852</v>
      </c>
      <c r="L130" s="12">
        <v>31069</v>
      </c>
      <c r="M130" s="221">
        <f t="shared" si="10"/>
        <v>1985</v>
      </c>
      <c r="N130" s="221"/>
      <c r="O130" s="222" t="str">
        <f t="shared" ca="1" si="11"/>
        <v>37 tahun 2 bulan</v>
      </c>
      <c r="P130" s="222" t="str">
        <f t="shared" ca="1" si="12"/>
        <v>&lt;45 th</v>
      </c>
      <c r="Q130" s="14" t="s">
        <v>31</v>
      </c>
      <c r="R130" s="12">
        <v>41428</v>
      </c>
      <c r="S130" s="222" t="str">
        <f t="shared" ca="1" si="13"/>
        <v>8 tahun 10 bulan</v>
      </c>
      <c r="T130" s="222" t="str">
        <f t="shared" ca="1" si="14"/>
        <v>&gt;8 th</v>
      </c>
      <c r="U130" s="60">
        <f t="shared" si="15"/>
        <v>55</v>
      </c>
      <c r="V130" s="61">
        <f t="shared" si="16"/>
        <v>51167</v>
      </c>
      <c r="W130" s="14" t="s">
        <v>2705</v>
      </c>
      <c r="X130" s="14" t="s">
        <v>856</v>
      </c>
      <c r="Y130" s="143" t="s">
        <v>23</v>
      </c>
      <c r="Z130" s="14" t="s">
        <v>196</v>
      </c>
      <c r="AA130" s="14" t="s">
        <v>22</v>
      </c>
      <c r="AB130" s="173"/>
      <c r="AC130" s="14" t="s">
        <v>857</v>
      </c>
      <c r="AD130" s="150"/>
      <c r="AE130" s="14" t="s">
        <v>145</v>
      </c>
      <c r="AF130" s="225" t="str">
        <f t="shared" si="17"/>
        <v>D3-D4</v>
      </c>
      <c r="AG130" s="14" t="s">
        <v>3431</v>
      </c>
    </row>
    <row r="131" spans="1:33" s="64" customFormat="1" ht="15" customHeight="1">
      <c r="A131" s="93" t="s">
        <v>858</v>
      </c>
      <c r="B131" s="14" t="s">
        <v>859</v>
      </c>
      <c r="C131" s="14" t="s">
        <v>134</v>
      </c>
      <c r="D131" s="223"/>
      <c r="E131" s="223" t="str">
        <f t="shared" si="9"/>
        <v>KANTOR PUSAT</v>
      </c>
      <c r="F131" s="14" t="s">
        <v>211</v>
      </c>
      <c r="G131" s="14" t="s">
        <v>3303</v>
      </c>
      <c r="H131" s="14" t="s">
        <v>3303</v>
      </c>
      <c r="I131" s="2" t="s">
        <v>3303</v>
      </c>
      <c r="J131" s="14" t="s">
        <v>860</v>
      </c>
      <c r="K131" s="14" t="s">
        <v>3852</v>
      </c>
      <c r="L131" s="12">
        <v>31538</v>
      </c>
      <c r="M131" s="221">
        <f t="shared" si="10"/>
        <v>1986</v>
      </c>
      <c r="N131" s="221"/>
      <c r="O131" s="222" t="str">
        <f t="shared" ca="1" si="11"/>
        <v>35 tahun 11 bulan</v>
      </c>
      <c r="P131" s="222" t="str">
        <f t="shared" ca="1" si="12"/>
        <v>&lt;45 th</v>
      </c>
      <c r="Q131" s="14" t="s">
        <v>387</v>
      </c>
      <c r="R131" s="12">
        <v>41428</v>
      </c>
      <c r="S131" s="222" t="str">
        <f t="shared" ca="1" si="13"/>
        <v>8 tahun 10 bulan</v>
      </c>
      <c r="T131" s="222" t="str">
        <f t="shared" ca="1" si="14"/>
        <v>&gt;8 th</v>
      </c>
      <c r="U131" s="60">
        <f t="shared" si="15"/>
        <v>55</v>
      </c>
      <c r="V131" s="61">
        <f t="shared" si="16"/>
        <v>51653</v>
      </c>
      <c r="W131" s="2" t="s">
        <v>2706</v>
      </c>
      <c r="X131" s="14" t="s">
        <v>861</v>
      </c>
      <c r="Y131" s="143" t="s">
        <v>59</v>
      </c>
      <c r="Z131" s="14" t="s">
        <v>58</v>
      </c>
      <c r="AA131" s="14" t="s">
        <v>22</v>
      </c>
      <c r="AB131" s="173"/>
      <c r="AC131" s="14" t="s">
        <v>862</v>
      </c>
      <c r="AD131" s="150"/>
      <c r="AE131" s="14" t="s">
        <v>24</v>
      </c>
      <c r="AF131" s="225" t="str">
        <f t="shared" si="17"/>
        <v>S1</v>
      </c>
      <c r="AG131" s="2" t="s">
        <v>3431</v>
      </c>
    </row>
    <row r="132" spans="1:33" s="64" customFormat="1" ht="15" customHeight="1">
      <c r="A132" s="5" t="s">
        <v>863</v>
      </c>
      <c r="B132" s="2" t="s">
        <v>864</v>
      </c>
      <c r="C132" s="2" t="s">
        <v>186</v>
      </c>
      <c r="D132" s="223"/>
      <c r="E132" s="223" t="str">
        <f t="shared" ref="E132:E195" si="18">IF(F132="CABANG JABODETABEK","KANTOR CABANG",IF(F132="CABANG NON JABODETABEK","KANTOR CABANG","KANTOR PUSAT"))</f>
        <v>KANTOR CABANG</v>
      </c>
      <c r="F132" s="2" t="s">
        <v>54</v>
      </c>
      <c r="G132" s="2" t="s">
        <v>147</v>
      </c>
      <c r="H132" s="2" t="s">
        <v>147</v>
      </c>
      <c r="I132" s="2" t="s">
        <v>3867</v>
      </c>
      <c r="J132" s="6" t="s">
        <v>865</v>
      </c>
      <c r="K132" s="2" t="s">
        <v>50</v>
      </c>
      <c r="L132" s="12">
        <v>26243</v>
      </c>
      <c r="M132" s="221">
        <f t="shared" ref="M132:M195" si="19">YEAR(L132)</f>
        <v>1971</v>
      </c>
      <c r="N132" s="221"/>
      <c r="O132" s="222" t="str">
        <f t="shared" ref="O132:O195" ca="1" si="20">(""&amp;DATEDIF(L132,$P$1,"Y")&amp;" tahun")&amp;" "&amp;DATEDIF(L132,$P$1,"YM")&amp;" bulan"</f>
        <v>50 tahun 5 bulan</v>
      </c>
      <c r="P132" s="222" t="str">
        <f t="shared" ref="P132:P195" ca="1" si="21">IF(DATEDIF(L132,$P$1,"Y")&lt;25,"&lt;25 th",IF(AND(DATEDIF(L132,$P$1,"Y")&gt;=25,DATEDIF(L132,$P$1,"Y")&lt;35),"&lt;35 th",IF(AND(DATEDIF(L132,$P$1,"Y")&gt;=35,DATEDIF(L132,$P$1,"Y")&lt;45),"&lt;45 th",IF(AND(DATEDIF(L132,$P$1,"Y")&gt;=45,DATEDIF(L132,$P$1,"Y")&lt;55),"&lt;55 th","&gt;55 "))))</f>
        <v>&lt;55 th</v>
      </c>
      <c r="Q132" s="6" t="s">
        <v>31</v>
      </c>
      <c r="R132" s="12">
        <v>41435</v>
      </c>
      <c r="S132" s="222" t="str">
        <f t="shared" ref="S132:S195" ca="1" si="22">(""&amp;DATEDIF(R132,$P$1,"Y")&amp;" tahun")&amp;" "&amp;DATEDIF(R132,$P$1,"YM")&amp;" bulan"</f>
        <v>8 tahun 10 bulan</v>
      </c>
      <c r="T132" s="222" t="str">
        <f t="shared" ref="T132:T195" ca="1" si="23">IF(DATEDIF(R132,$P$1,"Y")&lt;2,"&lt;2 th",IF(AND(DATEDIF(R132,$P$1,"Y")&gt;=2,DATEDIF(R132,$P$1,"Y")&lt;5),"&lt;5 th",IF(AND(DATEDIF(R132,$P$1,"Y")&gt;=5,DATEDIF(R132,$P$1,"Y")&lt;8),"&lt;8 th",IF(AND(DATEDIF(R132,$P$1,"Y")&gt;=8,DATEDIF(R132,$P$1,"Y")&gt;=8),"&gt;8 th","0 "))))</f>
        <v>&gt;8 th</v>
      </c>
      <c r="U132" s="60">
        <f t="shared" ref="U132:U195" si="24">IF(C132="TELLER",35,IF(C132="TELLER SENIOR","35",IF(C132="STAF OPERASIONAL",35,IF(C132="STAF OPERASIONAL SENIOR",35,IF(C132="CUSTOMER SERVICE",35,IF(C132="CUSTOMER SERVICE SENIOR",35,55))))))</f>
        <v>55</v>
      </c>
      <c r="V132" s="61">
        <f t="shared" ref="V132:V195" si="25">IF(DAY(L132)=1,(DATE(YEAR(L132)+U132,MONTH(L132),1)),(DATE(YEAR(L132)+U132,MONTH(L132)+1,1)))</f>
        <v>46357</v>
      </c>
      <c r="W132" s="2" t="s">
        <v>2707</v>
      </c>
      <c r="X132" s="14" t="s">
        <v>866</v>
      </c>
      <c r="Y132" s="2" t="s">
        <v>59</v>
      </c>
      <c r="Z132" s="2" t="s">
        <v>143</v>
      </c>
      <c r="AA132" s="2" t="s">
        <v>22</v>
      </c>
      <c r="AB132" s="4"/>
      <c r="AC132" s="16" t="s">
        <v>867</v>
      </c>
      <c r="AD132" s="1"/>
      <c r="AE132" s="2" t="s">
        <v>24</v>
      </c>
      <c r="AF132" s="225" t="str">
        <f t="shared" ref="AF132:AF195" si="26">IF(AE132="01","SD",IF(AE132="02","SMP",IF(AE132="03","SMA",IF(AE132="04","D1-D2",IF(AE132="05","D3-D4",IF(AE132="06","S1",IF(AE132="07","S2",IF(AE132="08","S3",0))))))))</f>
        <v>S1</v>
      </c>
      <c r="AG132" s="2" t="s">
        <v>3430</v>
      </c>
    </row>
    <row r="133" spans="1:33" s="64" customFormat="1" ht="15" customHeight="1">
      <c r="A133" s="5" t="s">
        <v>868</v>
      </c>
      <c r="B133" s="2" t="s">
        <v>869</v>
      </c>
      <c r="C133" s="2" t="s">
        <v>15</v>
      </c>
      <c r="D133" s="223"/>
      <c r="E133" s="223" t="str">
        <f t="shared" si="18"/>
        <v>KANTOR PUSAT</v>
      </c>
      <c r="F133" s="2" t="s">
        <v>513</v>
      </c>
      <c r="G133" s="2" t="s">
        <v>2587</v>
      </c>
      <c r="H133" s="2" t="s">
        <v>2587</v>
      </c>
      <c r="I133" s="2" t="s">
        <v>2587</v>
      </c>
      <c r="J133" s="6" t="s">
        <v>870</v>
      </c>
      <c r="K133" s="2" t="s">
        <v>3852</v>
      </c>
      <c r="L133" s="12">
        <v>32686</v>
      </c>
      <c r="M133" s="221">
        <f t="shared" si="19"/>
        <v>1989</v>
      </c>
      <c r="N133" s="221"/>
      <c r="O133" s="222" t="str">
        <f t="shared" ca="1" si="20"/>
        <v>32 tahun 9 bulan</v>
      </c>
      <c r="P133" s="222" t="str">
        <f t="shared" ca="1" si="21"/>
        <v>&lt;35 th</v>
      </c>
      <c r="Q133" s="6" t="s">
        <v>871</v>
      </c>
      <c r="R133" s="12">
        <v>41465</v>
      </c>
      <c r="S133" s="222" t="str">
        <f t="shared" ca="1" si="22"/>
        <v>8 tahun 9 bulan</v>
      </c>
      <c r="T133" s="222" t="str">
        <f t="shared" ca="1" si="23"/>
        <v>&gt;8 th</v>
      </c>
      <c r="U133" s="60">
        <f t="shared" si="24"/>
        <v>55</v>
      </c>
      <c r="V133" s="61">
        <f t="shared" si="25"/>
        <v>52779</v>
      </c>
      <c r="W133" s="2" t="s">
        <v>2708</v>
      </c>
      <c r="X133" s="14" t="s">
        <v>872</v>
      </c>
      <c r="Y133" s="142" t="s">
        <v>23</v>
      </c>
      <c r="Z133" s="2" t="s">
        <v>196</v>
      </c>
      <c r="AA133" s="2" t="s">
        <v>22</v>
      </c>
      <c r="AB133" s="4"/>
      <c r="AC133" s="16" t="s">
        <v>873</v>
      </c>
      <c r="AD133" s="1"/>
      <c r="AE133" s="2" t="s">
        <v>24</v>
      </c>
      <c r="AF133" s="225" t="str">
        <f t="shared" si="26"/>
        <v>S1</v>
      </c>
      <c r="AG133" s="2" t="s">
        <v>3431</v>
      </c>
    </row>
    <row r="134" spans="1:33" s="64" customFormat="1" ht="15" customHeight="1">
      <c r="A134" s="5" t="s">
        <v>874</v>
      </c>
      <c r="B134" s="2" t="s">
        <v>875</v>
      </c>
      <c r="C134" s="2" t="s">
        <v>134</v>
      </c>
      <c r="D134" s="223"/>
      <c r="E134" s="223" t="str">
        <f t="shared" si="18"/>
        <v>KANTOR PUSAT</v>
      </c>
      <c r="F134" s="2" t="s">
        <v>211</v>
      </c>
      <c r="G134" s="2" t="s">
        <v>4084</v>
      </c>
      <c r="H134" s="2" t="s">
        <v>4084</v>
      </c>
      <c r="I134" s="2" t="s">
        <v>4084</v>
      </c>
      <c r="J134" s="6" t="s">
        <v>876</v>
      </c>
      <c r="K134" s="2" t="s">
        <v>3852</v>
      </c>
      <c r="L134" s="12">
        <v>31744</v>
      </c>
      <c r="M134" s="221">
        <f t="shared" si="19"/>
        <v>1986</v>
      </c>
      <c r="N134" s="221"/>
      <c r="O134" s="222" t="str">
        <f t="shared" ca="1" si="20"/>
        <v>35 tahun 4 bulan</v>
      </c>
      <c r="P134" s="222" t="str">
        <f t="shared" ca="1" si="21"/>
        <v>&lt;45 th</v>
      </c>
      <c r="Q134" s="6" t="s">
        <v>402</v>
      </c>
      <c r="R134" s="12">
        <v>41487</v>
      </c>
      <c r="S134" s="222" t="str">
        <f t="shared" ca="1" si="22"/>
        <v>8 tahun 8 bulan</v>
      </c>
      <c r="T134" s="222" t="str">
        <f t="shared" ca="1" si="23"/>
        <v>&gt;8 th</v>
      </c>
      <c r="U134" s="60">
        <f t="shared" si="24"/>
        <v>55</v>
      </c>
      <c r="V134" s="61">
        <f t="shared" si="25"/>
        <v>51836</v>
      </c>
      <c r="W134" s="2" t="s">
        <v>2709</v>
      </c>
      <c r="X134" s="14" t="s">
        <v>877</v>
      </c>
      <c r="Y134" s="142" t="s">
        <v>59</v>
      </c>
      <c r="Z134" s="2" t="s">
        <v>58</v>
      </c>
      <c r="AA134" s="2" t="s">
        <v>22</v>
      </c>
      <c r="AB134" s="4"/>
      <c r="AC134" s="16" t="s">
        <v>878</v>
      </c>
      <c r="AD134" s="1"/>
      <c r="AE134" s="2" t="s">
        <v>24</v>
      </c>
      <c r="AF134" s="225" t="str">
        <f t="shared" si="26"/>
        <v>S1</v>
      </c>
      <c r="AG134" s="2" t="s">
        <v>3430</v>
      </c>
    </row>
    <row r="135" spans="1:33" s="52" customFormat="1" ht="15" customHeight="1">
      <c r="A135" s="93" t="s">
        <v>886</v>
      </c>
      <c r="B135" s="14" t="s">
        <v>887</v>
      </c>
      <c r="C135" s="14" t="s">
        <v>68</v>
      </c>
      <c r="D135" s="223"/>
      <c r="E135" s="223" t="str">
        <f t="shared" si="18"/>
        <v>KANTOR CABANG</v>
      </c>
      <c r="F135" s="14" t="s">
        <v>88</v>
      </c>
      <c r="G135" s="14" t="s">
        <v>187</v>
      </c>
      <c r="H135" s="14" t="s">
        <v>407</v>
      </c>
      <c r="I135" s="14" t="s">
        <v>3855</v>
      </c>
      <c r="J135" s="14" t="s">
        <v>888</v>
      </c>
      <c r="K135" s="14" t="s">
        <v>3901</v>
      </c>
      <c r="L135" s="12">
        <v>31650</v>
      </c>
      <c r="M135" s="221">
        <f t="shared" si="19"/>
        <v>1986</v>
      </c>
      <c r="N135" s="221"/>
      <c r="O135" s="222" t="str">
        <f t="shared" ca="1" si="20"/>
        <v>35 tahun 7 bulan</v>
      </c>
      <c r="P135" s="222" t="str">
        <f t="shared" ca="1" si="21"/>
        <v>&lt;45 th</v>
      </c>
      <c r="Q135" s="14" t="s">
        <v>408</v>
      </c>
      <c r="R135" s="12">
        <v>41498</v>
      </c>
      <c r="S135" s="222" t="str">
        <f t="shared" ca="1" si="22"/>
        <v>8 tahun 8 bulan</v>
      </c>
      <c r="T135" s="222" t="str">
        <f t="shared" ca="1" si="23"/>
        <v>&gt;8 th</v>
      </c>
      <c r="U135" s="49">
        <f t="shared" si="24"/>
        <v>55</v>
      </c>
      <c r="V135" s="50">
        <f t="shared" si="25"/>
        <v>51745</v>
      </c>
      <c r="W135" s="2" t="s">
        <v>889</v>
      </c>
      <c r="X135" s="14" t="s">
        <v>890</v>
      </c>
      <c r="Y135" s="143" t="s">
        <v>48</v>
      </c>
      <c r="Z135" s="143" t="s">
        <v>47</v>
      </c>
      <c r="AA135" s="14" t="s">
        <v>22</v>
      </c>
      <c r="AB135" s="173"/>
      <c r="AC135" s="14" t="s">
        <v>891</v>
      </c>
      <c r="AD135" s="150"/>
      <c r="AE135" s="14" t="s">
        <v>24</v>
      </c>
      <c r="AF135" s="225" t="str">
        <f t="shared" si="26"/>
        <v>S1</v>
      </c>
      <c r="AG135" s="2" t="s">
        <v>3430</v>
      </c>
    </row>
    <row r="136" spans="1:33" s="64" customFormat="1" ht="15" customHeight="1">
      <c r="A136" s="5" t="s">
        <v>892</v>
      </c>
      <c r="B136" s="2" t="s">
        <v>893</v>
      </c>
      <c r="C136" s="2" t="s">
        <v>68</v>
      </c>
      <c r="D136" s="223"/>
      <c r="E136" s="223" t="str">
        <f t="shared" si="18"/>
        <v>KANTOR CABANG</v>
      </c>
      <c r="F136" s="2" t="s">
        <v>88</v>
      </c>
      <c r="G136" s="2" t="s">
        <v>187</v>
      </c>
      <c r="H136" s="104" t="s">
        <v>894</v>
      </c>
      <c r="I136" s="2" t="s">
        <v>3855</v>
      </c>
      <c r="J136" s="6" t="s">
        <v>895</v>
      </c>
      <c r="K136" s="142" t="s">
        <v>3902</v>
      </c>
      <c r="L136" s="12">
        <v>31755</v>
      </c>
      <c r="M136" s="221">
        <f t="shared" si="19"/>
        <v>1986</v>
      </c>
      <c r="N136" s="221"/>
      <c r="O136" s="222" t="str">
        <f t="shared" ca="1" si="20"/>
        <v>35 tahun 4 bulan</v>
      </c>
      <c r="P136" s="222" t="str">
        <f t="shared" ca="1" si="21"/>
        <v>&lt;45 th</v>
      </c>
      <c r="Q136" s="6" t="s">
        <v>896</v>
      </c>
      <c r="R136" s="12">
        <v>41498</v>
      </c>
      <c r="S136" s="222" t="str">
        <f t="shared" ca="1" si="22"/>
        <v>8 tahun 8 bulan</v>
      </c>
      <c r="T136" s="222" t="str">
        <f t="shared" ca="1" si="23"/>
        <v>&gt;8 th</v>
      </c>
      <c r="U136" s="60">
        <f t="shared" si="24"/>
        <v>55</v>
      </c>
      <c r="V136" s="61">
        <f t="shared" si="25"/>
        <v>51867</v>
      </c>
      <c r="W136" s="2" t="s">
        <v>2710</v>
      </c>
      <c r="X136" s="14" t="s">
        <v>897</v>
      </c>
      <c r="Y136" s="142" t="s">
        <v>48</v>
      </c>
      <c r="Z136" s="2" t="s">
        <v>47</v>
      </c>
      <c r="AA136" s="2" t="s">
        <v>22</v>
      </c>
      <c r="AB136" s="4"/>
      <c r="AC136" s="16" t="s">
        <v>898</v>
      </c>
      <c r="AD136" s="1"/>
      <c r="AE136" s="2" t="s">
        <v>24</v>
      </c>
      <c r="AF136" s="225" t="str">
        <f t="shared" si="26"/>
        <v>S1</v>
      </c>
      <c r="AG136" s="2" t="s">
        <v>3431</v>
      </c>
    </row>
    <row r="137" spans="1:33" s="64" customFormat="1" ht="15" customHeight="1">
      <c r="A137" s="93" t="s">
        <v>899</v>
      </c>
      <c r="B137" s="14" t="s">
        <v>900</v>
      </c>
      <c r="C137" s="14" t="s">
        <v>68</v>
      </c>
      <c r="D137" s="223"/>
      <c r="E137" s="223" t="str">
        <f t="shared" si="18"/>
        <v>KANTOR CABANG</v>
      </c>
      <c r="F137" s="14" t="s">
        <v>88</v>
      </c>
      <c r="G137" s="14" t="s">
        <v>187</v>
      </c>
      <c r="H137" s="14" t="s">
        <v>3465</v>
      </c>
      <c r="I137" s="14" t="s">
        <v>3855</v>
      </c>
      <c r="J137" s="14" t="s">
        <v>901</v>
      </c>
      <c r="K137" s="143" t="s">
        <v>3960</v>
      </c>
      <c r="L137" s="12">
        <v>33033</v>
      </c>
      <c r="M137" s="221">
        <f t="shared" si="19"/>
        <v>1990</v>
      </c>
      <c r="N137" s="221"/>
      <c r="O137" s="222" t="str">
        <f t="shared" ca="1" si="20"/>
        <v>31 tahun 10 bulan</v>
      </c>
      <c r="P137" s="222" t="str">
        <f t="shared" ca="1" si="21"/>
        <v>&lt;35 th</v>
      </c>
      <c r="Q137" s="14" t="s">
        <v>548</v>
      </c>
      <c r="R137" s="12">
        <v>41498</v>
      </c>
      <c r="S137" s="222" t="str">
        <f t="shared" ca="1" si="22"/>
        <v>8 tahun 8 bulan</v>
      </c>
      <c r="T137" s="222" t="str">
        <f t="shared" ca="1" si="23"/>
        <v>&gt;8 th</v>
      </c>
      <c r="U137" s="60">
        <f t="shared" si="24"/>
        <v>55</v>
      </c>
      <c r="V137" s="61">
        <f t="shared" si="25"/>
        <v>53144</v>
      </c>
      <c r="W137" s="14" t="s">
        <v>902</v>
      </c>
      <c r="X137" s="14" t="s">
        <v>903</v>
      </c>
      <c r="Y137" s="143" t="s">
        <v>48</v>
      </c>
      <c r="Z137" s="14" t="s">
        <v>47</v>
      </c>
      <c r="AA137" s="14" t="s">
        <v>22</v>
      </c>
      <c r="AB137" s="173"/>
      <c r="AC137" s="14" t="s">
        <v>904</v>
      </c>
      <c r="AD137" s="150"/>
      <c r="AE137" s="14" t="s">
        <v>145</v>
      </c>
      <c r="AF137" s="225" t="str">
        <f t="shared" si="26"/>
        <v>D3-D4</v>
      </c>
      <c r="AG137" s="14" t="s">
        <v>3430</v>
      </c>
    </row>
    <row r="138" spans="1:33" s="64" customFormat="1" ht="15" customHeight="1">
      <c r="A138" s="5" t="s">
        <v>905</v>
      </c>
      <c r="B138" s="2" t="s">
        <v>906</v>
      </c>
      <c r="C138" s="2" t="s">
        <v>152</v>
      </c>
      <c r="D138" s="223"/>
      <c r="E138" s="223" t="str">
        <f t="shared" si="18"/>
        <v>KANTOR CABANG</v>
      </c>
      <c r="F138" s="2" t="s">
        <v>88</v>
      </c>
      <c r="G138" s="2" t="s">
        <v>89</v>
      </c>
      <c r="H138" s="2" t="s">
        <v>89</v>
      </c>
      <c r="I138" s="2" t="s">
        <v>89</v>
      </c>
      <c r="J138" s="6" t="s">
        <v>907</v>
      </c>
      <c r="K138" s="2" t="s">
        <v>3885</v>
      </c>
      <c r="L138" s="12">
        <v>24673</v>
      </c>
      <c r="M138" s="221">
        <f t="shared" si="19"/>
        <v>1967</v>
      </c>
      <c r="N138" s="221"/>
      <c r="O138" s="222" t="str">
        <f t="shared" ca="1" si="20"/>
        <v>54 tahun 9 bulan</v>
      </c>
      <c r="P138" s="222" t="str">
        <f t="shared" ca="1" si="21"/>
        <v>&lt;55 th</v>
      </c>
      <c r="Q138" s="6" t="s">
        <v>402</v>
      </c>
      <c r="R138" s="12">
        <v>41518</v>
      </c>
      <c r="S138" s="222" t="str">
        <f t="shared" ca="1" si="22"/>
        <v>8 tahun 7 bulan</v>
      </c>
      <c r="T138" s="222" t="str">
        <f t="shared" ca="1" si="23"/>
        <v>&gt;8 th</v>
      </c>
      <c r="U138" s="60">
        <f t="shared" si="24"/>
        <v>55</v>
      </c>
      <c r="V138" s="61">
        <f t="shared" si="25"/>
        <v>44774</v>
      </c>
      <c r="W138" s="2" t="s">
        <v>2711</v>
      </c>
      <c r="X138" s="14" t="s">
        <v>908</v>
      </c>
      <c r="Y138" s="2" t="s">
        <v>156</v>
      </c>
      <c r="Z138" s="2" t="s">
        <v>366</v>
      </c>
      <c r="AA138" s="2" t="s">
        <v>22</v>
      </c>
      <c r="AB138" s="4"/>
      <c r="AC138" s="16" t="s">
        <v>909</v>
      </c>
      <c r="AD138" s="1"/>
      <c r="AE138" s="2" t="s">
        <v>24</v>
      </c>
      <c r="AF138" s="225" t="str">
        <f t="shared" si="26"/>
        <v>S1</v>
      </c>
      <c r="AG138" s="2" t="s">
        <v>3430</v>
      </c>
    </row>
    <row r="139" spans="1:33" s="64" customFormat="1" ht="15" customHeight="1">
      <c r="A139" s="90" t="s">
        <v>910</v>
      </c>
      <c r="B139" s="16" t="s">
        <v>911</v>
      </c>
      <c r="C139" s="16" t="s">
        <v>237</v>
      </c>
      <c r="D139" s="223"/>
      <c r="E139" s="223" t="str">
        <f t="shared" si="18"/>
        <v>KANTOR PUSAT</v>
      </c>
      <c r="F139" s="16" t="s">
        <v>28</v>
      </c>
      <c r="G139" s="16" t="s">
        <v>223</v>
      </c>
      <c r="H139" s="16" t="s">
        <v>569</v>
      </c>
      <c r="I139" s="16" t="s">
        <v>569</v>
      </c>
      <c r="J139" s="16" t="s">
        <v>912</v>
      </c>
      <c r="K139" s="16" t="s">
        <v>3852</v>
      </c>
      <c r="L139" s="139">
        <v>32650</v>
      </c>
      <c r="M139" s="221">
        <f t="shared" si="19"/>
        <v>1989</v>
      </c>
      <c r="N139" s="221"/>
      <c r="O139" s="222" t="str">
        <f t="shared" ca="1" si="20"/>
        <v>32 tahun 10 bulan</v>
      </c>
      <c r="P139" s="222" t="str">
        <f t="shared" ca="1" si="21"/>
        <v>&lt;35 th</v>
      </c>
      <c r="Q139" s="16" t="s">
        <v>31</v>
      </c>
      <c r="R139" s="139">
        <v>41519</v>
      </c>
      <c r="S139" s="222" t="str">
        <f t="shared" ca="1" si="22"/>
        <v>8 tahun 7 bulan</v>
      </c>
      <c r="T139" s="222" t="str">
        <f t="shared" ca="1" si="23"/>
        <v>&gt;8 th</v>
      </c>
      <c r="U139" s="60">
        <f t="shared" si="24"/>
        <v>55</v>
      </c>
      <c r="V139" s="61">
        <f t="shared" si="25"/>
        <v>52749</v>
      </c>
      <c r="W139" s="2" t="s">
        <v>2712</v>
      </c>
      <c r="X139" s="16" t="s">
        <v>913</v>
      </c>
      <c r="Y139" s="16" t="s">
        <v>48</v>
      </c>
      <c r="Z139" s="16" t="s">
        <v>196</v>
      </c>
      <c r="AA139" s="16" t="s">
        <v>22</v>
      </c>
      <c r="AB139" s="170"/>
      <c r="AC139" s="16" t="s">
        <v>914</v>
      </c>
      <c r="AD139" s="171"/>
      <c r="AE139" s="2" t="s">
        <v>145</v>
      </c>
      <c r="AF139" s="225" t="str">
        <f t="shared" si="26"/>
        <v>D3-D4</v>
      </c>
      <c r="AG139" s="2" t="s">
        <v>3431</v>
      </c>
    </row>
    <row r="140" spans="1:33" s="52" customFormat="1" ht="15" customHeight="1">
      <c r="A140" s="5" t="s">
        <v>915</v>
      </c>
      <c r="B140" s="2" t="s">
        <v>916</v>
      </c>
      <c r="C140" s="2" t="s">
        <v>237</v>
      </c>
      <c r="D140" s="223"/>
      <c r="E140" s="223" t="str">
        <f t="shared" si="18"/>
        <v>KANTOR PUSAT</v>
      </c>
      <c r="F140" s="2" t="s">
        <v>16</v>
      </c>
      <c r="G140" s="2" t="s">
        <v>17</v>
      </c>
      <c r="H140" s="2" t="s">
        <v>177</v>
      </c>
      <c r="I140" s="2" t="s">
        <v>3903</v>
      </c>
      <c r="J140" s="6" t="s">
        <v>917</v>
      </c>
      <c r="K140" s="2" t="s">
        <v>3852</v>
      </c>
      <c r="L140" s="12">
        <v>33401</v>
      </c>
      <c r="M140" s="221">
        <f t="shared" si="19"/>
        <v>1991</v>
      </c>
      <c r="N140" s="221"/>
      <c r="O140" s="222" t="str">
        <f t="shared" ca="1" si="20"/>
        <v>30 tahun 10 bulan</v>
      </c>
      <c r="P140" s="222" t="str">
        <f t="shared" ca="1" si="21"/>
        <v>&lt;35 th</v>
      </c>
      <c r="Q140" s="6" t="s">
        <v>31</v>
      </c>
      <c r="R140" s="12">
        <v>41519</v>
      </c>
      <c r="S140" s="222" t="str">
        <f t="shared" ca="1" si="22"/>
        <v>8 tahun 7 bulan</v>
      </c>
      <c r="T140" s="222" t="str">
        <f t="shared" ca="1" si="23"/>
        <v>&gt;8 th</v>
      </c>
      <c r="U140" s="49">
        <f t="shared" si="24"/>
        <v>55</v>
      </c>
      <c r="V140" s="50">
        <f t="shared" si="25"/>
        <v>53509</v>
      </c>
      <c r="W140" s="2" t="s">
        <v>2713</v>
      </c>
      <c r="X140" s="14" t="s">
        <v>355</v>
      </c>
      <c r="Y140" s="92" t="s">
        <v>48</v>
      </c>
      <c r="Z140" s="2" t="s">
        <v>47</v>
      </c>
      <c r="AA140" s="2" t="s">
        <v>22</v>
      </c>
      <c r="AB140" s="4"/>
      <c r="AC140" s="16" t="s">
        <v>918</v>
      </c>
      <c r="AD140" s="1"/>
      <c r="AE140" s="2" t="s">
        <v>145</v>
      </c>
      <c r="AF140" s="225" t="str">
        <f t="shared" si="26"/>
        <v>D3-D4</v>
      </c>
      <c r="AG140" s="2" t="s">
        <v>3431</v>
      </c>
    </row>
    <row r="141" spans="1:33" s="64" customFormat="1" ht="15" customHeight="1">
      <c r="A141" s="90" t="s">
        <v>919</v>
      </c>
      <c r="B141" s="16" t="s">
        <v>920</v>
      </c>
      <c r="C141" s="16" t="s">
        <v>582</v>
      </c>
      <c r="D141" s="223"/>
      <c r="E141" s="223" t="str">
        <f t="shared" si="18"/>
        <v>KANTOR CABANG</v>
      </c>
      <c r="F141" s="16" t="s">
        <v>54</v>
      </c>
      <c r="G141" s="16" t="s">
        <v>99</v>
      </c>
      <c r="H141" s="16" t="s">
        <v>3252</v>
      </c>
      <c r="I141" s="16" t="s">
        <v>3860</v>
      </c>
      <c r="J141" s="16" t="s">
        <v>921</v>
      </c>
      <c r="K141" s="16" t="s">
        <v>84</v>
      </c>
      <c r="L141" s="139">
        <v>33716</v>
      </c>
      <c r="M141" s="221">
        <f t="shared" si="19"/>
        <v>1992</v>
      </c>
      <c r="N141" s="221"/>
      <c r="O141" s="222" t="str">
        <f t="shared" ca="1" si="20"/>
        <v>29 tahun 11 bulan</v>
      </c>
      <c r="P141" s="222" t="str">
        <f t="shared" ca="1" si="21"/>
        <v>&lt;35 th</v>
      </c>
      <c r="Q141" s="16" t="s">
        <v>922</v>
      </c>
      <c r="R141" s="139">
        <v>41519</v>
      </c>
      <c r="S141" s="222" t="str">
        <f t="shared" ca="1" si="22"/>
        <v>8 tahun 7 bulan</v>
      </c>
      <c r="T141" s="222" t="str">
        <f t="shared" ca="1" si="23"/>
        <v>&gt;8 th</v>
      </c>
      <c r="U141" s="60">
        <f t="shared" si="24"/>
        <v>35</v>
      </c>
      <c r="V141" s="61">
        <f t="shared" si="25"/>
        <v>46508</v>
      </c>
      <c r="W141" s="16" t="s">
        <v>2714</v>
      </c>
      <c r="X141" s="16" t="s">
        <v>923</v>
      </c>
      <c r="Y141" s="16" t="s">
        <v>20</v>
      </c>
      <c r="Z141" s="16" t="s">
        <v>93</v>
      </c>
      <c r="AA141" s="16" t="s">
        <v>22</v>
      </c>
      <c r="AB141" s="170"/>
      <c r="AC141" s="16" t="s">
        <v>924</v>
      </c>
      <c r="AD141" s="171"/>
      <c r="AE141" s="16" t="s">
        <v>24</v>
      </c>
      <c r="AF141" s="225" t="str">
        <f t="shared" si="26"/>
        <v>S1</v>
      </c>
      <c r="AG141" s="16" t="s">
        <v>3430</v>
      </c>
    </row>
    <row r="142" spans="1:33" s="64" customFormat="1" ht="15" customHeight="1">
      <c r="A142" s="93" t="s">
        <v>925</v>
      </c>
      <c r="B142" s="14" t="s">
        <v>926</v>
      </c>
      <c r="C142" s="14" t="s">
        <v>246</v>
      </c>
      <c r="D142" s="223"/>
      <c r="E142" s="223" t="str">
        <f t="shared" si="18"/>
        <v>KANTOR CABANG</v>
      </c>
      <c r="F142" s="14" t="s">
        <v>54</v>
      </c>
      <c r="G142" s="14" t="s">
        <v>99</v>
      </c>
      <c r="H142" s="14" t="s">
        <v>3265</v>
      </c>
      <c r="I142" s="14" t="s">
        <v>3860</v>
      </c>
      <c r="J142" s="14" t="s">
        <v>927</v>
      </c>
      <c r="K142" s="143" t="s">
        <v>3878</v>
      </c>
      <c r="L142" s="12">
        <v>31683</v>
      </c>
      <c r="M142" s="221">
        <f t="shared" si="19"/>
        <v>1986</v>
      </c>
      <c r="N142" s="221"/>
      <c r="O142" s="222" t="str">
        <f t="shared" ca="1" si="20"/>
        <v>35 tahun 6 bulan</v>
      </c>
      <c r="P142" s="222" t="str">
        <f t="shared" ca="1" si="21"/>
        <v>&lt;45 th</v>
      </c>
      <c r="Q142" s="14" t="s">
        <v>928</v>
      </c>
      <c r="R142" s="12">
        <v>41548</v>
      </c>
      <c r="S142" s="222" t="str">
        <f t="shared" ca="1" si="22"/>
        <v>8 tahun 6 bulan</v>
      </c>
      <c r="T142" s="222" t="str">
        <f t="shared" ca="1" si="23"/>
        <v>&gt;8 th</v>
      </c>
      <c r="U142" s="60">
        <f t="shared" si="24"/>
        <v>55</v>
      </c>
      <c r="V142" s="61">
        <f t="shared" si="25"/>
        <v>51775</v>
      </c>
      <c r="W142" s="14" t="s">
        <v>2715</v>
      </c>
      <c r="X142" s="14" t="s">
        <v>929</v>
      </c>
      <c r="Y142" s="143" t="s">
        <v>23</v>
      </c>
      <c r="Z142" s="14" t="s">
        <v>196</v>
      </c>
      <c r="AA142" s="14" t="s">
        <v>22</v>
      </c>
      <c r="AB142" s="173"/>
      <c r="AC142" s="14" t="s">
        <v>930</v>
      </c>
      <c r="AD142" s="150"/>
      <c r="AE142" s="14" t="s">
        <v>50</v>
      </c>
      <c r="AF142" s="225" t="str">
        <f t="shared" si="26"/>
        <v>SMA</v>
      </c>
      <c r="AG142" s="14" t="s">
        <v>3431</v>
      </c>
    </row>
    <row r="143" spans="1:33" s="64" customFormat="1" ht="15" customHeight="1">
      <c r="A143" s="90" t="s">
        <v>932</v>
      </c>
      <c r="B143" s="16" t="s">
        <v>933</v>
      </c>
      <c r="C143" s="16" t="s">
        <v>15</v>
      </c>
      <c r="D143" s="223"/>
      <c r="E143" s="223" t="str">
        <f t="shared" si="18"/>
        <v>KANTOR PUSAT</v>
      </c>
      <c r="F143" s="16" t="s">
        <v>28</v>
      </c>
      <c r="G143" s="16" t="s">
        <v>223</v>
      </c>
      <c r="H143" s="16" t="s">
        <v>569</v>
      </c>
      <c r="I143" s="16" t="s">
        <v>569</v>
      </c>
      <c r="J143" s="16" t="s">
        <v>934</v>
      </c>
      <c r="K143" s="16" t="s">
        <v>3852</v>
      </c>
      <c r="L143" s="139">
        <v>30291</v>
      </c>
      <c r="M143" s="221">
        <f t="shared" si="19"/>
        <v>1982</v>
      </c>
      <c r="N143" s="221"/>
      <c r="O143" s="222" t="str">
        <f t="shared" ca="1" si="20"/>
        <v>39 tahun 4 bulan</v>
      </c>
      <c r="P143" s="222" t="str">
        <f t="shared" ca="1" si="21"/>
        <v>&lt;45 th</v>
      </c>
      <c r="Q143" s="16" t="s">
        <v>31</v>
      </c>
      <c r="R143" s="139">
        <v>41548</v>
      </c>
      <c r="S143" s="222" t="str">
        <f t="shared" ca="1" si="22"/>
        <v>8 tahun 6 bulan</v>
      </c>
      <c r="T143" s="222" t="str">
        <f t="shared" ca="1" si="23"/>
        <v>&gt;8 th</v>
      </c>
      <c r="U143" s="60">
        <f t="shared" si="24"/>
        <v>55</v>
      </c>
      <c r="V143" s="61">
        <f t="shared" si="25"/>
        <v>50406</v>
      </c>
      <c r="W143" s="2" t="s">
        <v>2716</v>
      </c>
      <c r="X143" s="16" t="s">
        <v>935</v>
      </c>
      <c r="Y143" s="16" t="s">
        <v>23</v>
      </c>
      <c r="Z143" s="16" t="s">
        <v>58</v>
      </c>
      <c r="AA143" s="16" t="s">
        <v>22</v>
      </c>
      <c r="AB143" s="170"/>
      <c r="AC143" s="16" t="s">
        <v>936</v>
      </c>
      <c r="AD143" s="171"/>
      <c r="AE143" s="16" t="s">
        <v>24</v>
      </c>
      <c r="AF143" s="225" t="str">
        <f t="shared" si="26"/>
        <v>S1</v>
      </c>
      <c r="AG143" s="2" t="s">
        <v>3430</v>
      </c>
    </row>
    <row r="144" spans="1:33" s="64" customFormat="1" ht="15" customHeight="1">
      <c r="A144" s="5" t="s">
        <v>937</v>
      </c>
      <c r="B144" s="2" t="s">
        <v>938</v>
      </c>
      <c r="C144" s="2" t="s">
        <v>68</v>
      </c>
      <c r="D144" s="223"/>
      <c r="E144" s="223" t="str">
        <f t="shared" si="18"/>
        <v>KANTOR CABANG</v>
      </c>
      <c r="F144" s="2" t="s">
        <v>88</v>
      </c>
      <c r="G144" s="2" t="s">
        <v>187</v>
      </c>
      <c r="H144" s="2" t="s">
        <v>2346</v>
      </c>
      <c r="I144" s="2" t="s">
        <v>3855</v>
      </c>
      <c r="J144" s="6" t="s">
        <v>939</v>
      </c>
      <c r="K144" s="142" t="s">
        <v>3904</v>
      </c>
      <c r="L144" s="12">
        <v>31026</v>
      </c>
      <c r="M144" s="221">
        <f t="shared" si="19"/>
        <v>1984</v>
      </c>
      <c r="N144" s="221"/>
      <c r="O144" s="222" t="str">
        <f t="shared" ca="1" si="20"/>
        <v>37 tahun 4 bulan</v>
      </c>
      <c r="P144" s="222" t="str">
        <f t="shared" ca="1" si="21"/>
        <v>&lt;45 th</v>
      </c>
      <c r="Q144" s="6" t="s">
        <v>548</v>
      </c>
      <c r="R144" s="12">
        <v>41548</v>
      </c>
      <c r="S144" s="222" t="str">
        <f t="shared" ca="1" si="22"/>
        <v>8 tahun 6 bulan</v>
      </c>
      <c r="T144" s="222" t="str">
        <f t="shared" ca="1" si="23"/>
        <v>&gt;8 th</v>
      </c>
      <c r="U144" s="60">
        <f t="shared" si="24"/>
        <v>55</v>
      </c>
      <c r="V144" s="61">
        <f t="shared" si="25"/>
        <v>51136</v>
      </c>
      <c r="W144" s="2" t="s">
        <v>2717</v>
      </c>
      <c r="X144" s="14" t="s">
        <v>940</v>
      </c>
      <c r="Y144" s="142" t="s">
        <v>48</v>
      </c>
      <c r="Z144" s="2" t="s">
        <v>47</v>
      </c>
      <c r="AA144" s="2" t="s">
        <v>22</v>
      </c>
      <c r="AB144" s="4"/>
      <c r="AC144" s="16" t="s">
        <v>941</v>
      </c>
      <c r="AD144" s="1"/>
      <c r="AE144" s="2" t="s">
        <v>24</v>
      </c>
      <c r="AF144" s="225" t="str">
        <f t="shared" si="26"/>
        <v>S1</v>
      </c>
      <c r="AG144" s="2" t="s">
        <v>3430</v>
      </c>
    </row>
    <row r="145" spans="1:33" s="64" customFormat="1" ht="15" customHeight="1">
      <c r="A145" s="91" t="s">
        <v>942</v>
      </c>
      <c r="B145" s="114" t="s">
        <v>943</v>
      </c>
      <c r="C145" s="114" t="s">
        <v>68</v>
      </c>
      <c r="D145" s="223"/>
      <c r="E145" s="223" t="str">
        <f t="shared" si="18"/>
        <v>KANTOR CABANG</v>
      </c>
      <c r="F145" s="114" t="s">
        <v>88</v>
      </c>
      <c r="G145" s="114" t="s">
        <v>187</v>
      </c>
      <c r="H145" s="114" t="s">
        <v>530</v>
      </c>
      <c r="I145" s="114" t="s">
        <v>3855</v>
      </c>
      <c r="J145" s="114" t="s">
        <v>945</v>
      </c>
      <c r="K145" s="144" t="s">
        <v>3905</v>
      </c>
      <c r="L145" s="140">
        <v>32215</v>
      </c>
      <c r="M145" s="221">
        <f t="shared" si="19"/>
        <v>1988</v>
      </c>
      <c r="N145" s="221"/>
      <c r="O145" s="222" t="str">
        <f t="shared" ca="1" si="20"/>
        <v>34 tahun 1 bulan</v>
      </c>
      <c r="P145" s="222" t="str">
        <f t="shared" ca="1" si="21"/>
        <v>&lt;35 th</v>
      </c>
      <c r="Q145" s="114" t="s">
        <v>70</v>
      </c>
      <c r="R145" s="140">
        <v>41548</v>
      </c>
      <c r="S145" s="222" t="str">
        <f t="shared" ca="1" si="22"/>
        <v>8 tahun 6 bulan</v>
      </c>
      <c r="T145" s="222" t="str">
        <f t="shared" ca="1" si="23"/>
        <v>&gt;8 th</v>
      </c>
      <c r="U145" s="60">
        <f t="shared" si="24"/>
        <v>55</v>
      </c>
      <c r="V145" s="61">
        <f t="shared" si="25"/>
        <v>52322</v>
      </c>
      <c r="W145" s="2" t="s">
        <v>2718</v>
      </c>
      <c r="X145" s="114" t="s">
        <v>946</v>
      </c>
      <c r="Y145" s="144" t="s">
        <v>48</v>
      </c>
      <c r="Z145" s="114" t="s">
        <v>47</v>
      </c>
      <c r="AA145" s="114" t="s">
        <v>22</v>
      </c>
      <c r="AB145" s="172">
        <v>43344</v>
      </c>
      <c r="AC145" s="114" t="s">
        <v>947</v>
      </c>
      <c r="AD145" s="116"/>
      <c r="AE145" s="114" t="s">
        <v>24</v>
      </c>
      <c r="AF145" s="225" t="str">
        <f t="shared" si="26"/>
        <v>S1</v>
      </c>
      <c r="AG145" s="2" t="s">
        <v>3430</v>
      </c>
    </row>
    <row r="146" spans="1:33" s="64" customFormat="1" ht="15" customHeight="1">
      <c r="A146" s="90" t="s">
        <v>948</v>
      </c>
      <c r="B146" s="16" t="s">
        <v>949</v>
      </c>
      <c r="C146" s="16" t="s">
        <v>157</v>
      </c>
      <c r="D146" s="223"/>
      <c r="E146" s="223" t="str">
        <f t="shared" si="18"/>
        <v>KANTOR PUSAT</v>
      </c>
      <c r="F146" s="16" t="s">
        <v>250</v>
      </c>
      <c r="G146" s="16" t="s">
        <v>251</v>
      </c>
      <c r="H146" s="16" t="s">
        <v>251</v>
      </c>
      <c r="I146" s="16" t="s">
        <v>251</v>
      </c>
      <c r="J146" s="16" t="s">
        <v>950</v>
      </c>
      <c r="K146" s="16" t="s">
        <v>3852</v>
      </c>
      <c r="L146" s="139">
        <v>30207</v>
      </c>
      <c r="M146" s="221">
        <f t="shared" si="19"/>
        <v>1982</v>
      </c>
      <c r="N146" s="221"/>
      <c r="O146" s="222" t="str">
        <f t="shared" ca="1" si="20"/>
        <v>39 tahun 7 bulan</v>
      </c>
      <c r="P146" s="222" t="str">
        <f t="shared" ca="1" si="21"/>
        <v>&lt;45 th</v>
      </c>
      <c r="Q146" s="16" t="s">
        <v>662</v>
      </c>
      <c r="R146" s="139">
        <v>41554</v>
      </c>
      <c r="S146" s="222" t="str">
        <f t="shared" ca="1" si="22"/>
        <v>8 tahun 6 bulan</v>
      </c>
      <c r="T146" s="222" t="str">
        <f t="shared" ca="1" si="23"/>
        <v>&gt;8 th</v>
      </c>
      <c r="U146" s="60">
        <f t="shared" si="24"/>
        <v>55</v>
      </c>
      <c r="V146" s="65">
        <f t="shared" si="25"/>
        <v>50314</v>
      </c>
      <c r="W146" s="2" t="s">
        <v>2719</v>
      </c>
      <c r="X146" s="16" t="s">
        <v>951</v>
      </c>
      <c r="Y146" s="16" t="s">
        <v>156</v>
      </c>
      <c r="Z146" s="16" t="s">
        <v>138</v>
      </c>
      <c r="AA146" s="16" t="s">
        <v>22</v>
      </c>
      <c r="AB146" s="170"/>
      <c r="AC146" s="16" t="s">
        <v>952</v>
      </c>
      <c r="AD146" s="171"/>
      <c r="AE146" s="16" t="s">
        <v>24</v>
      </c>
      <c r="AF146" s="225" t="str">
        <f t="shared" si="26"/>
        <v>S1</v>
      </c>
      <c r="AG146" s="2" t="s">
        <v>3431</v>
      </c>
    </row>
    <row r="147" spans="1:33" s="64" customFormat="1" ht="15" customHeight="1">
      <c r="A147" s="98" t="s">
        <v>953</v>
      </c>
      <c r="B147" s="7" t="s">
        <v>954</v>
      </c>
      <c r="C147" s="2" t="s">
        <v>274</v>
      </c>
      <c r="D147" s="223"/>
      <c r="E147" s="223" t="str">
        <f t="shared" si="18"/>
        <v>KANTOR CABANG</v>
      </c>
      <c r="F147" s="2" t="s">
        <v>88</v>
      </c>
      <c r="G147" s="2" t="s">
        <v>89</v>
      </c>
      <c r="H147" s="2" t="s">
        <v>89</v>
      </c>
      <c r="I147" s="2" t="s">
        <v>3857</v>
      </c>
      <c r="J147" s="148" t="s">
        <v>956</v>
      </c>
      <c r="K147" s="149" t="s">
        <v>3885</v>
      </c>
      <c r="L147" s="146">
        <v>31524</v>
      </c>
      <c r="M147" s="221">
        <f t="shared" si="19"/>
        <v>1986</v>
      </c>
      <c r="N147" s="221"/>
      <c r="O147" s="222" t="str">
        <f t="shared" ca="1" si="20"/>
        <v>35 tahun 11 bulan</v>
      </c>
      <c r="P147" s="222" t="str">
        <f t="shared" ca="1" si="21"/>
        <v>&lt;45 th</v>
      </c>
      <c r="Q147" s="148" t="s">
        <v>201</v>
      </c>
      <c r="R147" s="146">
        <v>41568</v>
      </c>
      <c r="S147" s="222" t="str">
        <f t="shared" ca="1" si="22"/>
        <v>8 tahun 6 bulan</v>
      </c>
      <c r="T147" s="222" t="str">
        <f t="shared" ca="1" si="23"/>
        <v>&gt;8 th</v>
      </c>
      <c r="U147" s="60">
        <f t="shared" si="24"/>
        <v>55</v>
      </c>
      <c r="V147" s="61">
        <f t="shared" si="25"/>
        <v>51622</v>
      </c>
      <c r="W147" s="2" t="s">
        <v>2720</v>
      </c>
      <c r="X147" s="115" t="s">
        <v>957</v>
      </c>
      <c r="Y147" s="149" t="s">
        <v>23</v>
      </c>
      <c r="Z147" s="7" t="s">
        <v>196</v>
      </c>
      <c r="AA147" s="7" t="s">
        <v>22</v>
      </c>
      <c r="AB147" s="179"/>
      <c r="AC147" s="180" t="s">
        <v>958</v>
      </c>
      <c r="AD147" s="181"/>
      <c r="AE147" s="7" t="s">
        <v>50</v>
      </c>
      <c r="AF147" s="225" t="str">
        <f t="shared" si="26"/>
        <v>SMA</v>
      </c>
      <c r="AG147" s="2" t="s">
        <v>3430</v>
      </c>
    </row>
    <row r="148" spans="1:33" s="64" customFormat="1" ht="15" customHeight="1">
      <c r="A148" s="93" t="s">
        <v>960</v>
      </c>
      <c r="B148" s="14" t="s">
        <v>961</v>
      </c>
      <c r="C148" s="14" t="s">
        <v>186</v>
      </c>
      <c r="D148" s="223"/>
      <c r="E148" s="223" t="str">
        <f t="shared" si="18"/>
        <v>KANTOR CABANG</v>
      </c>
      <c r="F148" s="14" t="s">
        <v>88</v>
      </c>
      <c r="G148" s="14" t="s">
        <v>89</v>
      </c>
      <c r="H148" s="14" t="s">
        <v>89</v>
      </c>
      <c r="I148" s="14" t="s">
        <v>3867</v>
      </c>
      <c r="J148" s="14" t="s">
        <v>963</v>
      </c>
      <c r="K148" s="14" t="s">
        <v>3885</v>
      </c>
      <c r="L148" s="12">
        <v>29567</v>
      </c>
      <c r="M148" s="221">
        <f t="shared" si="19"/>
        <v>1980</v>
      </c>
      <c r="N148" s="221"/>
      <c r="O148" s="222" t="str">
        <f t="shared" ca="1" si="20"/>
        <v>41 tahun 4 bulan</v>
      </c>
      <c r="P148" s="222" t="str">
        <f t="shared" ca="1" si="21"/>
        <v>&lt;45 th</v>
      </c>
      <c r="Q148" s="14" t="s">
        <v>96</v>
      </c>
      <c r="R148" s="12">
        <v>41593</v>
      </c>
      <c r="S148" s="222" t="str">
        <f t="shared" ca="1" si="22"/>
        <v>8 tahun 5 bulan</v>
      </c>
      <c r="T148" s="222" t="str">
        <f t="shared" ca="1" si="23"/>
        <v>&gt;8 th</v>
      </c>
      <c r="U148" s="60">
        <f t="shared" si="24"/>
        <v>55</v>
      </c>
      <c r="V148" s="61">
        <f t="shared" si="25"/>
        <v>49675</v>
      </c>
      <c r="W148" s="14" t="s">
        <v>964</v>
      </c>
      <c r="X148" s="14" t="s">
        <v>965</v>
      </c>
      <c r="Y148" s="143" t="s">
        <v>59</v>
      </c>
      <c r="Z148" s="14" t="s">
        <v>58</v>
      </c>
      <c r="AA148" s="14" t="s">
        <v>22</v>
      </c>
      <c r="AB148" s="173"/>
      <c r="AC148" s="14" t="s">
        <v>966</v>
      </c>
      <c r="AD148" s="150"/>
      <c r="AE148" s="14" t="s">
        <v>24</v>
      </c>
      <c r="AF148" s="225" t="str">
        <f t="shared" si="26"/>
        <v>S1</v>
      </c>
      <c r="AG148" s="14" t="s">
        <v>3431</v>
      </c>
    </row>
    <row r="149" spans="1:33" s="64" customFormat="1" ht="15" customHeight="1">
      <c r="A149" s="90" t="s">
        <v>967</v>
      </c>
      <c r="B149" s="16" t="s">
        <v>968</v>
      </c>
      <c r="C149" s="16" t="s">
        <v>237</v>
      </c>
      <c r="D149" s="223"/>
      <c r="E149" s="223" t="str">
        <f t="shared" si="18"/>
        <v>KANTOR PUSAT</v>
      </c>
      <c r="F149" s="16" t="s">
        <v>227</v>
      </c>
      <c r="G149" s="16" t="s">
        <v>2441</v>
      </c>
      <c r="H149" s="16" t="s">
        <v>2441</v>
      </c>
      <c r="I149" s="16" t="s">
        <v>2441</v>
      </c>
      <c r="J149" s="16" t="s">
        <v>969</v>
      </c>
      <c r="K149" s="16" t="s">
        <v>3852</v>
      </c>
      <c r="L149" s="139">
        <v>29896</v>
      </c>
      <c r="M149" s="221">
        <f t="shared" si="19"/>
        <v>1981</v>
      </c>
      <c r="N149" s="221"/>
      <c r="O149" s="222" t="str">
        <f t="shared" ca="1" si="20"/>
        <v>40 tahun 5 bulan</v>
      </c>
      <c r="P149" s="222" t="str">
        <f t="shared" ca="1" si="21"/>
        <v>&lt;45 th</v>
      </c>
      <c r="Q149" s="16" t="s">
        <v>31</v>
      </c>
      <c r="R149" s="139">
        <v>41625</v>
      </c>
      <c r="S149" s="222" t="str">
        <f t="shared" ca="1" si="22"/>
        <v>8 tahun 4 bulan</v>
      </c>
      <c r="T149" s="222" t="str">
        <f t="shared" ca="1" si="23"/>
        <v>&gt;8 th</v>
      </c>
      <c r="U149" s="60">
        <f t="shared" si="24"/>
        <v>55</v>
      </c>
      <c r="V149" s="61">
        <f t="shared" si="25"/>
        <v>50010</v>
      </c>
      <c r="W149" s="2" t="s">
        <v>970</v>
      </c>
      <c r="X149" s="16" t="s">
        <v>971</v>
      </c>
      <c r="Y149" s="16" t="s">
        <v>48</v>
      </c>
      <c r="Z149" s="16" t="s">
        <v>196</v>
      </c>
      <c r="AA149" s="16" t="s">
        <v>22</v>
      </c>
      <c r="AB149" s="170"/>
      <c r="AC149" s="16" t="s">
        <v>972</v>
      </c>
      <c r="AD149" s="171"/>
      <c r="AE149" s="16" t="s">
        <v>24</v>
      </c>
      <c r="AF149" s="225" t="str">
        <f t="shared" si="26"/>
        <v>S1</v>
      </c>
      <c r="AG149" s="2" t="s">
        <v>3431</v>
      </c>
    </row>
    <row r="150" spans="1:33" s="64" customFormat="1" ht="15" customHeight="1">
      <c r="A150" s="90" t="s">
        <v>973</v>
      </c>
      <c r="B150" s="16" t="s">
        <v>974</v>
      </c>
      <c r="C150" s="16" t="s">
        <v>60</v>
      </c>
      <c r="D150" s="223"/>
      <c r="E150" s="223" t="str">
        <f t="shared" si="18"/>
        <v>KANTOR PUSAT</v>
      </c>
      <c r="F150" s="16" t="s">
        <v>16</v>
      </c>
      <c r="G150" s="16" t="s">
        <v>17</v>
      </c>
      <c r="H150" s="16" t="s">
        <v>177</v>
      </c>
      <c r="I150" s="16" t="s">
        <v>177</v>
      </c>
      <c r="J150" s="16" t="s">
        <v>975</v>
      </c>
      <c r="K150" s="16" t="s">
        <v>3852</v>
      </c>
      <c r="L150" s="139">
        <v>31587</v>
      </c>
      <c r="M150" s="221">
        <f t="shared" si="19"/>
        <v>1986</v>
      </c>
      <c r="N150" s="221"/>
      <c r="O150" s="222" t="str">
        <f t="shared" ca="1" si="20"/>
        <v>35 tahun 9 bulan</v>
      </c>
      <c r="P150" s="222" t="str">
        <f t="shared" ca="1" si="21"/>
        <v>&lt;45 th</v>
      </c>
      <c r="Q150" s="16" t="s">
        <v>31</v>
      </c>
      <c r="R150" s="139">
        <v>41640</v>
      </c>
      <c r="S150" s="222" t="str">
        <f t="shared" ca="1" si="22"/>
        <v>8 tahun 3 bulan</v>
      </c>
      <c r="T150" s="222" t="str">
        <f t="shared" ca="1" si="23"/>
        <v>&gt;8 th</v>
      </c>
      <c r="U150" s="60">
        <f t="shared" si="24"/>
        <v>55</v>
      </c>
      <c r="V150" s="61">
        <f t="shared" si="25"/>
        <v>51683</v>
      </c>
      <c r="W150" s="2" t="s">
        <v>2721</v>
      </c>
      <c r="X150" s="16" t="s">
        <v>976</v>
      </c>
      <c r="Y150" s="16" t="s">
        <v>59</v>
      </c>
      <c r="Z150" s="16" t="s">
        <v>21</v>
      </c>
      <c r="AA150" s="16" t="s">
        <v>22</v>
      </c>
      <c r="AB150" s="170"/>
      <c r="AC150" s="16" t="s">
        <v>977</v>
      </c>
      <c r="AD150" s="171"/>
      <c r="AE150" s="16" t="s">
        <v>24</v>
      </c>
      <c r="AF150" s="225" t="str">
        <f t="shared" si="26"/>
        <v>S1</v>
      </c>
      <c r="AG150" s="2" t="s">
        <v>3430</v>
      </c>
    </row>
    <row r="151" spans="1:33" s="64" customFormat="1" ht="15" customHeight="1">
      <c r="A151" s="90" t="s">
        <v>978</v>
      </c>
      <c r="B151" s="16" t="s">
        <v>979</v>
      </c>
      <c r="C151" s="16" t="s">
        <v>1097</v>
      </c>
      <c r="D151" s="223"/>
      <c r="E151" s="223" t="str">
        <f t="shared" si="18"/>
        <v>KANTOR CABANG</v>
      </c>
      <c r="F151" s="16" t="s">
        <v>54</v>
      </c>
      <c r="G151" s="16" t="s">
        <v>99</v>
      </c>
      <c r="H151" s="16" t="s">
        <v>3265</v>
      </c>
      <c r="I151" s="16" t="s">
        <v>3860</v>
      </c>
      <c r="J151" s="16" t="s">
        <v>980</v>
      </c>
      <c r="K151" s="141" t="s">
        <v>3878</v>
      </c>
      <c r="L151" s="139">
        <v>32336</v>
      </c>
      <c r="M151" s="221">
        <f t="shared" si="19"/>
        <v>1988</v>
      </c>
      <c r="N151" s="221"/>
      <c r="O151" s="222" t="str">
        <f t="shared" ca="1" si="20"/>
        <v>33 tahun 9 bulan</v>
      </c>
      <c r="P151" s="222" t="str">
        <f t="shared" ca="1" si="21"/>
        <v>&lt;35 th</v>
      </c>
      <c r="Q151" s="16" t="s">
        <v>723</v>
      </c>
      <c r="R151" s="139">
        <v>41641</v>
      </c>
      <c r="S151" s="222" t="str">
        <f t="shared" ca="1" si="22"/>
        <v>8 tahun 3 bulan</v>
      </c>
      <c r="T151" s="222" t="str">
        <f t="shared" ca="1" si="23"/>
        <v>&gt;8 th</v>
      </c>
      <c r="U151" s="60">
        <f t="shared" si="24"/>
        <v>55</v>
      </c>
      <c r="V151" s="61">
        <f t="shared" si="25"/>
        <v>52444</v>
      </c>
      <c r="W151" s="16" t="s">
        <v>981</v>
      </c>
      <c r="X151" s="16" t="s">
        <v>982</v>
      </c>
      <c r="Y151" s="16" t="s">
        <v>20</v>
      </c>
      <c r="Z151" s="16" t="s">
        <v>93</v>
      </c>
      <c r="AA151" s="16" t="s">
        <v>22</v>
      </c>
      <c r="AB151" s="170"/>
      <c r="AC151" s="16" t="s">
        <v>983</v>
      </c>
      <c r="AD151" s="171"/>
      <c r="AE151" s="16" t="s">
        <v>24</v>
      </c>
      <c r="AF151" s="225" t="str">
        <f t="shared" si="26"/>
        <v>S1</v>
      </c>
      <c r="AG151" s="16" t="s">
        <v>3431</v>
      </c>
    </row>
    <row r="152" spans="1:33" s="64" customFormat="1" ht="15" customHeight="1">
      <c r="A152" s="5" t="s">
        <v>984</v>
      </c>
      <c r="B152" s="2" t="s">
        <v>985</v>
      </c>
      <c r="C152" s="2" t="s">
        <v>15</v>
      </c>
      <c r="D152" s="223"/>
      <c r="E152" s="223" t="str">
        <f t="shared" si="18"/>
        <v>KANTOR PUSAT</v>
      </c>
      <c r="F152" s="2" t="s">
        <v>28</v>
      </c>
      <c r="G152" s="2" t="s">
        <v>986</v>
      </c>
      <c r="H152" s="2" t="s">
        <v>986</v>
      </c>
      <c r="I152" s="2" t="s">
        <v>986</v>
      </c>
      <c r="J152" s="6" t="s">
        <v>987</v>
      </c>
      <c r="K152" s="2" t="s">
        <v>3852</v>
      </c>
      <c r="L152" s="12">
        <v>29592</v>
      </c>
      <c r="M152" s="221">
        <f t="shared" si="19"/>
        <v>1981</v>
      </c>
      <c r="N152" s="221"/>
      <c r="O152" s="222" t="str">
        <f t="shared" ca="1" si="20"/>
        <v>41 tahun 3 bulan</v>
      </c>
      <c r="P152" s="222" t="str">
        <f t="shared" ca="1" si="21"/>
        <v>&lt;45 th</v>
      </c>
      <c r="Q152" s="6" t="s">
        <v>31</v>
      </c>
      <c r="R152" s="12">
        <v>41645</v>
      </c>
      <c r="S152" s="222" t="str">
        <f t="shared" ca="1" si="22"/>
        <v>8 tahun 3 bulan</v>
      </c>
      <c r="T152" s="222" t="str">
        <f t="shared" ca="1" si="23"/>
        <v>&gt;8 th</v>
      </c>
      <c r="U152" s="60">
        <f t="shared" si="24"/>
        <v>55</v>
      </c>
      <c r="V152" s="61">
        <f t="shared" si="25"/>
        <v>49706</v>
      </c>
      <c r="W152" s="2" t="s">
        <v>988</v>
      </c>
      <c r="X152" s="14" t="s">
        <v>989</v>
      </c>
      <c r="Y152" s="2" t="s">
        <v>23</v>
      </c>
      <c r="Z152" s="2" t="s">
        <v>196</v>
      </c>
      <c r="AA152" s="2" t="s">
        <v>22</v>
      </c>
      <c r="AB152" s="4"/>
      <c r="AC152" s="16" t="s">
        <v>990</v>
      </c>
      <c r="AD152" s="1"/>
      <c r="AE152" s="2" t="s">
        <v>24</v>
      </c>
      <c r="AF152" s="225" t="str">
        <f t="shared" si="26"/>
        <v>S1</v>
      </c>
      <c r="AG152" s="2" t="s">
        <v>3431</v>
      </c>
    </row>
    <row r="153" spans="1:33" s="64" customFormat="1" ht="15" customHeight="1">
      <c r="A153" s="93" t="s">
        <v>991</v>
      </c>
      <c r="B153" s="14" t="s">
        <v>992</v>
      </c>
      <c r="C153" s="14" t="s">
        <v>206</v>
      </c>
      <c r="D153" s="223"/>
      <c r="E153" s="223" t="str">
        <f t="shared" si="18"/>
        <v>KANTOR CABANG</v>
      </c>
      <c r="F153" s="14" t="s">
        <v>54</v>
      </c>
      <c r="G153" s="14" t="s">
        <v>55</v>
      </c>
      <c r="H153" s="14" t="s">
        <v>55</v>
      </c>
      <c r="I153" s="14" t="s">
        <v>3864</v>
      </c>
      <c r="J153" s="14" t="s">
        <v>993</v>
      </c>
      <c r="K153" s="143" t="s">
        <v>3865</v>
      </c>
      <c r="L153" s="12">
        <v>32567</v>
      </c>
      <c r="M153" s="221">
        <f t="shared" si="19"/>
        <v>1989</v>
      </c>
      <c r="N153" s="221"/>
      <c r="O153" s="222" t="str">
        <f t="shared" ca="1" si="20"/>
        <v>33 tahun 1 bulan</v>
      </c>
      <c r="P153" s="222" t="str">
        <f t="shared" ca="1" si="21"/>
        <v>&lt;35 th</v>
      </c>
      <c r="Q153" s="14" t="s">
        <v>247</v>
      </c>
      <c r="R153" s="12">
        <v>41646</v>
      </c>
      <c r="S153" s="222" t="str">
        <f t="shared" ca="1" si="22"/>
        <v>8 tahun 3 bulan</v>
      </c>
      <c r="T153" s="222" t="str">
        <f t="shared" ca="1" si="23"/>
        <v>&gt;8 th</v>
      </c>
      <c r="U153" s="60">
        <f t="shared" si="24"/>
        <v>55</v>
      </c>
      <c r="V153" s="61">
        <f t="shared" si="25"/>
        <v>52657</v>
      </c>
      <c r="W153" s="14" t="s">
        <v>994</v>
      </c>
      <c r="X153" s="14" t="s">
        <v>995</v>
      </c>
      <c r="Y153" s="143" t="s">
        <v>48</v>
      </c>
      <c r="Z153" s="14" t="s">
        <v>47</v>
      </c>
      <c r="AA153" s="14" t="s">
        <v>22</v>
      </c>
      <c r="AB153" s="173"/>
      <c r="AC153" s="14" t="s">
        <v>996</v>
      </c>
      <c r="AD153" s="150"/>
      <c r="AE153" s="14" t="s">
        <v>50</v>
      </c>
      <c r="AF153" s="225" t="str">
        <f t="shared" si="26"/>
        <v>SMA</v>
      </c>
      <c r="AG153" s="14" t="s">
        <v>3430</v>
      </c>
    </row>
    <row r="154" spans="1:33" s="64" customFormat="1" ht="15" customHeight="1">
      <c r="A154" s="90" t="s">
        <v>997</v>
      </c>
      <c r="B154" s="16" t="s">
        <v>998</v>
      </c>
      <c r="C154" s="16" t="s">
        <v>237</v>
      </c>
      <c r="D154" s="223"/>
      <c r="E154" s="223" t="str">
        <f t="shared" si="18"/>
        <v>KANTOR PUSAT</v>
      </c>
      <c r="F154" s="16" t="s">
        <v>513</v>
      </c>
      <c r="G154" s="16" t="s">
        <v>2587</v>
      </c>
      <c r="H154" s="16" t="s">
        <v>2587</v>
      </c>
      <c r="I154" s="16" t="s">
        <v>2587</v>
      </c>
      <c r="J154" s="16" t="s">
        <v>999</v>
      </c>
      <c r="K154" s="16" t="s">
        <v>3852</v>
      </c>
      <c r="L154" s="139">
        <v>29156</v>
      </c>
      <c r="M154" s="221">
        <f t="shared" si="19"/>
        <v>1979</v>
      </c>
      <c r="N154" s="221"/>
      <c r="O154" s="222" t="str">
        <f t="shared" ca="1" si="20"/>
        <v>42 tahun 5 bulan</v>
      </c>
      <c r="P154" s="222" t="str">
        <f t="shared" ca="1" si="21"/>
        <v>&lt;45 th</v>
      </c>
      <c r="Q154" s="16" t="s">
        <v>31</v>
      </c>
      <c r="R154" s="139">
        <v>41641</v>
      </c>
      <c r="S154" s="222" t="str">
        <f t="shared" ca="1" si="22"/>
        <v>8 tahun 3 bulan</v>
      </c>
      <c r="T154" s="222" t="str">
        <f t="shared" ca="1" si="23"/>
        <v>&gt;8 th</v>
      </c>
      <c r="U154" s="60">
        <f t="shared" si="24"/>
        <v>55</v>
      </c>
      <c r="V154" s="61">
        <f t="shared" si="25"/>
        <v>49249</v>
      </c>
      <c r="W154" s="16" t="s">
        <v>1000</v>
      </c>
      <c r="X154" s="16" t="s">
        <v>1001</v>
      </c>
      <c r="Y154" s="16" t="s">
        <v>48</v>
      </c>
      <c r="Z154" s="16" t="s">
        <v>196</v>
      </c>
      <c r="AA154" s="16" t="s">
        <v>22</v>
      </c>
      <c r="AB154" s="170"/>
      <c r="AC154" s="16" t="s">
        <v>1002</v>
      </c>
      <c r="AD154" s="171"/>
      <c r="AE154" s="16" t="s">
        <v>24</v>
      </c>
      <c r="AF154" s="225" t="str">
        <f t="shared" si="26"/>
        <v>S1</v>
      </c>
      <c r="AG154" s="16" t="s">
        <v>3431</v>
      </c>
    </row>
    <row r="155" spans="1:33" s="64" customFormat="1" ht="15" customHeight="1">
      <c r="A155" s="5" t="s">
        <v>1003</v>
      </c>
      <c r="B155" s="2" t="s">
        <v>3304</v>
      </c>
      <c r="C155" s="2" t="s">
        <v>15</v>
      </c>
      <c r="D155" s="223"/>
      <c r="E155" s="223" t="str">
        <f t="shared" si="18"/>
        <v>KANTOR PUSAT</v>
      </c>
      <c r="F155" s="2" t="s">
        <v>211</v>
      </c>
      <c r="G155" s="2" t="s">
        <v>4084</v>
      </c>
      <c r="H155" s="2" t="s">
        <v>4084</v>
      </c>
      <c r="I155" s="2" t="s">
        <v>4084</v>
      </c>
      <c r="J155" s="6" t="s">
        <v>1004</v>
      </c>
      <c r="K155" s="2" t="s">
        <v>3852</v>
      </c>
      <c r="L155" s="12">
        <v>30900</v>
      </c>
      <c r="M155" s="221">
        <f t="shared" si="19"/>
        <v>1984</v>
      </c>
      <c r="N155" s="221"/>
      <c r="O155" s="222" t="str">
        <f t="shared" ca="1" si="20"/>
        <v>37 tahun 8 bulan</v>
      </c>
      <c r="P155" s="222" t="str">
        <f t="shared" ca="1" si="21"/>
        <v>&lt;45 th</v>
      </c>
      <c r="Q155" s="6" t="s">
        <v>31</v>
      </c>
      <c r="R155" s="12">
        <v>41659</v>
      </c>
      <c r="S155" s="222" t="str">
        <f t="shared" ca="1" si="22"/>
        <v>8 tahun 3 bulan</v>
      </c>
      <c r="T155" s="222" t="str">
        <f t="shared" ca="1" si="23"/>
        <v>&gt;8 th</v>
      </c>
      <c r="U155" s="60">
        <f t="shared" si="24"/>
        <v>55</v>
      </c>
      <c r="V155" s="61">
        <f t="shared" si="25"/>
        <v>51014</v>
      </c>
      <c r="W155" s="2" t="s">
        <v>1005</v>
      </c>
      <c r="X155" s="14" t="s">
        <v>1006</v>
      </c>
      <c r="Y155" s="2" t="s">
        <v>23</v>
      </c>
      <c r="Z155" s="2" t="s">
        <v>196</v>
      </c>
      <c r="AA155" s="2" t="s">
        <v>22</v>
      </c>
      <c r="AB155" s="4"/>
      <c r="AC155" s="16" t="s">
        <v>1007</v>
      </c>
      <c r="AD155" s="1"/>
      <c r="AE155" s="2" t="s">
        <v>24</v>
      </c>
      <c r="AF155" s="225" t="str">
        <f t="shared" si="26"/>
        <v>S1</v>
      </c>
      <c r="AG155" s="2" t="s">
        <v>3430</v>
      </c>
    </row>
    <row r="156" spans="1:33" s="64" customFormat="1" ht="15" customHeight="1">
      <c r="A156" s="5" t="s">
        <v>1008</v>
      </c>
      <c r="B156" s="2" t="s">
        <v>1009</v>
      </c>
      <c r="C156" s="2" t="s">
        <v>15</v>
      </c>
      <c r="D156" s="223"/>
      <c r="E156" s="223" t="str">
        <f t="shared" si="18"/>
        <v>KANTOR PUSAT</v>
      </c>
      <c r="F156" s="2" t="s">
        <v>43</v>
      </c>
      <c r="G156" s="2" t="s">
        <v>151</v>
      </c>
      <c r="H156" s="2" t="s">
        <v>151</v>
      </c>
      <c r="I156" s="2" t="s">
        <v>151</v>
      </c>
      <c r="J156" s="6" t="s">
        <v>1010</v>
      </c>
      <c r="K156" s="2" t="s">
        <v>3852</v>
      </c>
      <c r="L156" s="12">
        <v>30052</v>
      </c>
      <c r="M156" s="221">
        <f t="shared" si="19"/>
        <v>1982</v>
      </c>
      <c r="N156" s="221"/>
      <c r="O156" s="222" t="str">
        <f t="shared" ca="1" si="20"/>
        <v>40 tahun 0 bulan</v>
      </c>
      <c r="P156" s="222" t="str">
        <f t="shared" ca="1" si="21"/>
        <v>&lt;45 th</v>
      </c>
      <c r="Q156" s="6" t="s">
        <v>1011</v>
      </c>
      <c r="R156" s="12">
        <v>41659</v>
      </c>
      <c r="S156" s="222" t="str">
        <f t="shared" ca="1" si="22"/>
        <v>8 tahun 3 bulan</v>
      </c>
      <c r="T156" s="222" t="str">
        <f t="shared" ca="1" si="23"/>
        <v>&gt;8 th</v>
      </c>
      <c r="U156" s="60">
        <f t="shared" si="24"/>
        <v>55</v>
      </c>
      <c r="V156" s="61">
        <f t="shared" si="25"/>
        <v>50161</v>
      </c>
      <c r="W156" s="2" t="s">
        <v>1012</v>
      </c>
      <c r="X156" s="14" t="s">
        <v>1013</v>
      </c>
      <c r="Y156" s="2" t="s">
        <v>23</v>
      </c>
      <c r="Z156" s="2" t="s">
        <v>175</v>
      </c>
      <c r="AA156" s="2" t="s">
        <v>22</v>
      </c>
      <c r="AB156" s="4"/>
      <c r="AC156" s="16" t="s">
        <v>1014</v>
      </c>
      <c r="AD156" s="1"/>
      <c r="AE156" s="2" t="s">
        <v>24</v>
      </c>
      <c r="AF156" s="225" t="str">
        <f t="shared" si="26"/>
        <v>S1</v>
      </c>
      <c r="AG156" s="2" t="s">
        <v>3431</v>
      </c>
    </row>
    <row r="157" spans="1:33" s="64" customFormat="1" ht="15" customHeight="1">
      <c r="A157" s="5" t="s">
        <v>1015</v>
      </c>
      <c r="B157" s="2" t="s">
        <v>1016</v>
      </c>
      <c r="C157" s="2" t="s">
        <v>15</v>
      </c>
      <c r="D157" s="223"/>
      <c r="E157" s="223" t="str">
        <f t="shared" si="18"/>
        <v>KANTOR PUSAT</v>
      </c>
      <c r="F157" s="2" t="s">
        <v>35</v>
      </c>
      <c r="G157" s="2" t="s">
        <v>170</v>
      </c>
      <c r="H157" s="2" t="s">
        <v>1017</v>
      </c>
      <c r="I157" s="2" t="s">
        <v>3906</v>
      </c>
      <c r="J157" s="6" t="s">
        <v>1018</v>
      </c>
      <c r="K157" s="2" t="s">
        <v>3852</v>
      </c>
      <c r="L157" s="12">
        <v>29827</v>
      </c>
      <c r="M157" s="221">
        <f t="shared" si="19"/>
        <v>1981</v>
      </c>
      <c r="N157" s="221"/>
      <c r="O157" s="222" t="str">
        <f t="shared" ca="1" si="20"/>
        <v>40 tahun 7 bulan</v>
      </c>
      <c r="P157" s="222" t="str">
        <f t="shared" ca="1" si="21"/>
        <v>&lt;45 th</v>
      </c>
      <c r="Q157" s="6" t="s">
        <v>1019</v>
      </c>
      <c r="R157" s="12">
        <v>41671</v>
      </c>
      <c r="S157" s="222" t="str">
        <f t="shared" ca="1" si="22"/>
        <v>8 tahun 2 bulan</v>
      </c>
      <c r="T157" s="222" t="str">
        <f t="shared" ca="1" si="23"/>
        <v>&gt;8 th</v>
      </c>
      <c r="U157" s="60">
        <f t="shared" si="24"/>
        <v>55</v>
      </c>
      <c r="V157" s="61">
        <f t="shared" si="25"/>
        <v>49919</v>
      </c>
      <c r="W157" s="2" t="s">
        <v>1020</v>
      </c>
      <c r="X157" s="14" t="s">
        <v>1021</v>
      </c>
      <c r="Y157" s="2" t="s">
        <v>23</v>
      </c>
      <c r="Z157" s="2" t="s">
        <v>58</v>
      </c>
      <c r="AA157" s="2" t="s">
        <v>22</v>
      </c>
      <c r="AB157" s="4"/>
      <c r="AC157" s="16" t="s">
        <v>1022</v>
      </c>
      <c r="AD157" s="1"/>
      <c r="AE157" s="2" t="s">
        <v>24</v>
      </c>
      <c r="AF157" s="225" t="str">
        <f t="shared" si="26"/>
        <v>S1</v>
      </c>
      <c r="AG157" s="2" t="s">
        <v>3430</v>
      </c>
    </row>
    <row r="158" spans="1:33" s="64" customFormat="1" ht="15" customHeight="1">
      <c r="A158" s="5" t="s">
        <v>1023</v>
      </c>
      <c r="B158" s="2" t="s">
        <v>1024</v>
      </c>
      <c r="C158" s="2" t="s">
        <v>42</v>
      </c>
      <c r="D158" s="223"/>
      <c r="E158" s="223" t="str">
        <f t="shared" si="18"/>
        <v>KANTOR PUSAT</v>
      </c>
      <c r="F158" s="2" t="s">
        <v>43</v>
      </c>
      <c r="G158" s="2" t="s">
        <v>322</v>
      </c>
      <c r="H158" s="2" t="s">
        <v>510</v>
      </c>
      <c r="I158" s="2" t="s">
        <v>3907</v>
      </c>
      <c r="J158" s="6" t="s">
        <v>1025</v>
      </c>
      <c r="K158" s="2" t="s">
        <v>3852</v>
      </c>
      <c r="L158" s="12">
        <v>32480</v>
      </c>
      <c r="M158" s="221">
        <f t="shared" si="19"/>
        <v>1988</v>
      </c>
      <c r="N158" s="221"/>
      <c r="O158" s="222" t="str">
        <f t="shared" ca="1" si="20"/>
        <v>33 tahun 4 bulan</v>
      </c>
      <c r="P158" s="222" t="str">
        <f t="shared" ca="1" si="21"/>
        <v>&lt;35 th</v>
      </c>
      <c r="Q158" s="6" t="s">
        <v>247</v>
      </c>
      <c r="R158" s="12">
        <v>41694</v>
      </c>
      <c r="S158" s="222" t="str">
        <f t="shared" ca="1" si="22"/>
        <v>8 tahun 1 bulan</v>
      </c>
      <c r="T158" s="222" t="str">
        <f t="shared" ca="1" si="23"/>
        <v>&gt;8 th</v>
      </c>
      <c r="U158" s="60">
        <f t="shared" si="24"/>
        <v>55</v>
      </c>
      <c r="V158" s="61">
        <f t="shared" si="25"/>
        <v>52597</v>
      </c>
      <c r="W158" s="2" t="s">
        <v>1026</v>
      </c>
      <c r="X158" s="14" t="s">
        <v>1027</v>
      </c>
      <c r="Y158" s="142" t="s">
        <v>48</v>
      </c>
      <c r="Z158" s="142" t="s">
        <v>47</v>
      </c>
      <c r="AA158" s="2" t="s">
        <v>22</v>
      </c>
      <c r="AB158" s="4"/>
      <c r="AC158" s="16" t="s">
        <v>1028</v>
      </c>
      <c r="AD158" s="1"/>
      <c r="AE158" s="2" t="s">
        <v>24</v>
      </c>
      <c r="AF158" s="225" t="str">
        <f t="shared" si="26"/>
        <v>S1</v>
      </c>
      <c r="AG158" s="2" t="s">
        <v>3431</v>
      </c>
    </row>
    <row r="159" spans="1:33" s="64" customFormat="1" ht="15" customHeight="1">
      <c r="A159" s="93" t="s">
        <v>1030</v>
      </c>
      <c r="B159" s="14" t="s">
        <v>1031</v>
      </c>
      <c r="C159" s="14" t="s">
        <v>15</v>
      </c>
      <c r="D159" s="223"/>
      <c r="E159" s="223" t="str">
        <f t="shared" si="18"/>
        <v>KANTOR PUSAT</v>
      </c>
      <c r="F159" s="14" t="s">
        <v>211</v>
      </c>
      <c r="G159" s="14" t="s">
        <v>3100</v>
      </c>
      <c r="H159" s="14" t="s">
        <v>3100</v>
      </c>
      <c r="I159" s="14" t="s">
        <v>3100</v>
      </c>
      <c r="J159" s="14" t="s">
        <v>1032</v>
      </c>
      <c r="K159" s="14" t="s">
        <v>3852</v>
      </c>
      <c r="L159" s="12">
        <v>32656</v>
      </c>
      <c r="M159" s="221">
        <f t="shared" si="19"/>
        <v>1989</v>
      </c>
      <c r="N159" s="221"/>
      <c r="O159" s="222" t="str">
        <f t="shared" ca="1" si="20"/>
        <v>32 tahun 10 bulan</v>
      </c>
      <c r="P159" s="222" t="str">
        <f t="shared" ca="1" si="21"/>
        <v>&lt;35 th</v>
      </c>
      <c r="Q159" s="14" t="s">
        <v>1033</v>
      </c>
      <c r="R159" s="12">
        <v>41730</v>
      </c>
      <c r="S159" s="222" t="str">
        <f t="shared" ca="1" si="22"/>
        <v>8 tahun 0 bulan</v>
      </c>
      <c r="T159" s="222" t="str">
        <f t="shared" ca="1" si="23"/>
        <v>&gt;8 th</v>
      </c>
      <c r="U159" s="60">
        <f t="shared" si="24"/>
        <v>55</v>
      </c>
      <c r="V159" s="61">
        <f t="shared" si="25"/>
        <v>52749</v>
      </c>
      <c r="W159" s="14" t="s">
        <v>1034</v>
      </c>
      <c r="X159" s="14" t="s">
        <v>1035</v>
      </c>
      <c r="Y159" s="143" t="s">
        <v>23</v>
      </c>
      <c r="Z159" s="14" t="s">
        <v>196</v>
      </c>
      <c r="AA159" s="14" t="s">
        <v>22</v>
      </c>
      <c r="AB159" s="173"/>
      <c r="AC159" s="14" t="s">
        <v>1036</v>
      </c>
      <c r="AD159" s="150"/>
      <c r="AE159" s="14" t="s">
        <v>24</v>
      </c>
      <c r="AF159" s="225" t="str">
        <f t="shared" si="26"/>
        <v>S1</v>
      </c>
      <c r="AG159" s="14" t="s">
        <v>3430</v>
      </c>
    </row>
    <row r="160" spans="1:33" s="64" customFormat="1" ht="15" customHeight="1">
      <c r="A160" s="5" t="s">
        <v>1037</v>
      </c>
      <c r="B160" s="2" t="s">
        <v>1038</v>
      </c>
      <c r="C160" s="2" t="s">
        <v>962</v>
      </c>
      <c r="D160" s="223"/>
      <c r="E160" s="223" t="str">
        <f t="shared" si="18"/>
        <v>KANTOR CABANG</v>
      </c>
      <c r="F160" s="2" t="s">
        <v>54</v>
      </c>
      <c r="G160" s="2" t="s">
        <v>55</v>
      </c>
      <c r="H160" s="2" t="s">
        <v>55</v>
      </c>
      <c r="I160" s="2" t="s">
        <v>3867</v>
      </c>
      <c r="J160" s="6" t="s">
        <v>1039</v>
      </c>
      <c r="K160" s="142" t="s">
        <v>3865</v>
      </c>
      <c r="L160" s="12">
        <v>30700</v>
      </c>
      <c r="M160" s="221">
        <f t="shared" si="19"/>
        <v>1984</v>
      </c>
      <c r="N160" s="221"/>
      <c r="O160" s="222" t="str">
        <f t="shared" ca="1" si="20"/>
        <v>38 tahun 3 bulan</v>
      </c>
      <c r="P160" s="222" t="str">
        <f t="shared" ca="1" si="21"/>
        <v>&lt;45 th</v>
      </c>
      <c r="Q160" s="6" t="s">
        <v>31</v>
      </c>
      <c r="R160" s="12">
        <v>41743</v>
      </c>
      <c r="S160" s="222" t="str">
        <f t="shared" ca="1" si="22"/>
        <v>8 tahun 0 bulan</v>
      </c>
      <c r="T160" s="222" t="str">
        <f t="shared" ca="1" si="23"/>
        <v>&gt;8 th</v>
      </c>
      <c r="U160" s="60">
        <f t="shared" si="24"/>
        <v>55</v>
      </c>
      <c r="V160" s="61">
        <f t="shared" si="25"/>
        <v>50802</v>
      </c>
      <c r="W160" s="2" t="s">
        <v>1040</v>
      </c>
      <c r="X160" s="14" t="s">
        <v>1041</v>
      </c>
      <c r="Y160" s="2" t="s">
        <v>23</v>
      </c>
      <c r="Z160" s="2" t="s">
        <v>175</v>
      </c>
      <c r="AA160" s="2" t="s">
        <v>22</v>
      </c>
      <c r="AB160" s="4"/>
      <c r="AC160" s="16" t="s">
        <v>1042</v>
      </c>
      <c r="AD160" s="1"/>
      <c r="AE160" s="2" t="s">
        <v>24</v>
      </c>
      <c r="AF160" s="225" t="str">
        <f t="shared" si="26"/>
        <v>S1</v>
      </c>
      <c r="AG160" s="2" t="s">
        <v>3431</v>
      </c>
    </row>
    <row r="161" spans="1:33" s="52" customFormat="1" ht="15" customHeight="1">
      <c r="A161" s="90" t="s">
        <v>1043</v>
      </c>
      <c r="B161" s="16" t="s">
        <v>1044</v>
      </c>
      <c r="C161" s="16" t="s">
        <v>15</v>
      </c>
      <c r="D161" s="223"/>
      <c r="E161" s="223" t="str">
        <f t="shared" si="18"/>
        <v>KANTOR PUSAT</v>
      </c>
      <c r="F161" s="16" t="s">
        <v>35</v>
      </c>
      <c r="G161" s="16" t="s">
        <v>486</v>
      </c>
      <c r="H161" s="16" t="s">
        <v>487</v>
      </c>
      <c r="I161" s="16" t="s">
        <v>487</v>
      </c>
      <c r="J161" s="16" t="s">
        <v>1045</v>
      </c>
      <c r="K161" s="16" t="s">
        <v>3852</v>
      </c>
      <c r="L161" s="139">
        <v>31381</v>
      </c>
      <c r="M161" s="221">
        <f t="shared" si="19"/>
        <v>1985</v>
      </c>
      <c r="N161" s="221"/>
      <c r="O161" s="222" t="str">
        <f t="shared" ca="1" si="20"/>
        <v>36 tahun 4 bulan</v>
      </c>
      <c r="P161" s="222" t="str">
        <f t="shared" ca="1" si="21"/>
        <v>&lt;45 th</v>
      </c>
      <c r="Q161" s="16" t="s">
        <v>693</v>
      </c>
      <c r="R161" s="139">
        <v>41743</v>
      </c>
      <c r="S161" s="222" t="str">
        <f t="shared" ca="1" si="22"/>
        <v>8 tahun 0 bulan</v>
      </c>
      <c r="T161" s="222" t="str">
        <f t="shared" ca="1" si="23"/>
        <v>&gt;8 th</v>
      </c>
      <c r="U161" s="49">
        <f t="shared" si="24"/>
        <v>55</v>
      </c>
      <c r="V161" s="50">
        <f t="shared" si="25"/>
        <v>51471</v>
      </c>
      <c r="W161" s="16" t="s">
        <v>1046</v>
      </c>
      <c r="X161" s="16" t="s">
        <v>1047</v>
      </c>
      <c r="Y161" s="16" t="s">
        <v>23</v>
      </c>
      <c r="Z161" s="16" t="s">
        <v>58</v>
      </c>
      <c r="AA161" s="16" t="s">
        <v>22</v>
      </c>
      <c r="AB161" s="170"/>
      <c r="AC161" s="16" t="s">
        <v>1048</v>
      </c>
      <c r="AD161" s="171"/>
      <c r="AE161" s="16" t="s">
        <v>84</v>
      </c>
      <c r="AF161" s="225" t="str">
        <f t="shared" si="26"/>
        <v>S2</v>
      </c>
      <c r="AG161" s="16" t="s">
        <v>3431</v>
      </c>
    </row>
    <row r="162" spans="1:33" s="64" customFormat="1" ht="15" customHeight="1">
      <c r="A162" s="91" t="s">
        <v>1401</v>
      </c>
      <c r="B162" s="114" t="s">
        <v>1402</v>
      </c>
      <c r="C162" s="114" t="s">
        <v>68</v>
      </c>
      <c r="D162" s="223"/>
      <c r="E162" s="223" t="str">
        <f t="shared" si="18"/>
        <v>KANTOR CABANG</v>
      </c>
      <c r="F162" s="114" t="s">
        <v>54</v>
      </c>
      <c r="G162" s="114" t="s">
        <v>55</v>
      </c>
      <c r="H162" s="114" t="s">
        <v>931</v>
      </c>
      <c r="I162" s="114" t="s">
        <v>3855</v>
      </c>
      <c r="J162" s="114" t="s">
        <v>1403</v>
      </c>
      <c r="K162" s="114" t="s">
        <v>3950</v>
      </c>
      <c r="L162" s="140">
        <v>33520</v>
      </c>
      <c r="M162" s="221">
        <f t="shared" si="19"/>
        <v>1991</v>
      </c>
      <c r="N162" s="221"/>
      <c r="O162" s="222" t="str">
        <f t="shared" ca="1" si="20"/>
        <v>30 tahun 6 bulan</v>
      </c>
      <c r="P162" s="222" t="str">
        <f t="shared" ca="1" si="21"/>
        <v>&lt;35 th</v>
      </c>
      <c r="Q162" s="114" t="s">
        <v>31</v>
      </c>
      <c r="R162" s="140">
        <v>41765</v>
      </c>
      <c r="S162" s="222" t="str">
        <f t="shared" ca="1" si="22"/>
        <v>7 tahun 11 bulan</v>
      </c>
      <c r="T162" s="222" t="str">
        <f t="shared" ca="1" si="23"/>
        <v>&lt;8 th</v>
      </c>
      <c r="U162" s="60">
        <f t="shared" si="24"/>
        <v>55</v>
      </c>
      <c r="V162" s="61">
        <f t="shared" si="25"/>
        <v>53632</v>
      </c>
      <c r="W162" s="114" t="s">
        <v>1404</v>
      </c>
      <c r="X162" s="114" t="s">
        <v>1405</v>
      </c>
      <c r="Y162" s="144" t="s">
        <v>48</v>
      </c>
      <c r="Z162" s="114" t="s">
        <v>47</v>
      </c>
      <c r="AA162" s="114" t="s">
        <v>22</v>
      </c>
      <c r="AB162" s="172"/>
      <c r="AC162" s="114" t="s">
        <v>1406</v>
      </c>
      <c r="AD162" s="116"/>
      <c r="AE162" s="114" t="s">
        <v>50</v>
      </c>
      <c r="AF162" s="225" t="str">
        <f t="shared" si="26"/>
        <v>SMA</v>
      </c>
      <c r="AG162" s="114" t="s">
        <v>3431</v>
      </c>
    </row>
    <row r="163" spans="1:33" s="64" customFormat="1" ht="15" customHeight="1">
      <c r="A163" s="91" t="s">
        <v>1053</v>
      </c>
      <c r="B163" s="114" t="s">
        <v>1054</v>
      </c>
      <c r="C163" s="114" t="s">
        <v>3073</v>
      </c>
      <c r="D163" s="223"/>
      <c r="E163" s="223" t="str">
        <f t="shared" si="18"/>
        <v>KANTOR CABANG</v>
      </c>
      <c r="F163" s="114" t="s">
        <v>54</v>
      </c>
      <c r="G163" s="114" t="s">
        <v>99</v>
      </c>
      <c r="H163" s="114" t="s">
        <v>3252</v>
      </c>
      <c r="I163" s="114" t="s">
        <v>3860</v>
      </c>
      <c r="J163" s="14" t="s">
        <v>1055</v>
      </c>
      <c r="K163" s="114" t="s">
        <v>84</v>
      </c>
      <c r="L163" s="140">
        <v>32400</v>
      </c>
      <c r="M163" s="221">
        <f t="shared" si="19"/>
        <v>1988</v>
      </c>
      <c r="N163" s="221"/>
      <c r="O163" s="222" t="str">
        <f t="shared" ca="1" si="20"/>
        <v>33 tahun 7 bulan</v>
      </c>
      <c r="P163" s="222" t="str">
        <f t="shared" ca="1" si="21"/>
        <v>&lt;35 th</v>
      </c>
      <c r="Q163" s="114" t="s">
        <v>31</v>
      </c>
      <c r="R163" s="140">
        <v>41792</v>
      </c>
      <c r="S163" s="222" t="str">
        <f t="shared" ca="1" si="22"/>
        <v>7 tahun 10 bulan</v>
      </c>
      <c r="T163" s="222" t="str">
        <f t="shared" ca="1" si="23"/>
        <v>&lt;8 th</v>
      </c>
      <c r="U163" s="60">
        <f t="shared" si="24"/>
        <v>35</v>
      </c>
      <c r="V163" s="61">
        <f t="shared" si="25"/>
        <v>45200</v>
      </c>
      <c r="W163" s="114" t="s">
        <v>1056</v>
      </c>
      <c r="X163" s="114" t="s">
        <v>1057</v>
      </c>
      <c r="Y163" s="144" t="s">
        <v>48</v>
      </c>
      <c r="Z163" s="114" t="s">
        <v>47</v>
      </c>
      <c r="AA163" s="114" t="s">
        <v>22</v>
      </c>
      <c r="AB163" s="172"/>
      <c r="AC163" s="114" t="s">
        <v>1058</v>
      </c>
      <c r="AD163" s="116"/>
      <c r="AE163" s="114" t="s">
        <v>50</v>
      </c>
      <c r="AF163" s="225" t="str">
        <f t="shared" si="26"/>
        <v>SMA</v>
      </c>
      <c r="AG163" s="114" t="s">
        <v>3430</v>
      </c>
    </row>
    <row r="164" spans="1:33" s="64" customFormat="1" ht="15" customHeight="1">
      <c r="A164" s="93" t="s">
        <v>1059</v>
      </c>
      <c r="B164" s="14" t="s">
        <v>1060</v>
      </c>
      <c r="C164" s="14" t="s">
        <v>237</v>
      </c>
      <c r="D164" s="223"/>
      <c r="E164" s="223" t="str">
        <f t="shared" si="18"/>
        <v>KANTOR PUSAT</v>
      </c>
      <c r="F164" s="14" t="s">
        <v>35</v>
      </c>
      <c r="G164" s="14" t="s">
        <v>170</v>
      </c>
      <c r="H164" s="14" t="s">
        <v>316</v>
      </c>
      <c r="I164" s="14" t="s">
        <v>3908</v>
      </c>
      <c r="J164" s="14" t="s">
        <v>1061</v>
      </c>
      <c r="K164" s="14" t="s">
        <v>3852</v>
      </c>
      <c r="L164" s="12">
        <v>32017</v>
      </c>
      <c r="M164" s="221">
        <f t="shared" si="19"/>
        <v>1987</v>
      </c>
      <c r="N164" s="221"/>
      <c r="O164" s="222" t="str">
        <f t="shared" ca="1" si="20"/>
        <v>34 tahun 7 bulan</v>
      </c>
      <c r="P164" s="222" t="str">
        <f t="shared" ca="1" si="21"/>
        <v>&lt;35 th</v>
      </c>
      <c r="Q164" s="14" t="s">
        <v>31</v>
      </c>
      <c r="R164" s="12">
        <v>41809</v>
      </c>
      <c r="S164" s="222" t="str">
        <f t="shared" ca="1" si="22"/>
        <v>7 tahun 10 bulan</v>
      </c>
      <c r="T164" s="222" t="str">
        <f t="shared" ca="1" si="23"/>
        <v>&lt;8 th</v>
      </c>
      <c r="U164" s="60">
        <f t="shared" si="24"/>
        <v>55</v>
      </c>
      <c r="V164" s="61">
        <f t="shared" si="25"/>
        <v>52110</v>
      </c>
      <c r="W164" s="14" t="s">
        <v>1062</v>
      </c>
      <c r="X164" s="14" t="s">
        <v>1063</v>
      </c>
      <c r="Y164" s="14" t="s">
        <v>48</v>
      </c>
      <c r="Z164" s="14" t="s">
        <v>47</v>
      </c>
      <c r="AA164" s="14" t="s">
        <v>22</v>
      </c>
      <c r="AB164" s="173"/>
      <c r="AC164" s="14" t="s">
        <v>1064</v>
      </c>
      <c r="AD164" s="150"/>
      <c r="AE164" s="14" t="s">
        <v>24</v>
      </c>
      <c r="AF164" s="225" t="str">
        <f t="shared" si="26"/>
        <v>S1</v>
      </c>
      <c r="AG164" s="14" t="s">
        <v>3431</v>
      </c>
    </row>
    <row r="165" spans="1:33" s="52" customFormat="1" ht="15" customHeight="1">
      <c r="A165" s="91" t="s">
        <v>1065</v>
      </c>
      <c r="B165" s="114" t="s">
        <v>1066</v>
      </c>
      <c r="C165" s="114" t="s">
        <v>68</v>
      </c>
      <c r="D165" s="223"/>
      <c r="E165" s="223" t="str">
        <f t="shared" si="18"/>
        <v>KANTOR CABANG</v>
      </c>
      <c r="F165" s="114" t="s">
        <v>54</v>
      </c>
      <c r="G165" s="114" t="s">
        <v>55</v>
      </c>
      <c r="H165" s="114" t="s">
        <v>719</v>
      </c>
      <c r="I165" s="2" t="s">
        <v>3855</v>
      </c>
      <c r="J165" s="114" t="s">
        <v>1067</v>
      </c>
      <c r="K165" s="114" t="s">
        <v>3909</v>
      </c>
      <c r="L165" s="140">
        <v>33252</v>
      </c>
      <c r="M165" s="221">
        <f t="shared" si="19"/>
        <v>1991</v>
      </c>
      <c r="N165" s="221"/>
      <c r="O165" s="222" t="str">
        <f t="shared" ca="1" si="20"/>
        <v>31 tahun 3 bulan</v>
      </c>
      <c r="P165" s="222" t="str">
        <f t="shared" ca="1" si="21"/>
        <v>&lt;35 th</v>
      </c>
      <c r="Q165" s="114" t="s">
        <v>247</v>
      </c>
      <c r="R165" s="140">
        <v>41830</v>
      </c>
      <c r="S165" s="222" t="str">
        <f t="shared" ca="1" si="22"/>
        <v>7 tahun 9 bulan</v>
      </c>
      <c r="T165" s="222" t="str">
        <f t="shared" ca="1" si="23"/>
        <v>&lt;8 th</v>
      </c>
      <c r="U165" s="49">
        <f t="shared" si="24"/>
        <v>55</v>
      </c>
      <c r="V165" s="50">
        <f t="shared" si="25"/>
        <v>53359</v>
      </c>
      <c r="W165" s="2" t="s">
        <v>1068</v>
      </c>
      <c r="X165" s="114" t="s">
        <v>1069</v>
      </c>
      <c r="Y165" s="144" t="s">
        <v>48</v>
      </c>
      <c r="Z165" s="114" t="s">
        <v>47</v>
      </c>
      <c r="AA165" s="114" t="s">
        <v>22</v>
      </c>
      <c r="AB165" s="172"/>
      <c r="AC165" s="114" t="s">
        <v>1070</v>
      </c>
      <c r="AD165" s="116"/>
      <c r="AE165" s="114" t="s">
        <v>50</v>
      </c>
      <c r="AF165" s="225" t="str">
        <f t="shared" si="26"/>
        <v>SMA</v>
      </c>
      <c r="AG165" s="2" t="s">
        <v>3430</v>
      </c>
    </row>
    <row r="166" spans="1:33" s="64" customFormat="1" ht="15" customHeight="1">
      <c r="A166" s="93" t="s">
        <v>1071</v>
      </c>
      <c r="B166" s="14" t="s">
        <v>1072</v>
      </c>
      <c r="C166" s="14" t="s">
        <v>68</v>
      </c>
      <c r="D166" s="223"/>
      <c r="E166" s="223" t="str">
        <f t="shared" si="18"/>
        <v>KANTOR CABANG</v>
      </c>
      <c r="F166" s="14" t="s">
        <v>54</v>
      </c>
      <c r="G166" s="14" t="s">
        <v>75</v>
      </c>
      <c r="H166" s="14" t="s">
        <v>3053</v>
      </c>
      <c r="I166" s="14" t="s">
        <v>3855</v>
      </c>
      <c r="J166" s="14" t="s">
        <v>1073</v>
      </c>
      <c r="K166" s="14" t="s">
        <v>3935</v>
      </c>
      <c r="L166" s="12">
        <v>31839</v>
      </c>
      <c r="M166" s="221">
        <f t="shared" si="19"/>
        <v>1987</v>
      </c>
      <c r="N166" s="221"/>
      <c r="O166" s="222" t="str">
        <f t="shared" ca="1" si="20"/>
        <v>35 tahun 1 bulan</v>
      </c>
      <c r="P166" s="222" t="str">
        <f t="shared" ca="1" si="21"/>
        <v>&lt;45 th</v>
      </c>
      <c r="Q166" s="14" t="s">
        <v>31</v>
      </c>
      <c r="R166" s="12">
        <v>41830</v>
      </c>
      <c r="S166" s="222" t="str">
        <f t="shared" ca="1" si="22"/>
        <v>7 tahun 9 bulan</v>
      </c>
      <c r="T166" s="222" t="str">
        <f t="shared" ca="1" si="23"/>
        <v>&lt;8 th</v>
      </c>
      <c r="U166" s="60">
        <f t="shared" si="24"/>
        <v>55</v>
      </c>
      <c r="V166" s="61">
        <f t="shared" si="25"/>
        <v>51957</v>
      </c>
      <c r="W166" s="14" t="s">
        <v>1074</v>
      </c>
      <c r="X166" s="14" t="s">
        <v>1075</v>
      </c>
      <c r="Y166" s="14" t="s">
        <v>48</v>
      </c>
      <c r="Z166" s="14" t="s">
        <v>47</v>
      </c>
      <c r="AA166" s="14" t="s">
        <v>22</v>
      </c>
      <c r="AB166" s="173"/>
      <c r="AC166" s="14" t="s">
        <v>1076</v>
      </c>
      <c r="AD166" s="150"/>
      <c r="AE166" s="14" t="s">
        <v>50</v>
      </c>
      <c r="AF166" s="225" t="str">
        <f t="shared" si="26"/>
        <v>SMA</v>
      </c>
      <c r="AG166" s="14" t="s">
        <v>3430</v>
      </c>
    </row>
    <row r="167" spans="1:33" s="64" customFormat="1" ht="15" customHeight="1">
      <c r="A167" s="90" t="s">
        <v>1077</v>
      </c>
      <c r="B167" s="16" t="s">
        <v>1078</v>
      </c>
      <c r="C167" s="131" t="s">
        <v>536</v>
      </c>
      <c r="D167" s="223"/>
      <c r="E167" s="223" t="str">
        <f t="shared" si="18"/>
        <v>KANTOR CABANG</v>
      </c>
      <c r="F167" s="16" t="s">
        <v>54</v>
      </c>
      <c r="G167" s="16" t="s">
        <v>55</v>
      </c>
      <c r="H167" s="16" t="s">
        <v>706</v>
      </c>
      <c r="I167" s="16" t="s">
        <v>3855</v>
      </c>
      <c r="J167" s="16" t="s">
        <v>1079</v>
      </c>
      <c r="K167" s="141" t="s">
        <v>3910</v>
      </c>
      <c r="L167" s="139">
        <v>32892</v>
      </c>
      <c r="M167" s="221">
        <f t="shared" si="19"/>
        <v>1990</v>
      </c>
      <c r="N167" s="221"/>
      <c r="O167" s="222" t="str">
        <f t="shared" ca="1" si="20"/>
        <v>32 tahun 3 bulan</v>
      </c>
      <c r="P167" s="222" t="str">
        <f t="shared" ca="1" si="21"/>
        <v>&lt;35 th</v>
      </c>
      <c r="Q167" s="16" t="s">
        <v>31</v>
      </c>
      <c r="R167" s="139">
        <v>41862</v>
      </c>
      <c r="S167" s="222" t="str">
        <f t="shared" ca="1" si="22"/>
        <v>7 tahun 8 bulan</v>
      </c>
      <c r="T167" s="222" t="str">
        <f t="shared" ca="1" si="23"/>
        <v>&lt;8 th</v>
      </c>
      <c r="U167" s="60">
        <f t="shared" si="24"/>
        <v>35</v>
      </c>
      <c r="V167" s="61">
        <f t="shared" si="25"/>
        <v>45689</v>
      </c>
      <c r="W167" s="16" t="s">
        <v>1080</v>
      </c>
      <c r="X167" s="16" t="s">
        <v>1081</v>
      </c>
      <c r="Y167" s="16" t="s">
        <v>20</v>
      </c>
      <c r="Z167" s="16" t="s">
        <v>93</v>
      </c>
      <c r="AA167" s="16" t="s">
        <v>22</v>
      </c>
      <c r="AB167" s="170"/>
      <c r="AC167" s="16" t="s">
        <v>1082</v>
      </c>
      <c r="AD167" s="171"/>
      <c r="AE167" s="16" t="s">
        <v>24</v>
      </c>
      <c r="AF167" s="225" t="str">
        <f t="shared" si="26"/>
        <v>S1</v>
      </c>
      <c r="AG167" s="16" t="s">
        <v>3430</v>
      </c>
    </row>
    <row r="168" spans="1:33" s="64" customFormat="1" ht="15" customHeight="1">
      <c r="A168" s="5" t="s">
        <v>879</v>
      </c>
      <c r="B168" s="2" t="s">
        <v>880</v>
      </c>
      <c r="C168" s="2" t="s">
        <v>2253</v>
      </c>
      <c r="D168" s="223"/>
      <c r="E168" s="223" t="str">
        <f t="shared" si="18"/>
        <v>KANTOR CABANG</v>
      </c>
      <c r="F168" s="2" t="s">
        <v>88</v>
      </c>
      <c r="G168" s="2" t="s">
        <v>881</v>
      </c>
      <c r="H168" s="2" t="s">
        <v>881</v>
      </c>
      <c r="I168" s="2" t="s">
        <v>3867</v>
      </c>
      <c r="J168" s="6" t="s">
        <v>882</v>
      </c>
      <c r="K168" s="2" t="s">
        <v>3911</v>
      </c>
      <c r="L168" s="12">
        <v>31958</v>
      </c>
      <c r="M168" s="221">
        <f t="shared" si="19"/>
        <v>1987</v>
      </c>
      <c r="N168" s="221"/>
      <c r="O168" s="222" t="str">
        <f t="shared" ca="1" si="20"/>
        <v>34 tahun 9 bulan</v>
      </c>
      <c r="P168" s="222" t="str">
        <f t="shared" ca="1" si="21"/>
        <v>&lt;35 th</v>
      </c>
      <c r="Q168" s="6" t="s">
        <v>359</v>
      </c>
      <c r="R168" s="12">
        <v>41869</v>
      </c>
      <c r="S168" s="222" t="str">
        <f t="shared" ca="1" si="22"/>
        <v>7 tahun 8 bulan</v>
      </c>
      <c r="T168" s="222" t="str">
        <f t="shared" ca="1" si="23"/>
        <v>&lt;8 th</v>
      </c>
      <c r="U168" s="60">
        <f t="shared" si="24"/>
        <v>55</v>
      </c>
      <c r="V168" s="61">
        <f t="shared" si="25"/>
        <v>52048</v>
      </c>
      <c r="W168" s="2" t="s">
        <v>883</v>
      </c>
      <c r="X168" s="14" t="s">
        <v>884</v>
      </c>
      <c r="Y168" s="142" t="s">
        <v>48</v>
      </c>
      <c r="Z168" s="2" t="s">
        <v>47</v>
      </c>
      <c r="AA168" s="2" t="s">
        <v>22</v>
      </c>
      <c r="AB168" s="4"/>
      <c r="AC168" s="16" t="s">
        <v>885</v>
      </c>
      <c r="AD168" s="1"/>
      <c r="AE168" s="2" t="s">
        <v>145</v>
      </c>
      <c r="AF168" s="225" t="str">
        <f t="shared" si="26"/>
        <v>D3-D4</v>
      </c>
      <c r="AG168" s="2" t="s">
        <v>3431</v>
      </c>
    </row>
    <row r="169" spans="1:33" s="64" customFormat="1" ht="15" customHeight="1">
      <c r="A169" s="5" t="s">
        <v>1090</v>
      </c>
      <c r="B169" s="2" t="s">
        <v>1091</v>
      </c>
      <c r="C169" s="2" t="s">
        <v>68</v>
      </c>
      <c r="D169" s="223"/>
      <c r="E169" s="223" t="str">
        <f t="shared" si="18"/>
        <v>KANTOR CABANG</v>
      </c>
      <c r="F169" s="2" t="s">
        <v>88</v>
      </c>
      <c r="G169" s="2" t="s">
        <v>881</v>
      </c>
      <c r="H169" s="2" t="s">
        <v>1341</v>
      </c>
      <c r="I169" s="2" t="s">
        <v>3855</v>
      </c>
      <c r="J169" s="6" t="s">
        <v>1092</v>
      </c>
      <c r="K169" s="142" t="s">
        <v>3912</v>
      </c>
      <c r="L169" s="12">
        <v>31710</v>
      </c>
      <c r="M169" s="221">
        <f t="shared" si="19"/>
        <v>1986</v>
      </c>
      <c r="N169" s="221"/>
      <c r="O169" s="222" t="str">
        <f t="shared" ca="1" si="20"/>
        <v>35 tahun 5 bulan</v>
      </c>
      <c r="P169" s="222" t="str">
        <f t="shared" ca="1" si="21"/>
        <v>&lt;45 th</v>
      </c>
      <c r="Q169" s="6" t="s">
        <v>1093</v>
      </c>
      <c r="R169" s="12">
        <v>41869</v>
      </c>
      <c r="S169" s="222" t="str">
        <f t="shared" ca="1" si="22"/>
        <v>7 tahun 8 bulan</v>
      </c>
      <c r="T169" s="222" t="str">
        <f t="shared" ca="1" si="23"/>
        <v>&lt;8 th</v>
      </c>
      <c r="U169" s="60">
        <f t="shared" si="24"/>
        <v>55</v>
      </c>
      <c r="V169" s="61">
        <f t="shared" si="25"/>
        <v>51806</v>
      </c>
      <c r="W169" s="2" t="s">
        <v>1094</v>
      </c>
      <c r="X169" s="14" t="s">
        <v>1095</v>
      </c>
      <c r="Y169" s="142" t="s">
        <v>48</v>
      </c>
      <c r="Z169" s="2" t="s">
        <v>47</v>
      </c>
      <c r="AA169" s="2" t="s">
        <v>22</v>
      </c>
      <c r="AB169" s="4"/>
      <c r="AC169" s="16" t="s">
        <v>1096</v>
      </c>
      <c r="AD169" s="1"/>
      <c r="AE169" s="2" t="s">
        <v>24</v>
      </c>
      <c r="AF169" s="225" t="str">
        <f t="shared" si="26"/>
        <v>S1</v>
      </c>
      <c r="AG169" s="2" t="s">
        <v>3430</v>
      </c>
    </row>
    <row r="170" spans="1:33" s="64" customFormat="1" ht="15" customHeight="1">
      <c r="A170" s="93" t="s">
        <v>1103</v>
      </c>
      <c r="B170" s="14" t="s">
        <v>1104</v>
      </c>
      <c r="C170" s="14" t="s">
        <v>237</v>
      </c>
      <c r="D170" s="223"/>
      <c r="E170" s="223" t="str">
        <f t="shared" si="18"/>
        <v>KANTOR PUSAT</v>
      </c>
      <c r="F170" s="14" t="s">
        <v>28</v>
      </c>
      <c r="G170" s="14" t="s">
        <v>3271</v>
      </c>
      <c r="H170" s="14" t="s">
        <v>828</v>
      </c>
      <c r="I170" s="14" t="s">
        <v>3913</v>
      </c>
      <c r="J170" s="14" t="s">
        <v>1105</v>
      </c>
      <c r="K170" s="14" t="s">
        <v>3852</v>
      </c>
      <c r="L170" s="12">
        <v>31193</v>
      </c>
      <c r="M170" s="221">
        <f t="shared" si="19"/>
        <v>1985</v>
      </c>
      <c r="N170" s="221"/>
      <c r="O170" s="222" t="str">
        <f t="shared" ca="1" si="20"/>
        <v>36 tahun 10 bulan</v>
      </c>
      <c r="P170" s="222" t="str">
        <f t="shared" ca="1" si="21"/>
        <v>&lt;45 th</v>
      </c>
      <c r="Q170" s="14" t="s">
        <v>31</v>
      </c>
      <c r="R170" s="12">
        <v>41883</v>
      </c>
      <c r="S170" s="222" t="str">
        <f t="shared" ca="1" si="22"/>
        <v>7 tahun 7 bulan</v>
      </c>
      <c r="T170" s="222" t="str">
        <f t="shared" ca="1" si="23"/>
        <v>&lt;8 th</v>
      </c>
      <c r="U170" s="60">
        <f t="shared" si="24"/>
        <v>55</v>
      </c>
      <c r="V170" s="61">
        <f t="shared" si="25"/>
        <v>51288</v>
      </c>
      <c r="W170" s="2" t="s">
        <v>1106</v>
      </c>
      <c r="X170" s="14" t="s">
        <v>1107</v>
      </c>
      <c r="Y170" s="143" t="s">
        <v>48</v>
      </c>
      <c r="Z170" s="14" t="s">
        <v>47</v>
      </c>
      <c r="AA170" s="14" t="s">
        <v>22</v>
      </c>
      <c r="AB170" s="173"/>
      <c r="AC170" s="14" t="s">
        <v>1108</v>
      </c>
      <c r="AD170" s="150"/>
      <c r="AE170" s="2" t="s">
        <v>145</v>
      </c>
      <c r="AF170" s="225" t="str">
        <f t="shared" si="26"/>
        <v>D3-D4</v>
      </c>
      <c r="AG170" s="2" t="s">
        <v>3431</v>
      </c>
    </row>
    <row r="171" spans="1:33" s="64" customFormat="1" ht="15" customHeight="1">
      <c r="A171" s="91" t="s">
        <v>1109</v>
      </c>
      <c r="B171" s="114" t="s">
        <v>1110</v>
      </c>
      <c r="C171" s="114" t="s">
        <v>1097</v>
      </c>
      <c r="D171" s="223"/>
      <c r="E171" s="223" t="str">
        <f t="shared" si="18"/>
        <v>KANTOR CABANG</v>
      </c>
      <c r="F171" s="114" t="s">
        <v>54</v>
      </c>
      <c r="G171" s="114" t="s">
        <v>55</v>
      </c>
      <c r="H171" s="114" t="s">
        <v>3262</v>
      </c>
      <c r="I171" s="114" t="s">
        <v>3860</v>
      </c>
      <c r="J171" s="114" t="s">
        <v>1111</v>
      </c>
      <c r="K171" s="114" t="s">
        <v>3877</v>
      </c>
      <c r="L171" s="140">
        <v>30962</v>
      </c>
      <c r="M171" s="221">
        <f t="shared" si="19"/>
        <v>1984</v>
      </c>
      <c r="N171" s="221"/>
      <c r="O171" s="222" t="str">
        <f t="shared" ca="1" si="20"/>
        <v>37 tahun 6 bulan</v>
      </c>
      <c r="P171" s="222" t="str">
        <f t="shared" ca="1" si="21"/>
        <v>&lt;45 th</v>
      </c>
      <c r="Q171" s="114" t="s">
        <v>31</v>
      </c>
      <c r="R171" s="140">
        <v>41883</v>
      </c>
      <c r="S171" s="222" t="str">
        <f t="shared" ca="1" si="22"/>
        <v>7 tahun 7 bulan</v>
      </c>
      <c r="T171" s="222" t="str">
        <f t="shared" ca="1" si="23"/>
        <v>&lt;8 th</v>
      </c>
      <c r="U171" s="60">
        <f t="shared" si="24"/>
        <v>55</v>
      </c>
      <c r="V171" s="61">
        <f t="shared" si="25"/>
        <v>51075</v>
      </c>
      <c r="W171" s="114" t="s">
        <v>1112</v>
      </c>
      <c r="X171" s="114" t="s">
        <v>1113</v>
      </c>
      <c r="Y171" s="114" t="s">
        <v>20</v>
      </c>
      <c r="Z171" s="114" t="s">
        <v>65</v>
      </c>
      <c r="AA171" s="114" t="s">
        <v>22</v>
      </c>
      <c r="AB171" s="172"/>
      <c r="AC171" s="114" t="s">
        <v>1114</v>
      </c>
      <c r="AD171" s="116"/>
      <c r="AE171" s="114" t="s">
        <v>145</v>
      </c>
      <c r="AF171" s="225" t="str">
        <f t="shared" si="26"/>
        <v>D3-D4</v>
      </c>
      <c r="AG171" s="114" t="s">
        <v>3431</v>
      </c>
    </row>
    <row r="172" spans="1:33" s="64" customFormat="1" ht="15" customHeight="1">
      <c r="A172" s="91" t="s">
        <v>1115</v>
      </c>
      <c r="B172" s="114" t="s">
        <v>1116</v>
      </c>
      <c r="C172" s="114" t="s">
        <v>944</v>
      </c>
      <c r="D172" s="223"/>
      <c r="E172" s="223" t="str">
        <f t="shared" si="18"/>
        <v>KANTOR CABANG</v>
      </c>
      <c r="F172" s="114" t="s">
        <v>54</v>
      </c>
      <c r="G172" s="114" t="s">
        <v>99</v>
      </c>
      <c r="H172" s="114" t="s">
        <v>3265</v>
      </c>
      <c r="I172" s="114" t="s">
        <v>3860</v>
      </c>
      <c r="J172" s="114" t="s">
        <v>1117</v>
      </c>
      <c r="K172" s="114" t="s">
        <v>3878</v>
      </c>
      <c r="L172" s="140">
        <v>33571</v>
      </c>
      <c r="M172" s="221">
        <f t="shared" si="19"/>
        <v>1991</v>
      </c>
      <c r="N172" s="221"/>
      <c r="O172" s="222" t="str">
        <f t="shared" ca="1" si="20"/>
        <v>30 tahun 4 bulan</v>
      </c>
      <c r="P172" s="222" t="str">
        <f t="shared" ca="1" si="21"/>
        <v>&lt;35 th</v>
      </c>
      <c r="Q172" s="114" t="s">
        <v>36</v>
      </c>
      <c r="R172" s="140">
        <v>41883</v>
      </c>
      <c r="S172" s="222" t="str">
        <f t="shared" ca="1" si="22"/>
        <v>7 tahun 7 bulan</v>
      </c>
      <c r="T172" s="222" t="str">
        <f t="shared" ca="1" si="23"/>
        <v>&lt;8 th</v>
      </c>
      <c r="U172" s="60">
        <f t="shared" si="24"/>
        <v>35</v>
      </c>
      <c r="V172" s="61">
        <f t="shared" si="25"/>
        <v>46357</v>
      </c>
      <c r="W172" s="2" t="s">
        <v>1118</v>
      </c>
      <c r="X172" s="114" t="s">
        <v>1119</v>
      </c>
      <c r="Y172" s="114" t="s">
        <v>20</v>
      </c>
      <c r="Z172" s="114" t="s">
        <v>65</v>
      </c>
      <c r="AA172" s="114" t="s">
        <v>22</v>
      </c>
      <c r="AB172" s="172"/>
      <c r="AC172" s="114" t="s">
        <v>1120</v>
      </c>
      <c r="AD172" s="116"/>
      <c r="AE172" s="2" t="s">
        <v>145</v>
      </c>
      <c r="AF172" s="225" t="str">
        <f t="shared" si="26"/>
        <v>D3-D4</v>
      </c>
      <c r="AG172" s="2" t="s">
        <v>3430</v>
      </c>
    </row>
    <row r="173" spans="1:33" s="64" customFormat="1" ht="15" customHeight="1">
      <c r="A173" s="91" t="s">
        <v>1121</v>
      </c>
      <c r="B173" s="114" t="s">
        <v>1122</v>
      </c>
      <c r="C173" s="114" t="s">
        <v>237</v>
      </c>
      <c r="D173" s="223"/>
      <c r="E173" s="223" t="str">
        <f t="shared" si="18"/>
        <v>KANTOR PUSAT</v>
      </c>
      <c r="F173" s="114" t="s">
        <v>28</v>
      </c>
      <c r="G173" s="114" t="s">
        <v>3271</v>
      </c>
      <c r="H173" s="114" t="s">
        <v>269</v>
      </c>
      <c r="I173" s="114" t="s">
        <v>269</v>
      </c>
      <c r="J173" s="114" t="s">
        <v>1123</v>
      </c>
      <c r="K173" s="114" t="s">
        <v>3852</v>
      </c>
      <c r="L173" s="140">
        <v>29729</v>
      </c>
      <c r="M173" s="221">
        <f t="shared" si="19"/>
        <v>1981</v>
      </c>
      <c r="N173" s="221"/>
      <c r="O173" s="222" t="str">
        <f t="shared" ca="1" si="20"/>
        <v>40 tahun 10 bulan</v>
      </c>
      <c r="P173" s="222" t="str">
        <f t="shared" ca="1" si="21"/>
        <v>&lt;45 th</v>
      </c>
      <c r="Q173" s="114" t="s">
        <v>31</v>
      </c>
      <c r="R173" s="140">
        <v>41884</v>
      </c>
      <c r="S173" s="222" t="str">
        <f t="shared" ca="1" si="22"/>
        <v>7 tahun 7 bulan</v>
      </c>
      <c r="T173" s="222" t="str">
        <f t="shared" ca="1" si="23"/>
        <v>&lt;8 th</v>
      </c>
      <c r="U173" s="60">
        <f t="shared" si="24"/>
        <v>55</v>
      </c>
      <c r="V173" s="61">
        <f t="shared" si="25"/>
        <v>49827</v>
      </c>
      <c r="W173" s="114" t="s">
        <v>1124</v>
      </c>
      <c r="X173" s="114" t="s">
        <v>1125</v>
      </c>
      <c r="Y173" s="144" t="s">
        <v>48</v>
      </c>
      <c r="Z173" s="114" t="s">
        <v>47</v>
      </c>
      <c r="AA173" s="114" t="s">
        <v>22</v>
      </c>
      <c r="AB173" s="172"/>
      <c r="AC173" s="114" t="s">
        <v>1126</v>
      </c>
      <c r="AD173" s="116"/>
      <c r="AE173" s="114" t="s">
        <v>50</v>
      </c>
      <c r="AF173" s="225" t="str">
        <f t="shared" si="26"/>
        <v>SMA</v>
      </c>
      <c r="AG173" s="114" t="s">
        <v>3431</v>
      </c>
    </row>
    <row r="174" spans="1:33" s="52" customFormat="1" ht="15" customHeight="1">
      <c r="A174" s="91" t="s">
        <v>1127</v>
      </c>
      <c r="B174" s="114" t="s">
        <v>1128</v>
      </c>
      <c r="C174" s="114" t="s">
        <v>536</v>
      </c>
      <c r="D174" s="223"/>
      <c r="E174" s="223" t="str">
        <f t="shared" si="18"/>
        <v>KANTOR CABANG</v>
      </c>
      <c r="F174" s="114" t="s">
        <v>54</v>
      </c>
      <c r="G174" s="114" t="s">
        <v>55</v>
      </c>
      <c r="H174" s="114" t="s">
        <v>406</v>
      </c>
      <c r="I174" s="114" t="s">
        <v>3855</v>
      </c>
      <c r="J174" s="114" t="s">
        <v>1129</v>
      </c>
      <c r="K174" s="144" t="s">
        <v>3899</v>
      </c>
      <c r="L174" s="140">
        <v>33004</v>
      </c>
      <c r="M174" s="221">
        <f t="shared" si="19"/>
        <v>1990</v>
      </c>
      <c r="N174" s="221"/>
      <c r="O174" s="222" t="str">
        <f t="shared" ca="1" si="20"/>
        <v>31 tahun 11 bulan</v>
      </c>
      <c r="P174" s="222" t="str">
        <f t="shared" ca="1" si="21"/>
        <v>&lt;35 th</v>
      </c>
      <c r="Q174" s="114" t="s">
        <v>247</v>
      </c>
      <c r="R174" s="140">
        <v>41885</v>
      </c>
      <c r="S174" s="222" t="str">
        <f t="shared" ca="1" si="22"/>
        <v>7 tahun 7 bulan</v>
      </c>
      <c r="T174" s="222" t="str">
        <f t="shared" ca="1" si="23"/>
        <v>&lt;8 th</v>
      </c>
      <c r="U174" s="49">
        <f t="shared" si="24"/>
        <v>35</v>
      </c>
      <c r="V174" s="50">
        <f t="shared" si="25"/>
        <v>45809</v>
      </c>
      <c r="W174" s="114" t="s">
        <v>1130</v>
      </c>
      <c r="X174" s="114" t="s">
        <v>1131</v>
      </c>
      <c r="Y174" s="114" t="s">
        <v>20</v>
      </c>
      <c r="Z174" s="114" t="s">
        <v>65</v>
      </c>
      <c r="AA174" s="114" t="s">
        <v>22</v>
      </c>
      <c r="AB174" s="172"/>
      <c r="AC174" s="114" t="s">
        <v>1132</v>
      </c>
      <c r="AD174" s="116"/>
      <c r="AE174" s="114" t="s">
        <v>24</v>
      </c>
      <c r="AF174" s="225" t="str">
        <f t="shared" si="26"/>
        <v>S1</v>
      </c>
      <c r="AG174" s="114" t="s">
        <v>3430</v>
      </c>
    </row>
    <row r="175" spans="1:33" s="64" customFormat="1" ht="15" customHeight="1">
      <c r="A175" s="90" t="s">
        <v>1661</v>
      </c>
      <c r="B175" s="16" t="s">
        <v>1662</v>
      </c>
      <c r="C175" s="16" t="s">
        <v>1097</v>
      </c>
      <c r="D175" s="223"/>
      <c r="E175" s="223" t="str">
        <f t="shared" si="18"/>
        <v>KANTOR CABANG</v>
      </c>
      <c r="F175" s="16" t="s">
        <v>54</v>
      </c>
      <c r="G175" s="16" t="s">
        <v>147</v>
      </c>
      <c r="H175" s="16" t="s">
        <v>147</v>
      </c>
      <c r="I175" s="16" t="s">
        <v>3857</v>
      </c>
      <c r="J175" s="16" t="s">
        <v>1663</v>
      </c>
      <c r="K175" s="16" t="s">
        <v>50</v>
      </c>
      <c r="L175" s="139">
        <v>32635</v>
      </c>
      <c r="M175" s="221">
        <f t="shared" si="19"/>
        <v>1989</v>
      </c>
      <c r="N175" s="221"/>
      <c r="O175" s="222" t="str">
        <f t="shared" ca="1" si="20"/>
        <v>32 tahun 11 bulan</v>
      </c>
      <c r="P175" s="222" t="str">
        <f t="shared" ca="1" si="21"/>
        <v>&lt;35 th</v>
      </c>
      <c r="Q175" s="16" t="s">
        <v>1664</v>
      </c>
      <c r="R175" s="139">
        <v>41893</v>
      </c>
      <c r="S175" s="222" t="str">
        <f t="shared" ca="1" si="22"/>
        <v>7 tahun 7 bulan</v>
      </c>
      <c r="T175" s="222" t="str">
        <f t="shared" ca="1" si="23"/>
        <v>&lt;8 th</v>
      </c>
      <c r="U175" s="60">
        <f t="shared" si="24"/>
        <v>55</v>
      </c>
      <c r="V175" s="61">
        <f t="shared" si="25"/>
        <v>52749</v>
      </c>
      <c r="W175" s="2" t="s">
        <v>1665</v>
      </c>
      <c r="X175" s="16" t="s">
        <v>1666</v>
      </c>
      <c r="Y175" s="16" t="s">
        <v>20</v>
      </c>
      <c r="Z175" s="16" t="s">
        <v>93</v>
      </c>
      <c r="AA175" s="16" t="s">
        <v>22</v>
      </c>
      <c r="AB175" s="170"/>
      <c r="AC175" s="16" t="s">
        <v>1667</v>
      </c>
      <c r="AD175" s="171"/>
      <c r="AE175" s="141" t="s">
        <v>24</v>
      </c>
      <c r="AF175" s="225" t="str">
        <f t="shared" si="26"/>
        <v>S1</v>
      </c>
      <c r="AG175" s="2" t="s">
        <v>3430</v>
      </c>
    </row>
    <row r="176" spans="1:33" s="64" customFormat="1" ht="15" customHeight="1">
      <c r="A176" s="90" t="s">
        <v>1138</v>
      </c>
      <c r="B176" s="16" t="s">
        <v>1139</v>
      </c>
      <c r="C176" s="16" t="s">
        <v>42</v>
      </c>
      <c r="D176" s="223"/>
      <c r="E176" s="223" t="str">
        <f t="shared" si="18"/>
        <v>KANTOR PUSAT</v>
      </c>
      <c r="F176" s="16" t="s">
        <v>28</v>
      </c>
      <c r="G176" s="16" t="s">
        <v>29</v>
      </c>
      <c r="H176" s="16" t="s">
        <v>30</v>
      </c>
      <c r="I176" s="2" t="s">
        <v>30</v>
      </c>
      <c r="J176" s="16" t="s">
        <v>1140</v>
      </c>
      <c r="K176" s="16" t="s">
        <v>3852</v>
      </c>
      <c r="L176" s="139">
        <v>30624</v>
      </c>
      <c r="M176" s="221">
        <f t="shared" si="19"/>
        <v>1983</v>
      </c>
      <c r="N176" s="221"/>
      <c r="O176" s="222" t="str">
        <f t="shared" ca="1" si="20"/>
        <v>38 tahun 5 bulan</v>
      </c>
      <c r="P176" s="222" t="str">
        <f t="shared" ca="1" si="21"/>
        <v>&lt;45 th</v>
      </c>
      <c r="Q176" s="16" t="s">
        <v>1141</v>
      </c>
      <c r="R176" s="139">
        <v>41897</v>
      </c>
      <c r="S176" s="222" t="str">
        <f t="shared" ca="1" si="22"/>
        <v>7 tahun 7 bulan</v>
      </c>
      <c r="T176" s="222" t="str">
        <f t="shared" ca="1" si="23"/>
        <v>&lt;8 th</v>
      </c>
      <c r="U176" s="60">
        <f t="shared" si="24"/>
        <v>55</v>
      </c>
      <c r="V176" s="61">
        <f t="shared" si="25"/>
        <v>50740</v>
      </c>
      <c r="W176" s="2" t="s">
        <v>1142</v>
      </c>
      <c r="X176" s="16" t="s">
        <v>1143</v>
      </c>
      <c r="Y176" s="16" t="s">
        <v>48</v>
      </c>
      <c r="Z176" s="16" t="s">
        <v>196</v>
      </c>
      <c r="AA176" s="16" t="s">
        <v>22</v>
      </c>
      <c r="AB176" s="170"/>
      <c r="AC176" s="16" t="s">
        <v>1144</v>
      </c>
      <c r="AD176" s="171"/>
      <c r="AE176" s="2" t="s">
        <v>145</v>
      </c>
      <c r="AF176" s="225" t="str">
        <f t="shared" si="26"/>
        <v>D3-D4</v>
      </c>
      <c r="AG176" s="2" t="s">
        <v>3431</v>
      </c>
    </row>
    <row r="177" spans="1:33" s="52" customFormat="1" ht="15" customHeight="1">
      <c r="A177" s="90" t="s">
        <v>1145</v>
      </c>
      <c r="B177" s="16" t="s">
        <v>1146</v>
      </c>
      <c r="C177" s="16" t="s">
        <v>64</v>
      </c>
      <c r="D177" s="223"/>
      <c r="E177" s="223" t="str">
        <f t="shared" si="18"/>
        <v>KANTOR PUSAT</v>
      </c>
      <c r="F177" s="16" t="s">
        <v>513</v>
      </c>
      <c r="G177" s="16" t="s">
        <v>2587</v>
      </c>
      <c r="H177" s="16" t="s">
        <v>2587</v>
      </c>
      <c r="I177" s="16" t="s">
        <v>2587</v>
      </c>
      <c r="J177" s="16" t="s">
        <v>1147</v>
      </c>
      <c r="K177" s="16" t="s">
        <v>3852</v>
      </c>
      <c r="L177" s="139">
        <v>34857</v>
      </c>
      <c r="M177" s="221">
        <f t="shared" si="19"/>
        <v>1995</v>
      </c>
      <c r="N177" s="221"/>
      <c r="O177" s="222" t="str">
        <f t="shared" ca="1" si="20"/>
        <v>26 tahun 10 bulan</v>
      </c>
      <c r="P177" s="222" t="str">
        <f t="shared" ca="1" si="21"/>
        <v>&lt;35 th</v>
      </c>
      <c r="Q177" s="16" t="s">
        <v>31</v>
      </c>
      <c r="R177" s="139">
        <v>41899</v>
      </c>
      <c r="S177" s="222" t="str">
        <f t="shared" ca="1" si="22"/>
        <v>7 tahun 7 bulan</v>
      </c>
      <c r="T177" s="222" t="str">
        <f t="shared" ca="1" si="23"/>
        <v>&lt;8 th</v>
      </c>
      <c r="U177" s="49">
        <f t="shared" si="24"/>
        <v>55</v>
      </c>
      <c r="V177" s="50">
        <f t="shared" si="25"/>
        <v>54970</v>
      </c>
      <c r="W177" s="2" t="s">
        <v>1148</v>
      </c>
      <c r="X177" s="16" t="s">
        <v>1149</v>
      </c>
      <c r="Y177" s="16" t="s">
        <v>20</v>
      </c>
      <c r="Z177" s="16" t="s">
        <v>93</v>
      </c>
      <c r="AA177" s="16" t="s">
        <v>22</v>
      </c>
      <c r="AB177" s="170"/>
      <c r="AC177" s="16" t="s">
        <v>1150</v>
      </c>
      <c r="AD177" s="171"/>
      <c r="AE177" s="16" t="s">
        <v>50</v>
      </c>
      <c r="AF177" s="225" t="str">
        <f t="shared" si="26"/>
        <v>SMA</v>
      </c>
      <c r="AG177" s="2" t="s">
        <v>3431</v>
      </c>
    </row>
    <row r="178" spans="1:33" s="52" customFormat="1" ht="15" customHeight="1">
      <c r="A178" s="93" t="s">
        <v>1151</v>
      </c>
      <c r="B178" s="14" t="s">
        <v>1152</v>
      </c>
      <c r="C178" s="14" t="s">
        <v>246</v>
      </c>
      <c r="D178" s="223"/>
      <c r="E178" s="223" t="str">
        <f t="shared" si="18"/>
        <v>KANTOR CABANG</v>
      </c>
      <c r="F178" s="14" t="s">
        <v>54</v>
      </c>
      <c r="G178" s="14" t="s">
        <v>75</v>
      </c>
      <c r="H178" s="14" t="s">
        <v>3263</v>
      </c>
      <c r="I178" s="14" t="s">
        <v>3860</v>
      </c>
      <c r="J178" s="14" t="s">
        <v>1153</v>
      </c>
      <c r="K178" s="14" t="s">
        <v>3914</v>
      </c>
      <c r="L178" s="12">
        <v>31900</v>
      </c>
      <c r="M178" s="221">
        <f t="shared" si="19"/>
        <v>1987</v>
      </c>
      <c r="N178" s="221"/>
      <c r="O178" s="222" t="str">
        <f t="shared" ca="1" si="20"/>
        <v>34 tahun 11 bulan</v>
      </c>
      <c r="P178" s="222" t="str">
        <f t="shared" ca="1" si="21"/>
        <v>&lt;35 th</v>
      </c>
      <c r="Q178" s="14" t="s">
        <v>1154</v>
      </c>
      <c r="R178" s="12">
        <v>41918</v>
      </c>
      <c r="S178" s="222" t="str">
        <f t="shared" ca="1" si="22"/>
        <v>7 tahun 6 bulan</v>
      </c>
      <c r="T178" s="222" t="str">
        <f t="shared" ca="1" si="23"/>
        <v>&lt;8 th</v>
      </c>
      <c r="U178" s="49">
        <f t="shared" si="24"/>
        <v>55</v>
      </c>
      <c r="V178" s="50">
        <f t="shared" si="25"/>
        <v>52018</v>
      </c>
      <c r="W178" s="14" t="s">
        <v>1155</v>
      </c>
      <c r="X178" s="14" t="s">
        <v>1156</v>
      </c>
      <c r="Y178" s="143" t="s">
        <v>23</v>
      </c>
      <c r="Z178" s="14" t="s">
        <v>196</v>
      </c>
      <c r="AA178" s="14" t="s">
        <v>22</v>
      </c>
      <c r="AB178" s="173"/>
      <c r="AC178" s="14" t="s">
        <v>1157</v>
      </c>
      <c r="AD178" s="150"/>
      <c r="AE178" s="14" t="s">
        <v>24</v>
      </c>
      <c r="AF178" s="225" t="str">
        <f t="shared" si="26"/>
        <v>S1</v>
      </c>
      <c r="AG178" s="14" t="s">
        <v>3430</v>
      </c>
    </row>
    <row r="179" spans="1:33" s="64" customFormat="1" ht="15" customHeight="1">
      <c r="A179" s="90" t="s">
        <v>1158</v>
      </c>
      <c r="B179" s="16" t="s">
        <v>1159</v>
      </c>
      <c r="C179" s="16" t="s">
        <v>274</v>
      </c>
      <c r="D179" s="223"/>
      <c r="E179" s="223" t="str">
        <f t="shared" si="18"/>
        <v>KANTOR CABANG</v>
      </c>
      <c r="F179" s="16" t="s">
        <v>54</v>
      </c>
      <c r="G179" s="16" t="s">
        <v>75</v>
      </c>
      <c r="H179" s="16" t="s">
        <v>75</v>
      </c>
      <c r="I179" s="16" t="s">
        <v>3857</v>
      </c>
      <c r="J179" s="16" t="s">
        <v>1160</v>
      </c>
      <c r="K179" s="141" t="s">
        <v>3858</v>
      </c>
      <c r="L179" s="139">
        <v>28492</v>
      </c>
      <c r="M179" s="221">
        <f t="shared" si="19"/>
        <v>1978</v>
      </c>
      <c r="N179" s="221"/>
      <c r="O179" s="222" t="str">
        <f t="shared" ca="1" si="20"/>
        <v>44 tahun 3 bulan</v>
      </c>
      <c r="P179" s="222" t="str">
        <f t="shared" ca="1" si="21"/>
        <v>&lt;45 th</v>
      </c>
      <c r="Q179" s="16" t="s">
        <v>131</v>
      </c>
      <c r="R179" s="139">
        <v>41913</v>
      </c>
      <c r="S179" s="222" t="str">
        <f t="shared" ca="1" si="22"/>
        <v>7 tahun 6 bulan</v>
      </c>
      <c r="T179" s="222" t="str">
        <f t="shared" ca="1" si="23"/>
        <v>&lt;8 th</v>
      </c>
      <c r="U179" s="60">
        <f t="shared" si="24"/>
        <v>55</v>
      </c>
      <c r="V179" s="61">
        <f t="shared" si="25"/>
        <v>48611</v>
      </c>
      <c r="W179" s="16" t="s">
        <v>1161</v>
      </c>
      <c r="X179" s="16" t="s">
        <v>1162</v>
      </c>
      <c r="Y179" s="16" t="s">
        <v>23</v>
      </c>
      <c r="Z179" s="16" t="s">
        <v>58</v>
      </c>
      <c r="AA179" s="16" t="s">
        <v>22</v>
      </c>
      <c r="AB179" s="170"/>
      <c r="AC179" s="16" t="s">
        <v>1163</v>
      </c>
      <c r="AD179" s="171"/>
      <c r="AE179" s="16" t="s">
        <v>24</v>
      </c>
      <c r="AF179" s="225" t="str">
        <f t="shared" si="26"/>
        <v>S1</v>
      </c>
      <c r="AG179" s="16" t="s">
        <v>3431</v>
      </c>
    </row>
    <row r="180" spans="1:33" s="64" customFormat="1" ht="15" customHeight="1">
      <c r="A180" s="91" t="s">
        <v>1164</v>
      </c>
      <c r="B180" s="114" t="s">
        <v>1165</v>
      </c>
      <c r="C180" s="114" t="s">
        <v>2606</v>
      </c>
      <c r="D180" s="223"/>
      <c r="E180" s="223" t="str">
        <f t="shared" si="18"/>
        <v>KANTOR CABANG</v>
      </c>
      <c r="F180" s="114" t="s">
        <v>54</v>
      </c>
      <c r="G180" s="114" t="s">
        <v>75</v>
      </c>
      <c r="H180" s="114" t="s">
        <v>3263</v>
      </c>
      <c r="I180" s="114" t="s">
        <v>3860</v>
      </c>
      <c r="J180" s="114" t="s">
        <v>1166</v>
      </c>
      <c r="K180" s="114" t="s">
        <v>3914</v>
      </c>
      <c r="L180" s="140">
        <v>30702</v>
      </c>
      <c r="M180" s="221">
        <f t="shared" si="19"/>
        <v>1984</v>
      </c>
      <c r="N180" s="221"/>
      <c r="O180" s="222" t="str">
        <f t="shared" ca="1" si="20"/>
        <v>38 tahun 3 bulan</v>
      </c>
      <c r="P180" s="222" t="str">
        <f t="shared" ca="1" si="21"/>
        <v>&lt;45 th</v>
      </c>
      <c r="Q180" s="114" t="s">
        <v>31</v>
      </c>
      <c r="R180" s="140">
        <v>41913</v>
      </c>
      <c r="S180" s="222" t="str">
        <f t="shared" ca="1" si="22"/>
        <v>7 tahun 6 bulan</v>
      </c>
      <c r="T180" s="222" t="str">
        <f t="shared" ca="1" si="23"/>
        <v>&lt;8 th</v>
      </c>
      <c r="U180" s="60">
        <f t="shared" si="24"/>
        <v>55</v>
      </c>
      <c r="V180" s="61">
        <f t="shared" si="25"/>
        <v>50802</v>
      </c>
      <c r="W180" s="114" t="s">
        <v>1167</v>
      </c>
      <c r="X180" s="114" t="s">
        <v>1168</v>
      </c>
      <c r="Y180" s="114" t="s">
        <v>48</v>
      </c>
      <c r="Z180" s="114" t="s">
        <v>47</v>
      </c>
      <c r="AA180" s="114" t="s">
        <v>22</v>
      </c>
      <c r="AB180" s="172"/>
      <c r="AC180" s="114" t="s">
        <v>1169</v>
      </c>
      <c r="AD180" s="116"/>
      <c r="AE180" s="114" t="s">
        <v>24</v>
      </c>
      <c r="AF180" s="225" t="str">
        <f t="shared" si="26"/>
        <v>S1</v>
      </c>
      <c r="AG180" s="114" t="s">
        <v>3431</v>
      </c>
    </row>
    <row r="181" spans="1:33" s="64" customFormat="1" ht="15" customHeight="1">
      <c r="A181" s="91" t="s">
        <v>1170</v>
      </c>
      <c r="B181" s="114" t="s">
        <v>1171</v>
      </c>
      <c r="C181" s="114" t="s">
        <v>1097</v>
      </c>
      <c r="D181" s="223"/>
      <c r="E181" s="223" t="str">
        <f t="shared" si="18"/>
        <v>KANTOR CABANG</v>
      </c>
      <c r="F181" s="114" t="s">
        <v>54</v>
      </c>
      <c r="G181" s="114" t="s">
        <v>99</v>
      </c>
      <c r="H181" s="114" t="s">
        <v>3261</v>
      </c>
      <c r="I181" s="114" t="s">
        <v>3860</v>
      </c>
      <c r="J181" s="114" t="s">
        <v>1172</v>
      </c>
      <c r="K181" s="114" t="s">
        <v>3915</v>
      </c>
      <c r="L181" s="140">
        <v>34251</v>
      </c>
      <c r="M181" s="221">
        <f t="shared" si="19"/>
        <v>1993</v>
      </c>
      <c r="N181" s="221"/>
      <c r="O181" s="222" t="str">
        <f t="shared" ca="1" si="20"/>
        <v>28 tahun 6 bulan</v>
      </c>
      <c r="P181" s="222" t="str">
        <f t="shared" ca="1" si="21"/>
        <v>&lt;35 th</v>
      </c>
      <c r="Q181" s="114" t="s">
        <v>405</v>
      </c>
      <c r="R181" s="140">
        <v>41913</v>
      </c>
      <c r="S181" s="222" t="str">
        <f t="shared" ca="1" si="22"/>
        <v>7 tahun 6 bulan</v>
      </c>
      <c r="T181" s="222" t="str">
        <f t="shared" ca="1" si="23"/>
        <v>&lt;8 th</v>
      </c>
      <c r="U181" s="60">
        <f t="shared" si="24"/>
        <v>55</v>
      </c>
      <c r="V181" s="61">
        <f t="shared" si="25"/>
        <v>54363</v>
      </c>
      <c r="W181" s="114" t="s">
        <v>1173</v>
      </c>
      <c r="X181" s="114" t="s">
        <v>1174</v>
      </c>
      <c r="Y181" s="114" t="s">
        <v>20</v>
      </c>
      <c r="Z181" s="114" t="s">
        <v>65</v>
      </c>
      <c r="AA181" s="114" t="s">
        <v>22</v>
      </c>
      <c r="AB181" s="172"/>
      <c r="AC181" s="114" t="s">
        <v>1175</v>
      </c>
      <c r="AD181" s="116"/>
      <c r="AE181" s="114" t="s">
        <v>145</v>
      </c>
      <c r="AF181" s="225" t="str">
        <f t="shared" si="26"/>
        <v>D3-D4</v>
      </c>
      <c r="AG181" s="114" t="s">
        <v>3430</v>
      </c>
    </row>
    <row r="182" spans="1:33" s="64" customFormat="1" ht="15" customHeight="1">
      <c r="A182" s="91" t="s">
        <v>1176</v>
      </c>
      <c r="B182" s="114" t="s">
        <v>1177</v>
      </c>
      <c r="C182" s="114" t="s">
        <v>3251</v>
      </c>
      <c r="D182" s="223"/>
      <c r="E182" s="223" t="str">
        <f t="shared" si="18"/>
        <v>KANTOR CABANG</v>
      </c>
      <c r="F182" s="114" t="s">
        <v>54</v>
      </c>
      <c r="G182" s="114" t="s">
        <v>99</v>
      </c>
      <c r="H182" s="114" t="s">
        <v>99</v>
      </c>
      <c r="I182" s="114" t="s">
        <v>3867</v>
      </c>
      <c r="J182" s="114" t="s">
        <v>1178</v>
      </c>
      <c r="K182" s="144" t="s">
        <v>101</v>
      </c>
      <c r="L182" s="140">
        <v>30578</v>
      </c>
      <c r="M182" s="221">
        <f t="shared" si="19"/>
        <v>1983</v>
      </c>
      <c r="N182" s="221"/>
      <c r="O182" s="222" t="str">
        <f t="shared" ca="1" si="20"/>
        <v>38 tahun 7 bulan</v>
      </c>
      <c r="P182" s="222" t="str">
        <f t="shared" ca="1" si="21"/>
        <v>&lt;45 th</v>
      </c>
      <c r="Q182" s="114" t="s">
        <v>31</v>
      </c>
      <c r="R182" s="140">
        <v>41913</v>
      </c>
      <c r="S182" s="222" t="str">
        <f t="shared" ca="1" si="22"/>
        <v>7 tahun 6 bulan</v>
      </c>
      <c r="T182" s="222" t="str">
        <f t="shared" ca="1" si="23"/>
        <v>&lt;8 th</v>
      </c>
      <c r="U182" s="60">
        <f t="shared" si="24"/>
        <v>55</v>
      </c>
      <c r="V182" s="61">
        <f t="shared" si="25"/>
        <v>50679</v>
      </c>
      <c r="W182" s="114" t="s">
        <v>1179</v>
      </c>
      <c r="X182" s="114" t="s">
        <v>1180</v>
      </c>
      <c r="Y182" s="114" t="s">
        <v>20</v>
      </c>
      <c r="Z182" s="114" t="s">
        <v>65</v>
      </c>
      <c r="AA182" s="114" t="s">
        <v>22</v>
      </c>
      <c r="AB182" s="172"/>
      <c r="AC182" s="114" t="s">
        <v>1181</v>
      </c>
      <c r="AD182" s="116"/>
      <c r="AE182" s="114" t="s">
        <v>145</v>
      </c>
      <c r="AF182" s="225" t="str">
        <f t="shared" si="26"/>
        <v>D3-D4</v>
      </c>
      <c r="AG182" s="114" t="s">
        <v>3431</v>
      </c>
    </row>
    <row r="183" spans="1:33" s="64" customFormat="1" ht="15" customHeight="1">
      <c r="A183" s="90" t="s">
        <v>1182</v>
      </c>
      <c r="B183" s="16" t="s">
        <v>1183</v>
      </c>
      <c r="C183" s="16" t="s">
        <v>15</v>
      </c>
      <c r="D183" s="223"/>
      <c r="E183" s="223" t="str">
        <f t="shared" si="18"/>
        <v>KANTOR PUSAT</v>
      </c>
      <c r="F183" s="16" t="s">
        <v>227</v>
      </c>
      <c r="G183" s="16" t="s">
        <v>2441</v>
      </c>
      <c r="H183" s="16" t="s">
        <v>2441</v>
      </c>
      <c r="I183" s="16" t="s">
        <v>2441</v>
      </c>
      <c r="J183" s="16" t="s">
        <v>1184</v>
      </c>
      <c r="K183" s="16" t="s">
        <v>3852</v>
      </c>
      <c r="L183" s="139">
        <v>29508</v>
      </c>
      <c r="M183" s="221">
        <f t="shared" si="19"/>
        <v>1980</v>
      </c>
      <c r="N183" s="221"/>
      <c r="O183" s="222" t="str">
        <f t="shared" ca="1" si="20"/>
        <v>41 tahun 6 bulan</v>
      </c>
      <c r="P183" s="222" t="str">
        <f t="shared" ca="1" si="21"/>
        <v>&lt;45 th</v>
      </c>
      <c r="Q183" s="16" t="s">
        <v>922</v>
      </c>
      <c r="R183" s="139">
        <v>41920</v>
      </c>
      <c r="S183" s="222" t="str">
        <f t="shared" ca="1" si="22"/>
        <v>7 tahun 6 bulan</v>
      </c>
      <c r="T183" s="222" t="str">
        <f t="shared" ca="1" si="23"/>
        <v>&lt;8 th</v>
      </c>
      <c r="U183" s="60">
        <f t="shared" si="24"/>
        <v>55</v>
      </c>
      <c r="V183" s="61">
        <f t="shared" si="25"/>
        <v>49614</v>
      </c>
      <c r="W183" s="2" t="s">
        <v>1185</v>
      </c>
      <c r="X183" s="16" t="s">
        <v>1186</v>
      </c>
      <c r="Y183" s="16" t="s">
        <v>23</v>
      </c>
      <c r="Z183" s="16" t="s">
        <v>58</v>
      </c>
      <c r="AA183" s="16" t="s">
        <v>22</v>
      </c>
      <c r="AB183" s="170"/>
      <c r="AC183" s="16" t="s">
        <v>1187</v>
      </c>
      <c r="AD183" s="171"/>
      <c r="AE183" s="16" t="s">
        <v>24</v>
      </c>
      <c r="AF183" s="225" t="str">
        <f t="shared" si="26"/>
        <v>S1</v>
      </c>
      <c r="AG183" s="2" t="s">
        <v>3431</v>
      </c>
    </row>
    <row r="184" spans="1:33" s="52" customFormat="1" ht="15" customHeight="1">
      <c r="A184" s="93" t="s">
        <v>1192</v>
      </c>
      <c r="B184" s="14" t="s">
        <v>1193</v>
      </c>
      <c r="C184" s="14" t="s">
        <v>246</v>
      </c>
      <c r="D184" s="223"/>
      <c r="E184" s="223" t="str">
        <f t="shared" si="18"/>
        <v>KANTOR CABANG</v>
      </c>
      <c r="F184" s="14" t="s">
        <v>54</v>
      </c>
      <c r="G184" s="14" t="s">
        <v>55</v>
      </c>
      <c r="H184" s="14" t="s">
        <v>3262</v>
      </c>
      <c r="I184" s="14" t="s">
        <v>3860</v>
      </c>
      <c r="J184" s="14" t="s">
        <v>1194</v>
      </c>
      <c r="K184" s="14" t="s">
        <v>3877</v>
      </c>
      <c r="L184" s="12">
        <v>31440</v>
      </c>
      <c r="M184" s="221">
        <f t="shared" si="19"/>
        <v>1986</v>
      </c>
      <c r="N184" s="221"/>
      <c r="O184" s="222" t="str">
        <f t="shared" ca="1" si="20"/>
        <v>36 tahun 2 bulan</v>
      </c>
      <c r="P184" s="222" t="str">
        <f t="shared" ca="1" si="21"/>
        <v>&lt;45 th</v>
      </c>
      <c r="Q184" s="14" t="s">
        <v>247</v>
      </c>
      <c r="R184" s="12">
        <v>41925</v>
      </c>
      <c r="S184" s="222" t="str">
        <f t="shared" ca="1" si="22"/>
        <v>7 tahun 6 bulan</v>
      </c>
      <c r="T184" s="222" t="str">
        <f t="shared" ca="1" si="23"/>
        <v>&lt;8 th</v>
      </c>
      <c r="U184" s="49">
        <f t="shared" si="24"/>
        <v>55</v>
      </c>
      <c r="V184" s="50">
        <f t="shared" si="25"/>
        <v>51533</v>
      </c>
      <c r="W184" s="14" t="s">
        <v>1195</v>
      </c>
      <c r="X184" s="14" t="s">
        <v>1196</v>
      </c>
      <c r="Y184" s="143" t="s">
        <v>23</v>
      </c>
      <c r="Z184" s="14" t="s">
        <v>196</v>
      </c>
      <c r="AA184" s="14" t="s">
        <v>22</v>
      </c>
      <c r="AB184" s="173"/>
      <c r="AC184" s="14" t="s">
        <v>1197</v>
      </c>
      <c r="AD184" s="150"/>
      <c r="AE184" s="14" t="s">
        <v>145</v>
      </c>
      <c r="AF184" s="225" t="str">
        <f t="shared" si="26"/>
        <v>D3-D4</v>
      </c>
      <c r="AG184" s="14" t="s">
        <v>3430</v>
      </c>
    </row>
    <row r="185" spans="1:33" s="64" customFormat="1" ht="15" customHeight="1">
      <c r="A185" s="90" t="s">
        <v>1198</v>
      </c>
      <c r="B185" s="16" t="s">
        <v>1199</v>
      </c>
      <c r="C185" s="16" t="s">
        <v>962</v>
      </c>
      <c r="D185" s="223"/>
      <c r="E185" s="223" t="str">
        <f t="shared" si="18"/>
        <v>KANTOR CABANG</v>
      </c>
      <c r="F185" s="16" t="s">
        <v>54</v>
      </c>
      <c r="G185" s="16" t="s">
        <v>75</v>
      </c>
      <c r="H185" s="16" t="s">
        <v>75</v>
      </c>
      <c r="I185" s="16" t="s">
        <v>3867</v>
      </c>
      <c r="J185" s="16" t="s">
        <v>1200</v>
      </c>
      <c r="K185" s="16" t="s">
        <v>3858</v>
      </c>
      <c r="L185" s="139">
        <v>30950</v>
      </c>
      <c r="M185" s="221">
        <f t="shared" si="19"/>
        <v>1984</v>
      </c>
      <c r="N185" s="221"/>
      <c r="O185" s="222" t="str">
        <f t="shared" ca="1" si="20"/>
        <v>37 tahun 6 bulan</v>
      </c>
      <c r="P185" s="222" t="str">
        <f t="shared" ca="1" si="21"/>
        <v>&lt;45 th</v>
      </c>
      <c r="Q185" s="16" t="s">
        <v>31</v>
      </c>
      <c r="R185" s="139">
        <v>41929</v>
      </c>
      <c r="S185" s="222" t="str">
        <f t="shared" ca="1" si="22"/>
        <v>7 tahun 6 bulan</v>
      </c>
      <c r="T185" s="222" t="str">
        <f t="shared" ca="1" si="23"/>
        <v>&lt;8 th</v>
      </c>
      <c r="U185" s="60">
        <f t="shared" si="24"/>
        <v>55</v>
      </c>
      <c r="V185" s="61">
        <f t="shared" si="25"/>
        <v>51044</v>
      </c>
      <c r="W185" s="2" t="s">
        <v>1201</v>
      </c>
      <c r="X185" s="16" t="s">
        <v>1202</v>
      </c>
      <c r="Y185" s="16" t="s">
        <v>23</v>
      </c>
      <c r="Z185" s="16" t="s">
        <v>58</v>
      </c>
      <c r="AA185" s="16" t="s">
        <v>22</v>
      </c>
      <c r="AB185" s="170"/>
      <c r="AC185" s="16" t="s">
        <v>1203</v>
      </c>
      <c r="AD185" s="171"/>
      <c r="AE185" s="16" t="s">
        <v>24</v>
      </c>
      <c r="AF185" s="225" t="str">
        <f t="shared" si="26"/>
        <v>S1</v>
      </c>
      <c r="AG185" s="2" t="s">
        <v>3431</v>
      </c>
    </row>
    <row r="186" spans="1:33" s="64" customFormat="1" ht="15" customHeight="1">
      <c r="A186" s="5" t="s">
        <v>1204</v>
      </c>
      <c r="B186" s="2" t="s">
        <v>1205</v>
      </c>
      <c r="C186" s="2" t="s">
        <v>68</v>
      </c>
      <c r="D186" s="223"/>
      <c r="E186" s="223" t="str">
        <f t="shared" si="18"/>
        <v>KANTOR CABANG</v>
      </c>
      <c r="F186" s="2" t="s">
        <v>88</v>
      </c>
      <c r="G186" s="2" t="s">
        <v>89</v>
      </c>
      <c r="H186" s="2" t="s">
        <v>641</v>
      </c>
      <c r="I186" s="2" t="s">
        <v>3855</v>
      </c>
      <c r="J186" s="6" t="s">
        <v>1206</v>
      </c>
      <c r="K186" s="2" t="s">
        <v>3916</v>
      </c>
      <c r="L186" s="12">
        <v>32656</v>
      </c>
      <c r="M186" s="221">
        <f t="shared" si="19"/>
        <v>1989</v>
      </c>
      <c r="N186" s="221"/>
      <c r="O186" s="222" t="str">
        <f t="shared" ca="1" si="20"/>
        <v>32 tahun 10 bulan</v>
      </c>
      <c r="P186" s="222" t="str">
        <f t="shared" ca="1" si="21"/>
        <v>&lt;35 th</v>
      </c>
      <c r="Q186" s="6" t="s">
        <v>201</v>
      </c>
      <c r="R186" s="12">
        <v>41944</v>
      </c>
      <c r="S186" s="222" t="str">
        <f t="shared" ca="1" si="22"/>
        <v>7 tahun 5 bulan</v>
      </c>
      <c r="T186" s="222" t="str">
        <f t="shared" ca="1" si="23"/>
        <v>&lt;8 th</v>
      </c>
      <c r="U186" s="60">
        <f t="shared" si="24"/>
        <v>55</v>
      </c>
      <c r="V186" s="61">
        <f t="shared" si="25"/>
        <v>52749</v>
      </c>
      <c r="W186" s="2" t="s">
        <v>1207</v>
      </c>
      <c r="X186" s="14" t="s">
        <v>1208</v>
      </c>
      <c r="Y186" s="2" t="s">
        <v>48</v>
      </c>
      <c r="Z186" s="2" t="s">
        <v>47</v>
      </c>
      <c r="AA186" s="2" t="s">
        <v>22</v>
      </c>
      <c r="AB186" s="4"/>
      <c r="AC186" s="16" t="s">
        <v>1209</v>
      </c>
      <c r="AD186" s="1"/>
      <c r="AE186" s="2" t="s">
        <v>24</v>
      </c>
      <c r="AF186" s="225" t="str">
        <f t="shared" si="26"/>
        <v>S1</v>
      </c>
      <c r="AG186" s="2" t="s">
        <v>3431</v>
      </c>
    </row>
    <row r="187" spans="1:33" s="64" customFormat="1" ht="15" customHeight="1">
      <c r="A187" s="93" t="s">
        <v>1210</v>
      </c>
      <c r="B187" s="14" t="s">
        <v>1211</v>
      </c>
      <c r="C187" s="14" t="s">
        <v>134</v>
      </c>
      <c r="D187" s="223"/>
      <c r="E187" s="223" t="str">
        <f t="shared" si="18"/>
        <v>KANTOR PUSAT</v>
      </c>
      <c r="F187" s="14" t="s">
        <v>211</v>
      </c>
      <c r="G187" s="14" t="s">
        <v>3303</v>
      </c>
      <c r="H187" s="14" t="s">
        <v>3303</v>
      </c>
      <c r="I187" s="2" t="s">
        <v>3303</v>
      </c>
      <c r="J187" s="14" t="s">
        <v>1212</v>
      </c>
      <c r="K187" s="14" t="s">
        <v>3852</v>
      </c>
      <c r="L187" s="12">
        <v>30280</v>
      </c>
      <c r="M187" s="221">
        <f t="shared" si="19"/>
        <v>1982</v>
      </c>
      <c r="N187" s="221"/>
      <c r="O187" s="222" t="str">
        <f t="shared" ca="1" si="20"/>
        <v>39 tahun 4 bulan</v>
      </c>
      <c r="P187" s="222" t="str">
        <f t="shared" ca="1" si="21"/>
        <v>&lt;45 th</v>
      </c>
      <c r="Q187" s="14" t="s">
        <v>201</v>
      </c>
      <c r="R187" s="12">
        <v>41944</v>
      </c>
      <c r="S187" s="222" t="str">
        <f t="shared" ca="1" si="22"/>
        <v>7 tahun 5 bulan</v>
      </c>
      <c r="T187" s="222" t="str">
        <f t="shared" ca="1" si="23"/>
        <v>&lt;8 th</v>
      </c>
      <c r="U187" s="60">
        <f t="shared" si="24"/>
        <v>55</v>
      </c>
      <c r="V187" s="61">
        <f t="shared" si="25"/>
        <v>50375</v>
      </c>
      <c r="W187" s="2" t="s">
        <v>1213</v>
      </c>
      <c r="X187" s="14" t="s">
        <v>1214</v>
      </c>
      <c r="Y187" s="143" t="s">
        <v>59</v>
      </c>
      <c r="Z187" s="14" t="s">
        <v>58</v>
      </c>
      <c r="AA187" s="14" t="s">
        <v>22</v>
      </c>
      <c r="AB187" s="173"/>
      <c r="AC187" s="14" t="s">
        <v>1215</v>
      </c>
      <c r="AD187" s="150"/>
      <c r="AE187" s="14" t="s">
        <v>24</v>
      </c>
      <c r="AF187" s="225" t="str">
        <f t="shared" si="26"/>
        <v>S1</v>
      </c>
      <c r="AG187" s="2" t="s">
        <v>3430</v>
      </c>
    </row>
    <row r="188" spans="1:33" s="52" customFormat="1" ht="15" customHeight="1">
      <c r="A188" s="90" t="s">
        <v>1216</v>
      </c>
      <c r="B188" s="16" t="s">
        <v>1217</v>
      </c>
      <c r="C188" s="16" t="s">
        <v>536</v>
      </c>
      <c r="D188" s="223"/>
      <c r="E188" s="223" t="str">
        <f t="shared" si="18"/>
        <v>KANTOR CABANG</v>
      </c>
      <c r="F188" s="16" t="s">
        <v>54</v>
      </c>
      <c r="G188" s="16" t="s">
        <v>55</v>
      </c>
      <c r="H188" s="16" t="s">
        <v>706</v>
      </c>
      <c r="I188" s="16" t="s">
        <v>3855</v>
      </c>
      <c r="J188" s="16" t="s">
        <v>1218</v>
      </c>
      <c r="K188" s="16" t="s">
        <v>3910</v>
      </c>
      <c r="L188" s="139">
        <v>32353</v>
      </c>
      <c r="M188" s="221">
        <f t="shared" si="19"/>
        <v>1988</v>
      </c>
      <c r="N188" s="221"/>
      <c r="O188" s="222" t="str">
        <f t="shared" ca="1" si="20"/>
        <v>33 tahun 8 bulan</v>
      </c>
      <c r="P188" s="222" t="str">
        <f t="shared" ca="1" si="21"/>
        <v>&lt;35 th</v>
      </c>
      <c r="Q188" s="16" t="s">
        <v>247</v>
      </c>
      <c r="R188" s="139">
        <v>41950</v>
      </c>
      <c r="S188" s="222" t="str">
        <f t="shared" ca="1" si="22"/>
        <v>7 tahun 5 bulan</v>
      </c>
      <c r="T188" s="222" t="str">
        <f t="shared" ca="1" si="23"/>
        <v>&lt;8 th</v>
      </c>
      <c r="U188" s="49">
        <f t="shared" si="24"/>
        <v>35</v>
      </c>
      <c r="V188" s="50">
        <f t="shared" si="25"/>
        <v>45139</v>
      </c>
      <c r="W188" s="16" t="s">
        <v>1219</v>
      </c>
      <c r="X188" s="16" t="s">
        <v>1220</v>
      </c>
      <c r="Y188" s="16" t="s">
        <v>20</v>
      </c>
      <c r="Z188" s="16" t="s">
        <v>93</v>
      </c>
      <c r="AA188" s="16" t="s">
        <v>22</v>
      </c>
      <c r="AB188" s="170"/>
      <c r="AC188" s="16" t="s">
        <v>1221</v>
      </c>
      <c r="AD188" s="171"/>
      <c r="AE188" s="16" t="s">
        <v>50</v>
      </c>
      <c r="AF188" s="225" t="str">
        <f t="shared" si="26"/>
        <v>SMA</v>
      </c>
      <c r="AG188" s="16" t="s">
        <v>3430</v>
      </c>
    </row>
    <row r="189" spans="1:33" s="64" customFormat="1" ht="15" customHeight="1">
      <c r="A189" s="90" t="s">
        <v>1222</v>
      </c>
      <c r="B189" s="16" t="s">
        <v>1223</v>
      </c>
      <c r="C189" s="16" t="s">
        <v>582</v>
      </c>
      <c r="D189" s="223"/>
      <c r="E189" s="223" t="str">
        <f t="shared" si="18"/>
        <v>KANTOR CABANG</v>
      </c>
      <c r="F189" s="16" t="s">
        <v>54</v>
      </c>
      <c r="G189" s="16" t="s">
        <v>75</v>
      </c>
      <c r="H189" s="16" t="s">
        <v>75</v>
      </c>
      <c r="I189" s="16" t="s">
        <v>3857</v>
      </c>
      <c r="J189" s="16" t="s">
        <v>1224</v>
      </c>
      <c r="K189" s="16" t="s">
        <v>3858</v>
      </c>
      <c r="L189" s="139">
        <v>32566</v>
      </c>
      <c r="M189" s="221">
        <f t="shared" si="19"/>
        <v>1989</v>
      </c>
      <c r="N189" s="221"/>
      <c r="O189" s="222" t="str">
        <f t="shared" ca="1" si="20"/>
        <v>33 tahun 1 bulan</v>
      </c>
      <c r="P189" s="222" t="str">
        <f t="shared" ca="1" si="21"/>
        <v>&lt;35 th</v>
      </c>
      <c r="Q189" s="16" t="s">
        <v>31</v>
      </c>
      <c r="R189" s="139">
        <v>41953</v>
      </c>
      <c r="S189" s="222" t="str">
        <f t="shared" ca="1" si="22"/>
        <v>7 tahun 5 bulan</v>
      </c>
      <c r="T189" s="222" t="str">
        <f t="shared" ca="1" si="23"/>
        <v>&lt;8 th</v>
      </c>
      <c r="U189" s="60">
        <f t="shared" si="24"/>
        <v>35</v>
      </c>
      <c r="V189" s="61">
        <f t="shared" si="25"/>
        <v>45352</v>
      </c>
      <c r="W189" s="2" t="s">
        <v>1225</v>
      </c>
      <c r="X189" s="16" t="s">
        <v>1226</v>
      </c>
      <c r="Y189" s="16" t="s">
        <v>20</v>
      </c>
      <c r="Z189" s="16" t="s">
        <v>93</v>
      </c>
      <c r="AA189" s="16" t="s">
        <v>22</v>
      </c>
      <c r="AB189" s="170"/>
      <c r="AC189" s="16" t="s">
        <v>1227</v>
      </c>
      <c r="AD189" s="171"/>
      <c r="AE189" s="16" t="s">
        <v>50</v>
      </c>
      <c r="AF189" s="225" t="str">
        <f t="shared" si="26"/>
        <v>SMA</v>
      </c>
      <c r="AG189" s="2" t="s">
        <v>3430</v>
      </c>
    </row>
    <row r="190" spans="1:33" s="64" customFormat="1" ht="15" customHeight="1">
      <c r="A190" s="93" t="s">
        <v>1228</v>
      </c>
      <c r="B190" s="14" t="s">
        <v>1229</v>
      </c>
      <c r="C190" s="132" t="s">
        <v>348</v>
      </c>
      <c r="D190" s="223"/>
      <c r="E190" s="223" t="str">
        <f t="shared" si="18"/>
        <v>KANTOR CABANG</v>
      </c>
      <c r="F190" s="14" t="s">
        <v>54</v>
      </c>
      <c r="G190" s="14" t="s">
        <v>99</v>
      </c>
      <c r="H190" s="14" t="s">
        <v>99</v>
      </c>
      <c r="I190" s="14" t="s">
        <v>3861</v>
      </c>
      <c r="J190" s="14" t="s">
        <v>1230</v>
      </c>
      <c r="K190" s="143" t="s">
        <v>101</v>
      </c>
      <c r="L190" s="12">
        <v>32876</v>
      </c>
      <c r="M190" s="221">
        <f t="shared" si="19"/>
        <v>1990</v>
      </c>
      <c r="N190" s="221"/>
      <c r="O190" s="222" t="str">
        <f t="shared" ca="1" si="20"/>
        <v>32 tahun 3 bulan</v>
      </c>
      <c r="P190" s="222" t="str">
        <f t="shared" ca="1" si="21"/>
        <v>&lt;35 th</v>
      </c>
      <c r="Q190" s="14" t="s">
        <v>1231</v>
      </c>
      <c r="R190" s="12">
        <v>41953</v>
      </c>
      <c r="S190" s="222" t="str">
        <f t="shared" ca="1" si="22"/>
        <v>7 tahun 5 bulan</v>
      </c>
      <c r="T190" s="222" t="str">
        <f t="shared" ca="1" si="23"/>
        <v>&lt;8 th</v>
      </c>
      <c r="U190" s="60">
        <f t="shared" si="24"/>
        <v>55</v>
      </c>
      <c r="V190" s="61">
        <f t="shared" si="25"/>
        <v>52994</v>
      </c>
      <c r="W190" s="14" t="s">
        <v>1232</v>
      </c>
      <c r="X190" s="14" t="s">
        <v>1233</v>
      </c>
      <c r="Y190" s="143" t="s">
        <v>23</v>
      </c>
      <c r="Z190" s="14" t="s">
        <v>196</v>
      </c>
      <c r="AA190" s="14" t="s">
        <v>22</v>
      </c>
      <c r="AB190" s="173"/>
      <c r="AC190" s="14" t="s">
        <v>1234</v>
      </c>
      <c r="AD190" s="150"/>
      <c r="AE190" s="14" t="s">
        <v>50</v>
      </c>
      <c r="AF190" s="225" t="str">
        <f t="shared" si="26"/>
        <v>SMA</v>
      </c>
      <c r="AG190" s="14" t="s">
        <v>3430</v>
      </c>
    </row>
    <row r="191" spans="1:33" s="64" customFormat="1" ht="15" customHeight="1">
      <c r="A191" s="91" t="s">
        <v>1235</v>
      </c>
      <c r="B191" s="114" t="s">
        <v>3248</v>
      </c>
      <c r="C191" s="114" t="s">
        <v>2253</v>
      </c>
      <c r="D191" s="223"/>
      <c r="E191" s="223" t="str">
        <f t="shared" si="18"/>
        <v>KANTOR CABANG</v>
      </c>
      <c r="F191" s="114" t="s">
        <v>54</v>
      </c>
      <c r="G191" s="114" t="s">
        <v>55</v>
      </c>
      <c r="H191" s="114" t="s">
        <v>55</v>
      </c>
      <c r="I191" s="114" t="s">
        <v>3867</v>
      </c>
      <c r="J191" s="114" t="s">
        <v>1236</v>
      </c>
      <c r="K191" s="144" t="s">
        <v>3865</v>
      </c>
      <c r="L191" s="140">
        <v>29309</v>
      </c>
      <c r="M191" s="221">
        <f t="shared" si="19"/>
        <v>1980</v>
      </c>
      <c r="N191" s="221"/>
      <c r="O191" s="222" t="str">
        <f t="shared" ca="1" si="20"/>
        <v>42 tahun 0 bulan</v>
      </c>
      <c r="P191" s="222" t="str">
        <f t="shared" ca="1" si="21"/>
        <v>&lt;45 th</v>
      </c>
      <c r="Q191" s="114" t="s">
        <v>247</v>
      </c>
      <c r="R191" s="140">
        <v>41953</v>
      </c>
      <c r="S191" s="222" t="str">
        <f t="shared" ca="1" si="22"/>
        <v>7 tahun 5 bulan</v>
      </c>
      <c r="T191" s="222" t="str">
        <f t="shared" ca="1" si="23"/>
        <v>&lt;8 th</v>
      </c>
      <c r="U191" s="60">
        <f t="shared" si="24"/>
        <v>55</v>
      </c>
      <c r="V191" s="61">
        <f t="shared" si="25"/>
        <v>49400</v>
      </c>
      <c r="W191" s="114" t="s">
        <v>1237</v>
      </c>
      <c r="X191" s="114" t="s">
        <v>1238</v>
      </c>
      <c r="Y191" s="97" t="s">
        <v>48</v>
      </c>
      <c r="Z191" s="114" t="s">
        <v>47</v>
      </c>
      <c r="AA191" s="114" t="s">
        <v>22</v>
      </c>
      <c r="AB191" s="172"/>
      <c r="AC191" s="114" t="s">
        <v>1239</v>
      </c>
      <c r="AD191" s="116"/>
      <c r="AE191" s="114" t="s">
        <v>24</v>
      </c>
      <c r="AF191" s="225" t="str">
        <f t="shared" si="26"/>
        <v>S1</v>
      </c>
      <c r="AG191" s="114" t="s">
        <v>3431</v>
      </c>
    </row>
    <row r="192" spans="1:33" s="64" customFormat="1" ht="15" customHeight="1">
      <c r="A192" s="93" t="s">
        <v>1240</v>
      </c>
      <c r="B192" s="14" t="s">
        <v>1241</v>
      </c>
      <c r="C192" s="14" t="s">
        <v>15</v>
      </c>
      <c r="D192" s="223"/>
      <c r="E192" s="223" t="str">
        <f t="shared" si="18"/>
        <v>KANTOR PUSAT</v>
      </c>
      <c r="F192" s="14" t="s">
        <v>16</v>
      </c>
      <c r="G192" s="14" t="s">
        <v>17</v>
      </c>
      <c r="H192" s="14" t="s">
        <v>1242</v>
      </c>
      <c r="I192" s="14" t="s">
        <v>1242</v>
      </c>
      <c r="J192" s="14" t="s">
        <v>1243</v>
      </c>
      <c r="K192" s="14" t="s">
        <v>3852</v>
      </c>
      <c r="L192" s="12">
        <v>31922</v>
      </c>
      <c r="M192" s="221">
        <f t="shared" si="19"/>
        <v>1987</v>
      </c>
      <c r="N192" s="221"/>
      <c r="O192" s="222" t="str">
        <f t="shared" ca="1" si="20"/>
        <v>34 tahun 10 bulan</v>
      </c>
      <c r="P192" s="222" t="str">
        <f t="shared" ca="1" si="21"/>
        <v>&lt;35 th</v>
      </c>
      <c r="Q192" s="14" t="s">
        <v>1244</v>
      </c>
      <c r="R192" s="12">
        <v>41974</v>
      </c>
      <c r="S192" s="222" t="str">
        <f t="shared" ca="1" si="22"/>
        <v>7 tahun 4 bulan</v>
      </c>
      <c r="T192" s="222" t="str">
        <f t="shared" ca="1" si="23"/>
        <v>&lt;8 th</v>
      </c>
      <c r="U192" s="60">
        <f t="shared" si="24"/>
        <v>55</v>
      </c>
      <c r="V192" s="61">
        <f t="shared" si="25"/>
        <v>52018</v>
      </c>
      <c r="W192" s="14" t="s">
        <v>1245</v>
      </c>
      <c r="X192" s="14" t="s">
        <v>1246</v>
      </c>
      <c r="Y192" s="143" t="s">
        <v>23</v>
      </c>
      <c r="Z192" s="14" t="s">
        <v>196</v>
      </c>
      <c r="AA192" s="14" t="s">
        <v>22</v>
      </c>
      <c r="AB192" s="173"/>
      <c r="AC192" s="14" t="s">
        <v>1247</v>
      </c>
      <c r="AD192" s="150"/>
      <c r="AE192" s="14" t="s">
        <v>24</v>
      </c>
      <c r="AF192" s="225" t="str">
        <f t="shared" si="26"/>
        <v>S1</v>
      </c>
      <c r="AG192" s="14" t="s">
        <v>3431</v>
      </c>
    </row>
    <row r="193" spans="1:33" s="64" customFormat="1" ht="15" customHeight="1">
      <c r="A193" s="5" t="s">
        <v>1248</v>
      </c>
      <c r="B193" s="2" t="s">
        <v>1249</v>
      </c>
      <c r="C193" s="2" t="s">
        <v>962</v>
      </c>
      <c r="D193" s="223"/>
      <c r="E193" s="223" t="str">
        <f t="shared" si="18"/>
        <v>KANTOR CABANG</v>
      </c>
      <c r="F193" s="2" t="s">
        <v>54</v>
      </c>
      <c r="G193" s="2" t="s">
        <v>99</v>
      </c>
      <c r="H193" s="2" t="s">
        <v>99</v>
      </c>
      <c r="I193" s="2" t="s">
        <v>3867</v>
      </c>
      <c r="J193" s="6" t="s">
        <v>1250</v>
      </c>
      <c r="K193" s="142" t="s">
        <v>101</v>
      </c>
      <c r="L193" s="12">
        <v>28012</v>
      </c>
      <c r="M193" s="221">
        <f t="shared" si="19"/>
        <v>1976</v>
      </c>
      <c r="N193" s="221"/>
      <c r="O193" s="222" t="str">
        <f t="shared" ca="1" si="20"/>
        <v>45 tahun 7 bulan</v>
      </c>
      <c r="P193" s="222" t="str">
        <f t="shared" ca="1" si="21"/>
        <v>&lt;55 th</v>
      </c>
      <c r="Q193" s="6" t="s">
        <v>31</v>
      </c>
      <c r="R193" s="12">
        <v>41981</v>
      </c>
      <c r="S193" s="222" t="str">
        <f t="shared" ca="1" si="22"/>
        <v>7 tahun 4 bulan</v>
      </c>
      <c r="T193" s="222" t="str">
        <f t="shared" ca="1" si="23"/>
        <v>&lt;8 th</v>
      </c>
      <c r="U193" s="60">
        <f t="shared" si="24"/>
        <v>55</v>
      </c>
      <c r="V193" s="61">
        <f t="shared" si="25"/>
        <v>48122</v>
      </c>
      <c r="W193" s="2" t="s">
        <v>1251</v>
      </c>
      <c r="X193" s="14" t="s">
        <v>1252</v>
      </c>
      <c r="Y193" s="2" t="s">
        <v>23</v>
      </c>
      <c r="Z193" s="2" t="s">
        <v>175</v>
      </c>
      <c r="AA193" s="2" t="s">
        <v>22</v>
      </c>
      <c r="AB193" s="4"/>
      <c r="AC193" s="16" t="s">
        <v>1253</v>
      </c>
      <c r="AD193" s="1"/>
      <c r="AE193" s="2" t="s">
        <v>24</v>
      </c>
      <c r="AF193" s="225" t="str">
        <f t="shared" si="26"/>
        <v>S1</v>
      </c>
      <c r="AG193" s="2" t="s">
        <v>3431</v>
      </c>
    </row>
    <row r="194" spans="1:33" s="64" customFormat="1" ht="15" customHeight="1">
      <c r="A194" s="5" t="s">
        <v>1254</v>
      </c>
      <c r="B194" s="2" t="s">
        <v>1255</v>
      </c>
      <c r="C194" s="2" t="s">
        <v>2253</v>
      </c>
      <c r="D194" s="223"/>
      <c r="E194" s="223" t="str">
        <f t="shared" si="18"/>
        <v>KANTOR CABANG</v>
      </c>
      <c r="F194" s="2" t="s">
        <v>54</v>
      </c>
      <c r="G194" s="2" t="s">
        <v>99</v>
      </c>
      <c r="H194" s="2" t="s">
        <v>99</v>
      </c>
      <c r="I194" s="2" t="s">
        <v>3867</v>
      </c>
      <c r="J194" s="6" t="s">
        <v>1256</v>
      </c>
      <c r="K194" s="2" t="s">
        <v>101</v>
      </c>
      <c r="L194" s="12">
        <v>32116</v>
      </c>
      <c r="M194" s="221">
        <f t="shared" si="19"/>
        <v>1987</v>
      </c>
      <c r="N194" s="221"/>
      <c r="O194" s="222" t="str">
        <f t="shared" ca="1" si="20"/>
        <v>34 tahun 4 bulan</v>
      </c>
      <c r="P194" s="222" t="str">
        <f t="shared" ca="1" si="21"/>
        <v>&lt;35 th</v>
      </c>
      <c r="Q194" s="6" t="s">
        <v>675</v>
      </c>
      <c r="R194" s="12">
        <v>42005</v>
      </c>
      <c r="S194" s="222" t="str">
        <f t="shared" ca="1" si="22"/>
        <v>7 tahun 3 bulan</v>
      </c>
      <c r="T194" s="222" t="str">
        <f t="shared" ca="1" si="23"/>
        <v>&lt;8 th</v>
      </c>
      <c r="U194" s="60">
        <f t="shared" si="24"/>
        <v>55</v>
      </c>
      <c r="V194" s="61">
        <f t="shared" si="25"/>
        <v>52232</v>
      </c>
      <c r="W194" s="2" t="s">
        <v>1257</v>
      </c>
      <c r="X194" s="14" t="s">
        <v>1258</v>
      </c>
      <c r="Y194" s="2" t="s">
        <v>48</v>
      </c>
      <c r="Z194" s="2" t="s">
        <v>47</v>
      </c>
      <c r="AA194" s="2" t="s">
        <v>22</v>
      </c>
      <c r="AB194" s="4"/>
      <c r="AC194" s="16" t="s">
        <v>1259</v>
      </c>
      <c r="AD194" s="1"/>
      <c r="AE194" s="2" t="s">
        <v>24</v>
      </c>
      <c r="AF194" s="225" t="str">
        <f t="shared" si="26"/>
        <v>S1</v>
      </c>
      <c r="AG194" s="2" t="s">
        <v>3431</v>
      </c>
    </row>
    <row r="195" spans="1:33" s="64" customFormat="1" ht="15" customHeight="1">
      <c r="A195" s="90" t="s">
        <v>1260</v>
      </c>
      <c r="B195" s="16" t="s">
        <v>1261</v>
      </c>
      <c r="C195" s="16" t="s">
        <v>64</v>
      </c>
      <c r="D195" s="223"/>
      <c r="E195" s="223" t="str">
        <f t="shared" si="18"/>
        <v>KANTOR PUSAT</v>
      </c>
      <c r="F195" s="16" t="s">
        <v>35</v>
      </c>
      <c r="G195" s="16" t="s">
        <v>170</v>
      </c>
      <c r="H195" s="16" t="s">
        <v>316</v>
      </c>
      <c r="I195" s="16" t="s">
        <v>3871</v>
      </c>
      <c r="J195" s="16" t="s">
        <v>1262</v>
      </c>
      <c r="K195" s="16" t="s">
        <v>3852</v>
      </c>
      <c r="L195" s="139">
        <v>32393</v>
      </c>
      <c r="M195" s="221">
        <f t="shared" si="19"/>
        <v>1988</v>
      </c>
      <c r="N195" s="221"/>
      <c r="O195" s="222" t="str">
        <f t="shared" ca="1" si="20"/>
        <v>33 tahun 7 bulan</v>
      </c>
      <c r="P195" s="222" t="str">
        <f t="shared" ca="1" si="21"/>
        <v>&lt;35 th</v>
      </c>
      <c r="Q195" s="16" t="s">
        <v>31</v>
      </c>
      <c r="R195" s="139">
        <v>42026</v>
      </c>
      <c r="S195" s="222" t="str">
        <f t="shared" ca="1" si="22"/>
        <v>7 tahun 2 bulan</v>
      </c>
      <c r="T195" s="222" t="str">
        <f t="shared" ca="1" si="23"/>
        <v>&lt;8 th</v>
      </c>
      <c r="U195" s="60">
        <f t="shared" si="24"/>
        <v>55</v>
      </c>
      <c r="V195" s="61">
        <f t="shared" si="25"/>
        <v>52505</v>
      </c>
      <c r="W195" s="16" t="s">
        <v>1263</v>
      </c>
      <c r="X195" s="16" t="s">
        <v>1264</v>
      </c>
      <c r="Y195" s="16" t="s">
        <v>20</v>
      </c>
      <c r="Z195" s="16" t="s">
        <v>93</v>
      </c>
      <c r="AA195" s="16" t="s">
        <v>22</v>
      </c>
      <c r="AB195" s="170"/>
      <c r="AC195" s="16" t="s">
        <v>1265</v>
      </c>
      <c r="AD195" s="171"/>
      <c r="AE195" s="16" t="s">
        <v>24</v>
      </c>
      <c r="AF195" s="225" t="str">
        <f t="shared" si="26"/>
        <v>S1</v>
      </c>
      <c r="AG195" s="16" t="s">
        <v>3430</v>
      </c>
    </row>
    <row r="196" spans="1:33" s="64" customFormat="1" ht="15" customHeight="1">
      <c r="A196" s="90" t="s">
        <v>1267</v>
      </c>
      <c r="B196" s="16" t="s">
        <v>1268</v>
      </c>
      <c r="C196" s="16" t="s">
        <v>1097</v>
      </c>
      <c r="D196" s="223"/>
      <c r="E196" s="223" t="str">
        <f t="shared" ref="E196:E259" si="27">IF(F196="CABANG JABODETABEK","KANTOR CABANG",IF(F196="CABANG NON JABODETABEK","KANTOR CABANG","KANTOR PUSAT"))</f>
        <v>KANTOR CABANG</v>
      </c>
      <c r="F196" s="16" t="s">
        <v>54</v>
      </c>
      <c r="G196" s="16" t="s">
        <v>99</v>
      </c>
      <c r="H196" s="16" t="s">
        <v>3266</v>
      </c>
      <c r="I196" s="16" t="s">
        <v>3860</v>
      </c>
      <c r="J196" s="16" t="s">
        <v>1269</v>
      </c>
      <c r="K196" s="141" t="s">
        <v>3917</v>
      </c>
      <c r="L196" s="139">
        <v>33896</v>
      </c>
      <c r="M196" s="221">
        <f t="shared" ref="M196:M259" si="28">YEAR(L196)</f>
        <v>1992</v>
      </c>
      <c r="N196" s="221"/>
      <c r="O196" s="222" t="str">
        <f t="shared" ref="O196:O259" ca="1" si="29">(""&amp;DATEDIF(L196,$P$1,"Y")&amp;" tahun")&amp;" "&amp;DATEDIF(L196,$P$1,"YM")&amp;" bulan"</f>
        <v>29 tahun 6 bulan</v>
      </c>
      <c r="P196" s="222" t="str">
        <f t="shared" ref="P196:P259" ca="1" si="30">IF(DATEDIF(L196,$P$1,"Y")&lt;25,"&lt;25 th",IF(AND(DATEDIF(L196,$P$1,"Y")&gt;=25,DATEDIF(L196,$P$1,"Y")&lt;35),"&lt;35 th",IF(AND(DATEDIF(L196,$P$1,"Y")&gt;=35,DATEDIF(L196,$P$1,"Y")&lt;45),"&lt;45 th",IF(AND(DATEDIF(L196,$P$1,"Y")&gt;=45,DATEDIF(L196,$P$1,"Y")&lt;55),"&lt;55 th","&gt;55 "))))</f>
        <v>&lt;35 th</v>
      </c>
      <c r="Q196" s="16" t="s">
        <v>201</v>
      </c>
      <c r="R196" s="139">
        <v>42036</v>
      </c>
      <c r="S196" s="222" t="str">
        <f t="shared" ref="S196:S259" ca="1" si="31">(""&amp;DATEDIF(R196,$P$1,"Y")&amp;" tahun")&amp;" "&amp;DATEDIF(R196,$P$1,"YM")&amp;" bulan"</f>
        <v>7 tahun 2 bulan</v>
      </c>
      <c r="T196" s="222" t="str">
        <f t="shared" ref="T196:T259" ca="1" si="32">IF(DATEDIF(R196,$P$1,"Y")&lt;2,"&lt;2 th",IF(AND(DATEDIF(R196,$P$1,"Y")&gt;=2,DATEDIF(R196,$P$1,"Y")&lt;5),"&lt;5 th",IF(AND(DATEDIF(R196,$P$1,"Y")&gt;=5,DATEDIF(R196,$P$1,"Y")&lt;8),"&lt;8 th",IF(AND(DATEDIF(R196,$P$1,"Y")&gt;=8,DATEDIF(R196,$P$1,"Y")&gt;=8),"&gt;8 th","0 "))))</f>
        <v>&lt;8 th</v>
      </c>
      <c r="U196" s="60">
        <f t="shared" ref="U196:U259" si="33">IF(C196="TELLER",35,IF(C196="TELLER SENIOR","35",IF(C196="STAF OPERASIONAL",35,IF(C196="STAF OPERASIONAL SENIOR",35,IF(C196="CUSTOMER SERVICE",35,IF(C196="CUSTOMER SERVICE SENIOR",35,55))))))</f>
        <v>55</v>
      </c>
      <c r="V196" s="61">
        <f t="shared" ref="V196:V259" si="34">IF(DAY(L196)=1,(DATE(YEAR(L196)+U196,MONTH(L196),1)),(DATE(YEAR(L196)+U196,MONTH(L196)+1,1)))</f>
        <v>53997</v>
      </c>
      <c r="W196" s="16" t="s">
        <v>1270</v>
      </c>
      <c r="X196" s="16" t="s">
        <v>1271</v>
      </c>
      <c r="Y196" s="16" t="s">
        <v>20</v>
      </c>
      <c r="Z196" s="16" t="s">
        <v>93</v>
      </c>
      <c r="AA196" s="16" t="s">
        <v>22</v>
      </c>
      <c r="AB196" s="170"/>
      <c r="AC196" s="16" t="s">
        <v>1272</v>
      </c>
      <c r="AD196" s="171"/>
      <c r="AE196" s="16" t="s">
        <v>145</v>
      </c>
      <c r="AF196" s="225" t="str">
        <f t="shared" ref="AF196:AF259" si="35">IF(AE196="01","SD",IF(AE196="02","SMP",IF(AE196="03","SMA",IF(AE196="04","D1-D2",IF(AE196="05","D3-D4",IF(AE196="06","S1",IF(AE196="07","S2",IF(AE196="08","S3",0))))))))</f>
        <v>D3-D4</v>
      </c>
      <c r="AG196" s="16" t="s">
        <v>3431</v>
      </c>
    </row>
    <row r="197" spans="1:33" s="52" customFormat="1" ht="15" customHeight="1">
      <c r="A197" s="5" t="s">
        <v>1273</v>
      </c>
      <c r="B197" s="2" t="s">
        <v>1274</v>
      </c>
      <c r="C197" s="2" t="s">
        <v>944</v>
      </c>
      <c r="D197" s="223"/>
      <c r="E197" s="223" t="str">
        <f t="shared" si="27"/>
        <v>KANTOR CABANG</v>
      </c>
      <c r="F197" s="2" t="s">
        <v>54</v>
      </c>
      <c r="G197" s="2" t="s">
        <v>99</v>
      </c>
      <c r="H197" s="2" t="s">
        <v>3252</v>
      </c>
      <c r="I197" s="2" t="s">
        <v>3860</v>
      </c>
      <c r="J197" s="6" t="s">
        <v>1275</v>
      </c>
      <c r="K197" s="2" t="s">
        <v>84</v>
      </c>
      <c r="L197" s="12">
        <v>32594</v>
      </c>
      <c r="M197" s="221">
        <f t="shared" si="28"/>
        <v>1989</v>
      </c>
      <c r="N197" s="221"/>
      <c r="O197" s="222" t="str">
        <f t="shared" ca="1" si="29"/>
        <v>33 tahun 0 bulan</v>
      </c>
      <c r="P197" s="222" t="str">
        <f t="shared" ca="1" si="30"/>
        <v>&lt;35 th</v>
      </c>
      <c r="Q197" s="6" t="s">
        <v>922</v>
      </c>
      <c r="R197" s="12">
        <v>42044</v>
      </c>
      <c r="S197" s="222" t="str">
        <f t="shared" ca="1" si="31"/>
        <v>7 tahun 2 bulan</v>
      </c>
      <c r="T197" s="222" t="str">
        <f t="shared" ca="1" si="32"/>
        <v>&lt;8 th</v>
      </c>
      <c r="U197" s="49">
        <f t="shared" si="33"/>
        <v>35</v>
      </c>
      <c r="V197" s="50">
        <f t="shared" si="34"/>
        <v>45383</v>
      </c>
      <c r="W197" s="2" t="s">
        <v>1276</v>
      </c>
      <c r="X197" s="14" t="s">
        <v>1277</v>
      </c>
      <c r="Y197" s="2" t="s">
        <v>20</v>
      </c>
      <c r="Z197" s="2" t="s">
        <v>65</v>
      </c>
      <c r="AA197" s="2" t="s">
        <v>22</v>
      </c>
      <c r="AB197" s="4"/>
      <c r="AC197" s="16" t="s">
        <v>1278</v>
      </c>
      <c r="AD197" s="1"/>
      <c r="AE197" s="2" t="s">
        <v>50</v>
      </c>
      <c r="AF197" s="225" t="str">
        <f t="shared" si="35"/>
        <v>SMA</v>
      </c>
      <c r="AG197" s="2" t="s">
        <v>3430</v>
      </c>
    </row>
    <row r="198" spans="1:33" s="64" customFormat="1" ht="15" customHeight="1">
      <c r="A198" s="90" t="s">
        <v>1279</v>
      </c>
      <c r="B198" s="16" t="s">
        <v>1280</v>
      </c>
      <c r="C198" s="16" t="s">
        <v>64</v>
      </c>
      <c r="D198" s="223"/>
      <c r="E198" s="223" t="str">
        <f t="shared" si="27"/>
        <v>KANTOR PUSAT</v>
      </c>
      <c r="F198" s="16" t="s">
        <v>43</v>
      </c>
      <c r="G198" s="16" t="s">
        <v>322</v>
      </c>
      <c r="H198" s="16" t="s">
        <v>323</v>
      </c>
      <c r="I198" s="16" t="s">
        <v>3876</v>
      </c>
      <c r="J198" s="16" t="s">
        <v>1281</v>
      </c>
      <c r="K198" s="16" t="s">
        <v>3852</v>
      </c>
      <c r="L198" s="139">
        <v>32462</v>
      </c>
      <c r="M198" s="221">
        <f t="shared" si="28"/>
        <v>1988</v>
      </c>
      <c r="N198" s="221"/>
      <c r="O198" s="222" t="str">
        <f t="shared" ca="1" si="29"/>
        <v>33 tahun 5 bulan</v>
      </c>
      <c r="P198" s="222" t="str">
        <f t="shared" ca="1" si="30"/>
        <v>&lt;35 th</v>
      </c>
      <c r="Q198" s="16" t="s">
        <v>131</v>
      </c>
      <c r="R198" s="139">
        <v>42044</v>
      </c>
      <c r="S198" s="222" t="str">
        <f t="shared" ca="1" si="31"/>
        <v>7 tahun 2 bulan</v>
      </c>
      <c r="T198" s="222" t="str">
        <f t="shared" ca="1" si="32"/>
        <v>&lt;8 th</v>
      </c>
      <c r="U198" s="60">
        <f t="shared" si="33"/>
        <v>55</v>
      </c>
      <c r="V198" s="61">
        <f t="shared" si="34"/>
        <v>52566</v>
      </c>
      <c r="W198" s="16" t="s">
        <v>1282</v>
      </c>
      <c r="X198" s="16" t="s">
        <v>1283</v>
      </c>
      <c r="Y198" s="16" t="s">
        <v>20</v>
      </c>
      <c r="Z198" s="16" t="s">
        <v>93</v>
      </c>
      <c r="AA198" s="16" t="s">
        <v>22</v>
      </c>
      <c r="AB198" s="170"/>
      <c r="AC198" s="16" t="s">
        <v>1284</v>
      </c>
      <c r="AD198" s="171"/>
      <c r="AE198" s="16" t="s">
        <v>50</v>
      </c>
      <c r="AF198" s="225" t="str">
        <f t="shared" si="35"/>
        <v>SMA</v>
      </c>
      <c r="AG198" s="16" t="s">
        <v>3431</v>
      </c>
    </row>
    <row r="199" spans="1:33" s="64" customFormat="1" ht="15" customHeight="1">
      <c r="A199" s="5" t="s">
        <v>1285</v>
      </c>
      <c r="B199" s="2" t="s">
        <v>1286</v>
      </c>
      <c r="C199" s="2" t="s">
        <v>582</v>
      </c>
      <c r="D199" s="223"/>
      <c r="E199" s="223" t="str">
        <f t="shared" si="27"/>
        <v>KANTOR CABANG</v>
      </c>
      <c r="F199" s="2" t="s">
        <v>54</v>
      </c>
      <c r="G199" s="2" t="s">
        <v>99</v>
      </c>
      <c r="H199" s="2" t="s">
        <v>335</v>
      </c>
      <c r="I199" s="2" t="s">
        <v>3860</v>
      </c>
      <c r="J199" s="6" t="s">
        <v>1287</v>
      </c>
      <c r="K199" s="2" t="s">
        <v>3872</v>
      </c>
      <c r="L199" s="12">
        <v>34262</v>
      </c>
      <c r="M199" s="221">
        <f t="shared" si="28"/>
        <v>1993</v>
      </c>
      <c r="N199" s="221"/>
      <c r="O199" s="222" t="str">
        <f t="shared" ca="1" si="29"/>
        <v>28 tahun 6 bulan</v>
      </c>
      <c r="P199" s="222" t="str">
        <f t="shared" ca="1" si="30"/>
        <v>&lt;35 th</v>
      </c>
      <c r="Q199" s="6" t="s">
        <v>31</v>
      </c>
      <c r="R199" s="12">
        <v>42051</v>
      </c>
      <c r="S199" s="222" t="str">
        <f t="shared" ca="1" si="31"/>
        <v>7 tahun 2 bulan</v>
      </c>
      <c r="T199" s="222" t="str">
        <f t="shared" ca="1" si="32"/>
        <v>&lt;8 th</v>
      </c>
      <c r="U199" s="60">
        <f t="shared" si="33"/>
        <v>35</v>
      </c>
      <c r="V199" s="61">
        <f t="shared" si="34"/>
        <v>47058</v>
      </c>
      <c r="W199" s="2" t="s">
        <v>1288</v>
      </c>
      <c r="X199" s="14" t="s">
        <v>1289</v>
      </c>
      <c r="Y199" s="2" t="s">
        <v>20</v>
      </c>
      <c r="Z199" s="2" t="s">
        <v>65</v>
      </c>
      <c r="AA199" s="2" t="s">
        <v>22</v>
      </c>
      <c r="AB199" s="4"/>
      <c r="AC199" s="16" t="s">
        <v>1290</v>
      </c>
      <c r="AD199" s="1"/>
      <c r="AE199" s="2" t="s">
        <v>50</v>
      </c>
      <c r="AF199" s="225" t="str">
        <f t="shared" si="35"/>
        <v>SMA</v>
      </c>
      <c r="AG199" s="2" t="s">
        <v>3430</v>
      </c>
    </row>
    <row r="200" spans="1:33" s="64" customFormat="1" ht="15" customHeight="1">
      <c r="A200" s="90" t="s">
        <v>1291</v>
      </c>
      <c r="B200" s="16" t="s">
        <v>1292</v>
      </c>
      <c r="C200" s="16" t="s">
        <v>64</v>
      </c>
      <c r="D200" s="223"/>
      <c r="E200" s="223" t="str">
        <f t="shared" si="27"/>
        <v>KANTOR PUSAT</v>
      </c>
      <c r="F200" s="16" t="s">
        <v>28</v>
      </c>
      <c r="G200" s="16" t="s">
        <v>29</v>
      </c>
      <c r="H200" s="16" t="s">
        <v>115</v>
      </c>
      <c r="I200" s="16" t="s">
        <v>115</v>
      </c>
      <c r="J200" s="16" t="s">
        <v>1293</v>
      </c>
      <c r="K200" s="16" t="s">
        <v>3852</v>
      </c>
      <c r="L200" s="139">
        <v>34004</v>
      </c>
      <c r="M200" s="221">
        <f t="shared" si="28"/>
        <v>1993</v>
      </c>
      <c r="N200" s="221"/>
      <c r="O200" s="222" t="str">
        <f t="shared" ca="1" si="29"/>
        <v>29 tahun 2 bulan</v>
      </c>
      <c r="P200" s="222" t="str">
        <f t="shared" ca="1" si="30"/>
        <v>&lt;35 th</v>
      </c>
      <c r="Q200" s="16" t="s">
        <v>31</v>
      </c>
      <c r="R200" s="139">
        <v>42064</v>
      </c>
      <c r="S200" s="222" t="str">
        <f t="shared" ca="1" si="31"/>
        <v>7 tahun 1 bulan</v>
      </c>
      <c r="T200" s="222" t="str">
        <f t="shared" ca="1" si="32"/>
        <v>&lt;8 th</v>
      </c>
      <c r="U200" s="60">
        <f t="shared" si="33"/>
        <v>55</v>
      </c>
      <c r="V200" s="61">
        <f t="shared" si="34"/>
        <v>54118</v>
      </c>
      <c r="W200" s="2" t="s">
        <v>1294</v>
      </c>
      <c r="X200" s="16" t="s">
        <v>1295</v>
      </c>
      <c r="Y200" s="16" t="s">
        <v>20</v>
      </c>
      <c r="Z200" s="16" t="s">
        <v>93</v>
      </c>
      <c r="AA200" s="16" t="s">
        <v>22</v>
      </c>
      <c r="AB200" s="170"/>
      <c r="AC200" s="16" t="s">
        <v>1296</v>
      </c>
      <c r="AD200" s="171"/>
      <c r="AE200" s="16" t="s">
        <v>24</v>
      </c>
      <c r="AF200" s="225" t="str">
        <f t="shared" si="35"/>
        <v>S1</v>
      </c>
      <c r="AG200" s="2" t="s">
        <v>3430</v>
      </c>
    </row>
    <row r="201" spans="1:33" s="64" customFormat="1" ht="15" customHeight="1">
      <c r="A201" s="90" t="s">
        <v>1297</v>
      </c>
      <c r="B201" s="16" t="s">
        <v>3366</v>
      </c>
      <c r="C201" s="16" t="s">
        <v>157</v>
      </c>
      <c r="D201" s="223"/>
      <c r="E201" s="223" t="str">
        <f t="shared" si="27"/>
        <v>KANTOR PUSAT</v>
      </c>
      <c r="F201" s="16" t="s">
        <v>35</v>
      </c>
      <c r="G201" s="16" t="s">
        <v>637</v>
      </c>
      <c r="H201" s="16" t="s">
        <v>1298</v>
      </c>
      <c r="I201" s="16" t="s">
        <v>1298</v>
      </c>
      <c r="J201" s="16" t="s">
        <v>1299</v>
      </c>
      <c r="K201" s="16" t="s">
        <v>3852</v>
      </c>
      <c r="L201" s="139">
        <v>26856</v>
      </c>
      <c r="M201" s="221">
        <f t="shared" si="28"/>
        <v>1973</v>
      </c>
      <c r="N201" s="221"/>
      <c r="O201" s="222" t="str">
        <f t="shared" ca="1" si="29"/>
        <v>48 tahun 9 bulan</v>
      </c>
      <c r="P201" s="222" t="str">
        <f t="shared" ca="1" si="30"/>
        <v>&lt;55 th</v>
      </c>
      <c r="Q201" s="16" t="s">
        <v>201</v>
      </c>
      <c r="R201" s="139">
        <v>42064</v>
      </c>
      <c r="S201" s="222" t="str">
        <f t="shared" ca="1" si="31"/>
        <v>7 tahun 1 bulan</v>
      </c>
      <c r="T201" s="222" t="str">
        <f t="shared" ca="1" si="32"/>
        <v>&lt;8 th</v>
      </c>
      <c r="U201" s="60">
        <f t="shared" si="33"/>
        <v>55</v>
      </c>
      <c r="V201" s="61">
        <f t="shared" si="34"/>
        <v>46966</v>
      </c>
      <c r="W201" s="16" t="s">
        <v>1300</v>
      </c>
      <c r="X201" s="16" t="s">
        <v>1301</v>
      </c>
      <c r="Y201" s="16" t="s">
        <v>156</v>
      </c>
      <c r="Z201" s="16" t="s">
        <v>366</v>
      </c>
      <c r="AA201" s="16" t="s">
        <v>22</v>
      </c>
      <c r="AB201" s="170"/>
      <c r="AC201" s="16" t="s">
        <v>1302</v>
      </c>
      <c r="AD201" s="171"/>
      <c r="AE201" s="16" t="s">
        <v>24</v>
      </c>
      <c r="AF201" s="225" t="str">
        <f t="shared" si="35"/>
        <v>S1</v>
      </c>
      <c r="AG201" s="16" t="s">
        <v>3430</v>
      </c>
    </row>
    <row r="202" spans="1:33" s="64" customFormat="1" ht="15" customHeight="1">
      <c r="A202" s="90" t="s">
        <v>1303</v>
      </c>
      <c r="B202" s="16" t="s">
        <v>1304</v>
      </c>
      <c r="C202" s="16" t="s">
        <v>64</v>
      </c>
      <c r="D202" s="223"/>
      <c r="E202" s="223" t="str">
        <f t="shared" si="27"/>
        <v>KANTOR PUSAT</v>
      </c>
      <c r="F202" s="16" t="s">
        <v>43</v>
      </c>
      <c r="G202" s="16" t="s">
        <v>322</v>
      </c>
      <c r="H202" s="16" t="s">
        <v>323</v>
      </c>
      <c r="I202" s="16" t="s">
        <v>3876</v>
      </c>
      <c r="J202" s="16" t="s">
        <v>1305</v>
      </c>
      <c r="K202" s="16" t="s">
        <v>3852</v>
      </c>
      <c r="L202" s="139">
        <v>31822</v>
      </c>
      <c r="M202" s="221">
        <f t="shared" si="28"/>
        <v>1987</v>
      </c>
      <c r="N202" s="221"/>
      <c r="O202" s="222" t="str">
        <f t="shared" ca="1" si="29"/>
        <v>35 tahun 2 bulan</v>
      </c>
      <c r="P202" s="222" t="str">
        <f t="shared" ca="1" si="30"/>
        <v>&lt;45 th</v>
      </c>
      <c r="Q202" s="16" t="s">
        <v>271</v>
      </c>
      <c r="R202" s="139">
        <v>42064</v>
      </c>
      <c r="S202" s="222" t="str">
        <f t="shared" ca="1" si="31"/>
        <v>7 tahun 1 bulan</v>
      </c>
      <c r="T202" s="222" t="str">
        <f t="shared" ca="1" si="32"/>
        <v>&lt;8 th</v>
      </c>
      <c r="U202" s="60">
        <f t="shared" si="33"/>
        <v>55</v>
      </c>
      <c r="V202" s="61">
        <f t="shared" si="34"/>
        <v>51926</v>
      </c>
      <c r="W202" s="2" t="s">
        <v>1306</v>
      </c>
      <c r="X202" s="16" t="s">
        <v>1307</v>
      </c>
      <c r="Y202" s="16" t="s">
        <v>20</v>
      </c>
      <c r="Z202" s="16" t="s">
        <v>93</v>
      </c>
      <c r="AA202" s="16" t="s">
        <v>22</v>
      </c>
      <c r="AB202" s="170"/>
      <c r="AC202" s="16" t="s">
        <v>1308</v>
      </c>
      <c r="AD202" s="171"/>
      <c r="AE202" s="16" t="s">
        <v>24</v>
      </c>
      <c r="AF202" s="225" t="str">
        <f t="shared" si="35"/>
        <v>S1</v>
      </c>
      <c r="AG202" s="2" t="s">
        <v>3431</v>
      </c>
    </row>
    <row r="203" spans="1:33" s="64" customFormat="1" ht="15" customHeight="1">
      <c r="A203" s="91" t="s">
        <v>1309</v>
      </c>
      <c r="B203" s="114" t="s">
        <v>1310</v>
      </c>
      <c r="C203" s="114" t="s">
        <v>582</v>
      </c>
      <c r="D203" s="223"/>
      <c r="E203" s="223" t="str">
        <f t="shared" si="27"/>
        <v>KANTOR CABANG</v>
      </c>
      <c r="F203" s="114" t="s">
        <v>54</v>
      </c>
      <c r="G203" s="114" t="s">
        <v>99</v>
      </c>
      <c r="H203" s="114" t="s">
        <v>3265</v>
      </c>
      <c r="I203" s="114" t="s">
        <v>3860</v>
      </c>
      <c r="J203" s="6" t="s">
        <v>1311</v>
      </c>
      <c r="K203" s="114" t="s">
        <v>3878</v>
      </c>
      <c r="L203" s="140">
        <v>31923</v>
      </c>
      <c r="M203" s="221">
        <f t="shared" si="28"/>
        <v>1987</v>
      </c>
      <c r="N203" s="221"/>
      <c r="O203" s="222" t="str">
        <f t="shared" ca="1" si="29"/>
        <v>34 tahun 10 bulan</v>
      </c>
      <c r="P203" s="222" t="str">
        <f t="shared" ca="1" si="30"/>
        <v>&lt;35 th</v>
      </c>
      <c r="Q203" s="114" t="s">
        <v>596</v>
      </c>
      <c r="R203" s="140">
        <v>42066</v>
      </c>
      <c r="S203" s="222" t="str">
        <f t="shared" ca="1" si="31"/>
        <v>7 tahun 1 bulan</v>
      </c>
      <c r="T203" s="222" t="str">
        <f t="shared" ca="1" si="32"/>
        <v>&lt;8 th</v>
      </c>
      <c r="U203" s="60">
        <f t="shared" si="33"/>
        <v>35</v>
      </c>
      <c r="V203" s="61">
        <f t="shared" si="34"/>
        <v>44713</v>
      </c>
      <c r="W203" s="114" t="s">
        <v>1312</v>
      </c>
      <c r="X203" s="114" t="s">
        <v>1313</v>
      </c>
      <c r="Y203" s="114" t="s">
        <v>20</v>
      </c>
      <c r="Z203" s="114" t="s">
        <v>65</v>
      </c>
      <c r="AA203" s="114" t="s">
        <v>22</v>
      </c>
      <c r="AB203" s="172"/>
      <c r="AC203" s="114" t="s">
        <v>1314</v>
      </c>
      <c r="AD203" s="116"/>
      <c r="AE203" s="114" t="s">
        <v>24</v>
      </c>
      <c r="AF203" s="225" t="str">
        <f t="shared" si="35"/>
        <v>S1</v>
      </c>
      <c r="AG203" s="114" t="s">
        <v>3431</v>
      </c>
    </row>
    <row r="204" spans="1:33" s="64" customFormat="1" ht="15" customHeight="1">
      <c r="A204" s="90" t="s">
        <v>1315</v>
      </c>
      <c r="B204" s="16" t="s">
        <v>1316</v>
      </c>
      <c r="C204" s="16" t="s">
        <v>15</v>
      </c>
      <c r="D204" s="223"/>
      <c r="E204" s="223" t="str">
        <f t="shared" si="27"/>
        <v>KANTOR PUSAT</v>
      </c>
      <c r="F204" s="16" t="s">
        <v>211</v>
      </c>
      <c r="G204" s="16" t="s">
        <v>3303</v>
      </c>
      <c r="H204" s="16" t="s">
        <v>3303</v>
      </c>
      <c r="I204" s="2" t="s">
        <v>3303</v>
      </c>
      <c r="J204" s="16" t="s">
        <v>1317</v>
      </c>
      <c r="K204" s="16" t="s">
        <v>3852</v>
      </c>
      <c r="L204" s="139">
        <v>29481</v>
      </c>
      <c r="M204" s="221">
        <f t="shared" si="28"/>
        <v>1980</v>
      </c>
      <c r="N204" s="221"/>
      <c r="O204" s="222" t="str">
        <f t="shared" ca="1" si="29"/>
        <v>41 tahun 7 bulan</v>
      </c>
      <c r="P204" s="222" t="str">
        <f t="shared" ca="1" si="30"/>
        <v>&lt;45 th</v>
      </c>
      <c r="Q204" s="16" t="s">
        <v>31</v>
      </c>
      <c r="R204" s="139">
        <v>42095</v>
      </c>
      <c r="S204" s="222" t="str">
        <f t="shared" ca="1" si="31"/>
        <v>7 tahun 0 bulan</v>
      </c>
      <c r="T204" s="222" t="str">
        <f t="shared" ca="1" si="32"/>
        <v>&lt;8 th</v>
      </c>
      <c r="U204" s="60">
        <f t="shared" si="33"/>
        <v>55</v>
      </c>
      <c r="V204" s="61">
        <f t="shared" si="34"/>
        <v>49583</v>
      </c>
      <c r="W204" s="2" t="s">
        <v>1318</v>
      </c>
      <c r="X204" s="16" t="s">
        <v>1319</v>
      </c>
      <c r="Y204" s="16" t="s">
        <v>23</v>
      </c>
      <c r="Z204" s="16" t="s">
        <v>77</v>
      </c>
      <c r="AA204" s="16" t="s">
        <v>22</v>
      </c>
      <c r="AB204" s="170"/>
      <c r="AC204" s="16" t="s">
        <v>1320</v>
      </c>
      <c r="AD204" s="171"/>
      <c r="AE204" s="2" t="s">
        <v>145</v>
      </c>
      <c r="AF204" s="225" t="str">
        <f t="shared" si="35"/>
        <v>D3-D4</v>
      </c>
      <c r="AG204" s="2" t="s">
        <v>3431</v>
      </c>
    </row>
    <row r="205" spans="1:33" s="64" customFormat="1" ht="15" customHeight="1">
      <c r="A205" s="91" t="s">
        <v>1321</v>
      </c>
      <c r="B205" s="114" t="s">
        <v>1322</v>
      </c>
      <c r="C205" s="114" t="s">
        <v>15</v>
      </c>
      <c r="D205" s="223"/>
      <c r="E205" s="223" t="str">
        <f t="shared" si="27"/>
        <v>KANTOR PUSAT</v>
      </c>
      <c r="F205" s="114" t="s">
        <v>416</v>
      </c>
      <c r="G205" s="114" t="s">
        <v>416</v>
      </c>
      <c r="H205" s="114" t="s">
        <v>416</v>
      </c>
      <c r="I205" s="114" t="s">
        <v>416</v>
      </c>
      <c r="J205" s="114" t="s">
        <v>1323</v>
      </c>
      <c r="K205" s="114" t="s">
        <v>3852</v>
      </c>
      <c r="L205" s="140">
        <v>29360</v>
      </c>
      <c r="M205" s="221">
        <f t="shared" si="28"/>
        <v>1980</v>
      </c>
      <c r="N205" s="221"/>
      <c r="O205" s="222" t="str">
        <f t="shared" ca="1" si="29"/>
        <v>41 tahun 11 bulan</v>
      </c>
      <c r="P205" s="222" t="str">
        <f t="shared" ca="1" si="30"/>
        <v>&lt;45 th</v>
      </c>
      <c r="Q205" s="114" t="s">
        <v>1244</v>
      </c>
      <c r="R205" s="140">
        <v>42095</v>
      </c>
      <c r="S205" s="222" t="str">
        <f t="shared" ca="1" si="31"/>
        <v>7 tahun 0 bulan</v>
      </c>
      <c r="T205" s="222" t="str">
        <f t="shared" ca="1" si="32"/>
        <v>&lt;8 th</v>
      </c>
      <c r="U205" s="60">
        <f t="shared" si="33"/>
        <v>55</v>
      </c>
      <c r="V205" s="61">
        <f t="shared" si="34"/>
        <v>49461</v>
      </c>
      <c r="W205" s="114" t="s">
        <v>1324</v>
      </c>
      <c r="X205" s="114" t="s">
        <v>1325</v>
      </c>
      <c r="Y205" s="114" t="s">
        <v>23</v>
      </c>
      <c r="Z205" s="114" t="s">
        <v>175</v>
      </c>
      <c r="AA205" s="114" t="s">
        <v>22</v>
      </c>
      <c r="AB205" s="172"/>
      <c r="AC205" s="114" t="s">
        <v>1326</v>
      </c>
      <c r="AD205" s="116"/>
      <c r="AE205" s="114" t="s">
        <v>24</v>
      </c>
      <c r="AF205" s="225" t="str">
        <f t="shared" si="35"/>
        <v>S1</v>
      </c>
      <c r="AG205" s="114" t="s">
        <v>3431</v>
      </c>
    </row>
    <row r="206" spans="1:33" s="64" customFormat="1" ht="15" customHeight="1">
      <c r="A206" s="90" t="s">
        <v>1327</v>
      </c>
      <c r="B206" s="16" t="s">
        <v>1328</v>
      </c>
      <c r="C206" s="16" t="s">
        <v>15</v>
      </c>
      <c r="D206" s="223"/>
      <c r="E206" s="223" t="str">
        <f t="shared" si="27"/>
        <v>KANTOR PUSAT</v>
      </c>
      <c r="F206" s="16" t="s">
        <v>211</v>
      </c>
      <c r="G206" s="16" t="s">
        <v>3303</v>
      </c>
      <c r="H206" s="16" t="s">
        <v>3303</v>
      </c>
      <c r="I206" s="2" t="s">
        <v>3303</v>
      </c>
      <c r="J206" s="16" t="s">
        <v>1329</v>
      </c>
      <c r="K206" s="16" t="s">
        <v>3852</v>
      </c>
      <c r="L206" s="139">
        <v>30949</v>
      </c>
      <c r="M206" s="221">
        <f t="shared" si="28"/>
        <v>1984</v>
      </c>
      <c r="N206" s="221"/>
      <c r="O206" s="222" t="str">
        <f t="shared" ca="1" si="29"/>
        <v>37 tahun 6 bulan</v>
      </c>
      <c r="P206" s="222" t="str">
        <f t="shared" ca="1" si="30"/>
        <v>&lt;45 th</v>
      </c>
      <c r="Q206" s="16" t="s">
        <v>31</v>
      </c>
      <c r="R206" s="139">
        <v>42095</v>
      </c>
      <c r="S206" s="222" t="str">
        <f t="shared" ca="1" si="31"/>
        <v>7 tahun 0 bulan</v>
      </c>
      <c r="T206" s="222" t="str">
        <f t="shared" ca="1" si="32"/>
        <v>&lt;8 th</v>
      </c>
      <c r="U206" s="60">
        <f t="shared" si="33"/>
        <v>55</v>
      </c>
      <c r="V206" s="61">
        <f t="shared" si="34"/>
        <v>51044</v>
      </c>
      <c r="W206" s="2" t="s">
        <v>1330</v>
      </c>
      <c r="X206" s="16" t="s">
        <v>1331</v>
      </c>
      <c r="Y206" s="16" t="s">
        <v>23</v>
      </c>
      <c r="Z206" s="16" t="s">
        <v>77</v>
      </c>
      <c r="AA206" s="16" t="s">
        <v>22</v>
      </c>
      <c r="AB206" s="170"/>
      <c r="AC206" s="16" t="s">
        <v>1332</v>
      </c>
      <c r="AD206" s="171"/>
      <c r="AE206" s="2" t="s">
        <v>145</v>
      </c>
      <c r="AF206" s="225" t="str">
        <f t="shared" si="35"/>
        <v>D3-D4</v>
      </c>
      <c r="AG206" s="2" t="s">
        <v>3431</v>
      </c>
    </row>
    <row r="207" spans="1:33" s="64" customFormat="1" ht="15" customHeight="1">
      <c r="A207" s="5" t="s">
        <v>1333</v>
      </c>
      <c r="B207" s="2" t="s">
        <v>1334</v>
      </c>
      <c r="C207" s="2" t="s">
        <v>962</v>
      </c>
      <c r="D207" s="223"/>
      <c r="E207" s="223" t="str">
        <f t="shared" si="27"/>
        <v>KANTOR CABANG</v>
      </c>
      <c r="F207" s="2" t="s">
        <v>88</v>
      </c>
      <c r="G207" s="2" t="s">
        <v>881</v>
      </c>
      <c r="H207" s="2" t="s">
        <v>881</v>
      </c>
      <c r="I207" s="2" t="s">
        <v>3867</v>
      </c>
      <c r="J207" s="6" t="s">
        <v>1335</v>
      </c>
      <c r="K207" s="2" t="s">
        <v>3911</v>
      </c>
      <c r="L207" s="12">
        <v>32066</v>
      </c>
      <c r="M207" s="221">
        <f t="shared" si="28"/>
        <v>1987</v>
      </c>
      <c r="N207" s="221"/>
      <c r="O207" s="222" t="str">
        <f t="shared" ca="1" si="29"/>
        <v>34 tahun 6 bulan</v>
      </c>
      <c r="P207" s="222" t="str">
        <f t="shared" ca="1" si="30"/>
        <v>&lt;35 th</v>
      </c>
      <c r="Q207" s="6" t="s">
        <v>359</v>
      </c>
      <c r="R207" s="12">
        <v>42095</v>
      </c>
      <c r="S207" s="222" t="str">
        <f t="shared" ca="1" si="31"/>
        <v>7 tahun 0 bulan</v>
      </c>
      <c r="T207" s="222" t="str">
        <f t="shared" ca="1" si="32"/>
        <v>&lt;8 th</v>
      </c>
      <c r="U207" s="60">
        <f t="shared" si="33"/>
        <v>55</v>
      </c>
      <c r="V207" s="61">
        <f t="shared" si="34"/>
        <v>52171</v>
      </c>
      <c r="W207" s="2" t="s">
        <v>1336</v>
      </c>
      <c r="X207" s="14" t="s">
        <v>1337</v>
      </c>
      <c r="Y207" s="2" t="s">
        <v>23</v>
      </c>
      <c r="Z207" s="2" t="s">
        <v>175</v>
      </c>
      <c r="AA207" s="2" t="s">
        <v>22</v>
      </c>
      <c r="AB207" s="4"/>
      <c r="AC207" s="16" t="s">
        <v>1338</v>
      </c>
      <c r="AD207" s="1"/>
      <c r="AE207" s="2" t="s">
        <v>24</v>
      </c>
      <c r="AF207" s="225" t="str">
        <f t="shared" si="35"/>
        <v>S1</v>
      </c>
      <c r="AG207" s="2" t="s">
        <v>3431</v>
      </c>
    </row>
    <row r="208" spans="1:33" s="64" customFormat="1" ht="15" customHeight="1">
      <c r="A208" s="90" t="s">
        <v>1339</v>
      </c>
      <c r="B208" s="16" t="s">
        <v>1340</v>
      </c>
      <c r="C208" s="16" t="s">
        <v>536</v>
      </c>
      <c r="D208" s="223"/>
      <c r="E208" s="223" t="str">
        <f t="shared" si="27"/>
        <v>KANTOR CABANG</v>
      </c>
      <c r="F208" s="16" t="s">
        <v>88</v>
      </c>
      <c r="G208" s="16" t="s">
        <v>881</v>
      </c>
      <c r="H208" s="16" t="s">
        <v>1341</v>
      </c>
      <c r="I208" s="16" t="s">
        <v>3855</v>
      </c>
      <c r="J208" s="6" t="s">
        <v>1342</v>
      </c>
      <c r="K208" s="16" t="s">
        <v>3912</v>
      </c>
      <c r="L208" s="139">
        <v>32279</v>
      </c>
      <c r="M208" s="221">
        <f t="shared" si="28"/>
        <v>1988</v>
      </c>
      <c r="N208" s="221"/>
      <c r="O208" s="222" t="str">
        <f t="shared" ca="1" si="29"/>
        <v>33 tahun 11 bulan</v>
      </c>
      <c r="P208" s="222" t="str">
        <f t="shared" ca="1" si="30"/>
        <v>&lt;35 th</v>
      </c>
      <c r="Q208" s="16" t="s">
        <v>693</v>
      </c>
      <c r="R208" s="139">
        <v>42100</v>
      </c>
      <c r="S208" s="222" t="str">
        <f t="shared" ca="1" si="31"/>
        <v>7 tahun 0 bulan</v>
      </c>
      <c r="T208" s="222" t="str">
        <f t="shared" ca="1" si="32"/>
        <v>&lt;8 th</v>
      </c>
      <c r="U208" s="60">
        <f t="shared" si="33"/>
        <v>35</v>
      </c>
      <c r="V208" s="61">
        <f t="shared" si="34"/>
        <v>45078</v>
      </c>
      <c r="W208" s="2" t="s">
        <v>1343</v>
      </c>
      <c r="X208" s="16" t="s">
        <v>1344</v>
      </c>
      <c r="Y208" s="16" t="s">
        <v>20</v>
      </c>
      <c r="Z208" s="16" t="s">
        <v>93</v>
      </c>
      <c r="AA208" s="16" t="s">
        <v>22</v>
      </c>
      <c r="AB208" s="170"/>
      <c r="AC208" s="16" t="s">
        <v>1345</v>
      </c>
      <c r="AD208" s="171"/>
      <c r="AE208" s="16" t="s">
        <v>24</v>
      </c>
      <c r="AF208" s="225" t="str">
        <f t="shared" si="35"/>
        <v>S1</v>
      </c>
      <c r="AG208" s="2" t="s">
        <v>3430</v>
      </c>
    </row>
    <row r="209" spans="1:33" s="236" customFormat="1" ht="15" customHeight="1">
      <c r="A209" s="93" t="s">
        <v>1346</v>
      </c>
      <c r="B209" s="14" t="s">
        <v>1347</v>
      </c>
      <c r="C209" s="14" t="s">
        <v>186</v>
      </c>
      <c r="D209" s="14"/>
      <c r="E209" s="14" t="str">
        <f t="shared" si="27"/>
        <v>KANTOR CABANG</v>
      </c>
      <c r="F209" s="14" t="s">
        <v>54</v>
      </c>
      <c r="G209" s="14" t="s">
        <v>147</v>
      </c>
      <c r="H209" s="14" t="s">
        <v>147</v>
      </c>
      <c r="I209" s="14" t="s">
        <v>3867</v>
      </c>
      <c r="J209" s="14" t="s">
        <v>1348</v>
      </c>
      <c r="K209" s="14" t="s">
        <v>50</v>
      </c>
      <c r="L209" s="12">
        <v>31254</v>
      </c>
      <c r="M209" s="232">
        <f t="shared" si="28"/>
        <v>1985</v>
      </c>
      <c r="N209" s="232"/>
      <c r="O209" s="233" t="str">
        <f t="shared" ca="1" si="29"/>
        <v>36 tahun 8 bulan</v>
      </c>
      <c r="P209" s="233" t="str">
        <f t="shared" ca="1" si="30"/>
        <v>&lt;45 th</v>
      </c>
      <c r="Q209" s="14" t="s">
        <v>405</v>
      </c>
      <c r="R209" s="12">
        <v>42114</v>
      </c>
      <c r="S209" s="233" t="str">
        <f t="shared" ca="1" si="31"/>
        <v>7 tahun 0 bulan</v>
      </c>
      <c r="T209" s="233" t="str">
        <f t="shared" ca="1" si="32"/>
        <v>&lt;8 th</v>
      </c>
      <c r="U209" s="234">
        <f t="shared" si="33"/>
        <v>55</v>
      </c>
      <c r="V209" s="173">
        <f t="shared" si="34"/>
        <v>51349</v>
      </c>
      <c r="W209" s="14" t="s">
        <v>1349</v>
      </c>
      <c r="X209" s="14" t="s">
        <v>1350</v>
      </c>
      <c r="Y209" s="143" t="s">
        <v>59</v>
      </c>
      <c r="Z209" s="14" t="s">
        <v>58</v>
      </c>
      <c r="AA209" s="14" t="s">
        <v>22</v>
      </c>
      <c r="AB209" s="173"/>
      <c r="AC209" s="14" t="s">
        <v>1351</v>
      </c>
      <c r="AD209" s="150"/>
      <c r="AE209" s="14" t="s">
        <v>24</v>
      </c>
      <c r="AF209" s="235" t="str">
        <f t="shared" si="35"/>
        <v>S1</v>
      </c>
      <c r="AG209" s="14" t="s">
        <v>3431</v>
      </c>
    </row>
    <row r="210" spans="1:33" s="52" customFormat="1" ht="15" customHeight="1">
      <c r="A210" s="90" t="s">
        <v>1352</v>
      </c>
      <c r="B210" s="16" t="s">
        <v>1353</v>
      </c>
      <c r="C210" s="16" t="s">
        <v>27</v>
      </c>
      <c r="D210" s="223"/>
      <c r="E210" s="223" t="str">
        <f t="shared" si="27"/>
        <v>KANTOR PUSAT</v>
      </c>
      <c r="F210" s="16" t="s">
        <v>238</v>
      </c>
      <c r="G210" s="16" t="s">
        <v>239</v>
      </c>
      <c r="H210" s="16" t="s">
        <v>1354</v>
      </c>
      <c r="I210" s="2" t="s">
        <v>1354</v>
      </c>
      <c r="J210" s="16" t="s">
        <v>1355</v>
      </c>
      <c r="K210" s="16" t="s">
        <v>3852</v>
      </c>
      <c r="L210" s="139">
        <v>31531</v>
      </c>
      <c r="M210" s="221">
        <f t="shared" si="28"/>
        <v>1986</v>
      </c>
      <c r="N210" s="221"/>
      <c r="O210" s="222" t="str">
        <f t="shared" ca="1" si="29"/>
        <v>35 tahun 11 bulan</v>
      </c>
      <c r="P210" s="222" t="str">
        <f t="shared" ca="1" si="30"/>
        <v>&lt;45 th</v>
      </c>
      <c r="Q210" s="16" t="s">
        <v>31</v>
      </c>
      <c r="R210" s="139">
        <v>42125</v>
      </c>
      <c r="S210" s="222" t="str">
        <f t="shared" ca="1" si="31"/>
        <v>6 tahun 11 bulan</v>
      </c>
      <c r="T210" s="222" t="str">
        <f t="shared" ca="1" si="32"/>
        <v>&lt;8 th</v>
      </c>
      <c r="U210" s="49">
        <f t="shared" si="33"/>
        <v>55</v>
      </c>
      <c r="V210" s="50">
        <f t="shared" si="34"/>
        <v>51622</v>
      </c>
      <c r="W210" s="2" t="s">
        <v>1356</v>
      </c>
      <c r="X210" s="16" t="s">
        <v>1357</v>
      </c>
      <c r="Y210" s="16" t="s">
        <v>23</v>
      </c>
      <c r="Z210" s="16" t="s">
        <v>58</v>
      </c>
      <c r="AA210" s="16" t="s">
        <v>22</v>
      </c>
      <c r="AB210" s="170"/>
      <c r="AC210" s="16" t="s">
        <v>1358</v>
      </c>
      <c r="AD210" s="171"/>
      <c r="AE210" s="16" t="s">
        <v>24</v>
      </c>
      <c r="AF210" s="225" t="str">
        <f t="shared" si="35"/>
        <v>S1</v>
      </c>
      <c r="AG210" s="2" t="s">
        <v>3430</v>
      </c>
    </row>
    <row r="211" spans="1:33" s="64" customFormat="1" ht="15" customHeight="1">
      <c r="A211" s="93" t="s">
        <v>1359</v>
      </c>
      <c r="B211" s="14" t="s">
        <v>1360</v>
      </c>
      <c r="C211" s="14" t="s">
        <v>134</v>
      </c>
      <c r="D211" s="223"/>
      <c r="E211" s="223" t="str">
        <f t="shared" si="27"/>
        <v>KANTOR PUSAT</v>
      </c>
      <c r="F211" s="14" t="s">
        <v>16</v>
      </c>
      <c r="G211" s="14" t="s">
        <v>17</v>
      </c>
      <c r="H211" s="14" t="s">
        <v>1242</v>
      </c>
      <c r="I211" s="14" t="s">
        <v>1242</v>
      </c>
      <c r="J211" s="14" t="s">
        <v>1361</v>
      </c>
      <c r="K211" s="14" t="s">
        <v>3852</v>
      </c>
      <c r="L211" s="12">
        <v>30414</v>
      </c>
      <c r="M211" s="221">
        <f t="shared" si="28"/>
        <v>1983</v>
      </c>
      <c r="N211" s="221"/>
      <c r="O211" s="222" t="str">
        <f t="shared" ca="1" si="29"/>
        <v>39 tahun 0 bulan</v>
      </c>
      <c r="P211" s="222" t="str">
        <f t="shared" ca="1" si="30"/>
        <v>&lt;45 th</v>
      </c>
      <c r="Q211" s="14" t="s">
        <v>1362</v>
      </c>
      <c r="R211" s="12">
        <v>42142</v>
      </c>
      <c r="S211" s="222" t="str">
        <f t="shared" ca="1" si="31"/>
        <v>6 tahun 11 bulan</v>
      </c>
      <c r="T211" s="222" t="str">
        <f t="shared" ca="1" si="32"/>
        <v>&lt;8 th</v>
      </c>
      <c r="U211" s="60">
        <f t="shared" si="33"/>
        <v>55</v>
      </c>
      <c r="V211" s="61">
        <f t="shared" si="34"/>
        <v>50526</v>
      </c>
      <c r="W211" s="2" t="s">
        <v>1363</v>
      </c>
      <c r="X211" s="14" t="s">
        <v>1364</v>
      </c>
      <c r="Y211" s="143" t="s">
        <v>59</v>
      </c>
      <c r="Z211" s="14" t="s">
        <v>58</v>
      </c>
      <c r="AA211" s="14" t="s">
        <v>22</v>
      </c>
      <c r="AB211" s="173"/>
      <c r="AC211" s="14" t="s">
        <v>1365</v>
      </c>
      <c r="AD211" s="150"/>
      <c r="AE211" s="14" t="s">
        <v>84</v>
      </c>
      <c r="AF211" s="225" t="str">
        <f t="shared" si="35"/>
        <v>S2</v>
      </c>
      <c r="AG211" s="2" t="s">
        <v>3430</v>
      </c>
    </row>
    <row r="212" spans="1:33" s="64" customFormat="1" ht="15" customHeight="1">
      <c r="A212" s="93" t="s">
        <v>1366</v>
      </c>
      <c r="B212" s="14" t="s">
        <v>1367</v>
      </c>
      <c r="C212" s="14" t="s">
        <v>246</v>
      </c>
      <c r="D212" s="223"/>
      <c r="E212" s="223" t="str">
        <f t="shared" si="27"/>
        <v>KANTOR CABANG</v>
      </c>
      <c r="F212" s="14" t="s">
        <v>54</v>
      </c>
      <c r="G212" s="14" t="s">
        <v>55</v>
      </c>
      <c r="H212" s="14" t="s">
        <v>3254</v>
      </c>
      <c r="I212" s="14" t="s">
        <v>3860</v>
      </c>
      <c r="J212" s="14" t="s">
        <v>1368</v>
      </c>
      <c r="K212" s="143" t="s">
        <v>3854</v>
      </c>
      <c r="L212" s="12">
        <v>31895</v>
      </c>
      <c r="M212" s="221">
        <f t="shared" si="28"/>
        <v>1987</v>
      </c>
      <c r="N212" s="221"/>
      <c r="O212" s="222" t="str">
        <f t="shared" ca="1" si="29"/>
        <v>34 tahun 11 bulan</v>
      </c>
      <c r="P212" s="222" t="str">
        <f t="shared" ca="1" si="30"/>
        <v>&lt;35 th</v>
      </c>
      <c r="Q212" s="14" t="s">
        <v>922</v>
      </c>
      <c r="R212" s="12">
        <v>42142</v>
      </c>
      <c r="S212" s="222" t="str">
        <f t="shared" ca="1" si="31"/>
        <v>6 tahun 11 bulan</v>
      </c>
      <c r="T212" s="222" t="str">
        <f t="shared" ca="1" si="32"/>
        <v>&lt;8 th</v>
      </c>
      <c r="U212" s="60">
        <f t="shared" si="33"/>
        <v>55</v>
      </c>
      <c r="V212" s="61">
        <f t="shared" si="34"/>
        <v>51987</v>
      </c>
      <c r="W212" s="14" t="s">
        <v>1369</v>
      </c>
      <c r="X212" s="14" t="s">
        <v>1370</v>
      </c>
      <c r="Y212" s="143" t="s">
        <v>23</v>
      </c>
      <c r="Z212" s="14" t="s">
        <v>196</v>
      </c>
      <c r="AA212" s="14" t="s">
        <v>22</v>
      </c>
      <c r="AB212" s="173"/>
      <c r="AC212" s="14" t="s">
        <v>1371</v>
      </c>
      <c r="AD212" s="150"/>
      <c r="AE212" s="14" t="s">
        <v>24</v>
      </c>
      <c r="AF212" s="225" t="str">
        <f t="shared" si="35"/>
        <v>S1</v>
      </c>
      <c r="AG212" s="14" t="s">
        <v>3430</v>
      </c>
    </row>
    <row r="213" spans="1:33" s="64" customFormat="1" ht="15" customHeight="1">
      <c r="A213" s="5" t="s">
        <v>1681</v>
      </c>
      <c r="B213" s="2" t="s">
        <v>1682</v>
      </c>
      <c r="C213" s="2" t="s">
        <v>536</v>
      </c>
      <c r="D213" s="223"/>
      <c r="E213" s="223" t="str">
        <f t="shared" si="27"/>
        <v>KANTOR CABANG</v>
      </c>
      <c r="F213" s="2" t="s">
        <v>54</v>
      </c>
      <c r="G213" s="2" t="s">
        <v>99</v>
      </c>
      <c r="H213" s="2" t="s">
        <v>69</v>
      </c>
      <c r="I213" s="2" t="s">
        <v>3855</v>
      </c>
      <c r="J213" s="6" t="s">
        <v>1683</v>
      </c>
      <c r="K213" s="142" t="s">
        <v>3856</v>
      </c>
      <c r="L213" s="12">
        <v>34276</v>
      </c>
      <c r="M213" s="221">
        <f t="shared" si="28"/>
        <v>1993</v>
      </c>
      <c r="N213" s="221"/>
      <c r="O213" s="222" t="str">
        <f t="shared" ca="1" si="29"/>
        <v>28 tahun 5 bulan</v>
      </c>
      <c r="P213" s="222" t="str">
        <f t="shared" ca="1" si="30"/>
        <v>&lt;35 th</v>
      </c>
      <c r="Q213" s="6" t="s">
        <v>922</v>
      </c>
      <c r="R213" s="12">
        <v>42156</v>
      </c>
      <c r="S213" s="222" t="str">
        <f t="shared" ca="1" si="31"/>
        <v>6 tahun 10 bulan</v>
      </c>
      <c r="T213" s="222" t="str">
        <f t="shared" ca="1" si="32"/>
        <v>&lt;8 th</v>
      </c>
      <c r="U213" s="60">
        <f t="shared" si="33"/>
        <v>35</v>
      </c>
      <c r="V213" s="61">
        <f t="shared" si="34"/>
        <v>47088</v>
      </c>
      <c r="W213" s="2" t="s">
        <v>1684</v>
      </c>
      <c r="X213" s="14" t="s">
        <v>1685</v>
      </c>
      <c r="Y213" s="2" t="s">
        <v>20</v>
      </c>
      <c r="Z213" s="2" t="s">
        <v>65</v>
      </c>
      <c r="AA213" s="2" t="s">
        <v>22</v>
      </c>
      <c r="AB213" s="4"/>
      <c r="AC213" s="16" t="s">
        <v>1686</v>
      </c>
      <c r="AD213" s="1"/>
      <c r="AE213" s="2" t="s">
        <v>50</v>
      </c>
      <c r="AF213" s="225" t="str">
        <f t="shared" si="35"/>
        <v>SMA</v>
      </c>
      <c r="AG213" s="2" t="s">
        <v>3430</v>
      </c>
    </row>
    <row r="214" spans="1:33" s="52" customFormat="1" ht="15" customHeight="1">
      <c r="A214" s="90" t="s">
        <v>1372</v>
      </c>
      <c r="B214" s="16" t="s">
        <v>1373</v>
      </c>
      <c r="C214" s="16" t="s">
        <v>157</v>
      </c>
      <c r="D214" s="223"/>
      <c r="E214" s="223" t="str">
        <f t="shared" si="27"/>
        <v>KANTOR PUSAT</v>
      </c>
      <c r="F214" s="16" t="s">
        <v>28</v>
      </c>
      <c r="G214" s="16" t="s">
        <v>223</v>
      </c>
      <c r="H214" s="16" t="s">
        <v>223</v>
      </c>
      <c r="I214" s="16" t="s">
        <v>223</v>
      </c>
      <c r="J214" s="16" t="s">
        <v>1374</v>
      </c>
      <c r="K214" s="16" t="s">
        <v>3852</v>
      </c>
      <c r="L214" s="139">
        <v>24904</v>
      </c>
      <c r="M214" s="221">
        <f t="shared" si="28"/>
        <v>1968</v>
      </c>
      <c r="N214" s="221"/>
      <c r="O214" s="222" t="str">
        <f t="shared" ca="1" si="29"/>
        <v>54 tahun 1 bulan</v>
      </c>
      <c r="P214" s="222" t="str">
        <f t="shared" ca="1" si="30"/>
        <v>&lt;55 th</v>
      </c>
      <c r="Q214" s="16" t="s">
        <v>201</v>
      </c>
      <c r="R214" s="139">
        <v>42165</v>
      </c>
      <c r="S214" s="222" t="str">
        <f t="shared" ca="1" si="31"/>
        <v>6 tahun 10 bulan</v>
      </c>
      <c r="T214" s="222" t="str">
        <f t="shared" ca="1" si="32"/>
        <v>&lt;8 th</v>
      </c>
      <c r="U214" s="49">
        <f t="shared" si="33"/>
        <v>55</v>
      </c>
      <c r="V214" s="50">
        <f t="shared" si="34"/>
        <v>45017</v>
      </c>
      <c r="W214" s="142" t="s">
        <v>3441</v>
      </c>
      <c r="X214" s="16" t="s">
        <v>1375</v>
      </c>
      <c r="Y214" s="16" t="s">
        <v>156</v>
      </c>
      <c r="Z214" s="16" t="s">
        <v>366</v>
      </c>
      <c r="AA214" s="16" t="s">
        <v>22</v>
      </c>
      <c r="AB214" s="170"/>
      <c r="AC214" s="16" t="s">
        <v>1376</v>
      </c>
      <c r="AD214" s="171"/>
      <c r="AE214" s="141" t="s">
        <v>145</v>
      </c>
      <c r="AF214" s="225" t="str">
        <f t="shared" si="35"/>
        <v>D3-D4</v>
      </c>
      <c r="AG214" s="2" t="s">
        <v>3431</v>
      </c>
    </row>
    <row r="215" spans="1:33" s="64" customFormat="1" ht="15" customHeight="1">
      <c r="A215" s="91" t="s">
        <v>1377</v>
      </c>
      <c r="B215" s="114" t="s">
        <v>1378</v>
      </c>
      <c r="C215" s="114" t="s">
        <v>64</v>
      </c>
      <c r="D215" s="223"/>
      <c r="E215" s="223" t="str">
        <f t="shared" si="27"/>
        <v>KANTOR PUSAT</v>
      </c>
      <c r="F215" s="114" t="s">
        <v>43</v>
      </c>
      <c r="G215" s="114" t="s">
        <v>44</v>
      </c>
      <c r="H215" s="114" t="s">
        <v>45</v>
      </c>
      <c r="I215" s="125" t="s">
        <v>3853</v>
      </c>
      <c r="J215" s="114" t="s">
        <v>1379</v>
      </c>
      <c r="K215" s="114" t="s">
        <v>3852</v>
      </c>
      <c r="L215" s="140">
        <v>32587</v>
      </c>
      <c r="M215" s="221">
        <f t="shared" si="28"/>
        <v>1989</v>
      </c>
      <c r="N215" s="221"/>
      <c r="O215" s="222" t="str">
        <f t="shared" ca="1" si="29"/>
        <v>33 tahun 1 bulan</v>
      </c>
      <c r="P215" s="222" t="str">
        <f t="shared" ca="1" si="30"/>
        <v>&lt;35 th</v>
      </c>
      <c r="Q215" s="114" t="s">
        <v>247</v>
      </c>
      <c r="R215" s="140">
        <v>42170</v>
      </c>
      <c r="S215" s="222" t="str">
        <f t="shared" ca="1" si="31"/>
        <v>6 tahun 10 bulan</v>
      </c>
      <c r="T215" s="222" t="str">
        <f t="shared" ca="1" si="32"/>
        <v>&lt;8 th</v>
      </c>
      <c r="U215" s="60">
        <f t="shared" si="33"/>
        <v>55</v>
      </c>
      <c r="V215" s="61">
        <f t="shared" si="34"/>
        <v>52688</v>
      </c>
      <c r="W215" s="114" t="s">
        <v>2722</v>
      </c>
      <c r="X215" s="114" t="s">
        <v>1380</v>
      </c>
      <c r="Y215" s="114" t="s">
        <v>20</v>
      </c>
      <c r="Z215" s="114" t="s">
        <v>93</v>
      </c>
      <c r="AA215" s="114" t="s">
        <v>22</v>
      </c>
      <c r="AB215" s="172"/>
      <c r="AC215" s="114" t="s">
        <v>1381</v>
      </c>
      <c r="AD215" s="116"/>
      <c r="AE215" s="114" t="s">
        <v>24</v>
      </c>
      <c r="AF215" s="225" t="str">
        <f t="shared" si="35"/>
        <v>S1</v>
      </c>
      <c r="AG215" s="114" t="s">
        <v>3431</v>
      </c>
    </row>
    <row r="216" spans="1:33" s="64" customFormat="1" ht="15" customHeight="1">
      <c r="A216" s="5" t="s">
        <v>1382</v>
      </c>
      <c r="B216" s="2" t="s">
        <v>1383</v>
      </c>
      <c r="C216" s="2" t="s">
        <v>1384</v>
      </c>
      <c r="D216" s="223"/>
      <c r="E216" s="223" t="str">
        <f t="shared" si="27"/>
        <v>KANTOR PUSAT</v>
      </c>
      <c r="F216" s="2" t="s">
        <v>416</v>
      </c>
      <c r="G216" s="2" t="s">
        <v>417</v>
      </c>
      <c r="H216" s="2" t="s">
        <v>1385</v>
      </c>
      <c r="I216" s="2" t="s">
        <v>1385</v>
      </c>
      <c r="J216" s="6" t="s">
        <v>1386</v>
      </c>
      <c r="K216" s="2" t="s">
        <v>3852</v>
      </c>
      <c r="L216" s="12">
        <v>32141</v>
      </c>
      <c r="M216" s="221">
        <f t="shared" si="28"/>
        <v>1987</v>
      </c>
      <c r="N216" s="221"/>
      <c r="O216" s="222" t="str">
        <f t="shared" ca="1" si="29"/>
        <v>34 tahun 3 bulan</v>
      </c>
      <c r="P216" s="222" t="str">
        <f t="shared" ca="1" si="30"/>
        <v>&lt;35 th</v>
      </c>
      <c r="Q216" s="6" t="s">
        <v>31</v>
      </c>
      <c r="R216" s="12">
        <v>42186</v>
      </c>
      <c r="S216" s="222" t="str">
        <f t="shared" ca="1" si="31"/>
        <v>6 tahun 9 bulan</v>
      </c>
      <c r="T216" s="222" t="str">
        <f t="shared" ca="1" si="32"/>
        <v>&lt;8 th</v>
      </c>
      <c r="U216" s="60">
        <f t="shared" si="33"/>
        <v>55</v>
      </c>
      <c r="V216" s="61">
        <f t="shared" si="34"/>
        <v>52232</v>
      </c>
      <c r="W216" s="2" t="s">
        <v>1387</v>
      </c>
      <c r="X216" s="14" t="s">
        <v>1388</v>
      </c>
      <c r="Y216" s="2" t="s">
        <v>20</v>
      </c>
      <c r="Z216" s="2" t="s">
        <v>65</v>
      </c>
      <c r="AA216" s="2" t="s">
        <v>22</v>
      </c>
      <c r="AB216" s="4"/>
      <c r="AC216" s="16" t="s">
        <v>1389</v>
      </c>
      <c r="AD216" s="1"/>
      <c r="AE216" s="2" t="s">
        <v>24</v>
      </c>
      <c r="AF216" s="225" t="str">
        <f t="shared" si="35"/>
        <v>S1</v>
      </c>
      <c r="AG216" s="2" t="s">
        <v>3431</v>
      </c>
    </row>
    <row r="217" spans="1:33" s="64" customFormat="1" ht="15" customHeight="1">
      <c r="A217" s="90" t="s">
        <v>1390</v>
      </c>
      <c r="B217" s="16" t="s">
        <v>1391</v>
      </c>
      <c r="C217" s="16" t="s">
        <v>64</v>
      </c>
      <c r="D217" s="223"/>
      <c r="E217" s="223" t="str">
        <f t="shared" si="27"/>
        <v>KANTOR PUSAT</v>
      </c>
      <c r="F217" s="16" t="s">
        <v>227</v>
      </c>
      <c r="G217" s="16" t="s">
        <v>228</v>
      </c>
      <c r="H217" s="16" t="s">
        <v>228</v>
      </c>
      <c r="I217" s="16" t="s">
        <v>228</v>
      </c>
      <c r="J217" s="16" t="s">
        <v>1392</v>
      </c>
      <c r="K217" s="16" t="s">
        <v>3852</v>
      </c>
      <c r="L217" s="139">
        <v>33823</v>
      </c>
      <c r="M217" s="221">
        <f t="shared" si="28"/>
        <v>1992</v>
      </c>
      <c r="N217" s="221"/>
      <c r="O217" s="222" t="str">
        <f t="shared" ca="1" si="29"/>
        <v>29 tahun 8 bulan</v>
      </c>
      <c r="P217" s="222" t="str">
        <f t="shared" ca="1" si="30"/>
        <v>&lt;35 th</v>
      </c>
      <c r="Q217" s="16" t="s">
        <v>31</v>
      </c>
      <c r="R217" s="139">
        <v>42186</v>
      </c>
      <c r="S217" s="222" t="str">
        <f t="shared" ca="1" si="31"/>
        <v>6 tahun 9 bulan</v>
      </c>
      <c r="T217" s="222" t="str">
        <f t="shared" ca="1" si="32"/>
        <v>&lt;8 th</v>
      </c>
      <c r="U217" s="60">
        <f t="shared" si="33"/>
        <v>55</v>
      </c>
      <c r="V217" s="61">
        <f t="shared" si="34"/>
        <v>53936</v>
      </c>
      <c r="W217" s="16" t="s">
        <v>1393</v>
      </c>
      <c r="X217" s="16" t="s">
        <v>1394</v>
      </c>
      <c r="Y217" s="16" t="s">
        <v>20</v>
      </c>
      <c r="Z217" s="16" t="s">
        <v>93</v>
      </c>
      <c r="AA217" s="16" t="s">
        <v>22</v>
      </c>
      <c r="AB217" s="170"/>
      <c r="AC217" s="16" t="s">
        <v>1395</v>
      </c>
      <c r="AD217" s="171"/>
      <c r="AE217" s="16" t="s">
        <v>24</v>
      </c>
      <c r="AF217" s="225" t="str">
        <f t="shared" si="35"/>
        <v>S1</v>
      </c>
      <c r="AG217" s="16" t="s">
        <v>3430</v>
      </c>
    </row>
    <row r="218" spans="1:33" s="64" customFormat="1" ht="15" customHeight="1">
      <c r="A218" s="91" t="s">
        <v>1396</v>
      </c>
      <c r="B218" s="114" t="s">
        <v>3249</v>
      </c>
      <c r="C218" s="114" t="s">
        <v>2253</v>
      </c>
      <c r="D218" s="223"/>
      <c r="E218" s="223" t="str">
        <f t="shared" si="27"/>
        <v>KANTOR CABANG</v>
      </c>
      <c r="F218" s="114" t="s">
        <v>54</v>
      </c>
      <c r="G218" s="114" t="s">
        <v>55</v>
      </c>
      <c r="H218" s="114" t="s">
        <v>55</v>
      </c>
      <c r="I218" s="114" t="s">
        <v>3867</v>
      </c>
      <c r="J218" s="114" t="s">
        <v>1397</v>
      </c>
      <c r="K218" s="144" t="s">
        <v>3865</v>
      </c>
      <c r="L218" s="140">
        <v>30056</v>
      </c>
      <c r="M218" s="221">
        <f t="shared" si="28"/>
        <v>1982</v>
      </c>
      <c r="N218" s="221"/>
      <c r="O218" s="222" t="str">
        <f t="shared" ca="1" si="29"/>
        <v>40 tahun 0 bulan</v>
      </c>
      <c r="P218" s="222" t="str">
        <f t="shared" ca="1" si="30"/>
        <v>&lt;45 th</v>
      </c>
      <c r="Q218" s="114" t="s">
        <v>247</v>
      </c>
      <c r="R218" s="140">
        <v>42186</v>
      </c>
      <c r="S218" s="222" t="str">
        <f t="shared" ca="1" si="31"/>
        <v>6 tahun 9 bulan</v>
      </c>
      <c r="T218" s="222" t="str">
        <f t="shared" ca="1" si="32"/>
        <v>&lt;8 th</v>
      </c>
      <c r="U218" s="60">
        <f t="shared" si="33"/>
        <v>55</v>
      </c>
      <c r="V218" s="61">
        <f t="shared" si="34"/>
        <v>50161</v>
      </c>
      <c r="W218" s="114" t="s">
        <v>1398</v>
      </c>
      <c r="X218" s="114" t="s">
        <v>1399</v>
      </c>
      <c r="Y218" s="114" t="s">
        <v>48</v>
      </c>
      <c r="Z218" s="114" t="s">
        <v>47</v>
      </c>
      <c r="AA218" s="114" t="s">
        <v>22</v>
      </c>
      <c r="AB218" s="172"/>
      <c r="AC218" s="114" t="s">
        <v>1400</v>
      </c>
      <c r="AD218" s="116"/>
      <c r="AE218" s="114" t="s">
        <v>24</v>
      </c>
      <c r="AF218" s="225" t="str">
        <f t="shared" si="35"/>
        <v>S1</v>
      </c>
      <c r="AG218" s="114" t="s">
        <v>3431</v>
      </c>
    </row>
    <row r="219" spans="1:33" s="64" customFormat="1" ht="15" customHeight="1">
      <c r="A219" s="5" t="s">
        <v>1712</v>
      </c>
      <c r="B219" s="2" t="s">
        <v>1713</v>
      </c>
      <c r="C219" s="2" t="s">
        <v>68</v>
      </c>
      <c r="D219" s="223"/>
      <c r="E219" s="223" t="str">
        <f t="shared" si="27"/>
        <v>KANTOR CABANG</v>
      </c>
      <c r="F219" s="2" t="s">
        <v>88</v>
      </c>
      <c r="G219" s="2" t="s">
        <v>673</v>
      </c>
      <c r="H219" s="2" t="s">
        <v>2151</v>
      </c>
      <c r="I219" s="2" t="s">
        <v>3855</v>
      </c>
      <c r="J219" s="6" t="s">
        <v>1714</v>
      </c>
      <c r="K219" s="2" t="s">
        <v>3918</v>
      </c>
      <c r="L219" s="12">
        <v>33441</v>
      </c>
      <c r="M219" s="221">
        <f t="shared" si="28"/>
        <v>1991</v>
      </c>
      <c r="N219" s="221"/>
      <c r="O219" s="222" t="str">
        <f t="shared" ca="1" si="29"/>
        <v>30 tahun 8 bulan</v>
      </c>
      <c r="P219" s="222" t="str">
        <f t="shared" ca="1" si="30"/>
        <v>&lt;35 th</v>
      </c>
      <c r="Q219" s="6" t="s">
        <v>1715</v>
      </c>
      <c r="R219" s="12">
        <v>42198</v>
      </c>
      <c r="S219" s="222" t="str">
        <f t="shared" ca="1" si="31"/>
        <v>6 tahun 9 bulan</v>
      </c>
      <c r="T219" s="222" t="str">
        <f t="shared" ca="1" si="32"/>
        <v>&lt;8 th</v>
      </c>
      <c r="U219" s="60">
        <f t="shared" si="33"/>
        <v>55</v>
      </c>
      <c r="V219" s="61">
        <f t="shared" si="34"/>
        <v>53540</v>
      </c>
      <c r="W219" s="2" t="s">
        <v>1716</v>
      </c>
      <c r="X219" s="14" t="s">
        <v>1717</v>
      </c>
      <c r="Y219" s="2" t="s">
        <v>48</v>
      </c>
      <c r="Z219" s="2" t="s">
        <v>47</v>
      </c>
      <c r="AA219" s="2" t="s">
        <v>22</v>
      </c>
      <c r="AB219" s="4"/>
      <c r="AC219" s="16" t="s">
        <v>1718</v>
      </c>
      <c r="AD219" s="1"/>
      <c r="AE219" s="2" t="s">
        <v>24</v>
      </c>
      <c r="AF219" s="225" t="str">
        <f t="shared" si="35"/>
        <v>S1</v>
      </c>
      <c r="AG219" s="2" t="s">
        <v>3431</v>
      </c>
    </row>
    <row r="220" spans="1:33" s="64" customFormat="1" ht="15" customHeight="1">
      <c r="A220" s="91" t="s">
        <v>1407</v>
      </c>
      <c r="B220" s="114" t="s">
        <v>1408</v>
      </c>
      <c r="C220" s="114" t="s">
        <v>536</v>
      </c>
      <c r="D220" s="223"/>
      <c r="E220" s="223" t="str">
        <f t="shared" si="27"/>
        <v>KANTOR CABANG</v>
      </c>
      <c r="F220" s="114" t="s">
        <v>88</v>
      </c>
      <c r="G220" s="114" t="s">
        <v>460</v>
      </c>
      <c r="H220" s="114" t="s">
        <v>461</v>
      </c>
      <c r="I220" s="114" t="s">
        <v>3855</v>
      </c>
      <c r="J220" s="114" t="s">
        <v>1410</v>
      </c>
      <c r="K220" s="144" t="s">
        <v>3919</v>
      </c>
      <c r="L220" s="140">
        <v>32973</v>
      </c>
      <c r="M220" s="221">
        <f t="shared" si="28"/>
        <v>1990</v>
      </c>
      <c r="N220" s="221"/>
      <c r="O220" s="222" t="str">
        <f t="shared" ca="1" si="29"/>
        <v>32 tahun 0 bulan</v>
      </c>
      <c r="P220" s="222" t="str">
        <f t="shared" ca="1" si="30"/>
        <v>&lt;35 th</v>
      </c>
      <c r="Q220" s="114" t="s">
        <v>693</v>
      </c>
      <c r="R220" s="140">
        <v>42191</v>
      </c>
      <c r="S220" s="222" t="str">
        <f t="shared" ca="1" si="31"/>
        <v>6 tahun 9 bulan</v>
      </c>
      <c r="T220" s="222" t="str">
        <f t="shared" ca="1" si="32"/>
        <v>&lt;8 th</v>
      </c>
      <c r="U220" s="60">
        <f t="shared" si="33"/>
        <v>35</v>
      </c>
      <c r="V220" s="61">
        <f t="shared" si="34"/>
        <v>45778</v>
      </c>
      <c r="W220" s="114" t="s">
        <v>1411</v>
      </c>
      <c r="X220" s="114" t="s">
        <v>1412</v>
      </c>
      <c r="Y220" s="114" t="s">
        <v>20</v>
      </c>
      <c r="Z220" s="114" t="s">
        <v>93</v>
      </c>
      <c r="AA220" s="114" t="s">
        <v>22</v>
      </c>
      <c r="AB220" s="172"/>
      <c r="AC220" s="114" t="s">
        <v>1413</v>
      </c>
      <c r="AD220" s="116"/>
      <c r="AE220" s="114" t="s">
        <v>145</v>
      </c>
      <c r="AF220" s="225" t="str">
        <f t="shared" si="35"/>
        <v>D3-D4</v>
      </c>
      <c r="AG220" s="114" t="s">
        <v>3430</v>
      </c>
    </row>
    <row r="221" spans="1:33" s="64" customFormat="1" ht="15" customHeight="1">
      <c r="A221" s="93" t="s">
        <v>1414</v>
      </c>
      <c r="B221" s="14" t="s">
        <v>1415</v>
      </c>
      <c r="C221" s="14" t="s">
        <v>27</v>
      </c>
      <c r="D221" s="223"/>
      <c r="E221" s="223" t="str">
        <f t="shared" si="27"/>
        <v>KANTOR PUSAT</v>
      </c>
      <c r="F221" s="14" t="s">
        <v>43</v>
      </c>
      <c r="G221" s="14" t="s">
        <v>322</v>
      </c>
      <c r="H221" s="14" t="s">
        <v>510</v>
      </c>
      <c r="I221" s="14" t="s">
        <v>3907</v>
      </c>
      <c r="J221" s="14" t="s">
        <v>1416</v>
      </c>
      <c r="K221" s="14" t="s">
        <v>3852</v>
      </c>
      <c r="L221" s="12">
        <v>31556</v>
      </c>
      <c r="M221" s="221">
        <f t="shared" si="28"/>
        <v>1986</v>
      </c>
      <c r="N221" s="221"/>
      <c r="O221" s="222" t="str">
        <f t="shared" ca="1" si="29"/>
        <v>35 tahun 10 bulan</v>
      </c>
      <c r="P221" s="222" t="str">
        <f t="shared" ca="1" si="30"/>
        <v>&lt;45 th</v>
      </c>
      <c r="Q221" s="14" t="s">
        <v>31</v>
      </c>
      <c r="R221" s="12">
        <v>42217</v>
      </c>
      <c r="S221" s="222" t="str">
        <f t="shared" ca="1" si="31"/>
        <v>6 tahun 8 bulan</v>
      </c>
      <c r="T221" s="222" t="str">
        <f t="shared" ca="1" si="32"/>
        <v>&lt;8 th</v>
      </c>
      <c r="U221" s="60">
        <f t="shared" si="33"/>
        <v>55</v>
      </c>
      <c r="V221" s="61">
        <f t="shared" si="34"/>
        <v>51653</v>
      </c>
      <c r="W221" s="14" t="s">
        <v>1417</v>
      </c>
      <c r="X221" s="14" t="s">
        <v>1418</v>
      </c>
      <c r="Y221" s="143" t="s">
        <v>23</v>
      </c>
      <c r="Z221" s="14" t="s">
        <v>196</v>
      </c>
      <c r="AA221" s="14" t="s">
        <v>22</v>
      </c>
      <c r="AB221" s="173"/>
      <c r="AC221" s="14" t="s">
        <v>1419</v>
      </c>
      <c r="AD221" s="150"/>
      <c r="AE221" s="14" t="s">
        <v>84</v>
      </c>
      <c r="AF221" s="225" t="str">
        <f t="shared" si="35"/>
        <v>S2</v>
      </c>
      <c r="AG221" s="14" t="s">
        <v>3431</v>
      </c>
    </row>
    <row r="222" spans="1:33" s="52" customFormat="1" ht="15" customHeight="1">
      <c r="A222" s="90" t="s">
        <v>1420</v>
      </c>
      <c r="B222" s="16" t="s">
        <v>1421</v>
      </c>
      <c r="C222" s="16" t="s">
        <v>64</v>
      </c>
      <c r="D222" s="223"/>
      <c r="E222" s="223" t="str">
        <f t="shared" si="27"/>
        <v>KANTOR PUSAT</v>
      </c>
      <c r="F222" s="16" t="s">
        <v>28</v>
      </c>
      <c r="G222" s="16" t="s">
        <v>29</v>
      </c>
      <c r="H222" s="16" t="s">
        <v>115</v>
      </c>
      <c r="I222" s="16" t="s">
        <v>115</v>
      </c>
      <c r="J222" s="16" t="s">
        <v>1422</v>
      </c>
      <c r="K222" s="16" t="s">
        <v>3852</v>
      </c>
      <c r="L222" s="139">
        <v>31893</v>
      </c>
      <c r="M222" s="221">
        <f t="shared" si="28"/>
        <v>1987</v>
      </c>
      <c r="N222" s="221"/>
      <c r="O222" s="222" t="str">
        <f t="shared" ca="1" si="29"/>
        <v>34 tahun 11 bulan</v>
      </c>
      <c r="P222" s="222" t="str">
        <f t="shared" ca="1" si="30"/>
        <v>&lt;35 th</v>
      </c>
      <c r="Q222" s="16" t="s">
        <v>31</v>
      </c>
      <c r="R222" s="139">
        <v>42217</v>
      </c>
      <c r="S222" s="222" t="str">
        <f t="shared" ca="1" si="31"/>
        <v>6 tahun 8 bulan</v>
      </c>
      <c r="T222" s="222" t="str">
        <f t="shared" ca="1" si="32"/>
        <v>&lt;8 th</v>
      </c>
      <c r="U222" s="49">
        <f t="shared" si="33"/>
        <v>55</v>
      </c>
      <c r="V222" s="50">
        <f t="shared" si="34"/>
        <v>51987</v>
      </c>
      <c r="W222" s="16" t="s">
        <v>1423</v>
      </c>
      <c r="X222" s="16" t="s">
        <v>1424</v>
      </c>
      <c r="Y222" s="16" t="s">
        <v>20</v>
      </c>
      <c r="Z222" s="16" t="s">
        <v>93</v>
      </c>
      <c r="AA222" s="16" t="s">
        <v>22</v>
      </c>
      <c r="AB222" s="170"/>
      <c r="AC222" s="16" t="s">
        <v>1425</v>
      </c>
      <c r="AD222" s="171"/>
      <c r="AE222" s="16" t="s">
        <v>24</v>
      </c>
      <c r="AF222" s="225" t="str">
        <f t="shared" si="35"/>
        <v>S1</v>
      </c>
      <c r="AG222" s="16" t="s">
        <v>3431</v>
      </c>
    </row>
    <row r="223" spans="1:33" s="64" customFormat="1" ht="15" customHeight="1">
      <c r="A223" s="5" t="s">
        <v>1426</v>
      </c>
      <c r="B223" s="2" t="s">
        <v>1427</v>
      </c>
      <c r="C223" s="2" t="s">
        <v>2253</v>
      </c>
      <c r="D223" s="223"/>
      <c r="E223" s="223" t="str">
        <f t="shared" si="27"/>
        <v>KANTOR CABANG</v>
      </c>
      <c r="F223" s="2" t="s">
        <v>54</v>
      </c>
      <c r="G223" s="2" t="s">
        <v>55</v>
      </c>
      <c r="H223" s="2" t="s">
        <v>55</v>
      </c>
      <c r="I223" s="2" t="s">
        <v>3867</v>
      </c>
      <c r="J223" s="6" t="s">
        <v>1428</v>
      </c>
      <c r="K223" s="2" t="s">
        <v>3865</v>
      </c>
      <c r="L223" s="12">
        <v>31327</v>
      </c>
      <c r="M223" s="221">
        <f t="shared" si="28"/>
        <v>1985</v>
      </c>
      <c r="N223" s="221"/>
      <c r="O223" s="222" t="str">
        <f t="shared" ca="1" si="29"/>
        <v>36 tahun 6 bulan</v>
      </c>
      <c r="P223" s="222" t="str">
        <f t="shared" ca="1" si="30"/>
        <v>&lt;45 th</v>
      </c>
      <c r="Q223" s="6" t="s">
        <v>31</v>
      </c>
      <c r="R223" s="12">
        <v>42217</v>
      </c>
      <c r="S223" s="222" t="str">
        <f t="shared" ca="1" si="31"/>
        <v>6 tahun 8 bulan</v>
      </c>
      <c r="T223" s="222" t="str">
        <f t="shared" ca="1" si="32"/>
        <v>&lt;8 th</v>
      </c>
      <c r="U223" s="60">
        <f t="shared" si="33"/>
        <v>55</v>
      </c>
      <c r="V223" s="61">
        <f t="shared" si="34"/>
        <v>51441</v>
      </c>
      <c r="W223" s="2" t="s">
        <v>1429</v>
      </c>
      <c r="X223" s="14" t="s">
        <v>1430</v>
      </c>
      <c r="Y223" s="2" t="s">
        <v>48</v>
      </c>
      <c r="Z223" s="2" t="s">
        <v>47</v>
      </c>
      <c r="AA223" s="2" t="s">
        <v>22</v>
      </c>
      <c r="AB223" s="4"/>
      <c r="AC223" s="16" t="s">
        <v>1431</v>
      </c>
      <c r="AD223" s="1"/>
      <c r="AE223" s="2" t="s">
        <v>145</v>
      </c>
      <c r="AF223" s="225" t="str">
        <f t="shared" si="35"/>
        <v>D3-D4</v>
      </c>
      <c r="AG223" s="2" t="s">
        <v>3431</v>
      </c>
    </row>
    <row r="224" spans="1:33" s="64" customFormat="1" ht="15" customHeight="1">
      <c r="A224" s="5" t="s">
        <v>3973</v>
      </c>
      <c r="B224" s="2" t="s">
        <v>4038</v>
      </c>
      <c r="C224" s="2" t="s">
        <v>4078</v>
      </c>
      <c r="D224" s="223"/>
      <c r="E224" s="223" t="str">
        <f t="shared" si="27"/>
        <v>KANTOR PUSAT</v>
      </c>
      <c r="F224" s="2" t="s">
        <v>4078</v>
      </c>
      <c r="G224" s="2" t="s">
        <v>4083</v>
      </c>
      <c r="H224" s="2"/>
      <c r="I224" s="2"/>
      <c r="J224" s="6" t="s">
        <v>4092</v>
      </c>
      <c r="K224" s="142" t="s">
        <v>3852</v>
      </c>
      <c r="L224" s="12">
        <v>20571</v>
      </c>
      <c r="M224" s="221">
        <f t="shared" si="28"/>
        <v>1956</v>
      </c>
      <c r="N224" s="221"/>
      <c r="O224" s="222" t="str">
        <f t="shared" ca="1" si="29"/>
        <v>65 tahun 11 bulan</v>
      </c>
      <c r="P224" s="222" t="str">
        <f t="shared" ca="1" si="30"/>
        <v xml:space="preserve">&gt;55 </v>
      </c>
      <c r="Q224" s="48" t="s">
        <v>31</v>
      </c>
      <c r="R224" s="162">
        <v>42248</v>
      </c>
      <c r="S224" s="222" t="str">
        <f t="shared" ca="1" si="31"/>
        <v>6 tahun 7 bulan</v>
      </c>
      <c r="T224" s="222" t="str">
        <f t="shared" ca="1" si="32"/>
        <v>&lt;8 th</v>
      </c>
      <c r="U224" s="60">
        <f t="shared" si="33"/>
        <v>55</v>
      </c>
      <c r="V224" s="61">
        <f t="shared" si="34"/>
        <v>40664</v>
      </c>
      <c r="W224" s="2" t="s">
        <v>4115</v>
      </c>
      <c r="X224" s="2" t="s">
        <v>4116</v>
      </c>
      <c r="Y224" s="182" t="s">
        <v>4109</v>
      </c>
      <c r="Z224" s="182" t="s">
        <v>4109</v>
      </c>
      <c r="AA224" s="2" t="s">
        <v>111</v>
      </c>
      <c r="AB224" s="4"/>
      <c r="AC224" s="16"/>
      <c r="AD224" s="1"/>
      <c r="AE224" s="2" t="s">
        <v>84</v>
      </c>
      <c r="AF224" s="225" t="str">
        <f t="shared" si="35"/>
        <v>S2</v>
      </c>
      <c r="AG224" s="2" t="s">
        <v>3431</v>
      </c>
    </row>
    <row r="225" spans="1:33" s="64" customFormat="1" ht="15" customHeight="1">
      <c r="A225" s="90" t="s">
        <v>1432</v>
      </c>
      <c r="B225" s="16" t="s">
        <v>1433</v>
      </c>
      <c r="C225" s="16" t="s">
        <v>15</v>
      </c>
      <c r="D225" s="223"/>
      <c r="E225" s="223" t="str">
        <f t="shared" si="27"/>
        <v>KANTOR PUSAT</v>
      </c>
      <c r="F225" s="16" t="s">
        <v>416</v>
      </c>
      <c r="G225" s="16" t="s">
        <v>417</v>
      </c>
      <c r="H225" s="16" t="s">
        <v>1385</v>
      </c>
      <c r="I225" s="16" t="s">
        <v>1385</v>
      </c>
      <c r="J225" s="16" t="s">
        <v>1434</v>
      </c>
      <c r="K225" s="16" t="s">
        <v>3852</v>
      </c>
      <c r="L225" s="139">
        <v>32603</v>
      </c>
      <c r="M225" s="221">
        <f t="shared" si="28"/>
        <v>1989</v>
      </c>
      <c r="N225" s="221"/>
      <c r="O225" s="222" t="str">
        <f t="shared" ca="1" si="29"/>
        <v>33 tahun 0 bulan</v>
      </c>
      <c r="P225" s="222" t="str">
        <f t="shared" ca="1" si="30"/>
        <v>&lt;35 th</v>
      </c>
      <c r="Q225" s="16" t="s">
        <v>31</v>
      </c>
      <c r="R225" s="139">
        <v>42261</v>
      </c>
      <c r="S225" s="222" t="str">
        <f t="shared" ca="1" si="31"/>
        <v>6 tahun 7 bulan</v>
      </c>
      <c r="T225" s="222" t="str">
        <f t="shared" ca="1" si="32"/>
        <v>&lt;8 th</v>
      </c>
      <c r="U225" s="60">
        <f t="shared" si="33"/>
        <v>55</v>
      </c>
      <c r="V225" s="61">
        <f t="shared" si="34"/>
        <v>52718</v>
      </c>
      <c r="W225" s="2" t="s">
        <v>1435</v>
      </c>
      <c r="X225" s="16" t="s">
        <v>1436</v>
      </c>
      <c r="Y225" s="16" t="s">
        <v>23</v>
      </c>
      <c r="Z225" s="16" t="s">
        <v>58</v>
      </c>
      <c r="AA225" s="16" t="s">
        <v>22</v>
      </c>
      <c r="AB225" s="170"/>
      <c r="AC225" s="16" t="s">
        <v>1437</v>
      </c>
      <c r="AD225" s="171"/>
      <c r="AE225" s="16" t="s">
        <v>24</v>
      </c>
      <c r="AF225" s="225" t="str">
        <f t="shared" si="35"/>
        <v>S1</v>
      </c>
      <c r="AG225" s="2" t="s">
        <v>3430</v>
      </c>
    </row>
    <row r="226" spans="1:33" s="64" customFormat="1" ht="15" customHeight="1">
      <c r="A226" s="91" t="s">
        <v>1438</v>
      </c>
      <c r="B226" s="114" t="s">
        <v>1439</v>
      </c>
      <c r="C226" s="114" t="s">
        <v>3128</v>
      </c>
      <c r="D226" s="223"/>
      <c r="E226" s="223" t="str">
        <f t="shared" si="27"/>
        <v>KANTOR CABANG</v>
      </c>
      <c r="F226" s="114" t="s">
        <v>54</v>
      </c>
      <c r="G226" s="114" t="s">
        <v>99</v>
      </c>
      <c r="H226" s="114" t="s">
        <v>99</v>
      </c>
      <c r="I226" s="114" t="s">
        <v>3867</v>
      </c>
      <c r="J226" s="114" t="s">
        <v>1440</v>
      </c>
      <c r="K226" s="144" t="s">
        <v>101</v>
      </c>
      <c r="L226" s="140">
        <v>28572</v>
      </c>
      <c r="M226" s="221">
        <f t="shared" si="28"/>
        <v>1978</v>
      </c>
      <c r="N226" s="221"/>
      <c r="O226" s="222" t="str">
        <f t="shared" ca="1" si="29"/>
        <v>44 tahun 0 bulan</v>
      </c>
      <c r="P226" s="222" t="str">
        <f t="shared" ca="1" si="30"/>
        <v>&lt;45 th</v>
      </c>
      <c r="Q226" s="114" t="s">
        <v>1033</v>
      </c>
      <c r="R226" s="140">
        <v>42261</v>
      </c>
      <c r="S226" s="222" t="str">
        <f t="shared" ca="1" si="31"/>
        <v>6 tahun 7 bulan</v>
      </c>
      <c r="T226" s="222" t="str">
        <f t="shared" ca="1" si="32"/>
        <v>&lt;8 th</v>
      </c>
      <c r="U226" s="60">
        <f t="shared" si="33"/>
        <v>55</v>
      </c>
      <c r="V226" s="61">
        <f t="shared" si="34"/>
        <v>48670</v>
      </c>
      <c r="W226" s="114" t="s">
        <v>1441</v>
      </c>
      <c r="X226" s="114" t="s">
        <v>1442</v>
      </c>
      <c r="Y226" s="114" t="s">
        <v>48</v>
      </c>
      <c r="Z226" s="114" t="s">
        <v>47</v>
      </c>
      <c r="AA226" s="114" t="s">
        <v>22</v>
      </c>
      <c r="AB226" s="172"/>
      <c r="AC226" s="114" t="s">
        <v>1443</v>
      </c>
      <c r="AD226" s="116"/>
      <c r="AE226" s="114" t="s">
        <v>145</v>
      </c>
      <c r="AF226" s="225" t="str">
        <f t="shared" si="35"/>
        <v>D3-D4</v>
      </c>
      <c r="AG226" s="114" t="s">
        <v>3431</v>
      </c>
    </row>
    <row r="227" spans="1:33" s="64" customFormat="1" ht="15" customHeight="1">
      <c r="A227" s="90" t="s">
        <v>1444</v>
      </c>
      <c r="B227" s="16" t="s">
        <v>1445</v>
      </c>
      <c r="C227" s="16" t="s">
        <v>582</v>
      </c>
      <c r="D227" s="223"/>
      <c r="E227" s="223" t="str">
        <f t="shared" si="27"/>
        <v>KANTOR CABANG</v>
      </c>
      <c r="F227" s="16" t="s">
        <v>54</v>
      </c>
      <c r="G227" s="16" t="s">
        <v>99</v>
      </c>
      <c r="H227" s="16" t="s">
        <v>3266</v>
      </c>
      <c r="I227" s="16" t="s">
        <v>3860</v>
      </c>
      <c r="J227" s="16" t="s">
        <v>1446</v>
      </c>
      <c r="K227" s="16" t="s">
        <v>3917</v>
      </c>
      <c r="L227" s="139">
        <v>32567</v>
      </c>
      <c r="M227" s="221">
        <f t="shared" si="28"/>
        <v>1989</v>
      </c>
      <c r="N227" s="221"/>
      <c r="O227" s="222" t="str">
        <f t="shared" ca="1" si="29"/>
        <v>33 tahun 1 bulan</v>
      </c>
      <c r="P227" s="222" t="str">
        <f t="shared" ca="1" si="30"/>
        <v>&lt;35 th</v>
      </c>
      <c r="Q227" s="16" t="s">
        <v>922</v>
      </c>
      <c r="R227" s="139">
        <v>42261</v>
      </c>
      <c r="S227" s="222" t="str">
        <f t="shared" ca="1" si="31"/>
        <v>6 tahun 7 bulan</v>
      </c>
      <c r="T227" s="222" t="str">
        <f t="shared" ca="1" si="32"/>
        <v>&lt;8 th</v>
      </c>
      <c r="U227" s="60">
        <f t="shared" si="33"/>
        <v>35</v>
      </c>
      <c r="V227" s="61">
        <f t="shared" si="34"/>
        <v>45352</v>
      </c>
      <c r="W227" s="16" t="s">
        <v>1447</v>
      </c>
      <c r="X227" s="16" t="s">
        <v>1448</v>
      </c>
      <c r="Y227" s="16" t="s">
        <v>20</v>
      </c>
      <c r="Z227" s="16" t="s">
        <v>93</v>
      </c>
      <c r="AA227" s="16" t="s">
        <v>22</v>
      </c>
      <c r="AB227" s="170"/>
      <c r="AC227" s="16" t="s">
        <v>1449</v>
      </c>
      <c r="AD227" s="171"/>
      <c r="AE227" s="16" t="s">
        <v>145</v>
      </c>
      <c r="AF227" s="225" t="str">
        <f t="shared" si="35"/>
        <v>D3-D4</v>
      </c>
      <c r="AG227" s="16" t="s">
        <v>3431</v>
      </c>
    </row>
    <row r="228" spans="1:33" s="64" customFormat="1" ht="15" customHeight="1">
      <c r="A228" s="90" t="s">
        <v>1451</v>
      </c>
      <c r="B228" s="16" t="s">
        <v>1452</v>
      </c>
      <c r="C228" s="16" t="s">
        <v>582</v>
      </c>
      <c r="D228" s="223"/>
      <c r="E228" s="223" t="str">
        <f t="shared" si="27"/>
        <v>KANTOR CABANG</v>
      </c>
      <c r="F228" s="16" t="s">
        <v>54</v>
      </c>
      <c r="G228" s="16" t="s">
        <v>147</v>
      </c>
      <c r="H228" s="16" t="s">
        <v>147</v>
      </c>
      <c r="I228" s="16" t="s">
        <v>3857</v>
      </c>
      <c r="J228" s="16" t="s">
        <v>1454</v>
      </c>
      <c r="K228" s="141" t="s">
        <v>50</v>
      </c>
      <c r="L228" s="139">
        <v>34130</v>
      </c>
      <c r="M228" s="221">
        <f t="shared" si="28"/>
        <v>1993</v>
      </c>
      <c r="N228" s="221"/>
      <c r="O228" s="222" t="str">
        <f t="shared" ca="1" si="29"/>
        <v>28 tahun 10 bulan</v>
      </c>
      <c r="P228" s="222" t="str">
        <f t="shared" ca="1" si="30"/>
        <v>&lt;35 th</v>
      </c>
      <c r="Q228" s="16" t="s">
        <v>31</v>
      </c>
      <c r="R228" s="139">
        <v>42289</v>
      </c>
      <c r="S228" s="222" t="str">
        <f t="shared" ca="1" si="31"/>
        <v>6 tahun 6 bulan</v>
      </c>
      <c r="T228" s="222" t="str">
        <f t="shared" ca="1" si="32"/>
        <v>&lt;8 th</v>
      </c>
      <c r="U228" s="60">
        <f t="shared" si="33"/>
        <v>35</v>
      </c>
      <c r="V228" s="61">
        <f t="shared" si="34"/>
        <v>46935</v>
      </c>
      <c r="W228" s="16" t="s">
        <v>1455</v>
      </c>
      <c r="X228" s="16" t="s">
        <v>1456</v>
      </c>
      <c r="Y228" s="16" t="s">
        <v>20</v>
      </c>
      <c r="Z228" s="16" t="s">
        <v>93</v>
      </c>
      <c r="AA228" s="16" t="s">
        <v>22</v>
      </c>
      <c r="AB228" s="170"/>
      <c r="AC228" s="16" t="s">
        <v>1457</v>
      </c>
      <c r="AD228" s="171"/>
      <c r="AE228" s="16" t="s">
        <v>50</v>
      </c>
      <c r="AF228" s="225" t="str">
        <f t="shared" si="35"/>
        <v>SMA</v>
      </c>
      <c r="AG228" s="16" t="s">
        <v>3430</v>
      </c>
    </row>
    <row r="229" spans="1:33" s="64" customFormat="1" ht="15" customHeight="1">
      <c r="A229" s="91" t="s">
        <v>1458</v>
      </c>
      <c r="B229" s="114" t="s">
        <v>1459</v>
      </c>
      <c r="C229" s="114" t="s">
        <v>1097</v>
      </c>
      <c r="D229" s="223"/>
      <c r="E229" s="223" t="str">
        <f t="shared" si="27"/>
        <v>KANTOR CABANG</v>
      </c>
      <c r="F229" s="114" t="s">
        <v>88</v>
      </c>
      <c r="G229" s="114" t="s">
        <v>187</v>
      </c>
      <c r="H229" s="114" t="s">
        <v>187</v>
      </c>
      <c r="I229" s="114" t="s">
        <v>3857</v>
      </c>
      <c r="J229" s="114" t="s">
        <v>1461</v>
      </c>
      <c r="K229" s="114" t="s">
        <v>145</v>
      </c>
      <c r="L229" s="140">
        <v>32734</v>
      </c>
      <c r="M229" s="221">
        <f t="shared" si="28"/>
        <v>1989</v>
      </c>
      <c r="N229" s="221"/>
      <c r="O229" s="222" t="str">
        <f t="shared" ca="1" si="29"/>
        <v>32 tahun 8 bulan</v>
      </c>
      <c r="P229" s="222" t="str">
        <f t="shared" ca="1" si="30"/>
        <v>&lt;35 th</v>
      </c>
      <c r="Q229" s="114" t="s">
        <v>70</v>
      </c>
      <c r="R229" s="140">
        <v>42278</v>
      </c>
      <c r="S229" s="222" t="str">
        <f t="shared" ca="1" si="31"/>
        <v>6 tahun 6 bulan</v>
      </c>
      <c r="T229" s="222" t="str">
        <f t="shared" ca="1" si="32"/>
        <v>&lt;8 th</v>
      </c>
      <c r="U229" s="60">
        <f t="shared" si="33"/>
        <v>55</v>
      </c>
      <c r="V229" s="61">
        <f t="shared" si="34"/>
        <v>52841</v>
      </c>
      <c r="W229" s="2" t="s">
        <v>1462</v>
      </c>
      <c r="X229" s="114" t="s">
        <v>1463</v>
      </c>
      <c r="Y229" s="114" t="s">
        <v>20</v>
      </c>
      <c r="Z229" s="114" t="s">
        <v>65</v>
      </c>
      <c r="AA229" s="114" t="s">
        <v>22</v>
      </c>
      <c r="AB229" s="172"/>
      <c r="AC229" s="114" t="s">
        <v>1464</v>
      </c>
      <c r="AD229" s="116"/>
      <c r="AE229" s="114" t="s">
        <v>24</v>
      </c>
      <c r="AF229" s="225" t="str">
        <f t="shared" si="35"/>
        <v>S1</v>
      </c>
      <c r="AG229" s="2" t="s">
        <v>3431</v>
      </c>
    </row>
    <row r="230" spans="1:33" s="64" customFormat="1" ht="15" customHeight="1">
      <c r="A230" s="91" t="s">
        <v>1465</v>
      </c>
      <c r="B230" s="114" t="s">
        <v>1466</v>
      </c>
      <c r="C230" s="114" t="s">
        <v>64</v>
      </c>
      <c r="D230" s="223"/>
      <c r="E230" s="223" t="str">
        <f t="shared" si="27"/>
        <v>KANTOR PUSAT</v>
      </c>
      <c r="F230" s="114" t="s">
        <v>43</v>
      </c>
      <c r="G230" s="114" t="s">
        <v>322</v>
      </c>
      <c r="H230" s="114" t="s">
        <v>323</v>
      </c>
      <c r="I230" s="114" t="s">
        <v>3890</v>
      </c>
      <c r="J230" s="114" t="s">
        <v>1467</v>
      </c>
      <c r="K230" s="114" t="s">
        <v>3852</v>
      </c>
      <c r="L230" s="140">
        <v>34361</v>
      </c>
      <c r="M230" s="221">
        <f t="shared" si="28"/>
        <v>1994</v>
      </c>
      <c r="N230" s="221"/>
      <c r="O230" s="222" t="str">
        <f t="shared" ca="1" si="29"/>
        <v>28 tahun 2 bulan</v>
      </c>
      <c r="P230" s="222" t="str">
        <f t="shared" ca="1" si="30"/>
        <v>&lt;35 th</v>
      </c>
      <c r="Q230" s="114" t="s">
        <v>247</v>
      </c>
      <c r="R230" s="140">
        <v>42309</v>
      </c>
      <c r="S230" s="222" t="str">
        <f t="shared" ca="1" si="31"/>
        <v>6 tahun 5 bulan</v>
      </c>
      <c r="T230" s="222" t="str">
        <f t="shared" ca="1" si="32"/>
        <v>&lt;8 th</v>
      </c>
      <c r="U230" s="60">
        <f t="shared" si="33"/>
        <v>55</v>
      </c>
      <c r="V230" s="61">
        <f t="shared" si="34"/>
        <v>54455</v>
      </c>
      <c r="W230" s="114" t="s">
        <v>1468</v>
      </c>
      <c r="X230" s="114" t="s">
        <v>1469</v>
      </c>
      <c r="Y230" s="114" t="s">
        <v>20</v>
      </c>
      <c r="Z230" s="114" t="s">
        <v>93</v>
      </c>
      <c r="AA230" s="114" t="s">
        <v>22</v>
      </c>
      <c r="AB230" s="172"/>
      <c r="AC230" s="114" t="s">
        <v>1470</v>
      </c>
      <c r="AD230" s="116"/>
      <c r="AE230" s="114" t="s">
        <v>145</v>
      </c>
      <c r="AF230" s="225" t="str">
        <f t="shared" si="35"/>
        <v>D3-D4</v>
      </c>
      <c r="AG230" s="114" t="s">
        <v>3430</v>
      </c>
    </row>
    <row r="231" spans="1:33" s="64" customFormat="1" ht="15" customHeight="1">
      <c r="A231" s="91" t="s">
        <v>1471</v>
      </c>
      <c r="B231" s="114" t="s">
        <v>1472</v>
      </c>
      <c r="C231" s="114" t="s">
        <v>3073</v>
      </c>
      <c r="D231" s="223"/>
      <c r="E231" s="223" t="str">
        <f t="shared" si="27"/>
        <v>KANTOR CABANG</v>
      </c>
      <c r="F231" s="114" t="s">
        <v>54</v>
      </c>
      <c r="G231" s="114" t="s">
        <v>99</v>
      </c>
      <c r="H231" s="114" t="s">
        <v>3261</v>
      </c>
      <c r="I231" s="114" t="s">
        <v>3860</v>
      </c>
      <c r="J231" s="114" t="s">
        <v>1473</v>
      </c>
      <c r="K231" s="144" t="s">
        <v>3915</v>
      </c>
      <c r="L231" s="140">
        <v>34024</v>
      </c>
      <c r="M231" s="221">
        <f t="shared" si="28"/>
        <v>1993</v>
      </c>
      <c r="N231" s="221"/>
      <c r="O231" s="222" t="str">
        <f t="shared" ca="1" si="29"/>
        <v>29 tahun 1 bulan</v>
      </c>
      <c r="P231" s="222" t="str">
        <f t="shared" ca="1" si="30"/>
        <v>&lt;35 th</v>
      </c>
      <c r="Q231" s="114" t="s">
        <v>247</v>
      </c>
      <c r="R231" s="140">
        <v>42309</v>
      </c>
      <c r="S231" s="222" t="str">
        <f t="shared" ca="1" si="31"/>
        <v>6 tahun 5 bulan</v>
      </c>
      <c r="T231" s="222" t="str">
        <f t="shared" ca="1" si="32"/>
        <v>&lt;8 th</v>
      </c>
      <c r="U231" s="60">
        <f t="shared" si="33"/>
        <v>35</v>
      </c>
      <c r="V231" s="61">
        <f t="shared" si="34"/>
        <v>46813</v>
      </c>
      <c r="W231" s="114" t="s">
        <v>1474</v>
      </c>
      <c r="X231" s="114" t="s">
        <v>1475</v>
      </c>
      <c r="Y231" s="144" t="s">
        <v>48</v>
      </c>
      <c r="Z231" s="114" t="s">
        <v>47</v>
      </c>
      <c r="AA231" s="114" t="s">
        <v>22</v>
      </c>
      <c r="AB231" s="172"/>
      <c r="AC231" s="114" t="s">
        <v>1476</v>
      </c>
      <c r="AD231" s="116"/>
      <c r="AE231" s="114" t="s">
        <v>24</v>
      </c>
      <c r="AF231" s="225" t="str">
        <f t="shared" si="35"/>
        <v>S1</v>
      </c>
      <c r="AG231" s="114" t="s">
        <v>3430</v>
      </c>
    </row>
    <row r="232" spans="1:33" s="64" customFormat="1" ht="15" customHeight="1">
      <c r="A232" s="5" t="s">
        <v>1478</v>
      </c>
      <c r="B232" s="2" t="s">
        <v>1479</v>
      </c>
      <c r="C232" s="2" t="s">
        <v>962</v>
      </c>
      <c r="D232" s="223"/>
      <c r="E232" s="223" t="str">
        <f t="shared" si="27"/>
        <v>KANTOR CABANG</v>
      </c>
      <c r="F232" s="2" t="s">
        <v>88</v>
      </c>
      <c r="G232" s="2" t="s">
        <v>673</v>
      </c>
      <c r="H232" s="2" t="s">
        <v>673</v>
      </c>
      <c r="I232" s="2" t="s">
        <v>3867</v>
      </c>
      <c r="J232" s="6" t="s">
        <v>1480</v>
      </c>
      <c r="K232" s="2" t="s">
        <v>3921</v>
      </c>
      <c r="L232" s="12">
        <v>32175</v>
      </c>
      <c r="M232" s="221">
        <f t="shared" si="28"/>
        <v>1988</v>
      </c>
      <c r="N232" s="221"/>
      <c r="O232" s="222" t="str">
        <f t="shared" ca="1" si="29"/>
        <v>34 tahun 2 bulan</v>
      </c>
      <c r="P232" s="222" t="str">
        <f t="shared" ca="1" si="30"/>
        <v>&lt;35 th</v>
      </c>
      <c r="Q232" s="6" t="s">
        <v>846</v>
      </c>
      <c r="R232" s="12">
        <v>42326</v>
      </c>
      <c r="S232" s="222" t="str">
        <f t="shared" ca="1" si="31"/>
        <v>6 tahun 5 bulan</v>
      </c>
      <c r="T232" s="222" t="str">
        <f t="shared" ca="1" si="32"/>
        <v>&lt;8 th</v>
      </c>
      <c r="U232" s="60">
        <f t="shared" si="33"/>
        <v>55</v>
      </c>
      <c r="V232" s="61">
        <f t="shared" si="34"/>
        <v>52291</v>
      </c>
      <c r="W232" s="2" t="s">
        <v>1481</v>
      </c>
      <c r="X232" s="14" t="s">
        <v>1482</v>
      </c>
      <c r="Y232" s="2" t="s">
        <v>23</v>
      </c>
      <c r="Z232" s="2" t="s">
        <v>175</v>
      </c>
      <c r="AA232" s="2" t="s">
        <v>22</v>
      </c>
      <c r="AB232" s="4"/>
      <c r="AC232" s="16" t="s">
        <v>1483</v>
      </c>
      <c r="AD232" s="1"/>
      <c r="AE232" s="2" t="s">
        <v>24</v>
      </c>
      <c r="AF232" s="225" t="str">
        <f t="shared" si="35"/>
        <v>S1</v>
      </c>
      <c r="AG232" s="2" t="s">
        <v>3431</v>
      </c>
    </row>
    <row r="233" spans="1:33" s="64" customFormat="1" ht="15" customHeight="1">
      <c r="A233" s="93" t="s">
        <v>1484</v>
      </c>
      <c r="B233" s="14" t="s">
        <v>1485</v>
      </c>
      <c r="C233" s="14" t="s">
        <v>42</v>
      </c>
      <c r="D233" s="223"/>
      <c r="E233" s="223" t="str">
        <f t="shared" si="27"/>
        <v>KANTOR PUSAT</v>
      </c>
      <c r="F233" s="14" t="s">
        <v>43</v>
      </c>
      <c r="G233" s="14" t="s">
        <v>43</v>
      </c>
      <c r="H233" s="14" t="s">
        <v>301</v>
      </c>
      <c r="I233" s="150" t="s">
        <v>3863</v>
      </c>
      <c r="J233" s="14" t="s">
        <v>1486</v>
      </c>
      <c r="K233" s="14" t="s">
        <v>3852</v>
      </c>
      <c r="L233" s="12">
        <v>32644</v>
      </c>
      <c r="M233" s="221">
        <f t="shared" si="28"/>
        <v>1989</v>
      </c>
      <c r="N233" s="221"/>
      <c r="O233" s="222" t="str">
        <f t="shared" ca="1" si="29"/>
        <v>32 tahun 11 bulan</v>
      </c>
      <c r="P233" s="222" t="str">
        <f t="shared" ca="1" si="30"/>
        <v>&lt;35 th</v>
      </c>
      <c r="Q233" s="14" t="s">
        <v>31</v>
      </c>
      <c r="R233" s="12">
        <v>42326</v>
      </c>
      <c r="S233" s="222" t="str">
        <f t="shared" ca="1" si="31"/>
        <v>6 tahun 5 bulan</v>
      </c>
      <c r="T233" s="222" t="str">
        <f t="shared" ca="1" si="32"/>
        <v>&lt;8 th</v>
      </c>
      <c r="U233" s="60">
        <f t="shared" si="33"/>
        <v>55</v>
      </c>
      <c r="V233" s="61">
        <f t="shared" si="34"/>
        <v>52749</v>
      </c>
      <c r="W233" s="14" t="s">
        <v>1487</v>
      </c>
      <c r="X233" s="14" t="s">
        <v>1488</v>
      </c>
      <c r="Y233" s="143" t="s">
        <v>48</v>
      </c>
      <c r="Z233" s="14" t="s">
        <v>47</v>
      </c>
      <c r="AA233" s="14" t="s">
        <v>22</v>
      </c>
      <c r="AB233" s="173"/>
      <c r="AC233" s="14" t="s">
        <v>1489</v>
      </c>
      <c r="AD233" s="150"/>
      <c r="AE233" s="14" t="s">
        <v>145</v>
      </c>
      <c r="AF233" s="225" t="str">
        <f t="shared" si="35"/>
        <v>D3-D4</v>
      </c>
      <c r="AG233" s="14" t="s">
        <v>3431</v>
      </c>
    </row>
    <row r="234" spans="1:33" s="64" customFormat="1" ht="15" customHeight="1">
      <c r="A234" s="90" t="s">
        <v>1490</v>
      </c>
      <c r="B234" s="16" t="s">
        <v>1491</v>
      </c>
      <c r="C234" s="16" t="s">
        <v>582</v>
      </c>
      <c r="D234" s="223"/>
      <c r="E234" s="223" t="str">
        <f t="shared" si="27"/>
        <v>KANTOR CABANG</v>
      </c>
      <c r="F234" s="16" t="s">
        <v>54</v>
      </c>
      <c r="G234" s="16" t="s">
        <v>99</v>
      </c>
      <c r="H234" s="16" t="s">
        <v>99</v>
      </c>
      <c r="I234" s="16" t="s">
        <v>3857</v>
      </c>
      <c r="J234" s="16" t="s">
        <v>1492</v>
      </c>
      <c r="K234" s="16" t="s">
        <v>101</v>
      </c>
      <c r="L234" s="139">
        <v>33066</v>
      </c>
      <c r="M234" s="221">
        <f t="shared" si="28"/>
        <v>1990</v>
      </c>
      <c r="N234" s="221"/>
      <c r="O234" s="222" t="str">
        <f t="shared" ca="1" si="29"/>
        <v>31 tahun 9 bulan</v>
      </c>
      <c r="P234" s="222" t="str">
        <f t="shared" ca="1" si="30"/>
        <v>&lt;35 th</v>
      </c>
      <c r="Q234" s="16" t="s">
        <v>31</v>
      </c>
      <c r="R234" s="139">
        <v>42327</v>
      </c>
      <c r="S234" s="222" t="str">
        <f t="shared" ca="1" si="31"/>
        <v>6 tahun 5 bulan</v>
      </c>
      <c r="T234" s="222" t="str">
        <f t="shared" ca="1" si="32"/>
        <v>&lt;8 th</v>
      </c>
      <c r="U234" s="60">
        <f t="shared" si="33"/>
        <v>35</v>
      </c>
      <c r="V234" s="61">
        <f t="shared" si="34"/>
        <v>45870</v>
      </c>
      <c r="W234" s="16" t="s">
        <v>1493</v>
      </c>
      <c r="X234" s="16" t="s">
        <v>1494</v>
      </c>
      <c r="Y234" s="16" t="s">
        <v>20</v>
      </c>
      <c r="Z234" s="16" t="s">
        <v>93</v>
      </c>
      <c r="AA234" s="16" t="s">
        <v>22</v>
      </c>
      <c r="AB234" s="170"/>
      <c r="AC234" s="16" t="s">
        <v>1495</v>
      </c>
      <c r="AD234" s="171"/>
      <c r="AE234" s="16" t="s">
        <v>24</v>
      </c>
      <c r="AF234" s="225" t="str">
        <f t="shared" si="35"/>
        <v>S1</v>
      </c>
      <c r="AG234" s="16" t="s">
        <v>3430</v>
      </c>
    </row>
    <row r="235" spans="1:33" s="64" customFormat="1" ht="15" customHeight="1">
      <c r="A235" s="5" t="s">
        <v>1497</v>
      </c>
      <c r="B235" s="2" t="s">
        <v>1498</v>
      </c>
      <c r="C235" s="2" t="s">
        <v>536</v>
      </c>
      <c r="D235" s="223"/>
      <c r="E235" s="223" t="str">
        <f t="shared" si="27"/>
        <v>KANTOR CABANG</v>
      </c>
      <c r="F235" s="2" t="s">
        <v>54</v>
      </c>
      <c r="G235" s="2" t="s">
        <v>147</v>
      </c>
      <c r="H235" s="2" t="s">
        <v>1049</v>
      </c>
      <c r="I235" s="2" t="s">
        <v>3855</v>
      </c>
      <c r="J235" s="6" t="s">
        <v>1499</v>
      </c>
      <c r="K235" s="2" t="s">
        <v>3922</v>
      </c>
      <c r="L235" s="12">
        <v>34125</v>
      </c>
      <c r="M235" s="221">
        <f t="shared" si="28"/>
        <v>1993</v>
      </c>
      <c r="N235" s="221"/>
      <c r="O235" s="222" t="str">
        <f t="shared" ca="1" si="29"/>
        <v>28 tahun 10 bulan</v>
      </c>
      <c r="P235" s="222" t="str">
        <f t="shared" ca="1" si="30"/>
        <v>&lt;35 th</v>
      </c>
      <c r="Q235" s="6" t="s">
        <v>31</v>
      </c>
      <c r="R235" s="12">
        <v>42341</v>
      </c>
      <c r="S235" s="222" t="str">
        <f t="shared" ca="1" si="31"/>
        <v>6 tahun 4 bulan</v>
      </c>
      <c r="T235" s="222" t="str">
        <f t="shared" ca="1" si="32"/>
        <v>&lt;8 th</v>
      </c>
      <c r="U235" s="60">
        <f t="shared" si="33"/>
        <v>35</v>
      </c>
      <c r="V235" s="61">
        <f t="shared" si="34"/>
        <v>46935</v>
      </c>
      <c r="W235" s="2" t="s">
        <v>1500</v>
      </c>
      <c r="X235" s="14" t="s">
        <v>1501</v>
      </c>
      <c r="Y235" s="2" t="s">
        <v>20</v>
      </c>
      <c r="Z235" s="2" t="s">
        <v>65</v>
      </c>
      <c r="AA235" s="2" t="s">
        <v>22</v>
      </c>
      <c r="AB235" s="4"/>
      <c r="AC235" s="16" t="s">
        <v>1502</v>
      </c>
      <c r="AD235" s="1"/>
      <c r="AE235" s="2" t="s">
        <v>50</v>
      </c>
      <c r="AF235" s="225" t="str">
        <f t="shared" si="35"/>
        <v>SMA</v>
      </c>
      <c r="AG235" s="2" t="s">
        <v>3430</v>
      </c>
    </row>
    <row r="236" spans="1:33" s="64" customFormat="1" ht="15" customHeight="1">
      <c r="A236" s="90" t="s">
        <v>1503</v>
      </c>
      <c r="B236" s="16" t="s">
        <v>1504</v>
      </c>
      <c r="C236" s="16" t="s">
        <v>64</v>
      </c>
      <c r="D236" s="223"/>
      <c r="E236" s="223" t="str">
        <f t="shared" si="27"/>
        <v>KANTOR PUSAT</v>
      </c>
      <c r="F236" s="16" t="s">
        <v>28</v>
      </c>
      <c r="G236" s="16" t="s">
        <v>3271</v>
      </c>
      <c r="H236" s="16" t="s">
        <v>828</v>
      </c>
      <c r="I236" s="16" t="s">
        <v>3913</v>
      </c>
      <c r="J236" s="16" t="s">
        <v>1505</v>
      </c>
      <c r="K236" s="16" t="s">
        <v>3852</v>
      </c>
      <c r="L236" s="139">
        <v>33431</v>
      </c>
      <c r="M236" s="221">
        <f t="shared" si="28"/>
        <v>1991</v>
      </c>
      <c r="N236" s="221"/>
      <c r="O236" s="222" t="str">
        <f t="shared" ca="1" si="29"/>
        <v>30 tahun 9 bulan</v>
      </c>
      <c r="P236" s="222" t="str">
        <f t="shared" ca="1" si="30"/>
        <v>&lt;35 th</v>
      </c>
      <c r="Q236" s="16" t="s">
        <v>31</v>
      </c>
      <c r="R236" s="139">
        <v>42341</v>
      </c>
      <c r="S236" s="222" t="str">
        <f t="shared" ca="1" si="31"/>
        <v>6 tahun 4 bulan</v>
      </c>
      <c r="T236" s="222" t="str">
        <f t="shared" ca="1" si="32"/>
        <v>&lt;8 th</v>
      </c>
      <c r="U236" s="60">
        <f t="shared" si="33"/>
        <v>55</v>
      </c>
      <c r="V236" s="61">
        <f t="shared" si="34"/>
        <v>53540</v>
      </c>
      <c r="W236" s="16" t="s">
        <v>1506</v>
      </c>
      <c r="X236" s="16" t="s">
        <v>1507</v>
      </c>
      <c r="Y236" s="16" t="s">
        <v>20</v>
      </c>
      <c r="Z236" s="16" t="s">
        <v>93</v>
      </c>
      <c r="AA236" s="16" t="s">
        <v>22</v>
      </c>
      <c r="AB236" s="170"/>
      <c r="AC236" s="16" t="s">
        <v>1508</v>
      </c>
      <c r="AD236" s="171"/>
      <c r="AE236" s="16" t="s">
        <v>24</v>
      </c>
      <c r="AF236" s="225" t="str">
        <f t="shared" si="35"/>
        <v>S1</v>
      </c>
      <c r="AG236" s="16" t="s">
        <v>3431</v>
      </c>
    </row>
    <row r="237" spans="1:33" s="52" customFormat="1" ht="15" customHeight="1">
      <c r="A237" s="5" t="s">
        <v>1509</v>
      </c>
      <c r="B237" s="2" t="s">
        <v>1510</v>
      </c>
      <c r="C237" s="2" t="s">
        <v>42</v>
      </c>
      <c r="D237" s="223"/>
      <c r="E237" s="223" t="str">
        <f t="shared" si="27"/>
        <v>KANTOR PUSAT</v>
      </c>
      <c r="F237" s="2" t="s">
        <v>43</v>
      </c>
      <c r="G237" s="2" t="s">
        <v>44</v>
      </c>
      <c r="H237" s="2" t="s">
        <v>45</v>
      </c>
      <c r="I237" s="151" t="s">
        <v>3880</v>
      </c>
      <c r="J237" s="6" t="s">
        <v>1511</v>
      </c>
      <c r="K237" s="2" t="s">
        <v>3852</v>
      </c>
      <c r="L237" s="12">
        <v>32779</v>
      </c>
      <c r="M237" s="221">
        <f t="shared" si="28"/>
        <v>1989</v>
      </c>
      <c r="N237" s="221"/>
      <c r="O237" s="222" t="str">
        <f t="shared" ca="1" si="29"/>
        <v>32 tahun 6 bulan</v>
      </c>
      <c r="P237" s="222" t="str">
        <f t="shared" ca="1" si="30"/>
        <v>&lt;35 th</v>
      </c>
      <c r="Q237" s="6" t="s">
        <v>31</v>
      </c>
      <c r="R237" s="12">
        <v>42346</v>
      </c>
      <c r="S237" s="222" t="str">
        <f t="shared" ca="1" si="31"/>
        <v>6 tahun 4 bulan</v>
      </c>
      <c r="T237" s="222" t="str">
        <f t="shared" ca="1" si="32"/>
        <v>&lt;8 th</v>
      </c>
      <c r="U237" s="49">
        <f t="shared" si="33"/>
        <v>55</v>
      </c>
      <c r="V237" s="50">
        <f t="shared" si="34"/>
        <v>52871</v>
      </c>
      <c r="W237" s="2" t="s">
        <v>1512</v>
      </c>
      <c r="X237" s="14" t="s">
        <v>1513</v>
      </c>
      <c r="Y237" s="142" t="s">
        <v>48</v>
      </c>
      <c r="Z237" s="2" t="s">
        <v>47</v>
      </c>
      <c r="AA237" s="2" t="s">
        <v>22</v>
      </c>
      <c r="AB237" s="4"/>
      <c r="AC237" s="16" t="s">
        <v>1514</v>
      </c>
      <c r="AD237" s="1"/>
      <c r="AE237" s="2" t="s">
        <v>24</v>
      </c>
      <c r="AF237" s="225" t="str">
        <f t="shared" si="35"/>
        <v>S1</v>
      </c>
      <c r="AG237" s="2" t="s">
        <v>3430</v>
      </c>
    </row>
    <row r="238" spans="1:33" s="64" customFormat="1" ht="15" customHeight="1">
      <c r="A238" s="5" t="s">
        <v>1515</v>
      </c>
      <c r="B238" s="2" t="s">
        <v>1516</v>
      </c>
      <c r="C238" s="2" t="s">
        <v>42</v>
      </c>
      <c r="D238" s="223"/>
      <c r="E238" s="223" t="str">
        <f t="shared" si="27"/>
        <v>KANTOR PUSAT</v>
      </c>
      <c r="F238" s="2" t="s">
        <v>43</v>
      </c>
      <c r="G238" s="2" t="s">
        <v>44</v>
      </c>
      <c r="H238" s="2" t="s">
        <v>45</v>
      </c>
      <c r="I238" s="151" t="s">
        <v>3880</v>
      </c>
      <c r="J238" s="6" t="s">
        <v>1517</v>
      </c>
      <c r="K238" s="2" t="s">
        <v>3852</v>
      </c>
      <c r="L238" s="12">
        <v>33988</v>
      </c>
      <c r="M238" s="221">
        <f t="shared" si="28"/>
        <v>1993</v>
      </c>
      <c r="N238" s="221"/>
      <c r="O238" s="222" t="str">
        <f t="shared" ca="1" si="29"/>
        <v>29 tahun 3 bulan</v>
      </c>
      <c r="P238" s="222" t="str">
        <f t="shared" ca="1" si="30"/>
        <v>&lt;35 th</v>
      </c>
      <c r="Q238" s="6" t="s">
        <v>31</v>
      </c>
      <c r="R238" s="12">
        <v>42352</v>
      </c>
      <c r="S238" s="222" t="str">
        <f t="shared" ca="1" si="31"/>
        <v>6 tahun 4 bulan</v>
      </c>
      <c r="T238" s="222" t="str">
        <f t="shared" ca="1" si="32"/>
        <v>&lt;8 th</v>
      </c>
      <c r="U238" s="60">
        <f t="shared" si="33"/>
        <v>55</v>
      </c>
      <c r="V238" s="61">
        <f t="shared" si="34"/>
        <v>54089</v>
      </c>
      <c r="W238" s="2" t="s">
        <v>1518</v>
      </c>
      <c r="X238" s="14" t="s">
        <v>1519</v>
      </c>
      <c r="Y238" s="142" t="s">
        <v>48</v>
      </c>
      <c r="Z238" s="2" t="s">
        <v>47</v>
      </c>
      <c r="AA238" s="2" t="s">
        <v>22</v>
      </c>
      <c r="AB238" s="4"/>
      <c r="AC238" s="16" t="s">
        <v>1520</v>
      </c>
      <c r="AD238" s="1"/>
      <c r="AE238" s="2" t="s">
        <v>24</v>
      </c>
      <c r="AF238" s="225" t="str">
        <f t="shared" si="35"/>
        <v>S1</v>
      </c>
      <c r="AG238" s="2" t="s">
        <v>3431</v>
      </c>
    </row>
    <row r="239" spans="1:33" s="64" customFormat="1" ht="15" customHeight="1">
      <c r="A239" s="93" t="s">
        <v>1521</v>
      </c>
      <c r="B239" s="14" t="s">
        <v>1522</v>
      </c>
      <c r="C239" s="14" t="s">
        <v>3237</v>
      </c>
      <c r="D239" s="223"/>
      <c r="E239" s="223" t="str">
        <f t="shared" si="27"/>
        <v>KANTOR CABANG</v>
      </c>
      <c r="F239" s="14" t="s">
        <v>54</v>
      </c>
      <c r="G239" s="14" t="s">
        <v>147</v>
      </c>
      <c r="H239" s="14" t="s">
        <v>147</v>
      </c>
      <c r="I239" s="14" t="s">
        <v>3875</v>
      </c>
      <c r="J239" s="14" t="s">
        <v>1450</v>
      </c>
      <c r="K239" s="143" t="s">
        <v>50</v>
      </c>
      <c r="L239" s="12">
        <v>34300</v>
      </c>
      <c r="M239" s="221">
        <f t="shared" si="28"/>
        <v>1993</v>
      </c>
      <c r="N239" s="221"/>
      <c r="O239" s="222" t="str">
        <f t="shared" ca="1" si="29"/>
        <v>28 tahun 4 bulan</v>
      </c>
      <c r="P239" s="222" t="str">
        <f t="shared" ca="1" si="30"/>
        <v>&lt;35 th</v>
      </c>
      <c r="Q239" s="14" t="s">
        <v>31</v>
      </c>
      <c r="R239" s="12">
        <v>42360</v>
      </c>
      <c r="S239" s="222" t="str">
        <f t="shared" ca="1" si="31"/>
        <v>6 tahun 3 bulan</v>
      </c>
      <c r="T239" s="222" t="str">
        <f t="shared" ca="1" si="32"/>
        <v>&lt;8 th</v>
      </c>
      <c r="U239" s="60">
        <f t="shared" si="33"/>
        <v>55</v>
      </c>
      <c r="V239" s="61">
        <f t="shared" si="34"/>
        <v>54393</v>
      </c>
      <c r="W239" s="14" t="s">
        <v>1523</v>
      </c>
      <c r="X239" s="14" t="s">
        <v>1524</v>
      </c>
      <c r="Y239" s="143" t="s">
        <v>48</v>
      </c>
      <c r="Z239" s="14" t="s">
        <v>47</v>
      </c>
      <c r="AA239" s="14" t="s">
        <v>22</v>
      </c>
      <c r="AB239" s="173"/>
      <c r="AC239" s="14" t="s">
        <v>1525</v>
      </c>
      <c r="AD239" s="150"/>
      <c r="AE239" s="14" t="s">
        <v>145</v>
      </c>
      <c r="AF239" s="225" t="str">
        <f t="shared" si="35"/>
        <v>D3-D4</v>
      </c>
      <c r="AG239" s="14" t="s">
        <v>3430</v>
      </c>
    </row>
    <row r="240" spans="1:33" s="64" customFormat="1" ht="15" customHeight="1">
      <c r="A240" s="90" t="s">
        <v>1526</v>
      </c>
      <c r="B240" s="16" t="s">
        <v>1527</v>
      </c>
      <c r="C240" s="16" t="s">
        <v>64</v>
      </c>
      <c r="D240" s="223"/>
      <c r="E240" s="223" t="str">
        <f t="shared" si="27"/>
        <v>KANTOR PUSAT</v>
      </c>
      <c r="F240" s="16" t="s">
        <v>43</v>
      </c>
      <c r="G240" s="16" t="s">
        <v>43</v>
      </c>
      <c r="H240" s="16" t="s">
        <v>301</v>
      </c>
      <c r="I240" s="16" t="s">
        <v>3886</v>
      </c>
      <c r="J240" s="16" t="s">
        <v>1528</v>
      </c>
      <c r="K240" s="16" t="s">
        <v>3852</v>
      </c>
      <c r="L240" s="139">
        <v>33113</v>
      </c>
      <c r="M240" s="221">
        <f t="shared" si="28"/>
        <v>1990</v>
      </c>
      <c r="N240" s="221"/>
      <c r="O240" s="222" t="str">
        <f t="shared" ca="1" si="29"/>
        <v>31 tahun 7 bulan</v>
      </c>
      <c r="P240" s="222" t="str">
        <f t="shared" ca="1" si="30"/>
        <v>&lt;35 th</v>
      </c>
      <c r="Q240" s="16" t="s">
        <v>31</v>
      </c>
      <c r="R240" s="139">
        <v>42387</v>
      </c>
      <c r="S240" s="222" t="str">
        <f t="shared" ca="1" si="31"/>
        <v>6 tahun 3 bulan</v>
      </c>
      <c r="T240" s="222" t="str">
        <f t="shared" ca="1" si="32"/>
        <v>&lt;8 th</v>
      </c>
      <c r="U240" s="60">
        <f t="shared" si="33"/>
        <v>55</v>
      </c>
      <c r="V240" s="61">
        <f t="shared" si="34"/>
        <v>53206</v>
      </c>
      <c r="W240" s="16" t="s">
        <v>1529</v>
      </c>
      <c r="X240" s="16" t="s">
        <v>1530</v>
      </c>
      <c r="Y240" s="16" t="s">
        <v>20</v>
      </c>
      <c r="Z240" s="16" t="s">
        <v>93</v>
      </c>
      <c r="AA240" s="16" t="s">
        <v>22</v>
      </c>
      <c r="AB240" s="170"/>
      <c r="AC240" s="16" t="s">
        <v>1531</v>
      </c>
      <c r="AD240" s="171"/>
      <c r="AE240" s="16" t="s">
        <v>24</v>
      </c>
      <c r="AF240" s="225" t="str">
        <f t="shared" si="35"/>
        <v>S1</v>
      </c>
      <c r="AG240" s="16" t="s">
        <v>3431</v>
      </c>
    </row>
    <row r="241" spans="1:33" s="64" customFormat="1" ht="15" customHeight="1">
      <c r="A241" s="91" t="s">
        <v>1532</v>
      </c>
      <c r="B241" s="114" t="s">
        <v>1533</v>
      </c>
      <c r="C241" s="114" t="s">
        <v>134</v>
      </c>
      <c r="D241" s="223"/>
      <c r="E241" s="223" t="str">
        <f t="shared" si="27"/>
        <v>KANTOR PUSAT</v>
      </c>
      <c r="F241" s="114" t="s">
        <v>28</v>
      </c>
      <c r="G241" s="114" t="s">
        <v>223</v>
      </c>
      <c r="H241" s="114" t="s">
        <v>569</v>
      </c>
      <c r="I241" s="114" t="s">
        <v>569</v>
      </c>
      <c r="J241" s="114" t="s">
        <v>1534</v>
      </c>
      <c r="K241" s="114" t="s">
        <v>3852</v>
      </c>
      <c r="L241" s="140">
        <v>32214</v>
      </c>
      <c r="M241" s="221">
        <f t="shared" si="28"/>
        <v>1988</v>
      </c>
      <c r="N241" s="221"/>
      <c r="O241" s="222" t="str">
        <f t="shared" ca="1" si="29"/>
        <v>34 tahun 1 bulan</v>
      </c>
      <c r="P241" s="222" t="str">
        <f t="shared" ca="1" si="30"/>
        <v>&lt;35 th</v>
      </c>
      <c r="Q241" s="114" t="s">
        <v>31</v>
      </c>
      <c r="R241" s="140">
        <v>42401</v>
      </c>
      <c r="S241" s="222" t="str">
        <f t="shared" ca="1" si="31"/>
        <v>6 tahun 2 bulan</v>
      </c>
      <c r="T241" s="222" t="str">
        <f t="shared" ca="1" si="32"/>
        <v>&lt;8 th</v>
      </c>
      <c r="U241" s="60">
        <f t="shared" si="33"/>
        <v>55</v>
      </c>
      <c r="V241" s="61">
        <f t="shared" si="34"/>
        <v>52322</v>
      </c>
      <c r="W241" s="114" t="s">
        <v>1535</v>
      </c>
      <c r="X241" s="114" t="s">
        <v>1536</v>
      </c>
      <c r="Y241" s="114" t="s">
        <v>59</v>
      </c>
      <c r="Z241" s="114" t="s">
        <v>143</v>
      </c>
      <c r="AA241" s="114" t="s">
        <v>22</v>
      </c>
      <c r="AB241" s="172"/>
      <c r="AC241" s="114" t="s">
        <v>1537</v>
      </c>
      <c r="AD241" s="116"/>
      <c r="AE241" s="114" t="s">
        <v>24</v>
      </c>
      <c r="AF241" s="225" t="str">
        <f t="shared" si="35"/>
        <v>S1</v>
      </c>
      <c r="AG241" s="114" t="s">
        <v>3430</v>
      </c>
    </row>
    <row r="242" spans="1:33" s="52" customFormat="1" ht="15" customHeight="1">
      <c r="A242" s="5" t="s">
        <v>1538</v>
      </c>
      <c r="B242" s="2" t="s">
        <v>1539</v>
      </c>
      <c r="C242" s="2" t="s">
        <v>134</v>
      </c>
      <c r="D242" s="223"/>
      <c r="E242" s="223" t="str">
        <f t="shared" si="27"/>
        <v>KANTOR PUSAT</v>
      </c>
      <c r="F242" s="2" t="s">
        <v>211</v>
      </c>
      <c r="G242" s="2" t="s">
        <v>4084</v>
      </c>
      <c r="H242" s="2" t="s">
        <v>4084</v>
      </c>
      <c r="I242" s="2" t="s">
        <v>4084</v>
      </c>
      <c r="J242" s="6" t="s">
        <v>1540</v>
      </c>
      <c r="K242" s="2" t="s">
        <v>3852</v>
      </c>
      <c r="L242" s="12">
        <v>31027</v>
      </c>
      <c r="M242" s="221">
        <f t="shared" si="28"/>
        <v>1984</v>
      </c>
      <c r="N242" s="221"/>
      <c r="O242" s="222" t="str">
        <f t="shared" ca="1" si="29"/>
        <v>37 tahun 4 bulan</v>
      </c>
      <c r="P242" s="222" t="str">
        <f t="shared" ca="1" si="30"/>
        <v>&lt;45 th</v>
      </c>
      <c r="Q242" s="6" t="s">
        <v>693</v>
      </c>
      <c r="R242" s="12">
        <v>42401</v>
      </c>
      <c r="S242" s="222" t="str">
        <f t="shared" ca="1" si="31"/>
        <v>6 tahun 2 bulan</v>
      </c>
      <c r="T242" s="222" t="str">
        <f t="shared" ca="1" si="32"/>
        <v>&lt;8 th</v>
      </c>
      <c r="U242" s="49">
        <f t="shared" si="33"/>
        <v>55</v>
      </c>
      <c r="V242" s="50">
        <f t="shared" si="34"/>
        <v>51136</v>
      </c>
      <c r="W242" s="2" t="s">
        <v>1541</v>
      </c>
      <c r="X242" s="14" t="s">
        <v>1542</v>
      </c>
      <c r="Y242" s="2" t="s">
        <v>59</v>
      </c>
      <c r="Z242" s="2" t="s">
        <v>143</v>
      </c>
      <c r="AA242" s="2" t="s">
        <v>22</v>
      </c>
      <c r="AB242" s="4"/>
      <c r="AC242" s="16" t="s">
        <v>1543</v>
      </c>
      <c r="AD242" s="1"/>
      <c r="AE242" s="2" t="s">
        <v>24</v>
      </c>
      <c r="AF242" s="225" t="str">
        <f t="shared" si="35"/>
        <v>S1</v>
      </c>
      <c r="AG242" s="2" t="s">
        <v>3430</v>
      </c>
    </row>
    <row r="243" spans="1:33" s="64" customFormat="1" ht="15" customHeight="1">
      <c r="A243" s="5" t="s">
        <v>1544</v>
      </c>
      <c r="B243" s="2" t="s">
        <v>1545</v>
      </c>
      <c r="C243" s="2" t="s">
        <v>134</v>
      </c>
      <c r="D243" s="223"/>
      <c r="E243" s="223" t="str">
        <f t="shared" si="27"/>
        <v>KANTOR PUSAT</v>
      </c>
      <c r="F243" s="2" t="s">
        <v>227</v>
      </c>
      <c r="G243" s="2" t="s">
        <v>2441</v>
      </c>
      <c r="H243" s="2" t="s">
        <v>2441</v>
      </c>
      <c r="I243" s="2" t="s">
        <v>2441</v>
      </c>
      <c r="J243" s="6" t="s">
        <v>1546</v>
      </c>
      <c r="K243" s="2" t="s">
        <v>3852</v>
      </c>
      <c r="L243" s="12">
        <v>32033</v>
      </c>
      <c r="M243" s="221">
        <f t="shared" si="28"/>
        <v>1987</v>
      </c>
      <c r="N243" s="221"/>
      <c r="O243" s="222" t="str">
        <f t="shared" ca="1" si="29"/>
        <v>34 tahun 7 bulan</v>
      </c>
      <c r="P243" s="222" t="str">
        <f t="shared" ca="1" si="30"/>
        <v>&lt;35 th</v>
      </c>
      <c r="Q243" s="6" t="s">
        <v>1547</v>
      </c>
      <c r="R243" s="12">
        <v>42401</v>
      </c>
      <c r="S243" s="222" t="str">
        <f t="shared" ca="1" si="31"/>
        <v>6 tahun 2 bulan</v>
      </c>
      <c r="T243" s="222" t="str">
        <f t="shared" ca="1" si="32"/>
        <v>&lt;8 th</v>
      </c>
      <c r="U243" s="60">
        <f t="shared" si="33"/>
        <v>55</v>
      </c>
      <c r="V243" s="61">
        <f t="shared" si="34"/>
        <v>52140</v>
      </c>
      <c r="W243" s="2" t="s">
        <v>1548</v>
      </c>
      <c r="X243" s="14" t="s">
        <v>1549</v>
      </c>
      <c r="Y243" s="142" t="s">
        <v>59</v>
      </c>
      <c r="Z243" s="2" t="s">
        <v>58</v>
      </c>
      <c r="AA243" s="2" t="s">
        <v>22</v>
      </c>
      <c r="AB243" s="4"/>
      <c r="AC243" s="16" t="s">
        <v>1550</v>
      </c>
      <c r="AD243" s="1"/>
      <c r="AE243" s="2" t="s">
        <v>24</v>
      </c>
      <c r="AF243" s="225" t="str">
        <f t="shared" si="35"/>
        <v>S1</v>
      </c>
      <c r="AG243" s="2" t="s">
        <v>3431</v>
      </c>
    </row>
    <row r="244" spans="1:33" s="64" customFormat="1" ht="15" customHeight="1">
      <c r="A244" s="90" t="s">
        <v>1551</v>
      </c>
      <c r="B244" s="16" t="s">
        <v>1552</v>
      </c>
      <c r="C244" s="16" t="s">
        <v>944</v>
      </c>
      <c r="D244" s="223"/>
      <c r="E244" s="223" t="str">
        <f t="shared" si="27"/>
        <v>KANTOR CABANG</v>
      </c>
      <c r="F244" s="16" t="s">
        <v>88</v>
      </c>
      <c r="G244" s="16" t="s">
        <v>460</v>
      </c>
      <c r="H244" s="16" t="s">
        <v>460</v>
      </c>
      <c r="I244" s="16" t="s">
        <v>3882</v>
      </c>
      <c r="J244" s="16" t="s">
        <v>1553</v>
      </c>
      <c r="K244" s="16" t="s">
        <v>3889</v>
      </c>
      <c r="L244" s="139">
        <v>32865</v>
      </c>
      <c r="M244" s="221">
        <f t="shared" si="28"/>
        <v>1989</v>
      </c>
      <c r="N244" s="221"/>
      <c r="O244" s="222" t="str">
        <f t="shared" ca="1" si="29"/>
        <v>32 tahun 3 bulan</v>
      </c>
      <c r="P244" s="222" t="str">
        <f t="shared" ca="1" si="30"/>
        <v>&lt;35 th</v>
      </c>
      <c r="Q244" s="16" t="s">
        <v>693</v>
      </c>
      <c r="R244" s="139">
        <v>42401</v>
      </c>
      <c r="S244" s="222" t="str">
        <f t="shared" ca="1" si="31"/>
        <v>6 tahun 2 bulan</v>
      </c>
      <c r="T244" s="222" t="str">
        <f t="shared" ca="1" si="32"/>
        <v>&lt;8 th</v>
      </c>
      <c r="U244" s="60">
        <f t="shared" si="33"/>
        <v>35</v>
      </c>
      <c r="V244" s="61">
        <f t="shared" si="34"/>
        <v>45658</v>
      </c>
      <c r="W244" s="16" t="s">
        <v>1554</v>
      </c>
      <c r="X244" s="16" t="s">
        <v>1555</v>
      </c>
      <c r="Y244" s="16" t="s">
        <v>20</v>
      </c>
      <c r="Z244" s="16" t="s">
        <v>93</v>
      </c>
      <c r="AA244" s="16" t="s">
        <v>22</v>
      </c>
      <c r="AB244" s="170"/>
      <c r="AC244" s="16" t="s">
        <v>1556</v>
      </c>
      <c r="AD244" s="171"/>
      <c r="AE244" s="16" t="s">
        <v>24</v>
      </c>
      <c r="AF244" s="225" t="str">
        <f t="shared" si="35"/>
        <v>S1</v>
      </c>
      <c r="AG244" s="16" t="s">
        <v>3430</v>
      </c>
    </row>
    <row r="245" spans="1:33" s="64" customFormat="1" ht="15" customHeight="1">
      <c r="A245" s="91" t="s">
        <v>1557</v>
      </c>
      <c r="B245" s="114" t="s">
        <v>1558</v>
      </c>
      <c r="C245" s="114" t="s">
        <v>582</v>
      </c>
      <c r="D245" s="223"/>
      <c r="E245" s="223" t="str">
        <f t="shared" si="27"/>
        <v>KANTOR CABANG</v>
      </c>
      <c r="F245" s="114" t="s">
        <v>54</v>
      </c>
      <c r="G245" s="114" t="s">
        <v>55</v>
      </c>
      <c r="H245" s="114" t="s">
        <v>3262</v>
      </c>
      <c r="I245" s="114" t="s">
        <v>3860</v>
      </c>
      <c r="J245" s="6" t="s">
        <v>1559</v>
      </c>
      <c r="K245" s="114" t="s">
        <v>3877</v>
      </c>
      <c r="L245" s="140">
        <v>32814</v>
      </c>
      <c r="M245" s="221">
        <f t="shared" si="28"/>
        <v>1989</v>
      </c>
      <c r="N245" s="221"/>
      <c r="O245" s="222" t="str">
        <f t="shared" ca="1" si="29"/>
        <v>32 tahun 5 bulan</v>
      </c>
      <c r="P245" s="222" t="str">
        <f t="shared" ca="1" si="30"/>
        <v>&lt;35 th</v>
      </c>
      <c r="Q245" s="114" t="s">
        <v>247</v>
      </c>
      <c r="R245" s="140">
        <v>42401</v>
      </c>
      <c r="S245" s="222" t="str">
        <f t="shared" ca="1" si="31"/>
        <v>6 tahun 2 bulan</v>
      </c>
      <c r="T245" s="222" t="str">
        <f t="shared" ca="1" si="32"/>
        <v>&lt;8 th</v>
      </c>
      <c r="U245" s="60">
        <f t="shared" si="33"/>
        <v>35</v>
      </c>
      <c r="V245" s="61">
        <f t="shared" si="34"/>
        <v>45627</v>
      </c>
      <c r="W245" s="114" t="s">
        <v>1560</v>
      </c>
      <c r="X245" s="114" t="s">
        <v>1561</v>
      </c>
      <c r="Y245" s="114" t="s">
        <v>20</v>
      </c>
      <c r="Z245" s="114" t="s">
        <v>65</v>
      </c>
      <c r="AA245" s="114" t="s">
        <v>22</v>
      </c>
      <c r="AB245" s="172"/>
      <c r="AC245" s="114" t="s">
        <v>1562</v>
      </c>
      <c r="AD245" s="116"/>
      <c r="AE245" s="114" t="s">
        <v>24</v>
      </c>
      <c r="AF245" s="225" t="str">
        <f t="shared" si="35"/>
        <v>S1</v>
      </c>
      <c r="AG245" s="114" t="s">
        <v>3431</v>
      </c>
    </row>
    <row r="246" spans="1:33" s="64" customFormat="1" ht="15" customHeight="1">
      <c r="A246" s="91" t="s">
        <v>1563</v>
      </c>
      <c r="B246" s="114" t="s">
        <v>1564</v>
      </c>
      <c r="C246" s="114" t="s">
        <v>42</v>
      </c>
      <c r="D246" s="223"/>
      <c r="E246" s="223" t="str">
        <f t="shared" si="27"/>
        <v>KANTOR PUSAT</v>
      </c>
      <c r="F246" s="114" t="s">
        <v>43</v>
      </c>
      <c r="G246" s="114" t="s">
        <v>44</v>
      </c>
      <c r="H246" s="114" t="s">
        <v>45</v>
      </c>
      <c r="I246" s="125" t="s">
        <v>3853</v>
      </c>
      <c r="J246" s="114" t="s">
        <v>1565</v>
      </c>
      <c r="K246" s="114" t="s">
        <v>3852</v>
      </c>
      <c r="L246" s="140">
        <v>32403</v>
      </c>
      <c r="M246" s="221">
        <f t="shared" si="28"/>
        <v>1988</v>
      </c>
      <c r="N246" s="221"/>
      <c r="O246" s="222" t="str">
        <f t="shared" ca="1" si="29"/>
        <v>33 tahun 7 bulan</v>
      </c>
      <c r="P246" s="222" t="str">
        <f t="shared" ca="1" si="30"/>
        <v>&lt;35 th</v>
      </c>
      <c r="Q246" s="114" t="s">
        <v>31</v>
      </c>
      <c r="R246" s="140">
        <v>42403</v>
      </c>
      <c r="S246" s="222" t="str">
        <f t="shared" ca="1" si="31"/>
        <v>6 tahun 2 bulan</v>
      </c>
      <c r="T246" s="222" t="str">
        <f t="shared" ca="1" si="32"/>
        <v>&lt;8 th</v>
      </c>
      <c r="U246" s="60">
        <f t="shared" si="33"/>
        <v>55</v>
      </c>
      <c r="V246" s="61">
        <f t="shared" si="34"/>
        <v>52505</v>
      </c>
      <c r="W246" s="114" t="s">
        <v>1566</v>
      </c>
      <c r="X246" s="114" t="s">
        <v>1567</v>
      </c>
      <c r="Y246" s="114" t="s">
        <v>48</v>
      </c>
      <c r="Z246" s="114" t="s">
        <v>47</v>
      </c>
      <c r="AA246" s="114" t="s">
        <v>22</v>
      </c>
      <c r="AB246" s="172"/>
      <c r="AC246" s="114" t="s">
        <v>1568</v>
      </c>
      <c r="AD246" s="116"/>
      <c r="AE246" s="114" t="s">
        <v>145</v>
      </c>
      <c r="AF246" s="225" t="str">
        <f t="shared" si="35"/>
        <v>D3-D4</v>
      </c>
      <c r="AG246" s="114" t="s">
        <v>3431</v>
      </c>
    </row>
    <row r="247" spans="1:33" s="64" customFormat="1" ht="15" customHeight="1">
      <c r="A247" s="91" t="s">
        <v>1569</v>
      </c>
      <c r="B247" s="114" t="s">
        <v>1570</v>
      </c>
      <c r="C247" s="114" t="s">
        <v>68</v>
      </c>
      <c r="D247" s="223"/>
      <c r="E247" s="223" t="str">
        <f t="shared" si="27"/>
        <v>KANTOR CABANG</v>
      </c>
      <c r="F247" s="114" t="s">
        <v>88</v>
      </c>
      <c r="G247" s="114" t="s">
        <v>89</v>
      </c>
      <c r="H247" s="114" t="s">
        <v>2144</v>
      </c>
      <c r="I247" s="114" t="s">
        <v>3855</v>
      </c>
      <c r="J247" s="114" t="s">
        <v>1571</v>
      </c>
      <c r="K247" s="144" t="s">
        <v>3895</v>
      </c>
      <c r="L247" s="140">
        <v>32676</v>
      </c>
      <c r="M247" s="221">
        <f t="shared" si="28"/>
        <v>1989</v>
      </c>
      <c r="N247" s="221"/>
      <c r="O247" s="222" t="str">
        <f t="shared" ca="1" si="29"/>
        <v>32 tahun 10 bulan</v>
      </c>
      <c r="P247" s="222" t="str">
        <f t="shared" ca="1" si="30"/>
        <v>&lt;35 th</v>
      </c>
      <c r="Q247" s="114" t="s">
        <v>201</v>
      </c>
      <c r="R247" s="140">
        <v>42415</v>
      </c>
      <c r="S247" s="222" t="str">
        <f t="shared" ca="1" si="31"/>
        <v>6 tahun 2 bulan</v>
      </c>
      <c r="T247" s="222" t="str">
        <f t="shared" ca="1" si="32"/>
        <v>&lt;8 th</v>
      </c>
      <c r="U247" s="60">
        <f t="shared" si="33"/>
        <v>55</v>
      </c>
      <c r="V247" s="61">
        <f t="shared" si="34"/>
        <v>52779</v>
      </c>
      <c r="W247" s="114" t="s">
        <v>1572</v>
      </c>
      <c r="X247" s="114" t="s">
        <v>1573</v>
      </c>
      <c r="Y247" s="144" t="s">
        <v>48</v>
      </c>
      <c r="Z247" s="114" t="s">
        <v>47</v>
      </c>
      <c r="AA247" s="114" t="s">
        <v>22</v>
      </c>
      <c r="AB247" s="172"/>
      <c r="AC247" s="114" t="s">
        <v>1574</v>
      </c>
      <c r="AD247" s="116"/>
      <c r="AE247" s="114" t="s">
        <v>24</v>
      </c>
      <c r="AF247" s="225" t="str">
        <f t="shared" si="35"/>
        <v>S1</v>
      </c>
      <c r="AG247" s="114" t="s">
        <v>3430</v>
      </c>
    </row>
    <row r="248" spans="1:33" s="64" customFormat="1" ht="15" customHeight="1">
      <c r="A248" s="90" t="s">
        <v>1575</v>
      </c>
      <c r="B248" s="16" t="s">
        <v>1576</v>
      </c>
      <c r="C248" s="16" t="s">
        <v>944</v>
      </c>
      <c r="D248" s="223"/>
      <c r="E248" s="223" t="str">
        <f t="shared" si="27"/>
        <v>KANTOR CABANG</v>
      </c>
      <c r="F248" s="16" t="s">
        <v>54</v>
      </c>
      <c r="G248" s="16" t="s">
        <v>55</v>
      </c>
      <c r="H248" s="16" t="s">
        <v>3262</v>
      </c>
      <c r="I248" s="16" t="s">
        <v>3860</v>
      </c>
      <c r="J248" s="16" t="s">
        <v>1577</v>
      </c>
      <c r="K248" s="141" t="s">
        <v>3877</v>
      </c>
      <c r="L248" s="139">
        <v>32637</v>
      </c>
      <c r="M248" s="221">
        <f t="shared" si="28"/>
        <v>1989</v>
      </c>
      <c r="N248" s="221"/>
      <c r="O248" s="222" t="str">
        <f t="shared" ca="1" si="29"/>
        <v>32 tahun 11 bulan</v>
      </c>
      <c r="P248" s="222" t="str">
        <f t="shared" ca="1" si="30"/>
        <v>&lt;35 th</v>
      </c>
      <c r="Q248" s="16" t="s">
        <v>387</v>
      </c>
      <c r="R248" s="139">
        <v>42430</v>
      </c>
      <c r="S248" s="222" t="str">
        <f t="shared" ca="1" si="31"/>
        <v>6 tahun 1 bulan</v>
      </c>
      <c r="T248" s="222" t="str">
        <f t="shared" ca="1" si="32"/>
        <v>&lt;8 th</v>
      </c>
      <c r="U248" s="60">
        <f t="shared" si="33"/>
        <v>35</v>
      </c>
      <c r="V248" s="61">
        <f t="shared" si="34"/>
        <v>45444</v>
      </c>
      <c r="W248" s="16" t="s">
        <v>1578</v>
      </c>
      <c r="X248" s="16" t="s">
        <v>1579</v>
      </c>
      <c r="Y248" s="16" t="s">
        <v>20</v>
      </c>
      <c r="Z248" s="16" t="s">
        <v>93</v>
      </c>
      <c r="AA248" s="16" t="s">
        <v>22</v>
      </c>
      <c r="AB248" s="170"/>
      <c r="AC248" s="16" t="s">
        <v>1580</v>
      </c>
      <c r="AD248" s="171"/>
      <c r="AE248" s="16" t="s">
        <v>145</v>
      </c>
      <c r="AF248" s="225" t="str">
        <f t="shared" si="35"/>
        <v>D3-D4</v>
      </c>
      <c r="AG248" s="16" t="s">
        <v>3430</v>
      </c>
    </row>
    <row r="249" spans="1:33" s="64" customFormat="1" ht="15" customHeight="1">
      <c r="A249" s="90" t="s">
        <v>1581</v>
      </c>
      <c r="B249" s="16" t="s">
        <v>1582</v>
      </c>
      <c r="C249" s="16" t="s">
        <v>536</v>
      </c>
      <c r="D249" s="223"/>
      <c r="E249" s="223" t="str">
        <f t="shared" si="27"/>
        <v>KANTOR CABANG</v>
      </c>
      <c r="F249" s="16" t="s">
        <v>88</v>
      </c>
      <c r="G249" s="16" t="s">
        <v>187</v>
      </c>
      <c r="H249" s="147" t="s">
        <v>547</v>
      </c>
      <c r="I249" s="16" t="s">
        <v>3855</v>
      </c>
      <c r="J249" s="16" t="s">
        <v>1583</v>
      </c>
      <c r="K249" s="141" t="s">
        <v>3883</v>
      </c>
      <c r="L249" s="139">
        <v>33917</v>
      </c>
      <c r="M249" s="221">
        <f t="shared" si="28"/>
        <v>1992</v>
      </c>
      <c r="N249" s="221"/>
      <c r="O249" s="222" t="str">
        <f t="shared" ca="1" si="29"/>
        <v>29 tahun 5 bulan</v>
      </c>
      <c r="P249" s="222" t="str">
        <f t="shared" ca="1" si="30"/>
        <v>&lt;35 th</v>
      </c>
      <c r="Q249" s="16" t="s">
        <v>70</v>
      </c>
      <c r="R249" s="139">
        <v>42430</v>
      </c>
      <c r="S249" s="222" t="str">
        <f t="shared" ca="1" si="31"/>
        <v>6 tahun 1 bulan</v>
      </c>
      <c r="T249" s="222" t="str">
        <f t="shared" ca="1" si="32"/>
        <v>&lt;8 th</v>
      </c>
      <c r="U249" s="60">
        <f t="shared" si="33"/>
        <v>35</v>
      </c>
      <c r="V249" s="61">
        <f t="shared" si="34"/>
        <v>46722</v>
      </c>
      <c r="W249" s="16" t="s">
        <v>1584</v>
      </c>
      <c r="X249" s="16" t="s">
        <v>1585</v>
      </c>
      <c r="Y249" s="16" t="s">
        <v>20</v>
      </c>
      <c r="Z249" s="16" t="s">
        <v>93</v>
      </c>
      <c r="AA249" s="16" t="s">
        <v>22</v>
      </c>
      <c r="AB249" s="170"/>
      <c r="AC249" s="16" t="s">
        <v>1586</v>
      </c>
      <c r="AD249" s="171"/>
      <c r="AE249" s="16" t="s">
        <v>24</v>
      </c>
      <c r="AF249" s="225" t="str">
        <f t="shared" si="35"/>
        <v>S1</v>
      </c>
      <c r="AG249" s="16" t="s">
        <v>3430</v>
      </c>
    </row>
    <row r="250" spans="1:33" s="64" customFormat="1" ht="15" customHeight="1">
      <c r="A250" s="91" t="s">
        <v>1587</v>
      </c>
      <c r="B250" s="114" t="s">
        <v>1588</v>
      </c>
      <c r="C250" s="114" t="s">
        <v>3128</v>
      </c>
      <c r="D250" s="223"/>
      <c r="E250" s="223" t="str">
        <f t="shared" si="27"/>
        <v>KANTOR CABANG</v>
      </c>
      <c r="F250" s="114" t="s">
        <v>54</v>
      </c>
      <c r="G250" s="114" t="s">
        <v>99</v>
      </c>
      <c r="H250" s="114" t="s">
        <v>99</v>
      </c>
      <c r="I250" s="114" t="s">
        <v>3867</v>
      </c>
      <c r="J250" s="114" t="s">
        <v>1589</v>
      </c>
      <c r="K250" s="144" t="s">
        <v>101</v>
      </c>
      <c r="L250" s="140">
        <v>29364</v>
      </c>
      <c r="M250" s="221">
        <f t="shared" si="28"/>
        <v>1980</v>
      </c>
      <c r="N250" s="221"/>
      <c r="O250" s="222" t="str">
        <f t="shared" ca="1" si="29"/>
        <v>41 tahun 10 bulan</v>
      </c>
      <c r="P250" s="222" t="str">
        <f t="shared" ca="1" si="30"/>
        <v>&lt;45 th</v>
      </c>
      <c r="Q250" s="114" t="s">
        <v>1086</v>
      </c>
      <c r="R250" s="140">
        <v>42461</v>
      </c>
      <c r="S250" s="222" t="str">
        <f t="shared" ca="1" si="31"/>
        <v>6 tahun 0 bulan</v>
      </c>
      <c r="T250" s="222" t="str">
        <f t="shared" ca="1" si="32"/>
        <v>&lt;8 th</v>
      </c>
      <c r="U250" s="60">
        <f t="shared" si="33"/>
        <v>55</v>
      </c>
      <c r="V250" s="61">
        <f t="shared" si="34"/>
        <v>49461</v>
      </c>
      <c r="W250" s="114" t="s">
        <v>1590</v>
      </c>
      <c r="X250" s="114" t="s">
        <v>1591</v>
      </c>
      <c r="Y250" s="114" t="s">
        <v>48</v>
      </c>
      <c r="Z250" s="114" t="s">
        <v>47</v>
      </c>
      <c r="AA250" s="114" t="s">
        <v>22</v>
      </c>
      <c r="AB250" s="172"/>
      <c r="AC250" s="114" t="s">
        <v>1592</v>
      </c>
      <c r="AD250" s="116"/>
      <c r="AE250" s="114" t="s">
        <v>24</v>
      </c>
      <c r="AF250" s="225" t="str">
        <f t="shared" si="35"/>
        <v>S1</v>
      </c>
      <c r="AG250" s="114" t="s">
        <v>3431</v>
      </c>
    </row>
    <row r="251" spans="1:33" s="236" customFormat="1" ht="15" customHeight="1">
      <c r="A251" s="93" t="s">
        <v>1593</v>
      </c>
      <c r="B251" s="14" t="s">
        <v>1594</v>
      </c>
      <c r="C251" s="14" t="s">
        <v>348</v>
      </c>
      <c r="D251" s="14"/>
      <c r="E251" s="14" t="str">
        <f t="shared" si="27"/>
        <v>KANTOR CABANG</v>
      </c>
      <c r="F251" s="14" t="s">
        <v>54</v>
      </c>
      <c r="G251" s="14" t="s">
        <v>55</v>
      </c>
      <c r="H251" s="14" t="s">
        <v>55</v>
      </c>
      <c r="I251" s="14" t="s">
        <v>3882</v>
      </c>
      <c r="J251" s="14" t="s">
        <v>1595</v>
      </c>
      <c r="K251" s="143" t="s">
        <v>3865</v>
      </c>
      <c r="L251" s="12">
        <v>31934</v>
      </c>
      <c r="M251" s="232">
        <f t="shared" si="28"/>
        <v>1987</v>
      </c>
      <c r="N251" s="232"/>
      <c r="O251" s="233" t="str">
        <f t="shared" ca="1" si="29"/>
        <v>34 tahun 10 bulan</v>
      </c>
      <c r="P251" s="233" t="str">
        <f t="shared" ca="1" si="30"/>
        <v>&lt;35 th</v>
      </c>
      <c r="Q251" s="14" t="s">
        <v>1596</v>
      </c>
      <c r="R251" s="12">
        <v>42467</v>
      </c>
      <c r="S251" s="233" t="str">
        <f t="shared" ca="1" si="31"/>
        <v>6 tahun 0 bulan</v>
      </c>
      <c r="T251" s="233" t="str">
        <f t="shared" ca="1" si="32"/>
        <v>&lt;8 th</v>
      </c>
      <c r="U251" s="234">
        <f t="shared" si="33"/>
        <v>55</v>
      </c>
      <c r="V251" s="173">
        <f t="shared" si="34"/>
        <v>52048</v>
      </c>
      <c r="W251" s="14" t="s">
        <v>1597</v>
      </c>
      <c r="X251" s="14" t="s">
        <v>1598</v>
      </c>
      <c r="Y251" s="143" t="s">
        <v>23</v>
      </c>
      <c r="Z251" s="14" t="s">
        <v>196</v>
      </c>
      <c r="AA251" s="14" t="s">
        <v>22</v>
      </c>
      <c r="AB251" s="173"/>
      <c r="AC251" s="14" t="s">
        <v>1599</v>
      </c>
      <c r="AD251" s="150"/>
      <c r="AE251" s="14" t="s">
        <v>24</v>
      </c>
      <c r="AF251" s="235" t="str">
        <f t="shared" si="35"/>
        <v>S1</v>
      </c>
      <c r="AG251" s="14" t="s">
        <v>3430</v>
      </c>
    </row>
    <row r="252" spans="1:33" s="64" customFormat="1" ht="15" customHeight="1">
      <c r="A252" s="90" t="s">
        <v>1600</v>
      </c>
      <c r="B252" s="16" t="s">
        <v>1601</v>
      </c>
      <c r="C252" s="16" t="s">
        <v>1460</v>
      </c>
      <c r="D252" s="223"/>
      <c r="E252" s="223" t="str">
        <f t="shared" si="27"/>
        <v>KANTOR CABANG</v>
      </c>
      <c r="F252" s="16" t="s">
        <v>54</v>
      </c>
      <c r="G252" s="16" t="s">
        <v>99</v>
      </c>
      <c r="H252" s="16" t="s">
        <v>99</v>
      </c>
      <c r="I252" s="16" t="s">
        <v>3861</v>
      </c>
      <c r="J252" s="16" t="s">
        <v>1602</v>
      </c>
      <c r="K252" s="16" t="s">
        <v>101</v>
      </c>
      <c r="L252" s="139">
        <v>32895</v>
      </c>
      <c r="M252" s="221">
        <f t="shared" si="28"/>
        <v>1990</v>
      </c>
      <c r="N252" s="221"/>
      <c r="O252" s="222" t="str">
        <f t="shared" ca="1" si="29"/>
        <v>32 tahun 2 bulan</v>
      </c>
      <c r="P252" s="222" t="str">
        <f t="shared" ca="1" si="30"/>
        <v>&lt;35 th</v>
      </c>
      <c r="Q252" s="16" t="s">
        <v>31</v>
      </c>
      <c r="R252" s="139">
        <v>42491</v>
      </c>
      <c r="S252" s="222" t="str">
        <f t="shared" ca="1" si="31"/>
        <v>5 tahun 11 bulan</v>
      </c>
      <c r="T252" s="222" t="str">
        <f t="shared" ca="1" si="32"/>
        <v>&lt;8 th</v>
      </c>
      <c r="U252" s="60">
        <f t="shared" si="33"/>
        <v>55</v>
      </c>
      <c r="V252" s="61">
        <f t="shared" si="34"/>
        <v>52994</v>
      </c>
      <c r="W252" s="16" t="s">
        <v>1603</v>
      </c>
      <c r="X252" s="16" t="s">
        <v>1604</v>
      </c>
      <c r="Y252" s="16" t="s">
        <v>20</v>
      </c>
      <c r="Z252" s="16" t="s">
        <v>93</v>
      </c>
      <c r="AA252" s="16" t="s">
        <v>22</v>
      </c>
      <c r="AB252" s="170"/>
      <c r="AC252" s="16" t="s">
        <v>1605</v>
      </c>
      <c r="AD252" s="171"/>
      <c r="AE252" s="16" t="s">
        <v>50</v>
      </c>
      <c r="AF252" s="225" t="str">
        <f t="shared" si="35"/>
        <v>SMA</v>
      </c>
      <c r="AG252" s="16" t="s">
        <v>3431</v>
      </c>
    </row>
    <row r="253" spans="1:33" s="231" customFormat="1" ht="15" customHeight="1">
      <c r="A253" s="91" t="s">
        <v>1606</v>
      </c>
      <c r="B253" s="114" t="s">
        <v>1607</v>
      </c>
      <c r="C253" s="114" t="s">
        <v>15</v>
      </c>
      <c r="D253" s="114"/>
      <c r="E253" s="114" t="str">
        <f t="shared" si="27"/>
        <v>KANTOR PUSAT</v>
      </c>
      <c r="F253" s="114" t="s">
        <v>28</v>
      </c>
      <c r="G253" s="114" t="s">
        <v>223</v>
      </c>
      <c r="H253" s="114" t="s">
        <v>224</v>
      </c>
      <c r="I253" s="114" t="s">
        <v>224</v>
      </c>
      <c r="J253" s="114" t="s">
        <v>1608</v>
      </c>
      <c r="K253" s="114" t="s">
        <v>3852</v>
      </c>
      <c r="L253" s="140">
        <v>32768</v>
      </c>
      <c r="M253" s="227">
        <f t="shared" si="28"/>
        <v>1989</v>
      </c>
      <c r="N253" s="227"/>
      <c r="O253" s="228" t="str">
        <f t="shared" ca="1" si="29"/>
        <v>32 tahun 7 bulan</v>
      </c>
      <c r="P253" s="228" t="str">
        <f t="shared" ca="1" si="30"/>
        <v>&lt;35 th</v>
      </c>
      <c r="Q253" s="114" t="s">
        <v>1609</v>
      </c>
      <c r="R253" s="140">
        <v>42501</v>
      </c>
      <c r="S253" s="228" t="str">
        <f t="shared" ca="1" si="31"/>
        <v>5 tahun 11 bulan</v>
      </c>
      <c r="T253" s="228" t="str">
        <f t="shared" ca="1" si="32"/>
        <v>&lt;8 th</v>
      </c>
      <c r="U253" s="229">
        <f t="shared" si="33"/>
        <v>55</v>
      </c>
      <c r="V253" s="172">
        <f t="shared" si="34"/>
        <v>52871</v>
      </c>
      <c r="W253" s="114" t="s">
        <v>1610</v>
      </c>
      <c r="X253" s="114" t="s">
        <v>1611</v>
      </c>
      <c r="Y253" s="114" t="s">
        <v>23</v>
      </c>
      <c r="Z253" s="114" t="s">
        <v>21</v>
      </c>
      <c r="AA253" s="114" t="s">
        <v>22</v>
      </c>
      <c r="AB253" s="172"/>
      <c r="AC253" s="114" t="s">
        <v>1612</v>
      </c>
      <c r="AD253" s="116"/>
      <c r="AE253" s="114" t="s">
        <v>84</v>
      </c>
      <c r="AF253" s="230" t="str">
        <f t="shared" si="35"/>
        <v>S2</v>
      </c>
      <c r="AG253" s="114" t="s">
        <v>3431</v>
      </c>
    </row>
    <row r="254" spans="1:33" s="64" customFormat="1" ht="15" customHeight="1">
      <c r="A254" s="90" t="s">
        <v>1613</v>
      </c>
      <c r="B254" s="16" t="s">
        <v>1614</v>
      </c>
      <c r="C254" s="16" t="s">
        <v>64</v>
      </c>
      <c r="D254" s="223"/>
      <c r="E254" s="223" t="str">
        <f t="shared" si="27"/>
        <v>KANTOR PUSAT</v>
      </c>
      <c r="F254" s="16" t="s">
        <v>238</v>
      </c>
      <c r="G254" s="16" t="s">
        <v>239</v>
      </c>
      <c r="H254" s="16" t="s">
        <v>1354</v>
      </c>
      <c r="I254" s="16" t="s">
        <v>1354</v>
      </c>
      <c r="J254" s="16" t="s">
        <v>1615</v>
      </c>
      <c r="K254" s="16" t="s">
        <v>3852</v>
      </c>
      <c r="L254" s="139">
        <v>31149</v>
      </c>
      <c r="M254" s="221">
        <f t="shared" si="28"/>
        <v>1985</v>
      </c>
      <c r="N254" s="221"/>
      <c r="O254" s="222" t="str">
        <f t="shared" ca="1" si="29"/>
        <v>37 tahun 0 bulan</v>
      </c>
      <c r="P254" s="222" t="str">
        <f t="shared" ca="1" si="30"/>
        <v>&lt;45 th</v>
      </c>
      <c r="Q254" s="16" t="s">
        <v>31</v>
      </c>
      <c r="R254" s="139">
        <v>42527</v>
      </c>
      <c r="S254" s="222" t="str">
        <f t="shared" ca="1" si="31"/>
        <v>5 tahun 10 bulan</v>
      </c>
      <c r="T254" s="222" t="str">
        <f t="shared" ca="1" si="32"/>
        <v>&lt;8 th</v>
      </c>
      <c r="U254" s="60">
        <f t="shared" si="33"/>
        <v>55</v>
      </c>
      <c r="V254" s="61">
        <f t="shared" si="34"/>
        <v>51257</v>
      </c>
      <c r="W254" s="16" t="s">
        <v>1616</v>
      </c>
      <c r="X254" s="16" t="s">
        <v>1617</v>
      </c>
      <c r="Y254" s="16" t="s">
        <v>20</v>
      </c>
      <c r="Z254" s="16" t="s">
        <v>93</v>
      </c>
      <c r="AA254" s="16" t="s">
        <v>22</v>
      </c>
      <c r="AB254" s="170"/>
      <c r="AC254" s="16" t="s">
        <v>1618</v>
      </c>
      <c r="AD254" s="171"/>
      <c r="AE254" s="16" t="s">
        <v>145</v>
      </c>
      <c r="AF254" s="225" t="str">
        <f t="shared" si="35"/>
        <v>D3-D4</v>
      </c>
      <c r="AG254" s="16" t="s">
        <v>3430</v>
      </c>
    </row>
    <row r="255" spans="1:33" s="64" customFormat="1" ht="15" customHeight="1">
      <c r="A255" s="91" t="s">
        <v>1619</v>
      </c>
      <c r="B255" s="114" t="s">
        <v>1620</v>
      </c>
      <c r="C255" s="114" t="s">
        <v>1460</v>
      </c>
      <c r="D255" s="223"/>
      <c r="E255" s="223" t="str">
        <f t="shared" si="27"/>
        <v>KANTOR CABANG</v>
      </c>
      <c r="F255" s="114" t="s">
        <v>54</v>
      </c>
      <c r="G255" s="114" t="s">
        <v>147</v>
      </c>
      <c r="H255" s="114" t="s">
        <v>147</v>
      </c>
      <c r="I255" s="114" t="s">
        <v>3875</v>
      </c>
      <c r="J255" s="114" t="s">
        <v>1621</v>
      </c>
      <c r="K255" s="144" t="s">
        <v>50</v>
      </c>
      <c r="L255" s="140">
        <v>34114</v>
      </c>
      <c r="M255" s="221">
        <f t="shared" si="28"/>
        <v>1993</v>
      </c>
      <c r="N255" s="221"/>
      <c r="O255" s="222" t="str">
        <f t="shared" ca="1" si="29"/>
        <v>28 tahun 10 bulan</v>
      </c>
      <c r="P255" s="222" t="str">
        <f t="shared" ca="1" si="30"/>
        <v>&lt;35 th</v>
      </c>
      <c r="Q255" s="114" t="s">
        <v>36</v>
      </c>
      <c r="R255" s="140">
        <v>42534</v>
      </c>
      <c r="S255" s="222" t="str">
        <f t="shared" ca="1" si="31"/>
        <v>5 tahun 10 bulan</v>
      </c>
      <c r="T255" s="222" t="str">
        <f t="shared" ca="1" si="32"/>
        <v>&lt;8 th</v>
      </c>
      <c r="U255" s="60">
        <f t="shared" si="33"/>
        <v>55</v>
      </c>
      <c r="V255" s="61">
        <f t="shared" si="34"/>
        <v>54210</v>
      </c>
      <c r="W255" s="114" t="s">
        <v>1622</v>
      </c>
      <c r="X255" s="114" t="s">
        <v>1623</v>
      </c>
      <c r="Y255" s="114" t="s">
        <v>20</v>
      </c>
      <c r="Z255" s="114" t="s">
        <v>65</v>
      </c>
      <c r="AA255" s="114" t="s">
        <v>22</v>
      </c>
      <c r="AB255" s="172"/>
      <c r="AC255" s="114" t="s">
        <v>1624</v>
      </c>
      <c r="AD255" s="116"/>
      <c r="AE255" s="114" t="s">
        <v>50</v>
      </c>
      <c r="AF255" s="225" t="str">
        <f t="shared" si="35"/>
        <v>SMA</v>
      </c>
      <c r="AG255" s="114" t="s">
        <v>3431</v>
      </c>
    </row>
    <row r="256" spans="1:33" s="64" customFormat="1" ht="15" customHeight="1">
      <c r="A256" s="5" t="s">
        <v>1625</v>
      </c>
      <c r="B256" s="2" t="s">
        <v>1626</v>
      </c>
      <c r="C256" s="2" t="s">
        <v>536</v>
      </c>
      <c r="D256" s="223"/>
      <c r="E256" s="223" t="str">
        <f t="shared" si="27"/>
        <v>KANTOR CABANG</v>
      </c>
      <c r="F256" s="2" t="s">
        <v>54</v>
      </c>
      <c r="G256" s="2" t="s">
        <v>55</v>
      </c>
      <c r="H256" s="2" t="s">
        <v>834</v>
      </c>
      <c r="I256" s="2" t="s">
        <v>3855</v>
      </c>
      <c r="J256" s="6" t="s">
        <v>1627</v>
      </c>
      <c r="K256" s="2" t="s">
        <v>3926</v>
      </c>
      <c r="L256" s="12">
        <v>34145</v>
      </c>
      <c r="M256" s="221">
        <f t="shared" si="28"/>
        <v>1993</v>
      </c>
      <c r="N256" s="221"/>
      <c r="O256" s="222" t="str">
        <f t="shared" ca="1" si="29"/>
        <v>28 tahun 9 bulan</v>
      </c>
      <c r="P256" s="222" t="str">
        <f t="shared" ca="1" si="30"/>
        <v>&lt;35 th</v>
      </c>
      <c r="Q256" s="6" t="s">
        <v>31</v>
      </c>
      <c r="R256" s="12">
        <v>42569</v>
      </c>
      <c r="S256" s="222" t="str">
        <f t="shared" ca="1" si="31"/>
        <v>5 tahun 9 bulan</v>
      </c>
      <c r="T256" s="222" t="str">
        <f t="shared" ca="1" si="32"/>
        <v>&lt;8 th</v>
      </c>
      <c r="U256" s="60">
        <f t="shared" si="33"/>
        <v>35</v>
      </c>
      <c r="V256" s="61">
        <f t="shared" si="34"/>
        <v>46935</v>
      </c>
      <c r="W256" s="2" t="s">
        <v>1628</v>
      </c>
      <c r="X256" s="14" t="s">
        <v>1629</v>
      </c>
      <c r="Y256" s="2" t="s">
        <v>20</v>
      </c>
      <c r="Z256" s="2" t="s">
        <v>65</v>
      </c>
      <c r="AA256" s="2" t="s">
        <v>22</v>
      </c>
      <c r="AB256" s="4"/>
      <c r="AC256" s="16" t="s">
        <v>1630</v>
      </c>
      <c r="AD256" s="1"/>
      <c r="AE256" s="2" t="s">
        <v>50</v>
      </c>
      <c r="AF256" s="225" t="str">
        <f t="shared" si="35"/>
        <v>SMA</v>
      </c>
      <c r="AG256" s="2" t="s">
        <v>3430</v>
      </c>
    </row>
    <row r="257" spans="1:33" s="64" customFormat="1" ht="15" customHeight="1">
      <c r="A257" s="93" t="s">
        <v>1631</v>
      </c>
      <c r="B257" s="14" t="s">
        <v>1632</v>
      </c>
      <c r="C257" s="14" t="s">
        <v>34</v>
      </c>
      <c r="D257" s="223"/>
      <c r="E257" s="223" t="str">
        <f t="shared" si="27"/>
        <v>KANTOR PUSAT</v>
      </c>
      <c r="F257" s="14" t="s">
        <v>513</v>
      </c>
      <c r="G257" s="14" t="s">
        <v>513</v>
      </c>
      <c r="H257" s="14" t="s">
        <v>513</v>
      </c>
      <c r="I257" s="2" t="s">
        <v>513</v>
      </c>
      <c r="J257" s="14" t="s">
        <v>1633</v>
      </c>
      <c r="K257" s="14" t="s">
        <v>3852</v>
      </c>
      <c r="L257" s="12">
        <v>25222</v>
      </c>
      <c r="M257" s="221">
        <f t="shared" si="28"/>
        <v>1969</v>
      </c>
      <c r="N257" s="221"/>
      <c r="O257" s="222" t="str">
        <f t="shared" ca="1" si="29"/>
        <v>53 tahun 3 bulan</v>
      </c>
      <c r="P257" s="222" t="str">
        <f t="shared" ca="1" si="30"/>
        <v>&lt;55 th</v>
      </c>
      <c r="Q257" s="14" t="s">
        <v>426</v>
      </c>
      <c r="R257" s="12">
        <v>42614</v>
      </c>
      <c r="S257" s="222" t="str">
        <f t="shared" ca="1" si="31"/>
        <v>5 tahun 7 bulan</v>
      </c>
      <c r="T257" s="222" t="str">
        <f t="shared" ca="1" si="32"/>
        <v>&lt;8 th</v>
      </c>
      <c r="U257" s="60">
        <f t="shared" si="33"/>
        <v>55</v>
      </c>
      <c r="V257" s="61">
        <f t="shared" si="34"/>
        <v>45323</v>
      </c>
      <c r="W257" s="2" t="s">
        <v>1634</v>
      </c>
      <c r="X257" s="14" t="s">
        <v>1635</v>
      </c>
      <c r="Y257" s="143" t="s">
        <v>38</v>
      </c>
      <c r="Z257" s="143" t="s">
        <v>3045</v>
      </c>
      <c r="AA257" s="14" t="s">
        <v>22</v>
      </c>
      <c r="AB257" s="173"/>
      <c r="AC257" s="14" t="s">
        <v>1636</v>
      </c>
      <c r="AD257" s="150"/>
      <c r="AE257" s="14" t="s">
        <v>84</v>
      </c>
      <c r="AF257" s="225" t="str">
        <f t="shared" si="35"/>
        <v>S2</v>
      </c>
      <c r="AG257" s="2" t="s">
        <v>3431</v>
      </c>
    </row>
    <row r="258" spans="1:33" s="64" customFormat="1" ht="15" customHeight="1">
      <c r="A258" s="93" t="s">
        <v>1050</v>
      </c>
      <c r="B258" s="14" t="s">
        <v>1051</v>
      </c>
      <c r="C258" s="14" t="s">
        <v>206</v>
      </c>
      <c r="D258" s="223"/>
      <c r="E258" s="223" t="str">
        <f t="shared" si="27"/>
        <v>KANTOR CABANG</v>
      </c>
      <c r="F258" s="14" t="s">
        <v>88</v>
      </c>
      <c r="G258" s="14" t="s">
        <v>1052</v>
      </c>
      <c r="H258" s="14" t="s">
        <v>1052</v>
      </c>
      <c r="I258" s="14" t="s">
        <v>3868</v>
      </c>
      <c r="J258" s="14" t="s">
        <v>2808</v>
      </c>
      <c r="K258" s="14" t="s">
        <v>3927</v>
      </c>
      <c r="L258" s="12">
        <v>33439</v>
      </c>
      <c r="M258" s="221">
        <f t="shared" si="28"/>
        <v>1991</v>
      </c>
      <c r="N258" s="221"/>
      <c r="O258" s="222" t="str">
        <f t="shared" ca="1" si="29"/>
        <v>30 tahun 9 bulan</v>
      </c>
      <c r="P258" s="222" t="str">
        <f t="shared" ca="1" si="30"/>
        <v>&lt;35 th</v>
      </c>
      <c r="Q258" s="14" t="s">
        <v>173</v>
      </c>
      <c r="R258" s="12">
        <v>42620</v>
      </c>
      <c r="S258" s="222" t="str">
        <f t="shared" ca="1" si="31"/>
        <v>5 tahun 7 bulan</v>
      </c>
      <c r="T258" s="222" t="str">
        <f t="shared" ca="1" si="32"/>
        <v>&lt;8 th</v>
      </c>
      <c r="U258" s="60">
        <f t="shared" si="33"/>
        <v>55</v>
      </c>
      <c r="V258" s="61">
        <f t="shared" si="34"/>
        <v>53540</v>
      </c>
      <c r="W258" s="14" t="s">
        <v>2809</v>
      </c>
      <c r="X258" s="14" t="s">
        <v>2810</v>
      </c>
      <c r="Y258" s="143" t="s">
        <v>48</v>
      </c>
      <c r="Z258" s="14" t="s">
        <v>47</v>
      </c>
      <c r="AA258" s="14" t="s">
        <v>22</v>
      </c>
      <c r="AB258" s="173"/>
      <c r="AC258" s="14" t="s">
        <v>2811</v>
      </c>
      <c r="AD258" s="150"/>
      <c r="AE258" s="14" t="s">
        <v>24</v>
      </c>
      <c r="AF258" s="225" t="str">
        <f t="shared" si="35"/>
        <v>S1</v>
      </c>
      <c r="AG258" s="14" t="s">
        <v>3431</v>
      </c>
    </row>
    <row r="259" spans="1:33" s="52" customFormat="1" ht="15" customHeight="1">
      <c r="A259" s="5" t="s">
        <v>1637</v>
      </c>
      <c r="B259" s="2" t="s">
        <v>1638</v>
      </c>
      <c r="C259" s="2" t="s">
        <v>582</v>
      </c>
      <c r="D259" s="223"/>
      <c r="E259" s="223" t="str">
        <f t="shared" si="27"/>
        <v>KANTOR CABANG</v>
      </c>
      <c r="F259" s="2" t="s">
        <v>54</v>
      </c>
      <c r="G259" s="2" t="s">
        <v>99</v>
      </c>
      <c r="H259" s="2" t="s">
        <v>99</v>
      </c>
      <c r="I259" s="2" t="s">
        <v>3857</v>
      </c>
      <c r="J259" s="6" t="s">
        <v>1639</v>
      </c>
      <c r="K259" s="2" t="s">
        <v>101</v>
      </c>
      <c r="L259" s="12">
        <v>32893</v>
      </c>
      <c r="M259" s="221">
        <f t="shared" si="28"/>
        <v>1990</v>
      </c>
      <c r="N259" s="221"/>
      <c r="O259" s="222" t="str">
        <f t="shared" ca="1" si="29"/>
        <v>32 tahun 3 bulan</v>
      </c>
      <c r="P259" s="222" t="str">
        <f t="shared" ca="1" si="30"/>
        <v>&lt;35 th</v>
      </c>
      <c r="Q259" s="6" t="s">
        <v>31</v>
      </c>
      <c r="R259" s="12">
        <v>42626</v>
      </c>
      <c r="S259" s="222" t="str">
        <f t="shared" ca="1" si="31"/>
        <v>5 tahun 7 bulan</v>
      </c>
      <c r="T259" s="222" t="str">
        <f t="shared" ca="1" si="32"/>
        <v>&lt;8 th</v>
      </c>
      <c r="U259" s="49">
        <f t="shared" si="33"/>
        <v>35</v>
      </c>
      <c r="V259" s="50">
        <f t="shared" si="34"/>
        <v>45689</v>
      </c>
      <c r="W259" s="2" t="s">
        <v>1640</v>
      </c>
      <c r="X259" s="14" t="s">
        <v>1641</v>
      </c>
      <c r="Y259" s="2" t="s">
        <v>20</v>
      </c>
      <c r="Z259" s="2" t="s">
        <v>65</v>
      </c>
      <c r="AA259" s="2" t="s">
        <v>22</v>
      </c>
      <c r="AB259" s="4"/>
      <c r="AC259" s="16" t="s">
        <v>1642</v>
      </c>
      <c r="AD259" s="1"/>
      <c r="AE259" s="2" t="s">
        <v>50</v>
      </c>
      <c r="AF259" s="225" t="str">
        <f t="shared" si="35"/>
        <v>SMA</v>
      </c>
      <c r="AG259" s="2" t="s">
        <v>3431</v>
      </c>
    </row>
    <row r="260" spans="1:33" s="64" customFormat="1" ht="15" customHeight="1">
      <c r="A260" s="5" t="s">
        <v>1643</v>
      </c>
      <c r="B260" s="2" t="s">
        <v>1644</v>
      </c>
      <c r="C260" s="2" t="s">
        <v>1460</v>
      </c>
      <c r="D260" s="223"/>
      <c r="E260" s="223" t="str">
        <f t="shared" ref="E260:E323" si="36">IF(F260="CABANG JABODETABEK","KANTOR CABANG",IF(F260="CABANG NON JABODETABEK","KANTOR CABANG","KANTOR PUSAT"))</f>
        <v>KANTOR CABANG</v>
      </c>
      <c r="F260" s="2" t="s">
        <v>88</v>
      </c>
      <c r="G260" s="2" t="s">
        <v>1052</v>
      </c>
      <c r="H260" s="2" t="s">
        <v>1052</v>
      </c>
      <c r="I260" s="2" t="s">
        <v>3868</v>
      </c>
      <c r="J260" s="6" t="s">
        <v>1645</v>
      </c>
      <c r="K260" s="2" t="s">
        <v>3927</v>
      </c>
      <c r="L260" s="12">
        <v>34245</v>
      </c>
      <c r="M260" s="221">
        <f t="shared" ref="M260:M323" si="37">YEAR(L260)</f>
        <v>1993</v>
      </c>
      <c r="N260" s="221"/>
      <c r="O260" s="222" t="str">
        <f t="shared" ref="O260:O323" ca="1" si="38">(""&amp;DATEDIF(L260,$P$1,"Y")&amp;" tahun")&amp;" "&amp;DATEDIF(L260,$P$1,"YM")&amp;" bulan"</f>
        <v>28 tahun 6 bulan</v>
      </c>
      <c r="P260" s="222" t="str">
        <f t="shared" ref="P260:P323" ca="1" si="39">IF(DATEDIF(L260,$P$1,"Y")&lt;25,"&lt;25 th",IF(AND(DATEDIF(L260,$P$1,"Y")&gt;=25,DATEDIF(L260,$P$1,"Y")&lt;35),"&lt;35 th",IF(AND(DATEDIF(L260,$P$1,"Y")&gt;=35,DATEDIF(L260,$P$1,"Y")&lt;45),"&lt;45 th",IF(AND(DATEDIF(L260,$P$1,"Y")&gt;=45,DATEDIF(L260,$P$1,"Y")&lt;55),"&lt;55 th","&gt;55 "))))</f>
        <v>&lt;35 th</v>
      </c>
      <c r="Q260" s="6" t="s">
        <v>1646</v>
      </c>
      <c r="R260" s="12">
        <v>42628</v>
      </c>
      <c r="S260" s="222" t="str">
        <f t="shared" ref="S260:S323" ca="1" si="40">(""&amp;DATEDIF(R260,$P$1,"Y")&amp;" tahun")&amp;" "&amp;DATEDIF(R260,$P$1,"YM")&amp;" bulan"</f>
        <v>5 tahun 7 bulan</v>
      </c>
      <c r="T260" s="222" t="str">
        <f t="shared" ref="T260:T323" ca="1" si="41">IF(DATEDIF(R260,$P$1,"Y")&lt;2,"&lt;2 th",IF(AND(DATEDIF(R260,$P$1,"Y")&gt;=2,DATEDIF(R260,$P$1,"Y")&lt;5),"&lt;5 th",IF(AND(DATEDIF(R260,$P$1,"Y")&gt;=5,DATEDIF(R260,$P$1,"Y")&lt;8),"&lt;8 th",IF(AND(DATEDIF(R260,$P$1,"Y")&gt;=8,DATEDIF(R260,$P$1,"Y")&gt;=8),"&gt;8 th","0 "))))</f>
        <v>&lt;8 th</v>
      </c>
      <c r="U260" s="60">
        <f t="shared" ref="U260:U323" si="42">IF(C260="TELLER",35,IF(C260="TELLER SENIOR","35",IF(C260="STAF OPERASIONAL",35,IF(C260="STAF OPERASIONAL SENIOR",35,IF(C260="CUSTOMER SERVICE",35,IF(C260="CUSTOMER SERVICE SENIOR",35,55))))))</f>
        <v>55</v>
      </c>
      <c r="V260" s="61">
        <f t="shared" ref="V260:V323" si="43">IF(DAY(L260)=1,(DATE(YEAR(L260)+U260,MONTH(L260),1)),(DATE(YEAR(L260)+U260,MONTH(L260)+1,1)))</f>
        <v>54363</v>
      </c>
      <c r="W260" s="2" t="s">
        <v>1647</v>
      </c>
      <c r="X260" s="14" t="s">
        <v>1648</v>
      </c>
      <c r="Y260" s="2" t="s">
        <v>20</v>
      </c>
      <c r="Z260" s="2" t="s">
        <v>65</v>
      </c>
      <c r="AA260" s="2" t="s">
        <v>22</v>
      </c>
      <c r="AB260" s="4"/>
      <c r="AC260" s="16" t="s">
        <v>1649</v>
      </c>
      <c r="AD260" s="1"/>
      <c r="AE260" s="2" t="s">
        <v>24</v>
      </c>
      <c r="AF260" s="225" t="str">
        <f t="shared" ref="AF260:AF323" si="44">IF(AE260="01","SD",IF(AE260="02","SMP",IF(AE260="03","SMA",IF(AE260="04","D1-D2",IF(AE260="05","D3-D4",IF(AE260="06","S1",IF(AE260="07","S2",IF(AE260="08","S3",0))))))))</f>
        <v>S1</v>
      </c>
      <c r="AG260" s="2" t="s">
        <v>3430</v>
      </c>
    </row>
    <row r="261" spans="1:33" s="64" customFormat="1" ht="15" customHeight="1">
      <c r="A261" s="93" t="s">
        <v>1650</v>
      </c>
      <c r="B261" s="14" t="s">
        <v>1651</v>
      </c>
      <c r="C261" s="14" t="s">
        <v>68</v>
      </c>
      <c r="D261" s="223"/>
      <c r="E261" s="223" t="str">
        <f t="shared" si="36"/>
        <v>KANTOR CABANG</v>
      </c>
      <c r="F261" s="14" t="s">
        <v>88</v>
      </c>
      <c r="G261" s="14" t="s">
        <v>1052</v>
      </c>
      <c r="H261" s="14" t="s">
        <v>3306</v>
      </c>
      <c r="I261" s="14" t="s">
        <v>3855</v>
      </c>
      <c r="J261" s="14" t="s">
        <v>2598</v>
      </c>
      <c r="K261" s="143" t="s">
        <v>3928</v>
      </c>
      <c r="L261" s="12">
        <v>33431</v>
      </c>
      <c r="M261" s="221">
        <f t="shared" si="37"/>
        <v>1991</v>
      </c>
      <c r="N261" s="221"/>
      <c r="O261" s="222" t="str">
        <f t="shared" ca="1" si="38"/>
        <v>30 tahun 9 bulan</v>
      </c>
      <c r="P261" s="222" t="str">
        <f t="shared" ca="1" si="39"/>
        <v>&lt;35 th</v>
      </c>
      <c r="Q261" s="14" t="s">
        <v>173</v>
      </c>
      <c r="R261" s="12">
        <v>42634</v>
      </c>
      <c r="S261" s="222" t="str">
        <f t="shared" ca="1" si="40"/>
        <v>5 tahun 7 bulan</v>
      </c>
      <c r="T261" s="222" t="str">
        <f t="shared" ca="1" si="41"/>
        <v>&lt;8 th</v>
      </c>
      <c r="U261" s="60">
        <f t="shared" si="42"/>
        <v>55</v>
      </c>
      <c r="V261" s="61">
        <f t="shared" si="43"/>
        <v>53540</v>
      </c>
      <c r="W261" s="14" t="s">
        <v>1652</v>
      </c>
      <c r="X261" s="14" t="s">
        <v>1653</v>
      </c>
      <c r="Y261" s="14" t="s">
        <v>20</v>
      </c>
      <c r="Z261" s="14" t="s">
        <v>65</v>
      </c>
      <c r="AA261" s="14" t="s">
        <v>22</v>
      </c>
      <c r="AB261" s="173"/>
      <c r="AC261" s="14" t="s">
        <v>1654</v>
      </c>
      <c r="AD261" s="150"/>
      <c r="AE261" s="14" t="s">
        <v>50</v>
      </c>
      <c r="AF261" s="225" t="str">
        <f t="shared" si="44"/>
        <v>SMA</v>
      </c>
      <c r="AG261" s="14" t="s">
        <v>3430</v>
      </c>
    </row>
    <row r="262" spans="1:33" s="64" customFormat="1" ht="15" customHeight="1">
      <c r="A262" s="5" t="s">
        <v>1655</v>
      </c>
      <c r="B262" s="2" t="s">
        <v>1656</v>
      </c>
      <c r="C262" s="2" t="s">
        <v>237</v>
      </c>
      <c r="D262" s="223"/>
      <c r="E262" s="223" t="str">
        <f t="shared" si="36"/>
        <v>KANTOR PUSAT</v>
      </c>
      <c r="F262" s="2" t="s">
        <v>250</v>
      </c>
      <c r="G262" s="2" t="s">
        <v>251</v>
      </c>
      <c r="H262" s="2" t="s">
        <v>3203</v>
      </c>
      <c r="I262" s="2" t="s">
        <v>3900</v>
      </c>
      <c r="J262" s="6" t="s">
        <v>1657</v>
      </c>
      <c r="K262" s="2" t="s">
        <v>3852</v>
      </c>
      <c r="L262" s="12">
        <v>32974</v>
      </c>
      <c r="M262" s="221">
        <f t="shared" si="37"/>
        <v>1990</v>
      </c>
      <c r="N262" s="221"/>
      <c r="O262" s="222" t="str">
        <f t="shared" ca="1" si="38"/>
        <v>32 tahun 0 bulan</v>
      </c>
      <c r="P262" s="222" t="str">
        <f t="shared" ca="1" si="39"/>
        <v>&lt;35 th</v>
      </c>
      <c r="Q262" s="6" t="s">
        <v>803</v>
      </c>
      <c r="R262" s="12">
        <v>42642</v>
      </c>
      <c r="S262" s="222" t="str">
        <f t="shared" ca="1" si="40"/>
        <v>5 tahun 6 bulan</v>
      </c>
      <c r="T262" s="222" t="str">
        <f t="shared" ca="1" si="41"/>
        <v>&lt;8 th</v>
      </c>
      <c r="U262" s="60">
        <f t="shared" si="42"/>
        <v>55</v>
      </c>
      <c r="V262" s="61">
        <f t="shared" si="43"/>
        <v>53083</v>
      </c>
      <c r="W262" s="2" t="s">
        <v>1658</v>
      </c>
      <c r="X262" s="14" t="s">
        <v>1659</v>
      </c>
      <c r="Y262" s="2" t="s">
        <v>48</v>
      </c>
      <c r="Z262" s="2" t="s">
        <v>47</v>
      </c>
      <c r="AA262" s="2" t="s">
        <v>22</v>
      </c>
      <c r="AB262" s="4"/>
      <c r="AC262" s="16" t="s">
        <v>1660</v>
      </c>
      <c r="AD262" s="1"/>
      <c r="AE262" s="2" t="s">
        <v>24</v>
      </c>
      <c r="AF262" s="225" t="str">
        <f t="shared" si="44"/>
        <v>S1</v>
      </c>
      <c r="AG262" s="2" t="s">
        <v>3431</v>
      </c>
    </row>
    <row r="263" spans="1:33" s="64" customFormat="1" ht="15" customHeight="1">
      <c r="A263" s="5" t="s">
        <v>1083</v>
      </c>
      <c r="B263" s="2" t="s">
        <v>1084</v>
      </c>
      <c r="C263" s="2" t="s">
        <v>87</v>
      </c>
      <c r="D263" s="223"/>
      <c r="E263" s="223" t="str">
        <f t="shared" si="36"/>
        <v>KANTOR CABANG</v>
      </c>
      <c r="F263" s="2" t="s">
        <v>54</v>
      </c>
      <c r="G263" s="2" t="s">
        <v>75</v>
      </c>
      <c r="H263" s="2" t="s">
        <v>75</v>
      </c>
      <c r="I263" s="2" t="s">
        <v>3923</v>
      </c>
      <c r="J263" s="6" t="s">
        <v>1085</v>
      </c>
      <c r="K263" s="2" t="s">
        <v>3858</v>
      </c>
      <c r="L263" s="12">
        <v>34060</v>
      </c>
      <c r="M263" s="221">
        <f t="shared" si="37"/>
        <v>1993</v>
      </c>
      <c r="N263" s="221"/>
      <c r="O263" s="222" t="str">
        <f t="shared" ca="1" si="38"/>
        <v>29 tahun 0 bulan</v>
      </c>
      <c r="P263" s="222" t="str">
        <f t="shared" ca="1" si="39"/>
        <v>&lt;35 th</v>
      </c>
      <c r="Q263" s="6" t="s">
        <v>1086</v>
      </c>
      <c r="R263" s="12">
        <v>42644</v>
      </c>
      <c r="S263" s="222" t="str">
        <f t="shared" ca="1" si="40"/>
        <v>5 tahun 6 bulan</v>
      </c>
      <c r="T263" s="222" t="str">
        <f t="shared" ca="1" si="41"/>
        <v>&lt;8 th</v>
      </c>
      <c r="U263" s="60">
        <f t="shared" si="42"/>
        <v>55</v>
      </c>
      <c r="V263" s="61">
        <f t="shared" si="43"/>
        <v>54149</v>
      </c>
      <c r="W263" s="2" t="s">
        <v>1087</v>
      </c>
      <c r="X263" s="14" t="s">
        <v>1088</v>
      </c>
      <c r="Y263" s="2" t="s">
        <v>20</v>
      </c>
      <c r="Z263" s="2" t="s">
        <v>65</v>
      </c>
      <c r="AA263" s="2" t="s">
        <v>22</v>
      </c>
      <c r="AB263" s="4"/>
      <c r="AC263" s="16" t="s">
        <v>1089</v>
      </c>
      <c r="AD263" s="1"/>
      <c r="AE263" s="2" t="s">
        <v>50</v>
      </c>
      <c r="AF263" s="225" t="str">
        <f t="shared" si="44"/>
        <v>SMA</v>
      </c>
      <c r="AG263" s="2" t="s">
        <v>3431</v>
      </c>
    </row>
    <row r="264" spans="1:33" s="231" customFormat="1" ht="15" customHeight="1">
      <c r="A264" s="91" t="s">
        <v>1668</v>
      </c>
      <c r="B264" s="114" t="s">
        <v>1669</v>
      </c>
      <c r="C264" s="114" t="s">
        <v>944</v>
      </c>
      <c r="D264" s="114"/>
      <c r="E264" s="114" t="str">
        <f t="shared" si="36"/>
        <v>KANTOR CABANG</v>
      </c>
      <c r="F264" s="114" t="s">
        <v>88</v>
      </c>
      <c r="G264" s="114" t="s">
        <v>460</v>
      </c>
      <c r="H264" s="114" t="s">
        <v>460</v>
      </c>
      <c r="I264" s="114" t="s">
        <v>3882</v>
      </c>
      <c r="J264" s="114" t="s">
        <v>1670</v>
      </c>
      <c r="K264" s="144" t="s">
        <v>3889</v>
      </c>
      <c r="L264" s="140">
        <v>32399</v>
      </c>
      <c r="M264" s="227">
        <f t="shared" si="37"/>
        <v>1988</v>
      </c>
      <c r="N264" s="227"/>
      <c r="O264" s="228" t="str">
        <f t="shared" ca="1" si="38"/>
        <v>33 tahun 7 bulan</v>
      </c>
      <c r="P264" s="228" t="str">
        <f t="shared" ca="1" si="39"/>
        <v>&lt;35 th</v>
      </c>
      <c r="Q264" s="114" t="s">
        <v>693</v>
      </c>
      <c r="R264" s="140">
        <v>42644</v>
      </c>
      <c r="S264" s="228" t="str">
        <f t="shared" ca="1" si="40"/>
        <v>5 tahun 6 bulan</v>
      </c>
      <c r="T264" s="228" t="str">
        <f t="shared" ca="1" si="41"/>
        <v>&lt;8 th</v>
      </c>
      <c r="U264" s="229">
        <f t="shared" si="42"/>
        <v>35</v>
      </c>
      <c r="V264" s="172">
        <f t="shared" si="43"/>
        <v>45200</v>
      </c>
      <c r="W264" s="114" t="s">
        <v>1671</v>
      </c>
      <c r="X264" s="114" t="s">
        <v>1672</v>
      </c>
      <c r="Y264" s="114" t="s">
        <v>20</v>
      </c>
      <c r="Z264" s="114" t="s">
        <v>65</v>
      </c>
      <c r="AA264" s="114" t="s">
        <v>22</v>
      </c>
      <c r="AB264" s="172"/>
      <c r="AC264" s="114" t="s">
        <v>1673</v>
      </c>
      <c r="AD264" s="116"/>
      <c r="AE264" s="114" t="s">
        <v>24</v>
      </c>
      <c r="AF264" s="230" t="str">
        <f t="shared" si="44"/>
        <v>S1</v>
      </c>
      <c r="AG264" s="114" t="s">
        <v>3430</v>
      </c>
    </row>
    <row r="265" spans="1:33" s="64" customFormat="1" ht="15" customHeight="1">
      <c r="A265" s="5" t="s">
        <v>3974</v>
      </c>
      <c r="B265" s="2" t="s">
        <v>4039</v>
      </c>
      <c r="C265" s="2" t="s">
        <v>4078</v>
      </c>
      <c r="D265" s="223"/>
      <c r="E265" s="223" t="str">
        <f t="shared" si="36"/>
        <v>KANTOR PUSAT</v>
      </c>
      <c r="F265" s="2" t="s">
        <v>4078</v>
      </c>
      <c r="G265" s="2" t="s">
        <v>4085</v>
      </c>
      <c r="H265" s="2"/>
      <c r="I265" s="2"/>
      <c r="J265" s="6" t="s">
        <v>4093</v>
      </c>
      <c r="K265" s="142" t="s">
        <v>3852</v>
      </c>
      <c r="L265" s="12">
        <v>24750</v>
      </c>
      <c r="M265" s="221">
        <f t="shared" si="37"/>
        <v>1967</v>
      </c>
      <c r="N265" s="221"/>
      <c r="O265" s="222" t="str">
        <f t="shared" ca="1" si="38"/>
        <v>54 tahun 6 bulan</v>
      </c>
      <c r="P265" s="222" t="str">
        <f t="shared" ca="1" si="39"/>
        <v>&lt;55 th</v>
      </c>
      <c r="Q265" s="48" t="s">
        <v>31</v>
      </c>
      <c r="R265" s="162">
        <v>42650</v>
      </c>
      <c r="S265" s="222" t="str">
        <f t="shared" ca="1" si="40"/>
        <v>5 tahun 6 bulan</v>
      </c>
      <c r="T265" s="222" t="str">
        <f t="shared" ca="1" si="41"/>
        <v>&lt;8 th</v>
      </c>
      <c r="U265" s="60">
        <f t="shared" si="42"/>
        <v>55</v>
      </c>
      <c r="V265" s="61">
        <f t="shared" si="43"/>
        <v>44866</v>
      </c>
      <c r="W265" s="2" t="s">
        <v>4117</v>
      </c>
      <c r="X265" s="2" t="s">
        <v>4118</v>
      </c>
      <c r="Y265" s="174" t="s">
        <v>3852</v>
      </c>
      <c r="Z265" s="174" t="s">
        <v>3852</v>
      </c>
      <c r="AA265" s="2" t="s">
        <v>111</v>
      </c>
      <c r="AB265" s="4"/>
      <c r="AC265" s="16"/>
      <c r="AD265" s="1"/>
      <c r="AE265" s="2" t="s">
        <v>84</v>
      </c>
      <c r="AF265" s="225" t="str">
        <f t="shared" si="44"/>
        <v>S2</v>
      </c>
      <c r="AG265" s="2" t="s">
        <v>3430</v>
      </c>
    </row>
    <row r="266" spans="1:33" s="236" customFormat="1" ht="15" customHeight="1">
      <c r="A266" s="93" t="s">
        <v>1674</v>
      </c>
      <c r="B266" s="14" t="s">
        <v>1675</v>
      </c>
      <c r="C266" s="14" t="s">
        <v>68</v>
      </c>
      <c r="D266" s="14"/>
      <c r="E266" s="14" t="str">
        <f t="shared" si="36"/>
        <v>KANTOR CABANG</v>
      </c>
      <c r="F266" s="14" t="s">
        <v>88</v>
      </c>
      <c r="G266" s="14" t="s">
        <v>460</v>
      </c>
      <c r="H266" s="14" t="s">
        <v>691</v>
      </c>
      <c r="I266" s="14" t="s">
        <v>3855</v>
      </c>
      <c r="J266" s="14" t="s">
        <v>1676</v>
      </c>
      <c r="K266" s="143" t="s">
        <v>3929</v>
      </c>
      <c r="L266" s="12">
        <v>32175</v>
      </c>
      <c r="M266" s="232">
        <f t="shared" si="37"/>
        <v>1988</v>
      </c>
      <c r="N266" s="232"/>
      <c r="O266" s="233" t="str">
        <f t="shared" ca="1" si="38"/>
        <v>34 tahun 2 bulan</v>
      </c>
      <c r="P266" s="233" t="str">
        <f t="shared" ca="1" si="39"/>
        <v>&lt;35 th</v>
      </c>
      <c r="Q266" s="14" t="s">
        <v>1677</v>
      </c>
      <c r="R266" s="12">
        <v>42675</v>
      </c>
      <c r="S266" s="233" t="str">
        <f t="shared" ca="1" si="40"/>
        <v>5 tahun 5 bulan</v>
      </c>
      <c r="T266" s="233" t="str">
        <f t="shared" ca="1" si="41"/>
        <v>&lt;8 th</v>
      </c>
      <c r="U266" s="234">
        <f t="shared" si="42"/>
        <v>55</v>
      </c>
      <c r="V266" s="173">
        <f t="shared" si="43"/>
        <v>52291</v>
      </c>
      <c r="W266" s="14" t="s">
        <v>1678</v>
      </c>
      <c r="X266" s="14" t="s">
        <v>1679</v>
      </c>
      <c r="Y266" s="143" t="s">
        <v>48</v>
      </c>
      <c r="Z266" s="143" t="s">
        <v>47</v>
      </c>
      <c r="AA266" s="14" t="s">
        <v>22</v>
      </c>
      <c r="AB266" s="173"/>
      <c r="AC266" s="14" t="s">
        <v>1680</v>
      </c>
      <c r="AD266" s="150"/>
      <c r="AE266" s="143" t="s">
        <v>24</v>
      </c>
      <c r="AF266" s="235" t="str">
        <f t="shared" si="44"/>
        <v>S1</v>
      </c>
      <c r="AG266" s="14" t="s">
        <v>3430</v>
      </c>
    </row>
    <row r="267" spans="1:33" s="64" customFormat="1" ht="15" customHeight="1">
      <c r="A267" s="91" t="s">
        <v>1719</v>
      </c>
      <c r="B267" s="114" t="s">
        <v>1720</v>
      </c>
      <c r="C267" s="114" t="s">
        <v>536</v>
      </c>
      <c r="D267" s="223"/>
      <c r="E267" s="223" t="str">
        <f t="shared" si="36"/>
        <v>KANTOR CABANG</v>
      </c>
      <c r="F267" s="114" t="s">
        <v>88</v>
      </c>
      <c r="G267" s="114" t="s">
        <v>187</v>
      </c>
      <c r="H267" s="114" t="s">
        <v>2346</v>
      </c>
      <c r="I267" s="114" t="s">
        <v>3855</v>
      </c>
      <c r="J267" s="114" t="s">
        <v>1721</v>
      </c>
      <c r="K267" s="144" t="s">
        <v>3904</v>
      </c>
      <c r="L267" s="140">
        <v>34238</v>
      </c>
      <c r="M267" s="221">
        <f t="shared" si="37"/>
        <v>1993</v>
      </c>
      <c r="N267" s="221"/>
      <c r="O267" s="222" t="str">
        <f t="shared" ca="1" si="38"/>
        <v>28 tahun 6 bulan</v>
      </c>
      <c r="P267" s="222" t="str">
        <f t="shared" ca="1" si="39"/>
        <v>&lt;35 th</v>
      </c>
      <c r="Q267" s="114" t="s">
        <v>1722</v>
      </c>
      <c r="R267" s="140">
        <v>42675</v>
      </c>
      <c r="S267" s="222" t="str">
        <f t="shared" ca="1" si="40"/>
        <v>5 tahun 5 bulan</v>
      </c>
      <c r="T267" s="222" t="str">
        <f t="shared" ca="1" si="41"/>
        <v>&lt;8 th</v>
      </c>
      <c r="U267" s="60">
        <f t="shared" si="42"/>
        <v>35</v>
      </c>
      <c r="V267" s="61">
        <f t="shared" si="43"/>
        <v>47027</v>
      </c>
      <c r="W267" s="2" t="s">
        <v>1723</v>
      </c>
      <c r="X267" s="114" t="s">
        <v>1724</v>
      </c>
      <c r="Y267" s="114" t="s">
        <v>20</v>
      </c>
      <c r="Z267" s="114" t="s">
        <v>65</v>
      </c>
      <c r="AA267" s="114" t="s">
        <v>22</v>
      </c>
      <c r="AB267" s="172"/>
      <c r="AC267" s="114" t="s">
        <v>1725</v>
      </c>
      <c r="AD267" s="116"/>
      <c r="AE267" s="114" t="s">
        <v>50</v>
      </c>
      <c r="AF267" s="225" t="str">
        <f t="shared" si="44"/>
        <v>SMA</v>
      </c>
      <c r="AG267" s="2" t="s">
        <v>3430</v>
      </c>
    </row>
    <row r="268" spans="1:33" s="52" customFormat="1" ht="15" customHeight="1">
      <c r="A268" s="91" t="s">
        <v>1687</v>
      </c>
      <c r="B268" s="114" t="s">
        <v>1688</v>
      </c>
      <c r="C268" s="114" t="s">
        <v>944</v>
      </c>
      <c r="D268" s="223"/>
      <c r="E268" s="223" t="str">
        <f t="shared" si="36"/>
        <v>KANTOR CABANG</v>
      </c>
      <c r="F268" s="114" t="s">
        <v>54</v>
      </c>
      <c r="G268" s="114" t="s">
        <v>99</v>
      </c>
      <c r="H268" s="114" t="s">
        <v>3261</v>
      </c>
      <c r="I268" s="114" t="s">
        <v>3860</v>
      </c>
      <c r="J268" s="114" t="s">
        <v>1689</v>
      </c>
      <c r="K268" s="114" t="s">
        <v>3915</v>
      </c>
      <c r="L268" s="140">
        <v>33954</v>
      </c>
      <c r="M268" s="221">
        <f t="shared" si="37"/>
        <v>1992</v>
      </c>
      <c r="N268" s="221"/>
      <c r="O268" s="222" t="str">
        <f t="shared" ca="1" si="38"/>
        <v>29 tahun 4 bulan</v>
      </c>
      <c r="P268" s="222" t="str">
        <f t="shared" ca="1" si="39"/>
        <v>&lt;35 th</v>
      </c>
      <c r="Q268" s="114" t="s">
        <v>31</v>
      </c>
      <c r="R268" s="140">
        <v>42705</v>
      </c>
      <c r="S268" s="222" t="str">
        <f t="shared" ca="1" si="40"/>
        <v>5 tahun 4 bulan</v>
      </c>
      <c r="T268" s="222" t="str">
        <f t="shared" ca="1" si="41"/>
        <v>&lt;8 th</v>
      </c>
      <c r="U268" s="49">
        <f t="shared" si="42"/>
        <v>35</v>
      </c>
      <c r="V268" s="50">
        <f t="shared" si="43"/>
        <v>46753</v>
      </c>
      <c r="W268" s="2" t="s">
        <v>1690</v>
      </c>
      <c r="X268" s="114" t="s">
        <v>1691</v>
      </c>
      <c r="Y268" s="114" t="s">
        <v>20</v>
      </c>
      <c r="Z268" s="114" t="s">
        <v>65</v>
      </c>
      <c r="AA268" s="114" t="s">
        <v>22</v>
      </c>
      <c r="AB268" s="172"/>
      <c r="AC268" s="114" t="s">
        <v>1692</v>
      </c>
      <c r="AD268" s="116"/>
      <c r="AE268" s="114" t="s">
        <v>24</v>
      </c>
      <c r="AF268" s="225" t="str">
        <f t="shared" si="44"/>
        <v>S1</v>
      </c>
      <c r="AG268" s="2" t="s">
        <v>3431</v>
      </c>
    </row>
    <row r="269" spans="1:33" s="64" customFormat="1" ht="15" customHeight="1">
      <c r="A269" s="5" t="s">
        <v>1693</v>
      </c>
      <c r="B269" s="2" t="s">
        <v>1694</v>
      </c>
      <c r="C269" s="2" t="s">
        <v>186</v>
      </c>
      <c r="D269" s="223"/>
      <c r="E269" s="223" t="str">
        <f t="shared" si="36"/>
        <v>KANTOR CABANG</v>
      </c>
      <c r="F269" s="2" t="s">
        <v>88</v>
      </c>
      <c r="G269" s="2" t="s">
        <v>1052</v>
      </c>
      <c r="H269" s="2" t="s">
        <v>1052</v>
      </c>
      <c r="I269" s="2" t="s">
        <v>3867</v>
      </c>
      <c r="J269" s="6" t="s">
        <v>1695</v>
      </c>
      <c r="K269" s="2" t="s">
        <v>3927</v>
      </c>
      <c r="L269" s="12">
        <v>30374</v>
      </c>
      <c r="M269" s="221">
        <f t="shared" si="37"/>
        <v>1983</v>
      </c>
      <c r="N269" s="221"/>
      <c r="O269" s="222" t="str">
        <f t="shared" ca="1" si="38"/>
        <v>39 tahun 1 bulan</v>
      </c>
      <c r="P269" s="222" t="str">
        <f t="shared" ca="1" si="39"/>
        <v>&lt;45 th</v>
      </c>
      <c r="Q269" s="6" t="s">
        <v>173</v>
      </c>
      <c r="R269" s="12">
        <v>42719</v>
      </c>
      <c r="S269" s="222" t="str">
        <f t="shared" ca="1" si="40"/>
        <v>5 tahun 4 bulan</v>
      </c>
      <c r="T269" s="222" t="str">
        <f t="shared" ca="1" si="41"/>
        <v>&lt;8 th</v>
      </c>
      <c r="U269" s="60">
        <f t="shared" si="42"/>
        <v>55</v>
      </c>
      <c r="V269" s="61">
        <f t="shared" si="43"/>
        <v>50465</v>
      </c>
      <c r="W269" s="2" t="s">
        <v>1696</v>
      </c>
      <c r="X269" s="14" t="s">
        <v>1697</v>
      </c>
      <c r="Y269" s="2" t="s">
        <v>59</v>
      </c>
      <c r="Z269" s="2" t="s">
        <v>143</v>
      </c>
      <c r="AA269" s="2" t="s">
        <v>22</v>
      </c>
      <c r="AB269" s="4"/>
      <c r="AC269" s="16" t="s">
        <v>1698</v>
      </c>
      <c r="AD269" s="1"/>
      <c r="AE269" s="2" t="s">
        <v>24</v>
      </c>
      <c r="AF269" s="225" t="str">
        <f t="shared" si="44"/>
        <v>S1</v>
      </c>
      <c r="AG269" s="2" t="s">
        <v>3431</v>
      </c>
    </row>
    <row r="270" spans="1:33" s="64" customFormat="1" ht="15" customHeight="1">
      <c r="A270" s="92" t="s">
        <v>1699</v>
      </c>
      <c r="B270" s="2" t="s">
        <v>1700</v>
      </c>
      <c r="C270" s="2" t="s">
        <v>237</v>
      </c>
      <c r="D270" s="223"/>
      <c r="E270" s="223" t="str">
        <f t="shared" si="36"/>
        <v>KANTOR PUSAT</v>
      </c>
      <c r="F270" s="2" t="s">
        <v>28</v>
      </c>
      <c r="G270" s="2" t="s">
        <v>986</v>
      </c>
      <c r="H270" s="2" t="s">
        <v>986</v>
      </c>
      <c r="I270" s="2" t="s">
        <v>986</v>
      </c>
      <c r="J270" s="6" t="s">
        <v>1701</v>
      </c>
      <c r="K270" s="2" t="s">
        <v>3852</v>
      </c>
      <c r="L270" s="12">
        <v>31350</v>
      </c>
      <c r="M270" s="221">
        <f t="shared" si="37"/>
        <v>1985</v>
      </c>
      <c r="N270" s="221"/>
      <c r="O270" s="222" t="str">
        <f t="shared" ca="1" si="38"/>
        <v>36 tahun 5 bulan</v>
      </c>
      <c r="P270" s="222" t="str">
        <f t="shared" ca="1" si="39"/>
        <v>&lt;45 th</v>
      </c>
      <c r="Q270" s="6" t="s">
        <v>1702</v>
      </c>
      <c r="R270" s="12">
        <v>42736</v>
      </c>
      <c r="S270" s="222" t="str">
        <f t="shared" ca="1" si="40"/>
        <v>5 tahun 3 bulan</v>
      </c>
      <c r="T270" s="222" t="str">
        <f t="shared" ca="1" si="41"/>
        <v>&lt;8 th</v>
      </c>
      <c r="U270" s="60">
        <f t="shared" si="42"/>
        <v>55</v>
      </c>
      <c r="V270" s="61">
        <f t="shared" si="43"/>
        <v>51441</v>
      </c>
      <c r="W270" s="2" t="s">
        <v>1703</v>
      </c>
      <c r="X270" s="14" t="s">
        <v>1704</v>
      </c>
      <c r="Y270" s="2" t="s">
        <v>48</v>
      </c>
      <c r="Z270" s="2" t="s">
        <v>47</v>
      </c>
      <c r="AA270" s="2" t="s">
        <v>22</v>
      </c>
      <c r="AB270" s="4">
        <v>43191</v>
      </c>
      <c r="AC270" s="16" t="s">
        <v>1705</v>
      </c>
      <c r="AD270" s="1"/>
      <c r="AE270" s="2" t="s">
        <v>24</v>
      </c>
      <c r="AF270" s="225" t="str">
        <f t="shared" si="44"/>
        <v>S1</v>
      </c>
      <c r="AG270" s="2" t="s">
        <v>3431</v>
      </c>
    </row>
    <row r="271" spans="1:33" s="64" customFormat="1" ht="15" customHeight="1">
      <c r="A271" s="5" t="s">
        <v>1706</v>
      </c>
      <c r="B271" s="2" t="s">
        <v>1707</v>
      </c>
      <c r="C271" s="2" t="s">
        <v>944</v>
      </c>
      <c r="D271" s="223"/>
      <c r="E271" s="223" t="str">
        <f t="shared" si="36"/>
        <v>KANTOR CABANG</v>
      </c>
      <c r="F271" s="2" t="s">
        <v>54</v>
      </c>
      <c r="G271" s="2" t="s">
        <v>99</v>
      </c>
      <c r="H271" s="2" t="s">
        <v>99</v>
      </c>
      <c r="I271" s="2" t="s">
        <v>3882</v>
      </c>
      <c r="J271" s="6" t="s">
        <v>1708</v>
      </c>
      <c r="K271" s="2" t="s">
        <v>101</v>
      </c>
      <c r="L271" s="12">
        <v>33255</v>
      </c>
      <c r="M271" s="221">
        <f t="shared" si="37"/>
        <v>1991</v>
      </c>
      <c r="N271" s="221"/>
      <c r="O271" s="222" t="str">
        <f t="shared" ca="1" si="38"/>
        <v>31 tahun 3 bulan</v>
      </c>
      <c r="P271" s="222" t="str">
        <f t="shared" ca="1" si="39"/>
        <v>&lt;35 th</v>
      </c>
      <c r="Q271" s="6" t="s">
        <v>31</v>
      </c>
      <c r="R271" s="12">
        <v>42736</v>
      </c>
      <c r="S271" s="222" t="str">
        <f t="shared" ca="1" si="40"/>
        <v>5 tahun 3 bulan</v>
      </c>
      <c r="T271" s="222" t="str">
        <f t="shared" ca="1" si="41"/>
        <v>&lt;8 th</v>
      </c>
      <c r="U271" s="60">
        <f t="shared" si="42"/>
        <v>35</v>
      </c>
      <c r="V271" s="61">
        <f t="shared" si="43"/>
        <v>46054</v>
      </c>
      <c r="W271" s="2" t="s">
        <v>1709</v>
      </c>
      <c r="X271" s="14" t="s">
        <v>1710</v>
      </c>
      <c r="Y271" s="2" t="s">
        <v>20</v>
      </c>
      <c r="Z271" s="2" t="s">
        <v>65</v>
      </c>
      <c r="AA271" s="2" t="s">
        <v>22</v>
      </c>
      <c r="AB271" s="4"/>
      <c r="AC271" s="16" t="s">
        <v>1711</v>
      </c>
      <c r="AD271" s="1"/>
      <c r="AE271" s="2" t="s">
        <v>50</v>
      </c>
      <c r="AF271" s="225" t="str">
        <f t="shared" si="44"/>
        <v>SMA</v>
      </c>
      <c r="AG271" s="2" t="s">
        <v>3430</v>
      </c>
    </row>
    <row r="272" spans="1:33" s="64" customFormat="1" ht="15" customHeight="1">
      <c r="A272" s="5" t="s">
        <v>1981</v>
      </c>
      <c r="B272" s="2" t="s">
        <v>1982</v>
      </c>
      <c r="C272" s="2" t="s">
        <v>1097</v>
      </c>
      <c r="D272" s="223"/>
      <c r="E272" s="223" t="str">
        <f t="shared" si="36"/>
        <v>KANTOR CABANG</v>
      </c>
      <c r="F272" s="2" t="s">
        <v>88</v>
      </c>
      <c r="G272" s="2" t="s">
        <v>1052</v>
      </c>
      <c r="H272" s="2" t="s">
        <v>1052</v>
      </c>
      <c r="I272" s="2" t="s">
        <v>3857</v>
      </c>
      <c r="J272" s="6" t="s">
        <v>1983</v>
      </c>
      <c r="K272" s="2" t="s">
        <v>3927</v>
      </c>
      <c r="L272" s="12">
        <v>34063</v>
      </c>
      <c r="M272" s="221">
        <f t="shared" si="37"/>
        <v>1993</v>
      </c>
      <c r="N272" s="221"/>
      <c r="O272" s="222" t="str">
        <f t="shared" ca="1" si="38"/>
        <v>29 tahun 0 bulan</v>
      </c>
      <c r="P272" s="222" t="str">
        <f t="shared" ca="1" si="39"/>
        <v>&lt;35 th</v>
      </c>
      <c r="Q272" s="6" t="s">
        <v>173</v>
      </c>
      <c r="R272" s="12">
        <v>42744</v>
      </c>
      <c r="S272" s="222" t="str">
        <f t="shared" ca="1" si="40"/>
        <v>5 tahun 3 bulan</v>
      </c>
      <c r="T272" s="222" t="str">
        <f t="shared" ca="1" si="41"/>
        <v>&lt;8 th</v>
      </c>
      <c r="U272" s="60">
        <f t="shared" si="42"/>
        <v>55</v>
      </c>
      <c r="V272" s="61">
        <f t="shared" si="43"/>
        <v>54179</v>
      </c>
      <c r="W272" s="2" t="s">
        <v>1984</v>
      </c>
      <c r="X272" s="14" t="s">
        <v>1985</v>
      </c>
      <c r="Y272" s="2" t="s">
        <v>20</v>
      </c>
      <c r="Z272" s="2" t="s">
        <v>65</v>
      </c>
      <c r="AA272" s="2" t="s">
        <v>22</v>
      </c>
      <c r="AB272" s="4">
        <v>43109</v>
      </c>
      <c r="AC272" s="16" t="s">
        <v>1986</v>
      </c>
      <c r="AD272" s="1"/>
      <c r="AE272" s="2" t="s">
        <v>24</v>
      </c>
      <c r="AF272" s="225" t="str">
        <f t="shared" si="44"/>
        <v>S1</v>
      </c>
      <c r="AG272" s="2" t="s">
        <v>3431</v>
      </c>
    </row>
    <row r="273" spans="1:33" s="64" customFormat="1" ht="15" customHeight="1">
      <c r="A273" s="5" t="s">
        <v>753</v>
      </c>
      <c r="B273" s="2" t="s">
        <v>754</v>
      </c>
      <c r="C273" s="2" t="s">
        <v>2609</v>
      </c>
      <c r="D273" s="223"/>
      <c r="E273" s="223" t="str">
        <f t="shared" si="36"/>
        <v>KANTOR CABANG</v>
      </c>
      <c r="F273" s="2" t="s">
        <v>54</v>
      </c>
      <c r="G273" s="2" t="s">
        <v>147</v>
      </c>
      <c r="H273" s="2" t="s">
        <v>147</v>
      </c>
      <c r="I273" s="2" t="s">
        <v>3875</v>
      </c>
      <c r="J273" s="6" t="s">
        <v>755</v>
      </c>
      <c r="K273" s="2" t="s">
        <v>50</v>
      </c>
      <c r="L273" s="12">
        <v>33481</v>
      </c>
      <c r="M273" s="221">
        <f t="shared" si="37"/>
        <v>1991</v>
      </c>
      <c r="N273" s="221"/>
      <c r="O273" s="222" t="str">
        <f t="shared" ca="1" si="38"/>
        <v>30 tahun 7 bulan</v>
      </c>
      <c r="P273" s="222" t="str">
        <f t="shared" ca="1" si="39"/>
        <v>&lt;35 th</v>
      </c>
      <c r="Q273" s="6" t="s">
        <v>584</v>
      </c>
      <c r="R273" s="12">
        <v>42751</v>
      </c>
      <c r="S273" s="222" t="str">
        <f t="shared" ca="1" si="40"/>
        <v>5 tahun 3 bulan</v>
      </c>
      <c r="T273" s="222" t="str">
        <f t="shared" ca="1" si="41"/>
        <v>&lt;8 th</v>
      </c>
      <c r="U273" s="60">
        <f t="shared" si="42"/>
        <v>55</v>
      </c>
      <c r="V273" s="61">
        <f t="shared" si="43"/>
        <v>53571</v>
      </c>
      <c r="W273" s="2" t="s">
        <v>756</v>
      </c>
      <c r="X273" s="14" t="s">
        <v>757</v>
      </c>
      <c r="Y273" s="2" t="s">
        <v>20</v>
      </c>
      <c r="Z273" s="2" t="s">
        <v>65</v>
      </c>
      <c r="AA273" s="2" t="s">
        <v>22</v>
      </c>
      <c r="AB273" s="4">
        <v>43116</v>
      </c>
      <c r="AC273" s="16" t="s">
        <v>758</v>
      </c>
      <c r="AD273" s="1"/>
      <c r="AE273" s="2" t="s">
        <v>24</v>
      </c>
      <c r="AF273" s="225" t="str">
        <f t="shared" si="44"/>
        <v>S1</v>
      </c>
      <c r="AG273" s="2" t="s">
        <v>3430</v>
      </c>
    </row>
    <row r="274" spans="1:33" s="64" customFormat="1" ht="15" customHeight="1">
      <c r="A274" s="5" t="s">
        <v>1732</v>
      </c>
      <c r="B274" s="2" t="s">
        <v>1733</v>
      </c>
      <c r="C274" s="2" t="s">
        <v>237</v>
      </c>
      <c r="D274" s="223"/>
      <c r="E274" s="223" t="str">
        <f t="shared" si="36"/>
        <v>KANTOR PUSAT</v>
      </c>
      <c r="F274" s="2" t="s">
        <v>227</v>
      </c>
      <c r="G274" s="2" t="s">
        <v>2441</v>
      </c>
      <c r="H274" s="2" t="s">
        <v>2441</v>
      </c>
      <c r="I274" s="2" t="s">
        <v>2441</v>
      </c>
      <c r="J274" s="6" t="s">
        <v>1734</v>
      </c>
      <c r="K274" s="2" t="s">
        <v>3852</v>
      </c>
      <c r="L274" s="12">
        <v>27824</v>
      </c>
      <c r="M274" s="221">
        <f t="shared" si="37"/>
        <v>1976</v>
      </c>
      <c r="N274" s="221"/>
      <c r="O274" s="222" t="str">
        <f t="shared" ca="1" si="38"/>
        <v>46 tahun 1 bulan</v>
      </c>
      <c r="P274" s="222" t="str">
        <f t="shared" ca="1" si="39"/>
        <v>&lt;55 th</v>
      </c>
      <c r="Q274" s="6" t="s">
        <v>1735</v>
      </c>
      <c r="R274" s="12">
        <v>42767</v>
      </c>
      <c r="S274" s="222" t="str">
        <f t="shared" ca="1" si="40"/>
        <v>5 tahun 2 bulan</v>
      </c>
      <c r="T274" s="222" t="str">
        <f t="shared" ca="1" si="41"/>
        <v>&lt;8 th</v>
      </c>
      <c r="U274" s="60">
        <f t="shared" si="42"/>
        <v>55</v>
      </c>
      <c r="V274" s="61">
        <f t="shared" si="43"/>
        <v>47939</v>
      </c>
      <c r="W274" s="2" t="s">
        <v>1736</v>
      </c>
      <c r="X274" s="14" t="s">
        <v>1737</v>
      </c>
      <c r="Y274" s="2" t="s">
        <v>48</v>
      </c>
      <c r="Z274" s="2" t="s">
        <v>47</v>
      </c>
      <c r="AA274" s="2" t="s">
        <v>22</v>
      </c>
      <c r="AB274" s="4"/>
      <c r="AC274" s="16" t="s">
        <v>1738</v>
      </c>
      <c r="AD274" s="1"/>
      <c r="AE274" s="2" t="s">
        <v>24</v>
      </c>
      <c r="AF274" s="225" t="str">
        <f t="shared" si="44"/>
        <v>S1</v>
      </c>
      <c r="AG274" s="2" t="s">
        <v>3431</v>
      </c>
    </row>
    <row r="275" spans="1:33" s="64" customFormat="1" ht="15" customHeight="1">
      <c r="A275" s="91" t="s">
        <v>1739</v>
      </c>
      <c r="B275" s="114" t="s">
        <v>1740</v>
      </c>
      <c r="C275" s="114" t="s">
        <v>3128</v>
      </c>
      <c r="D275" s="223"/>
      <c r="E275" s="223" t="str">
        <f t="shared" si="36"/>
        <v>KANTOR CABANG</v>
      </c>
      <c r="F275" s="114" t="s">
        <v>54</v>
      </c>
      <c r="G275" s="114" t="s">
        <v>99</v>
      </c>
      <c r="H275" s="114" t="s">
        <v>99</v>
      </c>
      <c r="I275" s="114" t="s">
        <v>3930</v>
      </c>
      <c r="J275" s="114" t="s">
        <v>1741</v>
      </c>
      <c r="K275" s="144" t="s">
        <v>101</v>
      </c>
      <c r="L275" s="140">
        <v>29721</v>
      </c>
      <c r="M275" s="221">
        <f t="shared" si="37"/>
        <v>1981</v>
      </c>
      <c r="N275" s="221"/>
      <c r="O275" s="222" t="str">
        <f t="shared" ca="1" si="38"/>
        <v>40 tahun 11 bulan</v>
      </c>
      <c r="P275" s="222" t="str">
        <f t="shared" ca="1" si="39"/>
        <v>&lt;45 th</v>
      </c>
      <c r="Q275" s="114" t="s">
        <v>31</v>
      </c>
      <c r="R275" s="140">
        <v>42767</v>
      </c>
      <c r="S275" s="222" t="str">
        <f t="shared" ca="1" si="40"/>
        <v>5 tahun 2 bulan</v>
      </c>
      <c r="T275" s="222" t="str">
        <f t="shared" ca="1" si="41"/>
        <v>&lt;8 th</v>
      </c>
      <c r="U275" s="60">
        <f t="shared" si="42"/>
        <v>55</v>
      </c>
      <c r="V275" s="61">
        <f t="shared" si="43"/>
        <v>49827</v>
      </c>
      <c r="W275" s="114" t="s">
        <v>1742</v>
      </c>
      <c r="X275" s="114" t="s">
        <v>1743</v>
      </c>
      <c r="Y275" s="114" t="s">
        <v>48</v>
      </c>
      <c r="Z275" s="114" t="s">
        <v>47</v>
      </c>
      <c r="AA275" s="114" t="s">
        <v>22</v>
      </c>
      <c r="AB275" s="172"/>
      <c r="AC275" s="114" t="s">
        <v>1744</v>
      </c>
      <c r="AD275" s="116"/>
      <c r="AE275" s="114" t="s">
        <v>24</v>
      </c>
      <c r="AF275" s="225" t="str">
        <f t="shared" si="44"/>
        <v>S1</v>
      </c>
      <c r="AG275" s="114" t="s">
        <v>3431</v>
      </c>
    </row>
    <row r="276" spans="1:33" s="64" customFormat="1" ht="15" customHeight="1">
      <c r="A276" s="5" t="s">
        <v>1745</v>
      </c>
      <c r="B276" s="2" t="s">
        <v>1746</v>
      </c>
      <c r="C276" s="2" t="s">
        <v>64</v>
      </c>
      <c r="D276" s="223"/>
      <c r="E276" s="223" t="str">
        <f t="shared" si="36"/>
        <v>KANTOR PUSAT</v>
      </c>
      <c r="F276" s="2" t="s">
        <v>28</v>
      </c>
      <c r="G276" s="2" t="s">
        <v>3271</v>
      </c>
      <c r="H276" s="2" t="s">
        <v>1747</v>
      </c>
      <c r="I276" s="2" t="s">
        <v>3913</v>
      </c>
      <c r="J276" s="6" t="s">
        <v>1748</v>
      </c>
      <c r="K276" s="2" t="s">
        <v>3852</v>
      </c>
      <c r="L276" s="12">
        <v>33629</v>
      </c>
      <c r="M276" s="221">
        <f t="shared" si="37"/>
        <v>1992</v>
      </c>
      <c r="N276" s="221"/>
      <c r="O276" s="222" t="str">
        <f t="shared" ca="1" si="38"/>
        <v>30 tahun 2 bulan</v>
      </c>
      <c r="P276" s="222" t="str">
        <f t="shared" ca="1" si="39"/>
        <v>&lt;35 th</v>
      </c>
      <c r="Q276" s="6" t="s">
        <v>1749</v>
      </c>
      <c r="R276" s="12">
        <v>42773</v>
      </c>
      <c r="S276" s="222" t="str">
        <f t="shared" ca="1" si="40"/>
        <v>5 tahun 2 bulan</v>
      </c>
      <c r="T276" s="222" t="str">
        <f t="shared" ca="1" si="41"/>
        <v>&lt;8 th</v>
      </c>
      <c r="U276" s="60">
        <f t="shared" si="42"/>
        <v>55</v>
      </c>
      <c r="V276" s="61">
        <f t="shared" si="43"/>
        <v>53724</v>
      </c>
      <c r="W276" s="2" t="s">
        <v>1750</v>
      </c>
      <c r="X276" s="14" t="s">
        <v>1751</v>
      </c>
      <c r="Y276" s="2" t="s">
        <v>20</v>
      </c>
      <c r="Z276" s="2" t="s">
        <v>65</v>
      </c>
      <c r="AA276" s="2" t="s">
        <v>22</v>
      </c>
      <c r="AB276" s="4">
        <v>43227</v>
      </c>
      <c r="AC276" s="16" t="s">
        <v>1752</v>
      </c>
      <c r="AD276" s="1"/>
      <c r="AE276" s="2" t="s">
        <v>24</v>
      </c>
      <c r="AF276" s="225" t="str">
        <f t="shared" si="44"/>
        <v>S1</v>
      </c>
      <c r="AG276" s="2" t="s">
        <v>3431</v>
      </c>
    </row>
    <row r="277" spans="1:33" s="64" customFormat="1" ht="15" customHeight="1">
      <c r="A277" s="91" t="s">
        <v>1753</v>
      </c>
      <c r="B277" s="114" t="s">
        <v>1754</v>
      </c>
      <c r="C277" s="114" t="s">
        <v>1460</v>
      </c>
      <c r="D277" s="223"/>
      <c r="E277" s="223" t="str">
        <f t="shared" si="36"/>
        <v>KANTOR CABANG</v>
      </c>
      <c r="F277" s="114" t="s">
        <v>88</v>
      </c>
      <c r="G277" s="114" t="s">
        <v>601</v>
      </c>
      <c r="H277" s="114" t="s">
        <v>601</v>
      </c>
      <c r="I277" s="114" t="s">
        <v>3868</v>
      </c>
      <c r="J277" s="114" t="s">
        <v>1755</v>
      </c>
      <c r="K277" s="114" t="s">
        <v>3931</v>
      </c>
      <c r="L277" s="140">
        <v>33070</v>
      </c>
      <c r="M277" s="221">
        <f t="shared" si="37"/>
        <v>1990</v>
      </c>
      <c r="N277" s="221"/>
      <c r="O277" s="222" t="str">
        <f t="shared" ca="1" si="38"/>
        <v>31 tahun 9 bulan</v>
      </c>
      <c r="P277" s="222" t="str">
        <f t="shared" ca="1" si="39"/>
        <v>&lt;35 th</v>
      </c>
      <c r="Q277" s="114" t="s">
        <v>959</v>
      </c>
      <c r="R277" s="140">
        <v>42779</v>
      </c>
      <c r="S277" s="222" t="str">
        <f t="shared" ca="1" si="40"/>
        <v>5 tahun 2 bulan</v>
      </c>
      <c r="T277" s="222" t="str">
        <f t="shared" ca="1" si="41"/>
        <v>&lt;8 th</v>
      </c>
      <c r="U277" s="60">
        <f t="shared" si="42"/>
        <v>55</v>
      </c>
      <c r="V277" s="61">
        <f t="shared" si="43"/>
        <v>53175</v>
      </c>
      <c r="W277" s="114" t="s">
        <v>1756</v>
      </c>
      <c r="X277" s="114" t="s">
        <v>1757</v>
      </c>
      <c r="Y277" s="114" t="s">
        <v>20</v>
      </c>
      <c r="Z277" s="114" t="s">
        <v>65</v>
      </c>
      <c r="AA277" s="114" t="s">
        <v>22</v>
      </c>
      <c r="AB277" s="172">
        <v>43144</v>
      </c>
      <c r="AC277" s="114" t="s">
        <v>1758</v>
      </c>
      <c r="AD277" s="116"/>
      <c r="AE277" s="114" t="s">
        <v>24</v>
      </c>
      <c r="AF277" s="225" t="str">
        <f t="shared" si="44"/>
        <v>S1</v>
      </c>
      <c r="AG277" s="114" t="s">
        <v>3430</v>
      </c>
    </row>
    <row r="278" spans="1:33" s="64" customFormat="1" ht="15" customHeight="1">
      <c r="A278" s="91" t="s">
        <v>1759</v>
      </c>
      <c r="B278" s="114" t="s">
        <v>1760</v>
      </c>
      <c r="C278" s="114" t="s">
        <v>944</v>
      </c>
      <c r="D278" s="223"/>
      <c r="E278" s="223" t="str">
        <f t="shared" si="36"/>
        <v>KANTOR CABANG</v>
      </c>
      <c r="F278" s="114" t="s">
        <v>88</v>
      </c>
      <c r="G278" s="114" t="s">
        <v>601</v>
      </c>
      <c r="H278" s="114" t="s">
        <v>601</v>
      </c>
      <c r="I278" s="114" t="s">
        <v>3882</v>
      </c>
      <c r="J278" s="114" t="s">
        <v>1761</v>
      </c>
      <c r="K278" s="114" t="s">
        <v>3931</v>
      </c>
      <c r="L278" s="140">
        <v>33473</v>
      </c>
      <c r="M278" s="221">
        <f t="shared" si="37"/>
        <v>1991</v>
      </c>
      <c r="N278" s="221"/>
      <c r="O278" s="222" t="str">
        <f t="shared" ca="1" si="38"/>
        <v>30 tahun 7 bulan</v>
      </c>
      <c r="P278" s="222" t="str">
        <f t="shared" ca="1" si="39"/>
        <v>&lt;35 th</v>
      </c>
      <c r="Q278" s="114" t="s">
        <v>959</v>
      </c>
      <c r="R278" s="140">
        <v>42779</v>
      </c>
      <c r="S278" s="222" t="str">
        <f t="shared" ca="1" si="40"/>
        <v>5 tahun 2 bulan</v>
      </c>
      <c r="T278" s="222" t="str">
        <f t="shared" ca="1" si="41"/>
        <v>&lt;8 th</v>
      </c>
      <c r="U278" s="60">
        <f t="shared" si="42"/>
        <v>35</v>
      </c>
      <c r="V278" s="61">
        <f t="shared" si="43"/>
        <v>46266</v>
      </c>
      <c r="W278" s="114" t="s">
        <v>1762</v>
      </c>
      <c r="X278" s="114" t="s">
        <v>1763</v>
      </c>
      <c r="Y278" s="114" t="s">
        <v>20</v>
      </c>
      <c r="Z278" s="114" t="s">
        <v>65</v>
      </c>
      <c r="AA278" s="114" t="s">
        <v>22</v>
      </c>
      <c r="AB278" s="172">
        <v>43144</v>
      </c>
      <c r="AC278" s="114" t="s">
        <v>1764</v>
      </c>
      <c r="AD278" s="116"/>
      <c r="AE278" s="114" t="s">
        <v>24</v>
      </c>
      <c r="AF278" s="225" t="str">
        <f t="shared" si="44"/>
        <v>S1</v>
      </c>
      <c r="AG278" s="114" t="s">
        <v>3430</v>
      </c>
    </row>
    <row r="279" spans="1:33" s="52" customFormat="1" ht="15" customHeight="1">
      <c r="A279" s="91" t="s">
        <v>1726</v>
      </c>
      <c r="B279" s="114" t="s">
        <v>1727</v>
      </c>
      <c r="C279" s="114" t="s">
        <v>1460</v>
      </c>
      <c r="D279" s="223"/>
      <c r="E279" s="223" t="str">
        <f t="shared" si="36"/>
        <v>KANTOR CABANG</v>
      </c>
      <c r="F279" s="114" t="s">
        <v>88</v>
      </c>
      <c r="G279" s="114" t="s">
        <v>601</v>
      </c>
      <c r="H279" s="114" t="s">
        <v>601</v>
      </c>
      <c r="I279" s="114" t="s">
        <v>3868</v>
      </c>
      <c r="J279" s="114" t="s">
        <v>1728</v>
      </c>
      <c r="K279" s="114" t="s">
        <v>3931</v>
      </c>
      <c r="L279" s="140">
        <v>33286</v>
      </c>
      <c r="M279" s="221">
        <f t="shared" si="37"/>
        <v>1991</v>
      </c>
      <c r="N279" s="221"/>
      <c r="O279" s="222" t="str">
        <f t="shared" ca="1" si="38"/>
        <v>31 tahun 2 bulan</v>
      </c>
      <c r="P279" s="222" t="str">
        <f t="shared" ca="1" si="39"/>
        <v>&lt;35 th</v>
      </c>
      <c r="Q279" s="114" t="s">
        <v>959</v>
      </c>
      <c r="R279" s="140">
        <v>42779</v>
      </c>
      <c r="S279" s="222" t="str">
        <f t="shared" ca="1" si="40"/>
        <v>5 tahun 2 bulan</v>
      </c>
      <c r="T279" s="222" t="str">
        <f t="shared" ca="1" si="41"/>
        <v>&lt;8 th</v>
      </c>
      <c r="U279" s="49">
        <f t="shared" si="42"/>
        <v>55</v>
      </c>
      <c r="V279" s="50">
        <f t="shared" si="43"/>
        <v>53387</v>
      </c>
      <c r="W279" s="114" t="s">
        <v>1729</v>
      </c>
      <c r="X279" s="114" t="s">
        <v>1730</v>
      </c>
      <c r="Y279" s="114" t="s">
        <v>20</v>
      </c>
      <c r="Z279" s="114" t="s">
        <v>65</v>
      </c>
      <c r="AA279" s="114" t="s">
        <v>22</v>
      </c>
      <c r="AB279" s="172">
        <v>43144</v>
      </c>
      <c r="AC279" s="114" t="s">
        <v>1731</v>
      </c>
      <c r="AD279" s="116"/>
      <c r="AE279" s="114" t="s">
        <v>24</v>
      </c>
      <c r="AF279" s="225" t="str">
        <f t="shared" si="44"/>
        <v>S1</v>
      </c>
      <c r="AG279" s="114" t="s">
        <v>3431</v>
      </c>
    </row>
    <row r="280" spans="1:33" s="64" customFormat="1" ht="15" customHeight="1">
      <c r="A280" s="91" t="s">
        <v>1771</v>
      </c>
      <c r="B280" s="114" t="s">
        <v>1772</v>
      </c>
      <c r="C280" s="114" t="s">
        <v>1097</v>
      </c>
      <c r="D280" s="223"/>
      <c r="E280" s="223" t="str">
        <f t="shared" si="36"/>
        <v>KANTOR CABANG</v>
      </c>
      <c r="F280" s="114" t="s">
        <v>88</v>
      </c>
      <c r="G280" s="114" t="s">
        <v>601</v>
      </c>
      <c r="H280" s="114" t="s">
        <v>601</v>
      </c>
      <c r="I280" s="114" t="s">
        <v>3857</v>
      </c>
      <c r="J280" s="114" t="s">
        <v>1773</v>
      </c>
      <c r="K280" s="114" t="s">
        <v>3931</v>
      </c>
      <c r="L280" s="140">
        <v>32623</v>
      </c>
      <c r="M280" s="221">
        <f t="shared" si="37"/>
        <v>1989</v>
      </c>
      <c r="N280" s="221"/>
      <c r="O280" s="222" t="str">
        <f t="shared" ca="1" si="38"/>
        <v>32 tahun 11 bulan</v>
      </c>
      <c r="P280" s="222" t="str">
        <f t="shared" ca="1" si="39"/>
        <v>&lt;35 th</v>
      </c>
      <c r="Q280" s="114" t="s">
        <v>1774</v>
      </c>
      <c r="R280" s="140">
        <v>42779</v>
      </c>
      <c r="S280" s="222" t="str">
        <f t="shared" ca="1" si="40"/>
        <v>5 tahun 2 bulan</v>
      </c>
      <c r="T280" s="222" t="str">
        <f t="shared" ca="1" si="41"/>
        <v>&lt;8 th</v>
      </c>
      <c r="U280" s="60">
        <f t="shared" si="42"/>
        <v>55</v>
      </c>
      <c r="V280" s="61">
        <f t="shared" si="43"/>
        <v>52718</v>
      </c>
      <c r="W280" s="114" t="s">
        <v>1775</v>
      </c>
      <c r="X280" s="114" t="s">
        <v>1776</v>
      </c>
      <c r="Y280" s="114" t="s">
        <v>20</v>
      </c>
      <c r="Z280" s="114" t="s">
        <v>65</v>
      </c>
      <c r="AA280" s="114" t="s">
        <v>22</v>
      </c>
      <c r="AB280" s="172">
        <v>43144</v>
      </c>
      <c r="AC280" s="114" t="s">
        <v>1777</v>
      </c>
      <c r="AD280" s="116"/>
      <c r="AE280" s="114" t="s">
        <v>24</v>
      </c>
      <c r="AF280" s="225" t="str">
        <f t="shared" si="44"/>
        <v>S1</v>
      </c>
      <c r="AG280" s="114" t="s">
        <v>3430</v>
      </c>
    </row>
    <row r="281" spans="1:33" s="52" customFormat="1" ht="15" customHeight="1">
      <c r="A281" s="5" t="s">
        <v>599</v>
      </c>
      <c r="B281" s="2" t="s">
        <v>600</v>
      </c>
      <c r="C281" s="2" t="s">
        <v>87</v>
      </c>
      <c r="D281" s="223"/>
      <c r="E281" s="223" t="str">
        <f t="shared" si="36"/>
        <v>KANTOR CABANG</v>
      </c>
      <c r="F281" s="2" t="s">
        <v>88</v>
      </c>
      <c r="G281" s="2" t="s">
        <v>601</v>
      </c>
      <c r="H281" s="2" t="s">
        <v>601</v>
      </c>
      <c r="I281" s="2" t="s">
        <v>3868</v>
      </c>
      <c r="J281" s="6" t="s">
        <v>602</v>
      </c>
      <c r="K281" s="2" t="s">
        <v>3931</v>
      </c>
      <c r="L281" s="12">
        <v>32122</v>
      </c>
      <c r="M281" s="221">
        <f t="shared" si="37"/>
        <v>1987</v>
      </c>
      <c r="N281" s="221"/>
      <c r="O281" s="222" t="str">
        <f t="shared" ca="1" si="38"/>
        <v>34 tahun 4 bulan</v>
      </c>
      <c r="P281" s="222" t="str">
        <f t="shared" ca="1" si="39"/>
        <v>&lt;35 th</v>
      </c>
      <c r="Q281" s="6" t="s">
        <v>603</v>
      </c>
      <c r="R281" s="12">
        <v>42779</v>
      </c>
      <c r="S281" s="222" t="str">
        <f t="shared" ca="1" si="40"/>
        <v>5 tahun 2 bulan</v>
      </c>
      <c r="T281" s="222" t="str">
        <f t="shared" ca="1" si="41"/>
        <v>&lt;8 th</v>
      </c>
      <c r="U281" s="49">
        <f t="shared" si="42"/>
        <v>55</v>
      </c>
      <c r="V281" s="50">
        <f t="shared" si="43"/>
        <v>52232</v>
      </c>
      <c r="W281" s="2" t="s">
        <v>604</v>
      </c>
      <c r="X281" s="14" t="s">
        <v>605</v>
      </c>
      <c r="Y281" s="2" t="s">
        <v>20</v>
      </c>
      <c r="Z281" s="2" t="s">
        <v>65</v>
      </c>
      <c r="AA281" s="2" t="s">
        <v>22</v>
      </c>
      <c r="AB281" s="4">
        <v>43144</v>
      </c>
      <c r="AC281" s="16" t="s">
        <v>606</v>
      </c>
      <c r="AD281" s="1"/>
      <c r="AE281" s="2" t="s">
        <v>24</v>
      </c>
      <c r="AF281" s="225" t="str">
        <f t="shared" si="44"/>
        <v>S1</v>
      </c>
      <c r="AG281" s="2" t="s">
        <v>3431</v>
      </c>
    </row>
    <row r="282" spans="1:33" s="64" customFormat="1" ht="15" customHeight="1">
      <c r="A282" s="93" t="s">
        <v>1778</v>
      </c>
      <c r="B282" s="14" t="s">
        <v>1779</v>
      </c>
      <c r="C282" s="14" t="s">
        <v>237</v>
      </c>
      <c r="D282" s="223"/>
      <c r="E282" s="223" t="str">
        <f t="shared" si="36"/>
        <v>KANTOR PUSAT</v>
      </c>
      <c r="F282" s="14" t="s">
        <v>16</v>
      </c>
      <c r="G282" s="14" t="s">
        <v>17</v>
      </c>
      <c r="H282" s="14" t="s">
        <v>18</v>
      </c>
      <c r="I282" s="14" t="s">
        <v>3932</v>
      </c>
      <c r="J282" s="14" t="s">
        <v>1780</v>
      </c>
      <c r="K282" s="14" t="s">
        <v>3852</v>
      </c>
      <c r="L282" s="12">
        <v>32750</v>
      </c>
      <c r="M282" s="221">
        <f t="shared" si="37"/>
        <v>1989</v>
      </c>
      <c r="N282" s="221"/>
      <c r="O282" s="222" t="str">
        <f t="shared" ca="1" si="38"/>
        <v>32 tahun 7 bulan</v>
      </c>
      <c r="P282" s="222" t="str">
        <f t="shared" ca="1" si="39"/>
        <v>&lt;35 th</v>
      </c>
      <c r="Q282" s="14" t="s">
        <v>247</v>
      </c>
      <c r="R282" s="12">
        <v>42779</v>
      </c>
      <c r="S282" s="222" t="str">
        <f t="shared" ca="1" si="40"/>
        <v>5 tahun 2 bulan</v>
      </c>
      <c r="T282" s="222" t="str">
        <f t="shared" ca="1" si="41"/>
        <v>&lt;8 th</v>
      </c>
      <c r="U282" s="60">
        <f t="shared" si="42"/>
        <v>55</v>
      </c>
      <c r="V282" s="61">
        <f t="shared" si="43"/>
        <v>52841</v>
      </c>
      <c r="W282" s="14" t="s">
        <v>1781</v>
      </c>
      <c r="X282" s="14" t="s">
        <v>1782</v>
      </c>
      <c r="Y282" s="14" t="s">
        <v>48</v>
      </c>
      <c r="Z282" s="14" t="s">
        <v>47</v>
      </c>
      <c r="AA282" s="14" t="s">
        <v>22</v>
      </c>
      <c r="AB282" s="173">
        <v>43144</v>
      </c>
      <c r="AC282" s="14" t="s">
        <v>1783</v>
      </c>
      <c r="AD282" s="150"/>
      <c r="AE282" s="14" t="s">
        <v>24</v>
      </c>
      <c r="AF282" s="225" t="str">
        <f t="shared" si="44"/>
        <v>S1</v>
      </c>
      <c r="AG282" s="14" t="s">
        <v>3431</v>
      </c>
    </row>
    <row r="283" spans="1:33" s="64" customFormat="1" ht="15" customHeight="1">
      <c r="A283" s="91" t="s">
        <v>1784</v>
      </c>
      <c r="B283" s="114" t="s">
        <v>1785</v>
      </c>
      <c r="C283" s="114" t="s">
        <v>3128</v>
      </c>
      <c r="D283" s="223"/>
      <c r="E283" s="223" t="str">
        <f t="shared" si="36"/>
        <v>KANTOR CABANG</v>
      </c>
      <c r="F283" s="114" t="s">
        <v>54</v>
      </c>
      <c r="G283" s="114" t="s">
        <v>99</v>
      </c>
      <c r="H283" s="114" t="s">
        <v>99</v>
      </c>
      <c r="I283" s="114" t="s">
        <v>3867</v>
      </c>
      <c r="J283" s="114" t="s">
        <v>1786</v>
      </c>
      <c r="K283" s="144" t="s">
        <v>101</v>
      </c>
      <c r="L283" s="140">
        <v>29221</v>
      </c>
      <c r="M283" s="221">
        <f t="shared" si="37"/>
        <v>1980</v>
      </c>
      <c r="N283" s="221"/>
      <c r="O283" s="222" t="str">
        <f t="shared" ca="1" si="38"/>
        <v>42 tahun 3 bulan</v>
      </c>
      <c r="P283" s="222" t="str">
        <f t="shared" ca="1" si="39"/>
        <v>&lt;45 th</v>
      </c>
      <c r="Q283" s="114" t="s">
        <v>922</v>
      </c>
      <c r="R283" s="140">
        <v>42795</v>
      </c>
      <c r="S283" s="222" t="str">
        <f t="shared" ca="1" si="40"/>
        <v>5 tahun 1 bulan</v>
      </c>
      <c r="T283" s="222" t="str">
        <f t="shared" ca="1" si="41"/>
        <v>&lt;8 th</v>
      </c>
      <c r="U283" s="60">
        <f t="shared" si="42"/>
        <v>55</v>
      </c>
      <c r="V283" s="61">
        <f t="shared" si="43"/>
        <v>49310</v>
      </c>
      <c r="W283" s="114" t="s">
        <v>1787</v>
      </c>
      <c r="X283" s="114" t="s">
        <v>1788</v>
      </c>
      <c r="Y283" s="114" t="s">
        <v>48</v>
      </c>
      <c r="Z283" s="114" t="s">
        <v>47</v>
      </c>
      <c r="AA283" s="114" t="s">
        <v>22</v>
      </c>
      <c r="AB283" s="172"/>
      <c r="AC283" s="114" t="s">
        <v>1789</v>
      </c>
      <c r="AD283" s="116"/>
      <c r="AE283" s="114" t="s">
        <v>24</v>
      </c>
      <c r="AF283" s="225" t="str">
        <f t="shared" si="44"/>
        <v>S1</v>
      </c>
      <c r="AG283" s="114" t="s">
        <v>3431</v>
      </c>
    </row>
    <row r="284" spans="1:33" s="64" customFormat="1" ht="15" customHeight="1">
      <c r="A284" s="91" t="s">
        <v>1790</v>
      </c>
      <c r="B284" s="114" t="s">
        <v>1791</v>
      </c>
      <c r="C284" s="114" t="s">
        <v>944</v>
      </c>
      <c r="D284" s="223"/>
      <c r="E284" s="223" t="str">
        <f t="shared" si="36"/>
        <v>KANTOR CABANG</v>
      </c>
      <c r="F284" s="114" t="s">
        <v>54</v>
      </c>
      <c r="G284" s="114" t="s">
        <v>147</v>
      </c>
      <c r="H284" s="114" t="s">
        <v>95</v>
      </c>
      <c r="I284" s="114" t="s">
        <v>3860</v>
      </c>
      <c r="J284" s="114" t="s">
        <v>1792</v>
      </c>
      <c r="K284" s="114" t="s">
        <v>24</v>
      </c>
      <c r="L284" s="140">
        <v>34191</v>
      </c>
      <c r="M284" s="221">
        <f t="shared" si="37"/>
        <v>1993</v>
      </c>
      <c r="N284" s="221"/>
      <c r="O284" s="222" t="str">
        <f t="shared" ca="1" si="38"/>
        <v>28 tahun 8 bulan</v>
      </c>
      <c r="P284" s="222" t="str">
        <f t="shared" ca="1" si="39"/>
        <v>&lt;35 th</v>
      </c>
      <c r="Q284" s="114" t="s">
        <v>31</v>
      </c>
      <c r="R284" s="140">
        <v>42800</v>
      </c>
      <c r="S284" s="222" t="str">
        <f t="shared" ca="1" si="40"/>
        <v>5 tahun 1 bulan</v>
      </c>
      <c r="T284" s="222" t="str">
        <f t="shared" ca="1" si="41"/>
        <v>&lt;8 th</v>
      </c>
      <c r="U284" s="60">
        <f t="shared" si="42"/>
        <v>35</v>
      </c>
      <c r="V284" s="61">
        <f t="shared" si="43"/>
        <v>46997</v>
      </c>
      <c r="W284" s="114" t="s">
        <v>1793</v>
      </c>
      <c r="X284" s="114" t="s">
        <v>1794</v>
      </c>
      <c r="Y284" s="114" t="s">
        <v>20</v>
      </c>
      <c r="Z284" s="114" t="s">
        <v>65</v>
      </c>
      <c r="AA284" s="114" t="s">
        <v>22</v>
      </c>
      <c r="AB284" s="172"/>
      <c r="AC284" s="114" t="s">
        <v>1795</v>
      </c>
      <c r="AD284" s="116"/>
      <c r="AE284" s="114" t="s">
        <v>50</v>
      </c>
      <c r="AF284" s="225" t="str">
        <f t="shared" si="44"/>
        <v>SMA</v>
      </c>
      <c r="AG284" s="114" t="s">
        <v>3430</v>
      </c>
    </row>
    <row r="285" spans="1:33" s="64" customFormat="1" ht="15" customHeight="1">
      <c r="A285" s="91" t="s">
        <v>1796</v>
      </c>
      <c r="B285" s="114" t="s">
        <v>1797</v>
      </c>
      <c r="C285" s="114" t="s">
        <v>2606</v>
      </c>
      <c r="D285" s="223"/>
      <c r="E285" s="223" t="str">
        <f t="shared" si="36"/>
        <v>KANTOR CABANG</v>
      </c>
      <c r="F285" s="114" t="s">
        <v>54</v>
      </c>
      <c r="G285" s="114" t="s">
        <v>147</v>
      </c>
      <c r="H285" s="114" t="s">
        <v>3264</v>
      </c>
      <c r="I285" s="114" t="s">
        <v>3860</v>
      </c>
      <c r="J285" s="114" t="s">
        <v>1798</v>
      </c>
      <c r="K285" s="114" t="s">
        <v>3933</v>
      </c>
      <c r="L285" s="140">
        <v>29940</v>
      </c>
      <c r="M285" s="221">
        <f t="shared" si="37"/>
        <v>1981</v>
      </c>
      <c r="N285" s="221"/>
      <c r="O285" s="222" t="str">
        <f t="shared" ca="1" si="38"/>
        <v>40 tahun 4 bulan</v>
      </c>
      <c r="P285" s="222" t="str">
        <f t="shared" ca="1" si="39"/>
        <v>&lt;45 th</v>
      </c>
      <c r="Q285" s="114" t="s">
        <v>36</v>
      </c>
      <c r="R285" s="140">
        <v>42802</v>
      </c>
      <c r="S285" s="222" t="str">
        <f t="shared" ca="1" si="40"/>
        <v>5 tahun 1 bulan</v>
      </c>
      <c r="T285" s="222" t="str">
        <f t="shared" ca="1" si="41"/>
        <v>&lt;8 th</v>
      </c>
      <c r="U285" s="60">
        <f t="shared" si="42"/>
        <v>55</v>
      </c>
      <c r="V285" s="61">
        <f t="shared" si="43"/>
        <v>50041</v>
      </c>
      <c r="W285" s="114" t="s">
        <v>1799</v>
      </c>
      <c r="X285" s="114" t="s">
        <v>1800</v>
      </c>
      <c r="Y285" s="114" t="s">
        <v>48</v>
      </c>
      <c r="Z285" s="114" t="s">
        <v>47</v>
      </c>
      <c r="AA285" s="114" t="s">
        <v>22</v>
      </c>
      <c r="AB285" s="172">
        <v>43166</v>
      </c>
      <c r="AC285" s="114" t="s">
        <v>1801</v>
      </c>
      <c r="AD285" s="116"/>
      <c r="AE285" s="114" t="s">
        <v>24</v>
      </c>
      <c r="AF285" s="225" t="str">
        <f t="shared" si="44"/>
        <v>S1</v>
      </c>
      <c r="AG285" s="114" t="s">
        <v>3431</v>
      </c>
    </row>
    <row r="286" spans="1:33" s="64" customFormat="1" ht="15" customHeight="1">
      <c r="A286" s="5" t="s">
        <v>1802</v>
      </c>
      <c r="B286" s="2" t="s">
        <v>1803</v>
      </c>
      <c r="C286" s="2" t="s">
        <v>962</v>
      </c>
      <c r="D286" s="223"/>
      <c r="E286" s="223" t="str">
        <f t="shared" si="36"/>
        <v>KANTOR CABANG</v>
      </c>
      <c r="F286" s="2" t="s">
        <v>88</v>
      </c>
      <c r="G286" s="2" t="s">
        <v>601</v>
      </c>
      <c r="H286" s="2" t="s">
        <v>601</v>
      </c>
      <c r="I286" s="2" t="s">
        <v>3867</v>
      </c>
      <c r="J286" s="6" t="s">
        <v>1804</v>
      </c>
      <c r="K286" s="2" t="s">
        <v>3931</v>
      </c>
      <c r="L286" s="12">
        <v>30476</v>
      </c>
      <c r="M286" s="221">
        <f t="shared" si="37"/>
        <v>1983</v>
      </c>
      <c r="N286" s="221"/>
      <c r="O286" s="222" t="str">
        <f t="shared" ca="1" si="38"/>
        <v>38 tahun 10 bulan</v>
      </c>
      <c r="P286" s="222" t="str">
        <f t="shared" ca="1" si="39"/>
        <v>&lt;45 th</v>
      </c>
      <c r="Q286" s="6" t="s">
        <v>959</v>
      </c>
      <c r="R286" s="12">
        <v>42814</v>
      </c>
      <c r="S286" s="222" t="str">
        <f t="shared" ca="1" si="40"/>
        <v>5 tahun 1 bulan</v>
      </c>
      <c r="T286" s="222" t="str">
        <f t="shared" ca="1" si="41"/>
        <v>&lt;8 th</v>
      </c>
      <c r="U286" s="60">
        <f t="shared" si="42"/>
        <v>55</v>
      </c>
      <c r="V286" s="61">
        <f t="shared" si="43"/>
        <v>50587</v>
      </c>
      <c r="W286" s="2" t="s">
        <v>1805</v>
      </c>
      <c r="X286" s="14" t="s">
        <v>1806</v>
      </c>
      <c r="Y286" s="2" t="s">
        <v>23</v>
      </c>
      <c r="Z286" s="2" t="s">
        <v>175</v>
      </c>
      <c r="AA286" s="2" t="s">
        <v>22</v>
      </c>
      <c r="AB286" s="4">
        <v>43179</v>
      </c>
      <c r="AC286" s="16" t="s">
        <v>1807</v>
      </c>
      <c r="AD286" s="1"/>
      <c r="AE286" s="2" t="s">
        <v>24</v>
      </c>
      <c r="AF286" s="225" t="str">
        <f t="shared" si="44"/>
        <v>S1</v>
      </c>
      <c r="AG286" s="2" t="s">
        <v>3431</v>
      </c>
    </row>
    <row r="287" spans="1:33" s="64" customFormat="1" ht="15" customHeight="1">
      <c r="A287" s="97" t="s">
        <v>1812</v>
      </c>
      <c r="B287" s="114" t="s">
        <v>1813</v>
      </c>
      <c r="C287" s="114" t="s">
        <v>944</v>
      </c>
      <c r="D287" s="223"/>
      <c r="E287" s="223" t="str">
        <f t="shared" si="36"/>
        <v>KANTOR CABANG</v>
      </c>
      <c r="F287" s="114" t="s">
        <v>88</v>
      </c>
      <c r="G287" s="114" t="s">
        <v>187</v>
      </c>
      <c r="H287" s="114" t="s">
        <v>187</v>
      </c>
      <c r="I287" s="114" t="s">
        <v>3882</v>
      </c>
      <c r="J287" s="114" t="s">
        <v>1815</v>
      </c>
      <c r="K287" s="144" t="s">
        <v>145</v>
      </c>
      <c r="L287" s="140">
        <v>34338</v>
      </c>
      <c r="M287" s="221">
        <f t="shared" si="37"/>
        <v>1994</v>
      </c>
      <c r="N287" s="221"/>
      <c r="O287" s="222" t="str">
        <f t="shared" ca="1" si="38"/>
        <v>28 tahun 3 bulan</v>
      </c>
      <c r="P287" s="222" t="str">
        <f t="shared" ca="1" si="39"/>
        <v>&lt;35 th</v>
      </c>
      <c r="Q287" s="114" t="s">
        <v>70</v>
      </c>
      <c r="R287" s="140">
        <v>42826</v>
      </c>
      <c r="S287" s="222" t="str">
        <f t="shared" ca="1" si="40"/>
        <v>5 tahun 0 bulan</v>
      </c>
      <c r="T287" s="222" t="str">
        <f t="shared" ca="1" si="41"/>
        <v>&lt;8 th</v>
      </c>
      <c r="U287" s="60">
        <f t="shared" si="42"/>
        <v>35</v>
      </c>
      <c r="V287" s="61">
        <f t="shared" si="43"/>
        <v>47150</v>
      </c>
      <c r="W287" s="2" t="s">
        <v>1816</v>
      </c>
      <c r="X287" s="114" t="s">
        <v>1817</v>
      </c>
      <c r="Y287" s="114" t="s">
        <v>20</v>
      </c>
      <c r="Z287" s="114" t="s">
        <v>65</v>
      </c>
      <c r="AA287" s="114" t="s">
        <v>22</v>
      </c>
      <c r="AB287" s="172"/>
      <c r="AC287" s="114" t="s">
        <v>1818</v>
      </c>
      <c r="AD287" s="116"/>
      <c r="AE287" s="114" t="s">
        <v>24</v>
      </c>
      <c r="AF287" s="225" t="str">
        <f t="shared" si="44"/>
        <v>S1</v>
      </c>
      <c r="AG287" s="2" t="s">
        <v>3430</v>
      </c>
    </row>
    <row r="288" spans="1:33" s="64" customFormat="1" ht="15" customHeight="1">
      <c r="A288" s="93" t="s">
        <v>1819</v>
      </c>
      <c r="B288" s="14" t="s">
        <v>1820</v>
      </c>
      <c r="C288" s="14" t="s">
        <v>134</v>
      </c>
      <c r="D288" s="223"/>
      <c r="E288" s="223" t="str">
        <f t="shared" si="36"/>
        <v>KANTOR PUSAT</v>
      </c>
      <c r="F288" s="14" t="s">
        <v>416</v>
      </c>
      <c r="G288" s="14" t="s">
        <v>417</v>
      </c>
      <c r="H288" s="14" t="s">
        <v>1385</v>
      </c>
      <c r="I288" s="14" t="s">
        <v>1385</v>
      </c>
      <c r="J288" s="14" t="s">
        <v>1821</v>
      </c>
      <c r="K288" s="14" t="s">
        <v>3852</v>
      </c>
      <c r="L288" s="12">
        <v>26687</v>
      </c>
      <c r="M288" s="221">
        <f t="shared" si="37"/>
        <v>1973</v>
      </c>
      <c r="N288" s="221"/>
      <c r="O288" s="222" t="str">
        <f t="shared" ca="1" si="38"/>
        <v>49 tahun 2 bulan</v>
      </c>
      <c r="P288" s="222" t="str">
        <f t="shared" ca="1" si="39"/>
        <v>&lt;55 th</v>
      </c>
      <c r="Q288" s="14" t="s">
        <v>201</v>
      </c>
      <c r="R288" s="12">
        <v>42842</v>
      </c>
      <c r="S288" s="222" t="str">
        <f t="shared" ca="1" si="40"/>
        <v>5 tahun 0 bulan</v>
      </c>
      <c r="T288" s="222" t="str">
        <f t="shared" ca="1" si="41"/>
        <v>&lt;8 th</v>
      </c>
      <c r="U288" s="60">
        <f t="shared" si="42"/>
        <v>55</v>
      </c>
      <c r="V288" s="61">
        <f t="shared" si="43"/>
        <v>46784</v>
      </c>
      <c r="W288" s="2" t="s">
        <v>1822</v>
      </c>
      <c r="X288" s="14" t="s">
        <v>1823</v>
      </c>
      <c r="Y288" s="143" t="s">
        <v>59</v>
      </c>
      <c r="Z288" s="14" t="s">
        <v>58</v>
      </c>
      <c r="AA288" s="14" t="s">
        <v>22</v>
      </c>
      <c r="AB288" s="173">
        <v>43207</v>
      </c>
      <c r="AC288" s="14" t="s">
        <v>1824</v>
      </c>
      <c r="AD288" s="150"/>
      <c r="AE288" s="14" t="s">
        <v>24</v>
      </c>
      <c r="AF288" s="225" t="str">
        <f t="shared" si="44"/>
        <v>S1</v>
      </c>
      <c r="AG288" s="2" t="s">
        <v>3431</v>
      </c>
    </row>
    <row r="289" spans="1:33" s="64" customFormat="1" ht="15" customHeight="1">
      <c r="A289" s="5" t="s">
        <v>1825</v>
      </c>
      <c r="B289" s="2" t="s">
        <v>1826</v>
      </c>
      <c r="C289" s="2" t="s">
        <v>15</v>
      </c>
      <c r="D289" s="223"/>
      <c r="E289" s="223" t="str">
        <f t="shared" si="36"/>
        <v>KANTOR PUSAT</v>
      </c>
      <c r="F289" s="2" t="s">
        <v>227</v>
      </c>
      <c r="G289" s="2" t="s">
        <v>2441</v>
      </c>
      <c r="H289" s="2" t="s">
        <v>2441</v>
      </c>
      <c r="I289" s="2" t="s">
        <v>2441</v>
      </c>
      <c r="J289" s="6" t="s">
        <v>1827</v>
      </c>
      <c r="K289" s="2" t="s">
        <v>3852</v>
      </c>
      <c r="L289" s="12">
        <v>28573</v>
      </c>
      <c r="M289" s="221">
        <f t="shared" si="37"/>
        <v>1978</v>
      </c>
      <c r="N289" s="221"/>
      <c r="O289" s="222" t="str">
        <f t="shared" ca="1" si="38"/>
        <v>44 tahun 0 bulan</v>
      </c>
      <c r="P289" s="222" t="str">
        <f t="shared" ca="1" si="39"/>
        <v>&lt;45 th</v>
      </c>
      <c r="Q289" s="6" t="s">
        <v>31</v>
      </c>
      <c r="R289" s="12">
        <v>42856</v>
      </c>
      <c r="S289" s="222" t="str">
        <f t="shared" ca="1" si="40"/>
        <v>4 tahun 11 bulan</v>
      </c>
      <c r="T289" s="222" t="str">
        <f t="shared" ca="1" si="41"/>
        <v>&lt;5 th</v>
      </c>
      <c r="U289" s="60">
        <f t="shared" si="42"/>
        <v>55</v>
      </c>
      <c r="V289" s="61">
        <f t="shared" si="43"/>
        <v>48670</v>
      </c>
      <c r="W289" s="2" t="s">
        <v>1828</v>
      </c>
      <c r="X289" s="14" t="s">
        <v>1829</v>
      </c>
      <c r="Y289" s="2" t="s">
        <v>23</v>
      </c>
      <c r="Z289" s="2" t="s">
        <v>175</v>
      </c>
      <c r="AA289" s="2" t="s">
        <v>22</v>
      </c>
      <c r="AB289" s="4"/>
      <c r="AC289" s="16" t="s">
        <v>1830</v>
      </c>
      <c r="AD289" s="1"/>
      <c r="AE289" s="2" t="s">
        <v>24</v>
      </c>
      <c r="AF289" s="225" t="str">
        <f t="shared" si="44"/>
        <v>S1</v>
      </c>
      <c r="AG289" s="2" t="s">
        <v>3431</v>
      </c>
    </row>
    <row r="290" spans="1:33" s="64" customFormat="1" ht="15" customHeight="1">
      <c r="A290" s="5" t="s">
        <v>1831</v>
      </c>
      <c r="B290" s="2" t="s">
        <v>1832</v>
      </c>
      <c r="C290" s="2" t="s">
        <v>15</v>
      </c>
      <c r="D290" s="223"/>
      <c r="E290" s="223" t="str">
        <f t="shared" si="36"/>
        <v>KANTOR PUSAT</v>
      </c>
      <c r="F290" s="2" t="s">
        <v>35</v>
      </c>
      <c r="G290" s="2" t="s">
        <v>170</v>
      </c>
      <c r="H290" s="2" t="s">
        <v>1017</v>
      </c>
      <c r="I290" s="2" t="s">
        <v>3934</v>
      </c>
      <c r="J290" s="6" t="s">
        <v>1833</v>
      </c>
      <c r="K290" s="2" t="s">
        <v>3852</v>
      </c>
      <c r="L290" s="12">
        <v>29740</v>
      </c>
      <c r="M290" s="221">
        <f t="shared" si="37"/>
        <v>1981</v>
      </c>
      <c r="N290" s="221"/>
      <c r="O290" s="222" t="str">
        <f t="shared" ca="1" si="38"/>
        <v>40 tahun 10 bulan</v>
      </c>
      <c r="P290" s="222" t="str">
        <f t="shared" ca="1" si="39"/>
        <v>&lt;45 th</v>
      </c>
      <c r="Q290" s="6" t="s">
        <v>31</v>
      </c>
      <c r="R290" s="12">
        <v>42864</v>
      </c>
      <c r="S290" s="222" t="str">
        <f t="shared" ca="1" si="40"/>
        <v>4 tahun 11 bulan</v>
      </c>
      <c r="T290" s="222" t="str">
        <f t="shared" ca="1" si="41"/>
        <v>&lt;5 th</v>
      </c>
      <c r="U290" s="60">
        <f t="shared" si="42"/>
        <v>55</v>
      </c>
      <c r="V290" s="61">
        <f t="shared" si="43"/>
        <v>49857</v>
      </c>
      <c r="W290" s="2" t="s">
        <v>1834</v>
      </c>
      <c r="X290" s="14" t="s">
        <v>1835</v>
      </c>
      <c r="Y290" s="2" t="s">
        <v>23</v>
      </c>
      <c r="Z290" s="2" t="s">
        <v>175</v>
      </c>
      <c r="AA290" s="2" t="s">
        <v>22</v>
      </c>
      <c r="AB290" s="4"/>
      <c r="AC290" s="16" t="s">
        <v>1836</v>
      </c>
      <c r="AD290" s="1"/>
      <c r="AE290" s="2" t="s">
        <v>145</v>
      </c>
      <c r="AF290" s="225" t="str">
        <f t="shared" si="44"/>
        <v>D3-D4</v>
      </c>
      <c r="AG290" s="2" t="s">
        <v>3430</v>
      </c>
    </row>
    <row r="291" spans="1:33" s="64" customFormat="1" ht="15" customHeight="1">
      <c r="A291" s="5" t="s">
        <v>1837</v>
      </c>
      <c r="B291" s="2" t="s">
        <v>1838</v>
      </c>
      <c r="C291" s="2" t="s">
        <v>237</v>
      </c>
      <c r="D291" s="223"/>
      <c r="E291" s="223" t="str">
        <f t="shared" si="36"/>
        <v>KANTOR PUSAT</v>
      </c>
      <c r="F291" s="2" t="s">
        <v>28</v>
      </c>
      <c r="G291" s="2" t="s">
        <v>3271</v>
      </c>
      <c r="H291" s="2" t="s">
        <v>1747</v>
      </c>
      <c r="I291" s="2" t="s">
        <v>3913</v>
      </c>
      <c r="J291" s="6" t="s">
        <v>1839</v>
      </c>
      <c r="K291" s="2" t="s">
        <v>3852</v>
      </c>
      <c r="L291" s="12">
        <v>31699</v>
      </c>
      <c r="M291" s="221">
        <f t="shared" si="37"/>
        <v>1986</v>
      </c>
      <c r="N291" s="221"/>
      <c r="O291" s="222" t="str">
        <f t="shared" ca="1" si="38"/>
        <v>35 tahun 6 bulan</v>
      </c>
      <c r="P291" s="222" t="str">
        <f t="shared" ca="1" si="39"/>
        <v>&lt;45 th</v>
      </c>
      <c r="Q291" s="6" t="s">
        <v>247</v>
      </c>
      <c r="R291" s="12">
        <v>42864</v>
      </c>
      <c r="S291" s="222" t="str">
        <f t="shared" ca="1" si="40"/>
        <v>4 tahun 11 bulan</v>
      </c>
      <c r="T291" s="222" t="str">
        <f t="shared" ca="1" si="41"/>
        <v>&lt;5 th</v>
      </c>
      <c r="U291" s="60">
        <f t="shared" si="42"/>
        <v>55</v>
      </c>
      <c r="V291" s="61">
        <f t="shared" si="43"/>
        <v>51806</v>
      </c>
      <c r="W291" s="2" t="s">
        <v>1840</v>
      </c>
      <c r="X291" s="14" t="s">
        <v>1841</v>
      </c>
      <c r="Y291" s="2" t="s">
        <v>48</v>
      </c>
      <c r="Z291" s="2" t="s">
        <v>47</v>
      </c>
      <c r="AA291" s="2" t="s">
        <v>22</v>
      </c>
      <c r="AB291" s="4">
        <v>43229</v>
      </c>
      <c r="AC291" s="16" t="s">
        <v>1842</v>
      </c>
      <c r="AD291" s="1"/>
      <c r="AE291" s="2" t="s">
        <v>145</v>
      </c>
      <c r="AF291" s="225" t="str">
        <f t="shared" si="44"/>
        <v>D3-D4</v>
      </c>
      <c r="AG291" s="2" t="s">
        <v>3431</v>
      </c>
    </row>
    <row r="292" spans="1:33" s="64" customFormat="1" ht="15" customHeight="1">
      <c r="A292" s="92" t="s">
        <v>671</v>
      </c>
      <c r="B292" s="2" t="s">
        <v>672</v>
      </c>
      <c r="C292" s="2" t="s">
        <v>87</v>
      </c>
      <c r="D292" s="223"/>
      <c r="E292" s="223" t="str">
        <f t="shared" si="36"/>
        <v>KANTOR CABANG</v>
      </c>
      <c r="F292" s="2" t="s">
        <v>88</v>
      </c>
      <c r="G292" s="2" t="s">
        <v>673</v>
      </c>
      <c r="H292" s="2" t="s">
        <v>673</v>
      </c>
      <c r="I292" s="2" t="s">
        <v>3868</v>
      </c>
      <c r="J292" s="6" t="s">
        <v>674</v>
      </c>
      <c r="K292" s="2" t="s">
        <v>3921</v>
      </c>
      <c r="L292" s="12">
        <v>32304</v>
      </c>
      <c r="M292" s="221">
        <f t="shared" si="37"/>
        <v>1988</v>
      </c>
      <c r="N292" s="221"/>
      <c r="O292" s="222" t="str">
        <f t="shared" ca="1" si="38"/>
        <v>33 tahun 10 bulan</v>
      </c>
      <c r="P292" s="222" t="str">
        <f t="shared" ca="1" si="39"/>
        <v>&lt;35 th</v>
      </c>
      <c r="Q292" s="6" t="s">
        <v>675</v>
      </c>
      <c r="R292" s="12">
        <v>42870</v>
      </c>
      <c r="S292" s="222" t="str">
        <f t="shared" ca="1" si="40"/>
        <v>4 tahun 11 bulan</v>
      </c>
      <c r="T292" s="222" t="str">
        <f t="shared" ca="1" si="41"/>
        <v>&lt;5 th</v>
      </c>
      <c r="U292" s="60">
        <f t="shared" si="42"/>
        <v>55</v>
      </c>
      <c r="V292" s="61">
        <f t="shared" si="43"/>
        <v>52413</v>
      </c>
      <c r="W292" s="2" t="s">
        <v>676</v>
      </c>
      <c r="X292" s="14" t="s">
        <v>677</v>
      </c>
      <c r="Y292" s="2" t="s">
        <v>20</v>
      </c>
      <c r="Z292" s="2" t="s">
        <v>65</v>
      </c>
      <c r="AA292" s="2" t="s">
        <v>22</v>
      </c>
      <c r="AB292" s="4">
        <v>43235</v>
      </c>
      <c r="AC292" s="16" t="s">
        <v>678</v>
      </c>
      <c r="AD292" s="1"/>
      <c r="AE292" s="2" t="s">
        <v>24</v>
      </c>
      <c r="AF292" s="225" t="str">
        <f t="shared" si="44"/>
        <v>S1</v>
      </c>
      <c r="AG292" s="2" t="s">
        <v>3431</v>
      </c>
    </row>
    <row r="293" spans="1:33" s="64" customFormat="1" ht="15" customHeight="1">
      <c r="A293" s="5" t="s">
        <v>1843</v>
      </c>
      <c r="B293" s="2" t="s">
        <v>1844</v>
      </c>
      <c r="C293" s="2" t="s">
        <v>15</v>
      </c>
      <c r="D293" s="223"/>
      <c r="E293" s="223" t="str">
        <f t="shared" si="36"/>
        <v>KANTOR PUSAT</v>
      </c>
      <c r="F293" s="2" t="s">
        <v>211</v>
      </c>
      <c r="G293" s="2" t="s">
        <v>4084</v>
      </c>
      <c r="H293" s="2" t="s">
        <v>4084</v>
      </c>
      <c r="I293" s="2" t="s">
        <v>4084</v>
      </c>
      <c r="J293" s="6" t="s">
        <v>1845</v>
      </c>
      <c r="K293" s="2" t="s">
        <v>3852</v>
      </c>
      <c r="L293" s="12">
        <v>32646</v>
      </c>
      <c r="M293" s="221">
        <f t="shared" si="37"/>
        <v>1989</v>
      </c>
      <c r="N293" s="221"/>
      <c r="O293" s="222" t="str">
        <f t="shared" ca="1" si="38"/>
        <v>32 tahun 11 bulan</v>
      </c>
      <c r="P293" s="222" t="str">
        <f t="shared" ca="1" si="39"/>
        <v>&lt;35 th</v>
      </c>
      <c r="Q293" s="6" t="s">
        <v>31</v>
      </c>
      <c r="R293" s="12">
        <v>42891</v>
      </c>
      <c r="S293" s="222" t="str">
        <f t="shared" ca="1" si="40"/>
        <v>4 tahun 10 bulan</v>
      </c>
      <c r="T293" s="222" t="str">
        <f t="shared" ca="1" si="41"/>
        <v>&lt;5 th</v>
      </c>
      <c r="U293" s="60">
        <f t="shared" si="42"/>
        <v>55</v>
      </c>
      <c r="V293" s="61">
        <f t="shared" si="43"/>
        <v>52749</v>
      </c>
      <c r="W293" s="2" t="s">
        <v>1846</v>
      </c>
      <c r="X293" s="14" t="s">
        <v>1847</v>
      </c>
      <c r="Y293" s="2" t="s">
        <v>23</v>
      </c>
      <c r="Z293" s="2" t="s">
        <v>175</v>
      </c>
      <c r="AA293" s="2" t="s">
        <v>22</v>
      </c>
      <c r="AB293" s="4"/>
      <c r="AC293" s="16" t="s">
        <v>1848</v>
      </c>
      <c r="AD293" s="1"/>
      <c r="AE293" s="2" t="s">
        <v>24</v>
      </c>
      <c r="AF293" s="225" t="str">
        <f t="shared" si="44"/>
        <v>S1</v>
      </c>
      <c r="AG293" s="2" t="s">
        <v>3430</v>
      </c>
    </row>
    <row r="294" spans="1:33" s="64" customFormat="1" ht="15" customHeight="1">
      <c r="A294" s="5" t="s">
        <v>1849</v>
      </c>
      <c r="B294" s="2" t="s">
        <v>1850</v>
      </c>
      <c r="C294" s="2" t="s">
        <v>64</v>
      </c>
      <c r="D294" s="223"/>
      <c r="E294" s="223" t="str">
        <f t="shared" si="36"/>
        <v>KANTOR PUSAT</v>
      </c>
      <c r="F294" s="2" t="s">
        <v>513</v>
      </c>
      <c r="G294" s="2" t="s">
        <v>2586</v>
      </c>
      <c r="H294" s="2" t="s">
        <v>2586</v>
      </c>
      <c r="I294" s="2" t="s">
        <v>2586</v>
      </c>
      <c r="J294" s="6" t="s">
        <v>1851</v>
      </c>
      <c r="K294" s="2" t="s">
        <v>3852</v>
      </c>
      <c r="L294" s="12">
        <v>34676</v>
      </c>
      <c r="M294" s="221">
        <f t="shared" si="37"/>
        <v>1994</v>
      </c>
      <c r="N294" s="221"/>
      <c r="O294" s="222" t="str">
        <f t="shared" ca="1" si="38"/>
        <v>27 tahun 4 bulan</v>
      </c>
      <c r="P294" s="222" t="str">
        <f t="shared" ca="1" si="39"/>
        <v>&lt;35 th</v>
      </c>
      <c r="Q294" s="6" t="s">
        <v>31</v>
      </c>
      <c r="R294" s="12">
        <v>42887</v>
      </c>
      <c r="S294" s="222" t="str">
        <f t="shared" ca="1" si="40"/>
        <v>4 tahun 10 bulan</v>
      </c>
      <c r="T294" s="222" t="str">
        <f t="shared" ca="1" si="41"/>
        <v>&lt;5 th</v>
      </c>
      <c r="U294" s="60">
        <f t="shared" si="42"/>
        <v>55</v>
      </c>
      <c r="V294" s="61">
        <f t="shared" si="43"/>
        <v>54789</v>
      </c>
      <c r="W294" s="2" t="s">
        <v>1852</v>
      </c>
      <c r="X294" s="14" t="s">
        <v>1853</v>
      </c>
      <c r="Y294" s="2" t="s">
        <v>20</v>
      </c>
      <c r="Z294" s="2" t="s">
        <v>65</v>
      </c>
      <c r="AA294" s="2" t="s">
        <v>22</v>
      </c>
      <c r="AB294" s="4">
        <v>43252</v>
      </c>
      <c r="AC294" s="16" t="s">
        <v>1854</v>
      </c>
      <c r="AD294" s="1"/>
      <c r="AE294" s="2" t="s">
        <v>24</v>
      </c>
      <c r="AF294" s="225" t="str">
        <f t="shared" si="44"/>
        <v>S1</v>
      </c>
      <c r="AG294" s="2" t="s">
        <v>3430</v>
      </c>
    </row>
    <row r="295" spans="1:33" s="64" customFormat="1" ht="15" customHeight="1">
      <c r="A295" s="91" t="s">
        <v>1855</v>
      </c>
      <c r="B295" s="114" t="s">
        <v>1856</v>
      </c>
      <c r="C295" s="114" t="s">
        <v>64</v>
      </c>
      <c r="D295" s="223"/>
      <c r="E295" s="223" t="str">
        <f t="shared" si="36"/>
        <v>KANTOR PUSAT</v>
      </c>
      <c r="F295" s="114" t="s">
        <v>43</v>
      </c>
      <c r="G295" s="114" t="s">
        <v>44</v>
      </c>
      <c r="H295" s="114" t="s">
        <v>45</v>
      </c>
      <c r="I295" s="114" t="s">
        <v>3880</v>
      </c>
      <c r="J295" s="114" t="s">
        <v>1857</v>
      </c>
      <c r="K295" s="114" t="s">
        <v>3852</v>
      </c>
      <c r="L295" s="140">
        <v>33602</v>
      </c>
      <c r="M295" s="221">
        <f t="shared" si="37"/>
        <v>1991</v>
      </c>
      <c r="N295" s="221"/>
      <c r="O295" s="222" t="str">
        <f t="shared" ca="1" si="38"/>
        <v>30 tahun 3 bulan</v>
      </c>
      <c r="P295" s="222" t="str">
        <f t="shared" ca="1" si="39"/>
        <v>&lt;35 th</v>
      </c>
      <c r="Q295" s="114" t="s">
        <v>922</v>
      </c>
      <c r="R295" s="140">
        <v>42887</v>
      </c>
      <c r="S295" s="222" t="str">
        <f t="shared" ca="1" si="40"/>
        <v>4 tahun 10 bulan</v>
      </c>
      <c r="T295" s="222" t="str">
        <f t="shared" ca="1" si="41"/>
        <v>&lt;5 th</v>
      </c>
      <c r="U295" s="60">
        <f t="shared" si="42"/>
        <v>55</v>
      </c>
      <c r="V295" s="61">
        <f t="shared" si="43"/>
        <v>53693</v>
      </c>
      <c r="W295" s="114" t="s">
        <v>1858</v>
      </c>
      <c r="X295" s="114" t="s">
        <v>1859</v>
      </c>
      <c r="Y295" s="114" t="s">
        <v>20</v>
      </c>
      <c r="Z295" s="114" t="s">
        <v>65</v>
      </c>
      <c r="AA295" s="114" t="s">
        <v>22</v>
      </c>
      <c r="AB295" s="172">
        <v>43252</v>
      </c>
      <c r="AC295" s="114" t="s">
        <v>1860</v>
      </c>
      <c r="AD295" s="116"/>
      <c r="AE295" s="114" t="s">
        <v>24</v>
      </c>
      <c r="AF295" s="225" t="str">
        <f t="shared" si="44"/>
        <v>S1</v>
      </c>
      <c r="AG295" s="114" t="s">
        <v>3431</v>
      </c>
    </row>
    <row r="296" spans="1:33" s="64" customFormat="1" ht="15" customHeight="1">
      <c r="A296" s="5" t="s">
        <v>1861</v>
      </c>
      <c r="B296" s="2" t="s">
        <v>1862</v>
      </c>
      <c r="C296" s="2" t="s">
        <v>536</v>
      </c>
      <c r="D296" s="223"/>
      <c r="E296" s="223" t="str">
        <f t="shared" si="36"/>
        <v>KANTOR CABANG</v>
      </c>
      <c r="F296" s="2" t="s">
        <v>54</v>
      </c>
      <c r="G296" s="2" t="s">
        <v>75</v>
      </c>
      <c r="H296" s="2" t="s">
        <v>3053</v>
      </c>
      <c r="I296" s="2" t="s">
        <v>3855</v>
      </c>
      <c r="J296" s="6" t="s">
        <v>1863</v>
      </c>
      <c r="K296" s="2" t="s">
        <v>3935</v>
      </c>
      <c r="L296" s="12">
        <v>34037</v>
      </c>
      <c r="M296" s="221">
        <f t="shared" si="37"/>
        <v>1993</v>
      </c>
      <c r="N296" s="221"/>
      <c r="O296" s="222" t="str">
        <f t="shared" ca="1" si="38"/>
        <v>29 tahun 1 bulan</v>
      </c>
      <c r="P296" s="222" t="str">
        <f t="shared" ca="1" si="39"/>
        <v>&lt;35 th</v>
      </c>
      <c r="Q296" s="6" t="s">
        <v>31</v>
      </c>
      <c r="R296" s="12">
        <v>42899</v>
      </c>
      <c r="S296" s="222" t="str">
        <f t="shared" ca="1" si="40"/>
        <v>4 tahun 10 bulan</v>
      </c>
      <c r="T296" s="222" t="str">
        <f t="shared" ca="1" si="41"/>
        <v>&lt;5 th</v>
      </c>
      <c r="U296" s="60">
        <f t="shared" si="42"/>
        <v>35</v>
      </c>
      <c r="V296" s="61">
        <f t="shared" si="43"/>
        <v>46844</v>
      </c>
      <c r="W296" s="2" t="s">
        <v>1864</v>
      </c>
      <c r="X296" s="14" t="s">
        <v>1865</v>
      </c>
      <c r="Y296" s="2" t="s">
        <v>20</v>
      </c>
      <c r="Z296" s="2" t="s">
        <v>65</v>
      </c>
      <c r="AA296" s="2" t="s">
        <v>22</v>
      </c>
      <c r="AB296" s="4"/>
      <c r="AC296" s="16" t="s">
        <v>1866</v>
      </c>
      <c r="AD296" s="1"/>
      <c r="AE296" s="2" t="s">
        <v>24</v>
      </c>
      <c r="AF296" s="225" t="str">
        <f t="shared" si="44"/>
        <v>S1</v>
      </c>
      <c r="AG296" s="2" t="s">
        <v>3430</v>
      </c>
    </row>
    <row r="297" spans="1:33" s="64" customFormat="1" ht="15" customHeight="1">
      <c r="A297" s="5" t="s">
        <v>1867</v>
      </c>
      <c r="B297" s="2" t="s">
        <v>1868</v>
      </c>
      <c r="C297" s="2" t="s">
        <v>64</v>
      </c>
      <c r="D297" s="223"/>
      <c r="E297" s="223" t="str">
        <f t="shared" si="36"/>
        <v>KANTOR PUSAT</v>
      </c>
      <c r="F297" s="2" t="s">
        <v>16</v>
      </c>
      <c r="G297" s="2" t="s">
        <v>17</v>
      </c>
      <c r="H297" s="2" t="s">
        <v>177</v>
      </c>
      <c r="I297" s="2" t="s">
        <v>3936</v>
      </c>
      <c r="J297" s="6" t="s">
        <v>1869</v>
      </c>
      <c r="K297" s="2" t="s">
        <v>3852</v>
      </c>
      <c r="L297" s="12">
        <v>32045</v>
      </c>
      <c r="M297" s="221">
        <f t="shared" si="37"/>
        <v>1987</v>
      </c>
      <c r="N297" s="221"/>
      <c r="O297" s="222" t="str">
        <f t="shared" ca="1" si="38"/>
        <v>34 tahun 6 bulan</v>
      </c>
      <c r="P297" s="222" t="str">
        <f t="shared" ca="1" si="39"/>
        <v>&lt;35 th</v>
      </c>
      <c r="Q297" s="6" t="s">
        <v>662</v>
      </c>
      <c r="R297" s="12">
        <v>42917</v>
      </c>
      <c r="S297" s="222" t="str">
        <f t="shared" ca="1" si="40"/>
        <v>4 tahun 9 bulan</v>
      </c>
      <c r="T297" s="222" t="str">
        <f t="shared" ca="1" si="41"/>
        <v>&lt;5 th</v>
      </c>
      <c r="U297" s="60">
        <f t="shared" si="42"/>
        <v>55</v>
      </c>
      <c r="V297" s="61">
        <f t="shared" si="43"/>
        <v>52140</v>
      </c>
      <c r="W297" s="2" t="s">
        <v>1870</v>
      </c>
      <c r="X297" s="14" t="s">
        <v>1871</v>
      </c>
      <c r="Y297" s="2" t="s">
        <v>20</v>
      </c>
      <c r="Z297" s="2" t="s">
        <v>65</v>
      </c>
      <c r="AA297" s="2" t="s">
        <v>22</v>
      </c>
      <c r="AB297" s="4">
        <v>43282</v>
      </c>
      <c r="AC297" s="16" t="s">
        <v>1872</v>
      </c>
      <c r="AD297" s="1"/>
      <c r="AE297" s="2" t="s">
        <v>24</v>
      </c>
      <c r="AF297" s="225" t="str">
        <f t="shared" si="44"/>
        <v>S1</v>
      </c>
      <c r="AG297" s="2" t="s">
        <v>3431</v>
      </c>
    </row>
    <row r="298" spans="1:33" s="64" customFormat="1" ht="15" customHeight="1">
      <c r="A298" s="5" t="s">
        <v>1873</v>
      </c>
      <c r="B298" s="2" t="s">
        <v>1874</v>
      </c>
      <c r="C298" s="2" t="s">
        <v>536</v>
      </c>
      <c r="D298" s="223"/>
      <c r="E298" s="223" t="str">
        <f t="shared" si="36"/>
        <v>KANTOR CABANG</v>
      </c>
      <c r="F298" s="2" t="s">
        <v>88</v>
      </c>
      <c r="G298" s="2" t="s">
        <v>187</v>
      </c>
      <c r="H298" s="2" t="s">
        <v>530</v>
      </c>
      <c r="I298" s="2" t="s">
        <v>3855</v>
      </c>
      <c r="J298" s="6" t="s">
        <v>1875</v>
      </c>
      <c r="K298" s="142" t="s">
        <v>3905</v>
      </c>
      <c r="L298" s="12">
        <v>33916</v>
      </c>
      <c r="M298" s="221">
        <f t="shared" si="37"/>
        <v>1992</v>
      </c>
      <c r="N298" s="221"/>
      <c r="O298" s="222" t="str">
        <f t="shared" ca="1" si="38"/>
        <v>29 tahun 5 bulan</v>
      </c>
      <c r="P298" s="222" t="str">
        <f t="shared" ca="1" si="39"/>
        <v>&lt;35 th</v>
      </c>
      <c r="Q298" s="6" t="s">
        <v>1876</v>
      </c>
      <c r="R298" s="12">
        <v>42917</v>
      </c>
      <c r="S298" s="222" t="str">
        <f t="shared" ca="1" si="40"/>
        <v>4 tahun 9 bulan</v>
      </c>
      <c r="T298" s="222" t="str">
        <f t="shared" ca="1" si="41"/>
        <v>&lt;5 th</v>
      </c>
      <c r="U298" s="60">
        <f t="shared" si="42"/>
        <v>35</v>
      </c>
      <c r="V298" s="61">
        <f t="shared" si="43"/>
        <v>46722</v>
      </c>
      <c r="W298" s="2" t="s">
        <v>1877</v>
      </c>
      <c r="X298" s="14" t="s">
        <v>1878</v>
      </c>
      <c r="Y298" s="2" t="s">
        <v>20</v>
      </c>
      <c r="Z298" s="2" t="s">
        <v>65</v>
      </c>
      <c r="AA298" s="2" t="s">
        <v>22</v>
      </c>
      <c r="AB298" s="4">
        <v>43101</v>
      </c>
      <c r="AC298" s="16" t="s">
        <v>1879</v>
      </c>
      <c r="AD298" s="1"/>
      <c r="AE298" s="2" t="s">
        <v>24</v>
      </c>
      <c r="AF298" s="225" t="str">
        <f t="shared" si="44"/>
        <v>S1</v>
      </c>
      <c r="AG298" s="2" t="s">
        <v>3430</v>
      </c>
    </row>
    <row r="299" spans="1:33" s="64" customFormat="1" ht="15" customHeight="1">
      <c r="A299" s="5" t="s">
        <v>1880</v>
      </c>
      <c r="B299" s="2" t="s">
        <v>1881</v>
      </c>
      <c r="C299" s="2" t="s">
        <v>237</v>
      </c>
      <c r="D299" s="223"/>
      <c r="E299" s="223" t="str">
        <f t="shared" si="36"/>
        <v>KANTOR PUSAT</v>
      </c>
      <c r="F299" s="2" t="s">
        <v>513</v>
      </c>
      <c r="G299" s="2" t="s">
        <v>2586</v>
      </c>
      <c r="H299" s="2" t="s">
        <v>2586</v>
      </c>
      <c r="I299" s="2" t="s">
        <v>2586</v>
      </c>
      <c r="J299" s="6" t="s">
        <v>1882</v>
      </c>
      <c r="K299" s="2" t="s">
        <v>3852</v>
      </c>
      <c r="L299" s="12">
        <v>30343</v>
      </c>
      <c r="M299" s="221">
        <f t="shared" si="37"/>
        <v>1983</v>
      </c>
      <c r="N299" s="221"/>
      <c r="O299" s="222" t="str">
        <f t="shared" ca="1" si="38"/>
        <v>39 tahun 2 bulan</v>
      </c>
      <c r="P299" s="222" t="str">
        <f t="shared" ca="1" si="39"/>
        <v>&lt;45 th</v>
      </c>
      <c r="Q299" s="6" t="s">
        <v>675</v>
      </c>
      <c r="R299" s="12">
        <v>42917</v>
      </c>
      <c r="S299" s="222" t="str">
        <f t="shared" ca="1" si="40"/>
        <v>4 tahun 9 bulan</v>
      </c>
      <c r="T299" s="222" t="str">
        <f t="shared" ca="1" si="41"/>
        <v>&lt;5 th</v>
      </c>
      <c r="U299" s="60">
        <f t="shared" si="42"/>
        <v>55</v>
      </c>
      <c r="V299" s="61">
        <f t="shared" si="43"/>
        <v>50437</v>
      </c>
      <c r="W299" s="2" t="s">
        <v>1883</v>
      </c>
      <c r="X299" s="14" t="s">
        <v>1884</v>
      </c>
      <c r="Y299" s="2" t="s">
        <v>48</v>
      </c>
      <c r="Z299" s="2" t="s">
        <v>47</v>
      </c>
      <c r="AA299" s="2" t="s">
        <v>22</v>
      </c>
      <c r="AB299" s="4"/>
      <c r="AC299" s="16" t="s">
        <v>1885</v>
      </c>
      <c r="AD299" s="1"/>
      <c r="AE299" s="2" t="s">
        <v>24</v>
      </c>
      <c r="AF299" s="225" t="str">
        <f t="shared" si="44"/>
        <v>S1</v>
      </c>
      <c r="AG299" s="2" t="s">
        <v>3431</v>
      </c>
    </row>
    <row r="300" spans="1:33" s="64" customFormat="1" ht="15" customHeight="1">
      <c r="A300" s="5" t="s">
        <v>1886</v>
      </c>
      <c r="B300" s="2" t="s">
        <v>1887</v>
      </c>
      <c r="C300" s="2" t="s">
        <v>64</v>
      </c>
      <c r="D300" s="223"/>
      <c r="E300" s="223" t="str">
        <f t="shared" si="36"/>
        <v>KANTOR PUSAT</v>
      </c>
      <c r="F300" s="2" t="s">
        <v>238</v>
      </c>
      <c r="G300" s="2" t="s">
        <v>576</v>
      </c>
      <c r="H300" s="2" t="s">
        <v>576</v>
      </c>
      <c r="I300" s="2" t="s">
        <v>576</v>
      </c>
      <c r="J300" s="6" t="s">
        <v>1888</v>
      </c>
      <c r="K300" s="2" t="s">
        <v>3852</v>
      </c>
      <c r="L300" s="12">
        <v>35195</v>
      </c>
      <c r="M300" s="221">
        <f t="shared" si="37"/>
        <v>1996</v>
      </c>
      <c r="N300" s="221"/>
      <c r="O300" s="222" t="str">
        <f t="shared" ca="1" si="38"/>
        <v>25 tahun 11 bulan</v>
      </c>
      <c r="P300" s="222" t="str">
        <f t="shared" ca="1" si="39"/>
        <v>&lt;35 th</v>
      </c>
      <c r="Q300" s="6" t="s">
        <v>922</v>
      </c>
      <c r="R300" s="12">
        <v>42926</v>
      </c>
      <c r="S300" s="222" t="str">
        <f t="shared" ca="1" si="40"/>
        <v>4 tahun 9 bulan</v>
      </c>
      <c r="T300" s="222" t="str">
        <f t="shared" ca="1" si="41"/>
        <v>&lt;5 th</v>
      </c>
      <c r="U300" s="60">
        <f t="shared" si="42"/>
        <v>55</v>
      </c>
      <c r="V300" s="61">
        <f t="shared" si="43"/>
        <v>55305</v>
      </c>
      <c r="W300" s="2" t="s">
        <v>1889</v>
      </c>
      <c r="X300" s="14" t="s">
        <v>1890</v>
      </c>
      <c r="Y300" s="2" t="s">
        <v>20</v>
      </c>
      <c r="Z300" s="2" t="s">
        <v>65</v>
      </c>
      <c r="AA300" s="2" t="s">
        <v>22</v>
      </c>
      <c r="AB300" s="4">
        <v>43291</v>
      </c>
      <c r="AC300" s="16" t="s">
        <v>1891</v>
      </c>
      <c r="AD300" s="1"/>
      <c r="AE300" s="142" t="s">
        <v>101</v>
      </c>
      <c r="AF300" s="225" t="str">
        <f t="shared" si="44"/>
        <v>D1-D2</v>
      </c>
      <c r="AG300" s="2" t="s">
        <v>3430</v>
      </c>
    </row>
    <row r="301" spans="1:33" s="64" customFormat="1" ht="15" customHeight="1">
      <c r="A301" s="5" t="s">
        <v>1892</v>
      </c>
      <c r="B301" s="2" t="s">
        <v>1893</v>
      </c>
      <c r="C301" s="2" t="s">
        <v>536</v>
      </c>
      <c r="D301" s="223"/>
      <c r="E301" s="223" t="str">
        <f t="shared" si="36"/>
        <v>KANTOR CABANG</v>
      </c>
      <c r="F301" s="2" t="s">
        <v>88</v>
      </c>
      <c r="G301" s="2" t="s">
        <v>881</v>
      </c>
      <c r="H301" s="2" t="s">
        <v>2353</v>
      </c>
      <c r="I301" s="2" t="s">
        <v>3855</v>
      </c>
      <c r="J301" s="6" t="s">
        <v>1894</v>
      </c>
      <c r="K301" s="142" t="s">
        <v>3937</v>
      </c>
      <c r="L301" s="12">
        <v>33469</v>
      </c>
      <c r="M301" s="221">
        <f t="shared" si="37"/>
        <v>1991</v>
      </c>
      <c r="N301" s="221"/>
      <c r="O301" s="222" t="str">
        <f t="shared" ca="1" si="38"/>
        <v>30 tahun 8 bulan</v>
      </c>
      <c r="P301" s="222" t="str">
        <f t="shared" ca="1" si="39"/>
        <v>&lt;35 th</v>
      </c>
      <c r="Q301" s="6" t="s">
        <v>1715</v>
      </c>
      <c r="R301" s="12">
        <v>42934</v>
      </c>
      <c r="S301" s="222" t="str">
        <f t="shared" ca="1" si="40"/>
        <v>4 tahun 9 bulan</v>
      </c>
      <c r="T301" s="222" t="str">
        <f t="shared" ca="1" si="41"/>
        <v>&lt;5 th</v>
      </c>
      <c r="U301" s="60">
        <f t="shared" si="42"/>
        <v>35</v>
      </c>
      <c r="V301" s="61">
        <f t="shared" si="43"/>
        <v>46266</v>
      </c>
      <c r="W301" s="2" t="s">
        <v>1895</v>
      </c>
      <c r="X301" s="14" t="s">
        <v>1896</v>
      </c>
      <c r="Y301" s="2" t="s">
        <v>20</v>
      </c>
      <c r="Z301" s="2" t="s">
        <v>65</v>
      </c>
      <c r="AA301" s="2" t="s">
        <v>22</v>
      </c>
      <c r="AB301" s="4">
        <v>43118</v>
      </c>
      <c r="AC301" s="16"/>
      <c r="AD301" s="1"/>
      <c r="AE301" s="2" t="s">
        <v>24</v>
      </c>
      <c r="AF301" s="225" t="str">
        <f t="shared" si="44"/>
        <v>S1</v>
      </c>
      <c r="AG301" s="2" t="s">
        <v>3430</v>
      </c>
    </row>
    <row r="302" spans="1:33" s="64" customFormat="1" ht="15" customHeight="1">
      <c r="A302" s="90" t="s">
        <v>1897</v>
      </c>
      <c r="B302" s="16" t="s">
        <v>1898</v>
      </c>
      <c r="C302" s="16" t="s">
        <v>27</v>
      </c>
      <c r="D302" s="223"/>
      <c r="E302" s="223" t="str">
        <f t="shared" si="36"/>
        <v>KANTOR PUSAT</v>
      </c>
      <c r="F302" s="16" t="s">
        <v>16</v>
      </c>
      <c r="G302" s="16" t="s">
        <v>17</v>
      </c>
      <c r="H302" s="16" t="s">
        <v>177</v>
      </c>
      <c r="I302" s="16" t="s">
        <v>3936</v>
      </c>
      <c r="J302" s="16" t="s">
        <v>1899</v>
      </c>
      <c r="K302" s="16" t="s">
        <v>3852</v>
      </c>
      <c r="L302" s="139">
        <v>33604</v>
      </c>
      <c r="M302" s="221">
        <f t="shared" si="37"/>
        <v>1992</v>
      </c>
      <c r="N302" s="221"/>
      <c r="O302" s="222" t="str">
        <f t="shared" ca="1" si="38"/>
        <v>30 tahun 3 bulan</v>
      </c>
      <c r="P302" s="222" t="str">
        <f t="shared" ca="1" si="39"/>
        <v>&lt;35 th</v>
      </c>
      <c r="Q302" s="16" t="s">
        <v>31</v>
      </c>
      <c r="R302" s="139">
        <v>42948</v>
      </c>
      <c r="S302" s="222" t="str">
        <f t="shared" ca="1" si="40"/>
        <v>4 tahun 8 bulan</v>
      </c>
      <c r="T302" s="222" t="str">
        <f t="shared" ca="1" si="41"/>
        <v>&lt;5 th</v>
      </c>
      <c r="U302" s="60">
        <f t="shared" si="42"/>
        <v>55</v>
      </c>
      <c r="V302" s="61">
        <f t="shared" si="43"/>
        <v>53693</v>
      </c>
      <c r="W302" s="16" t="s">
        <v>1900</v>
      </c>
      <c r="X302" s="16" t="s">
        <v>1901</v>
      </c>
      <c r="Y302" s="16" t="s">
        <v>23</v>
      </c>
      <c r="Z302" s="16" t="s">
        <v>58</v>
      </c>
      <c r="AA302" s="16" t="s">
        <v>22</v>
      </c>
      <c r="AB302" s="170">
        <v>43313</v>
      </c>
      <c r="AC302" s="16" t="s">
        <v>1902</v>
      </c>
      <c r="AD302" s="171"/>
      <c r="AE302" s="16" t="s">
        <v>24</v>
      </c>
      <c r="AF302" s="225" t="str">
        <f t="shared" si="44"/>
        <v>S1</v>
      </c>
      <c r="AG302" s="16" t="s">
        <v>3430</v>
      </c>
    </row>
    <row r="303" spans="1:33" s="52" customFormat="1" ht="15" customHeight="1">
      <c r="A303" s="91" t="s">
        <v>1903</v>
      </c>
      <c r="B303" s="114" t="s">
        <v>1904</v>
      </c>
      <c r="C303" s="114" t="s">
        <v>1097</v>
      </c>
      <c r="D303" s="223"/>
      <c r="E303" s="223" t="str">
        <f t="shared" si="36"/>
        <v>KANTOR CABANG</v>
      </c>
      <c r="F303" s="114" t="s">
        <v>54</v>
      </c>
      <c r="G303" s="114" t="s">
        <v>147</v>
      </c>
      <c r="H303" s="114" t="s">
        <v>95</v>
      </c>
      <c r="I303" s="114" t="s">
        <v>3860</v>
      </c>
      <c r="J303" s="114" t="s">
        <v>1905</v>
      </c>
      <c r="K303" s="114" t="s">
        <v>24</v>
      </c>
      <c r="L303" s="140">
        <v>33931</v>
      </c>
      <c r="M303" s="221">
        <f t="shared" si="37"/>
        <v>1992</v>
      </c>
      <c r="N303" s="221"/>
      <c r="O303" s="222" t="str">
        <f t="shared" ca="1" si="38"/>
        <v>29 tahun 4 bulan</v>
      </c>
      <c r="P303" s="222" t="str">
        <f t="shared" ca="1" si="39"/>
        <v>&lt;35 th</v>
      </c>
      <c r="Q303" s="114" t="s">
        <v>31</v>
      </c>
      <c r="R303" s="140">
        <v>42956</v>
      </c>
      <c r="S303" s="222" t="str">
        <f t="shared" ca="1" si="40"/>
        <v>4 tahun 8 bulan</v>
      </c>
      <c r="T303" s="222" t="str">
        <f t="shared" ca="1" si="41"/>
        <v>&lt;5 th</v>
      </c>
      <c r="U303" s="49">
        <f t="shared" si="42"/>
        <v>55</v>
      </c>
      <c r="V303" s="50">
        <f t="shared" si="43"/>
        <v>54027</v>
      </c>
      <c r="W303" s="2" t="s">
        <v>1906</v>
      </c>
      <c r="X303" s="114" t="s">
        <v>1907</v>
      </c>
      <c r="Y303" s="114" t="s">
        <v>20</v>
      </c>
      <c r="Z303" s="114" t="s">
        <v>65</v>
      </c>
      <c r="AA303" s="114" t="s">
        <v>22</v>
      </c>
      <c r="AB303" s="172">
        <v>43229</v>
      </c>
      <c r="AC303" s="114" t="s">
        <v>1908</v>
      </c>
      <c r="AD303" s="116"/>
      <c r="AE303" s="114" t="s">
        <v>50</v>
      </c>
      <c r="AF303" s="225" t="str">
        <f t="shared" si="44"/>
        <v>SMA</v>
      </c>
      <c r="AG303" s="2" t="s">
        <v>3430</v>
      </c>
    </row>
    <row r="304" spans="1:33" s="64" customFormat="1" ht="15" customHeight="1">
      <c r="A304" s="5" t="s">
        <v>1910</v>
      </c>
      <c r="B304" s="2" t="s">
        <v>1911</v>
      </c>
      <c r="C304" s="2" t="s">
        <v>582</v>
      </c>
      <c r="D304" s="223"/>
      <c r="E304" s="223" t="str">
        <f t="shared" si="36"/>
        <v>KANTOR CABANG</v>
      </c>
      <c r="F304" s="2" t="s">
        <v>88</v>
      </c>
      <c r="G304" s="2" t="s">
        <v>460</v>
      </c>
      <c r="H304" s="2" t="s">
        <v>460</v>
      </c>
      <c r="I304" s="2" t="s">
        <v>3857</v>
      </c>
      <c r="J304" s="6" t="s">
        <v>1912</v>
      </c>
      <c r="K304" s="2" t="s">
        <v>3889</v>
      </c>
      <c r="L304" s="12">
        <v>33454</v>
      </c>
      <c r="M304" s="221">
        <f t="shared" si="37"/>
        <v>1991</v>
      </c>
      <c r="N304" s="221"/>
      <c r="O304" s="222" t="str">
        <f t="shared" ca="1" si="38"/>
        <v>30 tahun 8 bulan</v>
      </c>
      <c r="P304" s="222" t="str">
        <f t="shared" ca="1" si="39"/>
        <v>&lt;35 th</v>
      </c>
      <c r="Q304" s="6" t="s">
        <v>1913</v>
      </c>
      <c r="R304" s="12">
        <v>42961</v>
      </c>
      <c r="S304" s="222" t="str">
        <f t="shared" ca="1" si="40"/>
        <v>4 tahun 8 bulan</v>
      </c>
      <c r="T304" s="222" t="str">
        <f t="shared" ca="1" si="41"/>
        <v>&lt;5 th</v>
      </c>
      <c r="U304" s="60">
        <f t="shared" si="42"/>
        <v>35</v>
      </c>
      <c r="V304" s="61">
        <f t="shared" si="43"/>
        <v>46266</v>
      </c>
      <c r="W304" s="2" t="s">
        <v>1914</v>
      </c>
      <c r="X304" s="14" t="s">
        <v>1915</v>
      </c>
      <c r="Y304" s="2" t="s">
        <v>20</v>
      </c>
      <c r="Z304" s="2" t="s">
        <v>65</v>
      </c>
      <c r="AA304" s="2" t="s">
        <v>22</v>
      </c>
      <c r="AB304" s="4">
        <v>43234</v>
      </c>
      <c r="AC304" s="16" t="s">
        <v>1916</v>
      </c>
      <c r="AD304" s="1"/>
      <c r="AE304" s="2" t="s">
        <v>24</v>
      </c>
      <c r="AF304" s="225" t="str">
        <f t="shared" si="44"/>
        <v>S1</v>
      </c>
      <c r="AG304" s="2" t="s">
        <v>3430</v>
      </c>
    </row>
    <row r="305" spans="1:33" s="64" customFormat="1" ht="15" customHeight="1">
      <c r="A305" s="91" t="s">
        <v>1917</v>
      </c>
      <c r="B305" s="114" t="s">
        <v>1918</v>
      </c>
      <c r="C305" s="114" t="s">
        <v>582</v>
      </c>
      <c r="D305" s="223"/>
      <c r="E305" s="223" t="str">
        <f t="shared" si="36"/>
        <v>KANTOR CABANG</v>
      </c>
      <c r="F305" s="114" t="s">
        <v>54</v>
      </c>
      <c r="G305" s="114" t="s">
        <v>75</v>
      </c>
      <c r="H305" s="114" t="s">
        <v>3263</v>
      </c>
      <c r="I305" s="114" t="s">
        <v>3860</v>
      </c>
      <c r="J305" s="6" t="s">
        <v>1919</v>
      </c>
      <c r="K305" s="114" t="s">
        <v>3914</v>
      </c>
      <c r="L305" s="140">
        <v>35245</v>
      </c>
      <c r="M305" s="221">
        <f t="shared" si="37"/>
        <v>1996</v>
      </c>
      <c r="N305" s="221"/>
      <c r="O305" s="222" t="str">
        <f t="shared" ca="1" si="38"/>
        <v>25 tahun 9 bulan</v>
      </c>
      <c r="P305" s="222" t="str">
        <f t="shared" ca="1" si="39"/>
        <v>&lt;35 th</v>
      </c>
      <c r="Q305" s="114" t="s">
        <v>31</v>
      </c>
      <c r="R305" s="140">
        <v>42961</v>
      </c>
      <c r="S305" s="222" t="str">
        <f t="shared" ca="1" si="40"/>
        <v>4 tahun 8 bulan</v>
      </c>
      <c r="T305" s="222" t="str">
        <f t="shared" ca="1" si="41"/>
        <v>&lt;5 th</v>
      </c>
      <c r="U305" s="60">
        <f t="shared" si="42"/>
        <v>35</v>
      </c>
      <c r="V305" s="61">
        <f t="shared" si="43"/>
        <v>48030</v>
      </c>
      <c r="W305" s="114" t="s">
        <v>1920</v>
      </c>
      <c r="X305" s="114" t="s">
        <v>1921</v>
      </c>
      <c r="Y305" s="114" t="s">
        <v>20</v>
      </c>
      <c r="Z305" s="114" t="s">
        <v>65</v>
      </c>
      <c r="AA305" s="114" t="s">
        <v>22</v>
      </c>
      <c r="AB305" s="172">
        <v>43326</v>
      </c>
      <c r="AC305" s="114" t="s">
        <v>1922</v>
      </c>
      <c r="AD305" s="116"/>
      <c r="AE305" s="114" t="s">
        <v>50</v>
      </c>
      <c r="AF305" s="225" t="str">
        <f t="shared" si="44"/>
        <v>SMA</v>
      </c>
      <c r="AG305" s="114" t="s">
        <v>3430</v>
      </c>
    </row>
    <row r="306" spans="1:33" s="64" customFormat="1" ht="15" customHeight="1">
      <c r="A306" s="5" t="s">
        <v>1765</v>
      </c>
      <c r="B306" s="2" t="s">
        <v>1766</v>
      </c>
      <c r="C306" s="2" t="s">
        <v>1097</v>
      </c>
      <c r="D306" s="223"/>
      <c r="E306" s="223" t="str">
        <f t="shared" si="36"/>
        <v>KANTOR CABANG</v>
      </c>
      <c r="F306" s="2" t="s">
        <v>54</v>
      </c>
      <c r="G306" s="2" t="s">
        <v>99</v>
      </c>
      <c r="H306" s="2" t="s">
        <v>99</v>
      </c>
      <c r="I306" s="2" t="s">
        <v>3857</v>
      </c>
      <c r="J306" s="6" t="s">
        <v>1767</v>
      </c>
      <c r="K306" s="2" t="s">
        <v>101</v>
      </c>
      <c r="L306" s="12">
        <v>34137</v>
      </c>
      <c r="M306" s="221">
        <f t="shared" si="37"/>
        <v>1993</v>
      </c>
      <c r="N306" s="221"/>
      <c r="O306" s="222" t="str">
        <f t="shared" ca="1" si="38"/>
        <v>28 tahun 10 bulan</v>
      </c>
      <c r="P306" s="222" t="str">
        <f t="shared" ca="1" si="39"/>
        <v>&lt;35 th</v>
      </c>
      <c r="Q306" s="6" t="s">
        <v>108</v>
      </c>
      <c r="R306" s="12">
        <v>42968</v>
      </c>
      <c r="S306" s="222" t="str">
        <f t="shared" ca="1" si="40"/>
        <v>4 tahun 8 bulan</v>
      </c>
      <c r="T306" s="222" t="str">
        <f t="shared" ca="1" si="41"/>
        <v>&lt;5 th</v>
      </c>
      <c r="U306" s="60">
        <f t="shared" si="42"/>
        <v>55</v>
      </c>
      <c r="V306" s="61">
        <f t="shared" si="43"/>
        <v>54240</v>
      </c>
      <c r="W306" s="2" t="s">
        <v>1768</v>
      </c>
      <c r="X306" s="14" t="s">
        <v>1769</v>
      </c>
      <c r="Y306" s="2" t="s">
        <v>20</v>
      </c>
      <c r="Z306" s="2" t="s">
        <v>65</v>
      </c>
      <c r="AA306" s="2" t="s">
        <v>22</v>
      </c>
      <c r="AB306" s="4">
        <v>43152</v>
      </c>
      <c r="AC306" s="16" t="s">
        <v>1770</v>
      </c>
      <c r="AD306" s="1"/>
      <c r="AE306" s="2" t="s">
        <v>50</v>
      </c>
      <c r="AF306" s="225" t="str">
        <f t="shared" si="44"/>
        <v>SMA</v>
      </c>
      <c r="AG306" s="2" t="s">
        <v>3431</v>
      </c>
    </row>
    <row r="307" spans="1:33" s="64" customFormat="1" ht="15" customHeight="1">
      <c r="A307" s="5" t="s">
        <v>1923</v>
      </c>
      <c r="B307" s="2" t="s">
        <v>1924</v>
      </c>
      <c r="C307" s="2" t="s">
        <v>962</v>
      </c>
      <c r="D307" s="223"/>
      <c r="E307" s="223" t="str">
        <f t="shared" si="36"/>
        <v>KANTOR CABANG</v>
      </c>
      <c r="F307" s="2" t="s">
        <v>88</v>
      </c>
      <c r="G307" s="2" t="s">
        <v>881</v>
      </c>
      <c r="H307" s="2" t="s">
        <v>881</v>
      </c>
      <c r="I307" s="2" t="s">
        <v>3867</v>
      </c>
      <c r="J307" s="6" t="s">
        <v>1925</v>
      </c>
      <c r="K307" s="2" t="s">
        <v>3911</v>
      </c>
      <c r="L307" s="12">
        <v>32103</v>
      </c>
      <c r="M307" s="221">
        <f t="shared" si="37"/>
        <v>1987</v>
      </c>
      <c r="N307" s="221"/>
      <c r="O307" s="222" t="str">
        <f t="shared" ca="1" si="38"/>
        <v>34 tahun 4 bulan</v>
      </c>
      <c r="P307" s="222" t="str">
        <f t="shared" ca="1" si="39"/>
        <v>&lt;35 th</v>
      </c>
      <c r="Q307" s="6" t="s">
        <v>675</v>
      </c>
      <c r="R307" s="12">
        <v>42979</v>
      </c>
      <c r="S307" s="222" t="str">
        <f t="shared" ca="1" si="40"/>
        <v>4 tahun 7 bulan</v>
      </c>
      <c r="T307" s="222" t="str">
        <f t="shared" ca="1" si="41"/>
        <v>&lt;5 th</v>
      </c>
      <c r="U307" s="60">
        <f t="shared" si="42"/>
        <v>55</v>
      </c>
      <c r="V307" s="61">
        <f t="shared" si="43"/>
        <v>52201</v>
      </c>
      <c r="W307" s="2" t="s">
        <v>1926</v>
      </c>
      <c r="X307" s="14" t="s">
        <v>1927</v>
      </c>
      <c r="Y307" s="2" t="s">
        <v>23</v>
      </c>
      <c r="Z307" s="2" t="s">
        <v>175</v>
      </c>
      <c r="AA307" s="2" t="s">
        <v>22</v>
      </c>
      <c r="AB307" s="4"/>
      <c r="AC307" s="16" t="s">
        <v>1928</v>
      </c>
      <c r="AD307" s="1"/>
      <c r="AE307" s="2" t="s">
        <v>24</v>
      </c>
      <c r="AF307" s="225" t="str">
        <f t="shared" si="44"/>
        <v>S1</v>
      </c>
      <c r="AG307" s="2" t="s">
        <v>3431</v>
      </c>
    </row>
    <row r="308" spans="1:33" s="64" customFormat="1" ht="15" customHeight="1">
      <c r="A308" s="5" t="s">
        <v>1929</v>
      </c>
      <c r="B308" s="2" t="s">
        <v>1930</v>
      </c>
      <c r="C308" s="2" t="s">
        <v>962</v>
      </c>
      <c r="D308" s="223"/>
      <c r="E308" s="223" t="str">
        <f t="shared" si="36"/>
        <v>KANTOR CABANG</v>
      </c>
      <c r="F308" s="2" t="s">
        <v>88</v>
      </c>
      <c r="G308" s="2" t="s">
        <v>673</v>
      </c>
      <c r="H308" s="2" t="s">
        <v>673</v>
      </c>
      <c r="I308" s="2" t="s">
        <v>3867</v>
      </c>
      <c r="J308" s="6" t="s">
        <v>1931</v>
      </c>
      <c r="K308" s="2" t="s">
        <v>3921</v>
      </c>
      <c r="L308" s="12">
        <v>30827</v>
      </c>
      <c r="M308" s="221">
        <f t="shared" si="37"/>
        <v>1984</v>
      </c>
      <c r="N308" s="221"/>
      <c r="O308" s="222" t="str">
        <f t="shared" ca="1" si="38"/>
        <v>37 tahun 10 bulan</v>
      </c>
      <c r="P308" s="222" t="str">
        <f t="shared" ca="1" si="39"/>
        <v>&lt;45 th</v>
      </c>
      <c r="Q308" s="6" t="s">
        <v>1932</v>
      </c>
      <c r="R308" s="12">
        <v>42979</v>
      </c>
      <c r="S308" s="222" t="str">
        <f t="shared" ca="1" si="40"/>
        <v>4 tahun 7 bulan</v>
      </c>
      <c r="T308" s="222" t="str">
        <f t="shared" ca="1" si="41"/>
        <v>&lt;5 th</v>
      </c>
      <c r="U308" s="60">
        <f t="shared" si="42"/>
        <v>55</v>
      </c>
      <c r="V308" s="61">
        <f t="shared" si="43"/>
        <v>50922</v>
      </c>
      <c r="W308" s="2" t="s">
        <v>1933</v>
      </c>
      <c r="X308" s="14" t="s">
        <v>1934</v>
      </c>
      <c r="Y308" s="2" t="s">
        <v>23</v>
      </c>
      <c r="Z308" s="2" t="s">
        <v>175</v>
      </c>
      <c r="AA308" s="2" t="s">
        <v>22</v>
      </c>
      <c r="AB308" s="4">
        <v>43344</v>
      </c>
      <c r="AC308" s="16" t="s">
        <v>1935</v>
      </c>
      <c r="AD308" s="1"/>
      <c r="AE308" s="2" t="s">
        <v>24</v>
      </c>
      <c r="AF308" s="225" t="str">
        <f t="shared" si="44"/>
        <v>S1</v>
      </c>
      <c r="AG308" s="2" t="s">
        <v>3431</v>
      </c>
    </row>
    <row r="309" spans="1:33" s="64" customFormat="1" ht="15" customHeight="1">
      <c r="A309" s="5" t="s">
        <v>1936</v>
      </c>
      <c r="B309" s="2" t="s">
        <v>1937</v>
      </c>
      <c r="C309" s="2" t="s">
        <v>944</v>
      </c>
      <c r="D309" s="223"/>
      <c r="E309" s="223" t="str">
        <f t="shared" si="36"/>
        <v>KANTOR CABANG</v>
      </c>
      <c r="F309" s="2" t="s">
        <v>54</v>
      </c>
      <c r="G309" s="2" t="s">
        <v>99</v>
      </c>
      <c r="H309" s="2" t="s">
        <v>335</v>
      </c>
      <c r="I309" s="2" t="s">
        <v>3860</v>
      </c>
      <c r="J309" s="6" t="s">
        <v>1938</v>
      </c>
      <c r="K309" s="142" t="s">
        <v>3872</v>
      </c>
      <c r="L309" s="12">
        <v>33679</v>
      </c>
      <c r="M309" s="221">
        <f t="shared" si="37"/>
        <v>1992</v>
      </c>
      <c r="N309" s="221"/>
      <c r="O309" s="222" t="str">
        <f t="shared" ca="1" si="38"/>
        <v>30 tahun 1 bulan</v>
      </c>
      <c r="P309" s="222" t="str">
        <f t="shared" ca="1" si="39"/>
        <v>&lt;35 th</v>
      </c>
      <c r="Q309" s="6" t="s">
        <v>70</v>
      </c>
      <c r="R309" s="12">
        <v>42979</v>
      </c>
      <c r="S309" s="222" t="str">
        <f t="shared" ca="1" si="40"/>
        <v>4 tahun 7 bulan</v>
      </c>
      <c r="T309" s="222" t="str">
        <f t="shared" ca="1" si="41"/>
        <v>&lt;5 th</v>
      </c>
      <c r="U309" s="60">
        <f t="shared" si="42"/>
        <v>35</v>
      </c>
      <c r="V309" s="61">
        <f t="shared" si="43"/>
        <v>46478</v>
      </c>
      <c r="W309" s="2" t="s">
        <v>1939</v>
      </c>
      <c r="X309" s="14" t="s">
        <v>1940</v>
      </c>
      <c r="Y309" s="2" t="s">
        <v>20</v>
      </c>
      <c r="Z309" s="2" t="s">
        <v>65</v>
      </c>
      <c r="AA309" s="2" t="s">
        <v>22</v>
      </c>
      <c r="AB309" s="4">
        <v>43160</v>
      </c>
      <c r="AC309" s="16" t="s">
        <v>1941</v>
      </c>
      <c r="AD309" s="1"/>
      <c r="AE309" s="2" t="s">
        <v>50</v>
      </c>
      <c r="AF309" s="225" t="str">
        <f t="shared" si="44"/>
        <v>SMA</v>
      </c>
      <c r="AG309" s="2" t="s">
        <v>3430</v>
      </c>
    </row>
    <row r="310" spans="1:33" s="64" customFormat="1" ht="15" customHeight="1">
      <c r="A310" s="5" t="s">
        <v>1942</v>
      </c>
      <c r="B310" s="2" t="s">
        <v>1943</v>
      </c>
      <c r="C310" s="2" t="s">
        <v>536</v>
      </c>
      <c r="D310" s="223"/>
      <c r="E310" s="223" t="str">
        <f t="shared" si="36"/>
        <v>KANTOR CABANG</v>
      </c>
      <c r="F310" s="2" t="s">
        <v>54</v>
      </c>
      <c r="G310" s="2" t="s">
        <v>55</v>
      </c>
      <c r="H310" s="2" t="s">
        <v>719</v>
      </c>
      <c r="I310" s="2" t="s">
        <v>3855</v>
      </c>
      <c r="J310" s="6" t="s">
        <v>1944</v>
      </c>
      <c r="K310" s="2" t="s">
        <v>3909</v>
      </c>
      <c r="L310" s="12">
        <v>33462</v>
      </c>
      <c r="M310" s="221">
        <f t="shared" si="37"/>
        <v>1991</v>
      </c>
      <c r="N310" s="221"/>
      <c r="O310" s="222" t="str">
        <f t="shared" ca="1" si="38"/>
        <v>30 tahun 8 bulan</v>
      </c>
      <c r="P310" s="222" t="str">
        <f t="shared" ca="1" si="39"/>
        <v>&lt;35 th</v>
      </c>
      <c r="Q310" s="6" t="s">
        <v>1945</v>
      </c>
      <c r="R310" s="12">
        <v>42989</v>
      </c>
      <c r="S310" s="222" t="str">
        <f t="shared" ca="1" si="40"/>
        <v>4 tahun 7 bulan</v>
      </c>
      <c r="T310" s="222" t="str">
        <f t="shared" ca="1" si="41"/>
        <v>&lt;5 th</v>
      </c>
      <c r="U310" s="60">
        <f t="shared" si="42"/>
        <v>35</v>
      </c>
      <c r="V310" s="61">
        <f t="shared" si="43"/>
        <v>46266</v>
      </c>
      <c r="W310" s="2" t="s">
        <v>1946</v>
      </c>
      <c r="X310" s="14" t="s">
        <v>1947</v>
      </c>
      <c r="Y310" s="2" t="s">
        <v>20</v>
      </c>
      <c r="Z310" s="2" t="s">
        <v>65</v>
      </c>
      <c r="AA310" s="2" t="s">
        <v>22</v>
      </c>
      <c r="AB310" s="4">
        <v>43262</v>
      </c>
      <c r="AC310" s="16" t="s">
        <v>1948</v>
      </c>
      <c r="AD310" s="1"/>
      <c r="AE310" s="2" t="s">
        <v>24</v>
      </c>
      <c r="AF310" s="225" t="str">
        <f t="shared" si="44"/>
        <v>S1</v>
      </c>
      <c r="AG310" s="2" t="s">
        <v>3430</v>
      </c>
    </row>
    <row r="311" spans="1:33" s="64" customFormat="1" ht="15" customHeight="1">
      <c r="A311" s="5" t="s">
        <v>1949</v>
      </c>
      <c r="B311" s="2" t="s">
        <v>1950</v>
      </c>
      <c r="C311" s="2" t="s">
        <v>15</v>
      </c>
      <c r="D311" s="223"/>
      <c r="E311" s="223" t="str">
        <f t="shared" si="36"/>
        <v>KANTOR PUSAT</v>
      </c>
      <c r="F311" s="2" t="s">
        <v>28</v>
      </c>
      <c r="G311" s="2" t="s">
        <v>29</v>
      </c>
      <c r="H311" s="2" t="s">
        <v>473</v>
      </c>
      <c r="I311" s="2" t="s">
        <v>473</v>
      </c>
      <c r="J311" s="6" t="s">
        <v>1951</v>
      </c>
      <c r="K311" s="2" t="s">
        <v>3852</v>
      </c>
      <c r="L311" s="12">
        <v>26057</v>
      </c>
      <c r="M311" s="221">
        <f t="shared" si="37"/>
        <v>1971</v>
      </c>
      <c r="N311" s="221"/>
      <c r="O311" s="222" t="str">
        <f t="shared" ca="1" si="38"/>
        <v>50 tahun 11 bulan</v>
      </c>
      <c r="P311" s="222" t="str">
        <f t="shared" ca="1" si="39"/>
        <v>&lt;55 th</v>
      </c>
      <c r="Q311" s="6" t="s">
        <v>402</v>
      </c>
      <c r="R311" s="12">
        <v>42989</v>
      </c>
      <c r="S311" s="222" t="str">
        <f t="shared" ca="1" si="40"/>
        <v>4 tahun 7 bulan</v>
      </c>
      <c r="T311" s="222" t="str">
        <f t="shared" ca="1" si="41"/>
        <v>&lt;5 th</v>
      </c>
      <c r="U311" s="60">
        <f t="shared" si="42"/>
        <v>55</v>
      </c>
      <c r="V311" s="61">
        <f t="shared" si="43"/>
        <v>46174</v>
      </c>
      <c r="W311" s="2" t="s">
        <v>1952</v>
      </c>
      <c r="X311" s="14" t="s">
        <v>1953</v>
      </c>
      <c r="Y311" s="2" t="s">
        <v>23</v>
      </c>
      <c r="Z311" s="2" t="s">
        <v>175</v>
      </c>
      <c r="AA311" s="2" t="s">
        <v>22</v>
      </c>
      <c r="AB311" s="4">
        <v>43170</v>
      </c>
      <c r="AC311" s="16" t="s">
        <v>1954</v>
      </c>
      <c r="AD311" s="1"/>
      <c r="AE311" s="2" t="s">
        <v>50</v>
      </c>
      <c r="AF311" s="225" t="str">
        <f t="shared" si="44"/>
        <v>SMA</v>
      </c>
      <c r="AG311" s="2" t="s">
        <v>3431</v>
      </c>
    </row>
    <row r="312" spans="1:33" s="64" customFormat="1" ht="15" customHeight="1">
      <c r="A312" s="5" t="s">
        <v>1955</v>
      </c>
      <c r="B312" s="2" t="s">
        <v>1956</v>
      </c>
      <c r="C312" s="2" t="s">
        <v>944</v>
      </c>
      <c r="D312" s="223"/>
      <c r="E312" s="223" t="str">
        <f t="shared" si="36"/>
        <v>KANTOR CABANG</v>
      </c>
      <c r="F312" s="2" t="s">
        <v>54</v>
      </c>
      <c r="G312" s="2" t="s">
        <v>55</v>
      </c>
      <c r="H312" s="2" t="s">
        <v>55</v>
      </c>
      <c r="I312" s="2" t="s">
        <v>3882</v>
      </c>
      <c r="J312" s="6" t="s">
        <v>1957</v>
      </c>
      <c r="K312" s="2" t="s">
        <v>3865</v>
      </c>
      <c r="L312" s="12">
        <v>34769</v>
      </c>
      <c r="M312" s="221">
        <f t="shared" si="37"/>
        <v>1995</v>
      </c>
      <c r="N312" s="221"/>
      <c r="O312" s="222" t="str">
        <f t="shared" ca="1" si="38"/>
        <v>27 tahun 1 bulan</v>
      </c>
      <c r="P312" s="222" t="str">
        <f t="shared" ca="1" si="39"/>
        <v>&lt;35 th</v>
      </c>
      <c r="Q312" s="6" t="s">
        <v>247</v>
      </c>
      <c r="R312" s="12">
        <v>42996</v>
      </c>
      <c r="S312" s="222" t="str">
        <f t="shared" ca="1" si="40"/>
        <v>4 tahun 7 bulan</v>
      </c>
      <c r="T312" s="222" t="str">
        <f t="shared" ca="1" si="41"/>
        <v>&lt;5 th</v>
      </c>
      <c r="U312" s="60">
        <f t="shared" si="42"/>
        <v>35</v>
      </c>
      <c r="V312" s="61">
        <f t="shared" si="43"/>
        <v>47574</v>
      </c>
      <c r="W312" s="2" t="s">
        <v>1958</v>
      </c>
      <c r="X312" s="14" t="s">
        <v>1959</v>
      </c>
      <c r="Y312" s="2" t="s">
        <v>20</v>
      </c>
      <c r="Z312" s="2" t="s">
        <v>65</v>
      </c>
      <c r="AA312" s="2" t="s">
        <v>22</v>
      </c>
      <c r="AB312" s="4">
        <v>43177</v>
      </c>
      <c r="AC312" s="16" t="s">
        <v>1960</v>
      </c>
      <c r="AD312" s="1"/>
      <c r="AE312" s="2" t="s">
        <v>50</v>
      </c>
      <c r="AF312" s="225" t="str">
        <f t="shared" si="44"/>
        <v>SMA</v>
      </c>
      <c r="AG312" s="2" t="s">
        <v>3430</v>
      </c>
    </row>
    <row r="313" spans="1:33" s="64" customFormat="1" ht="15" customHeight="1">
      <c r="A313" s="91" t="s">
        <v>1961</v>
      </c>
      <c r="B313" s="114" t="s">
        <v>1962</v>
      </c>
      <c r="C313" s="114" t="s">
        <v>2606</v>
      </c>
      <c r="D313" s="223"/>
      <c r="E313" s="223" t="str">
        <f t="shared" si="36"/>
        <v>KANTOR CABANG</v>
      </c>
      <c r="F313" s="114" t="s">
        <v>54</v>
      </c>
      <c r="G313" s="114" t="s">
        <v>55</v>
      </c>
      <c r="H313" s="114" t="s">
        <v>3254</v>
      </c>
      <c r="I313" s="114" t="s">
        <v>3860</v>
      </c>
      <c r="J313" s="114" t="s">
        <v>1963</v>
      </c>
      <c r="K313" s="144" t="s">
        <v>3854</v>
      </c>
      <c r="L313" s="140">
        <v>30498</v>
      </c>
      <c r="M313" s="221">
        <f t="shared" si="37"/>
        <v>1983</v>
      </c>
      <c r="N313" s="221"/>
      <c r="O313" s="222" t="str">
        <f t="shared" ca="1" si="38"/>
        <v>38 tahun 9 bulan</v>
      </c>
      <c r="P313" s="222" t="str">
        <f t="shared" ca="1" si="39"/>
        <v>&lt;45 th</v>
      </c>
      <c r="Q313" s="114" t="s">
        <v>247</v>
      </c>
      <c r="R313" s="140">
        <v>43012</v>
      </c>
      <c r="S313" s="222" t="str">
        <f t="shared" ca="1" si="40"/>
        <v>4 tahun 6 bulan</v>
      </c>
      <c r="T313" s="222" t="str">
        <f t="shared" ca="1" si="41"/>
        <v>&lt;5 th</v>
      </c>
      <c r="U313" s="60">
        <f t="shared" si="42"/>
        <v>55</v>
      </c>
      <c r="V313" s="61">
        <f t="shared" si="43"/>
        <v>50587</v>
      </c>
      <c r="W313" s="114" t="s">
        <v>1964</v>
      </c>
      <c r="X313" s="114" t="s">
        <v>1965</v>
      </c>
      <c r="Y313" s="114" t="s">
        <v>48</v>
      </c>
      <c r="Z313" s="114" t="s">
        <v>47</v>
      </c>
      <c r="AA313" s="114" t="s">
        <v>22</v>
      </c>
      <c r="AB313" s="172">
        <v>43104</v>
      </c>
      <c r="AC313" s="114" t="s">
        <v>1966</v>
      </c>
      <c r="AD313" s="116"/>
      <c r="AE313" s="114" t="s">
        <v>145</v>
      </c>
      <c r="AF313" s="225" t="str">
        <f t="shared" si="44"/>
        <v>D3-D4</v>
      </c>
      <c r="AG313" s="114" t="s">
        <v>3431</v>
      </c>
    </row>
    <row r="314" spans="1:33" s="64" customFormat="1" ht="15" customHeight="1">
      <c r="A314" s="5" t="s">
        <v>1967</v>
      </c>
      <c r="B314" s="2" t="s">
        <v>1968</v>
      </c>
      <c r="C314" s="2" t="s">
        <v>68</v>
      </c>
      <c r="D314" s="223"/>
      <c r="E314" s="223" t="str">
        <f t="shared" si="36"/>
        <v>KANTOR CABANG</v>
      </c>
      <c r="F314" s="2" t="s">
        <v>88</v>
      </c>
      <c r="G314" s="2" t="s">
        <v>187</v>
      </c>
      <c r="H314" s="2" t="s">
        <v>2345</v>
      </c>
      <c r="I314" s="2" t="s">
        <v>3855</v>
      </c>
      <c r="J314" s="6" t="s">
        <v>1970</v>
      </c>
      <c r="K314" s="142" t="s">
        <v>3938</v>
      </c>
      <c r="L314" s="12">
        <v>34165</v>
      </c>
      <c r="M314" s="221">
        <f t="shared" si="37"/>
        <v>1993</v>
      </c>
      <c r="N314" s="221"/>
      <c r="O314" s="222" t="str">
        <f t="shared" ca="1" si="38"/>
        <v>28 tahun 9 bulan</v>
      </c>
      <c r="P314" s="222" t="str">
        <f t="shared" ca="1" si="39"/>
        <v>&lt;35 th</v>
      </c>
      <c r="Q314" s="6" t="s">
        <v>1971</v>
      </c>
      <c r="R314" s="12">
        <v>43024</v>
      </c>
      <c r="S314" s="222" t="str">
        <f t="shared" ca="1" si="40"/>
        <v>4 tahun 6 bulan</v>
      </c>
      <c r="T314" s="222" t="str">
        <f t="shared" ca="1" si="41"/>
        <v>&lt;5 th</v>
      </c>
      <c r="U314" s="60">
        <f t="shared" si="42"/>
        <v>55</v>
      </c>
      <c r="V314" s="61">
        <f t="shared" si="43"/>
        <v>54271</v>
      </c>
      <c r="W314" s="2" t="s">
        <v>1972</v>
      </c>
      <c r="X314" s="14" t="s">
        <v>1973</v>
      </c>
      <c r="Y314" s="142" t="s">
        <v>48</v>
      </c>
      <c r="Z314" s="2" t="s">
        <v>47</v>
      </c>
      <c r="AA314" s="2" t="s">
        <v>22</v>
      </c>
      <c r="AB314" s="4">
        <v>43389</v>
      </c>
      <c r="AC314" s="16" t="s">
        <v>1974</v>
      </c>
      <c r="AD314" s="1"/>
      <c r="AE314" s="2" t="s">
        <v>101</v>
      </c>
      <c r="AF314" s="225" t="str">
        <f t="shared" si="44"/>
        <v>D1-D2</v>
      </c>
      <c r="AG314" s="2" t="s">
        <v>3430</v>
      </c>
    </row>
    <row r="315" spans="1:33" s="64" customFormat="1" ht="15" customHeight="1">
      <c r="A315" s="5" t="s">
        <v>1975</v>
      </c>
      <c r="B315" s="2" t="s">
        <v>1976</v>
      </c>
      <c r="C315" s="2" t="s">
        <v>582</v>
      </c>
      <c r="D315" s="223"/>
      <c r="E315" s="223" t="str">
        <f t="shared" si="36"/>
        <v>KANTOR CABANG</v>
      </c>
      <c r="F315" s="2" t="s">
        <v>88</v>
      </c>
      <c r="G315" s="2" t="s">
        <v>187</v>
      </c>
      <c r="H315" s="2" t="s">
        <v>1969</v>
      </c>
      <c r="I315" s="2" t="s">
        <v>3860</v>
      </c>
      <c r="J315" s="6" t="s">
        <v>1977</v>
      </c>
      <c r="K315" s="2" t="s">
        <v>3939</v>
      </c>
      <c r="L315" s="12">
        <v>32977</v>
      </c>
      <c r="M315" s="221">
        <f t="shared" si="37"/>
        <v>1990</v>
      </c>
      <c r="N315" s="221"/>
      <c r="O315" s="222" t="str">
        <f t="shared" ca="1" si="38"/>
        <v>32 tahun 0 bulan</v>
      </c>
      <c r="P315" s="222" t="str">
        <f t="shared" ca="1" si="39"/>
        <v>&lt;35 th</v>
      </c>
      <c r="Q315" s="6" t="s">
        <v>871</v>
      </c>
      <c r="R315" s="12">
        <v>43024</v>
      </c>
      <c r="S315" s="222" t="str">
        <f t="shared" ca="1" si="40"/>
        <v>4 tahun 6 bulan</v>
      </c>
      <c r="T315" s="222" t="str">
        <f t="shared" ca="1" si="41"/>
        <v>&lt;5 th</v>
      </c>
      <c r="U315" s="60">
        <f t="shared" si="42"/>
        <v>35</v>
      </c>
      <c r="V315" s="61">
        <f t="shared" si="43"/>
        <v>45778</v>
      </c>
      <c r="W315" s="2" t="s">
        <v>1978</v>
      </c>
      <c r="X315" s="14" t="s">
        <v>1979</v>
      </c>
      <c r="Y315" s="2" t="s">
        <v>20</v>
      </c>
      <c r="Z315" s="2" t="s">
        <v>65</v>
      </c>
      <c r="AA315" s="2" t="s">
        <v>22</v>
      </c>
      <c r="AB315" s="4"/>
      <c r="AC315" s="16" t="s">
        <v>1980</v>
      </c>
      <c r="AD315" s="1"/>
      <c r="AE315" s="2" t="s">
        <v>24</v>
      </c>
      <c r="AF315" s="225" t="str">
        <f t="shared" si="44"/>
        <v>S1</v>
      </c>
      <c r="AG315" s="2" t="s">
        <v>3430</v>
      </c>
    </row>
    <row r="316" spans="1:33" s="64" customFormat="1" ht="15" customHeight="1">
      <c r="A316" s="93" t="s">
        <v>1987</v>
      </c>
      <c r="B316" s="14" t="s">
        <v>1988</v>
      </c>
      <c r="C316" s="14" t="s">
        <v>962</v>
      </c>
      <c r="D316" s="223"/>
      <c r="E316" s="223" t="str">
        <f t="shared" si="36"/>
        <v>KANTOR CABANG</v>
      </c>
      <c r="F316" s="14" t="s">
        <v>88</v>
      </c>
      <c r="G316" s="14" t="s">
        <v>187</v>
      </c>
      <c r="H316" s="14" t="s">
        <v>1969</v>
      </c>
      <c r="I316" s="14" t="s">
        <v>3867</v>
      </c>
      <c r="J316" s="14" t="s">
        <v>1989</v>
      </c>
      <c r="K316" s="143" t="s">
        <v>3939</v>
      </c>
      <c r="L316" s="12">
        <v>31304</v>
      </c>
      <c r="M316" s="221">
        <f t="shared" si="37"/>
        <v>1985</v>
      </c>
      <c r="N316" s="221"/>
      <c r="O316" s="222" t="str">
        <f t="shared" ca="1" si="38"/>
        <v>36 tahun 7 bulan</v>
      </c>
      <c r="P316" s="222" t="str">
        <f t="shared" ca="1" si="39"/>
        <v>&lt;45 th</v>
      </c>
      <c r="Q316" s="14" t="s">
        <v>1990</v>
      </c>
      <c r="R316" s="12">
        <v>43024</v>
      </c>
      <c r="S316" s="222" t="str">
        <f t="shared" ca="1" si="40"/>
        <v>4 tahun 6 bulan</v>
      </c>
      <c r="T316" s="222" t="str">
        <f t="shared" ca="1" si="41"/>
        <v>&lt;5 th</v>
      </c>
      <c r="U316" s="60">
        <f t="shared" si="42"/>
        <v>55</v>
      </c>
      <c r="V316" s="61">
        <f t="shared" si="43"/>
        <v>51410</v>
      </c>
      <c r="W316" s="14" t="s">
        <v>1991</v>
      </c>
      <c r="X316" s="14" t="s">
        <v>1992</v>
      </c>
      <c r="Y316" s="143" t="s">
        <v>23</v>
      </c>
      <c r="Z316" s="143" t="s">
        <v>196</v>
      </c>
      <c r="AA316" s="14" t="s">
        <v>22</v>
      </c>
      <c r="AB316" s="173"/>
      <c r="AC316" s="14" t="s">
        <v>1993</v>
      </c>
      <c r="AD316" s="150"/>
      <c r="AE316" s="14" t="s">
        <v>24</v>
      </c>
      <c r="AF316" s="225" t="str">
        <f t="shared" si="44"/>
        <v>S1</v>
      </c>
      <c r="AG316" s="14" t="s">
        <v>3431</v>
      </c>
    </row>
    <row r="317" spans="1:33" s="64" customFormat="1" ht="15" customHeight="1">
      <c r="A317" s="91" t="s">
        <v>1994</v>
      </c>
      <c r="B317" s="114" t="s">
        <v>1995</v>
      </c>
      <c r="C317" s="114" t="s">
        <v>536</v>
      </c>
      <c r="D317" s="223"/>
      <c r="E317" s="223" t="str">
        <f t="shared" si="36"/>
        <v>KANTOR CABANG</v>
      </c>
      <c r="F317" s="114" t="s">
        <v>54</v>
      </c>
      <c r="G317" s="114" t="s">
        <v>75</v>
      </c>
      <c r="H317" s="114" t="s">
        <v>817</v>
      </c>
      <c r="I317" s="114" t="s">
        <v>3855</v>
      </c>
      <c r="J317" s="114" t="s">
        <v>1996</v>
      </c>
      <c r="K317" s="114" t="s">
        <v>3898</v>
      </c>
      <c r="L317" s="140">
        <v>34979</v>
      </c>
      <c r="M317" s="221">
        <f t="shared" si="37"/>
        <v>1995</v>
      </c>
      <c r="N317" s="221"/>
      <c r="O317" s="222" t="str">
        <f t="shared" ca="1" si="38"/>
        <v>26 tahun 6 bulan</v>
      </c>
      <c r="P317" s="222" t="str">
        <f t="shared" ca="1" si="39"/>
        <v>&lt;35 th</v>
      </c>
      <c r="Q317" s="114" t="s">
        <v>31</v>
      </c>
      <c r="R317" s="140">
        <v>43024</v>
      </c>
      <c r="S317" s="222" t="str">
        <f t="shared" ca="1" si="40"/>
        <v>4 tahun 6 bulan</v>
      </c>
      <c r="T317" s="222" t="str">
        <f t="shared" ca="1" si="41"/>
        <v>&lt;5 th</v>
      </c>
      <c r="U317" s="60">
        <f t="shared" si="42"/>
        <v>35</v>
      </c>
      <c r="V317" s="61">
        <f t="shared" si="43"/>
        <v>47788</v>
      </c>
      <c r="W317" s="114" t="s">
        <v>1997</v>
      </c>
      <c r="X317" s="114" t="s">
        <v>1998</v>
      </c>
      <c r="Y317" s="114" t="s">
        <v>20</v>
      </c>
      <c r="Z317" s="114" t="s">
        <v>65</v>
      </c>
      <c r="AA317" s="114" t="s">
        <v>22</v>
      </c>
      <c r="AB317" s="172">
        <v>43206</v>
      </c>
      <c r="AC317" s="114" t="s">
        <v>1999</v>
      </c>
      <c r="AD317" s="116"/>
      <c r="AE317" s="114" t="s">
        <v>50</v>
      </c>
      <c r="AF317" s="225" t="str">
        <f t="shared" si="44"/>
        <v>SMA</v>
      </c>
      <c r="AG317" s="114" t="s">
        <v>3430</v>
      </c>
    </row>
    <row r="318" spans="1:33" s="64" customFormat="1" ht="15" customHeight="1">
      <c r="A318" s="5" t="s">
        <v>2000</v>
      </c>
      <c r="B318" s="2" t="s">
        <v>2001</v>
      </c>
      <c r="C318" s="2" t="s">
        <v>246</v>
      </c>
      <c r="D318" s="223"/>
      <c r="E318" s="223" t="str">
        <f t="shared" si="36"/>
        <v>KANTOR CABANG</v>
      </c>
      <c r="F318" s="2" t="s">
        <v>88</v>
      </c>
      <c r="G318" s="2" t="s">
        <v>187</v>
      </c>
      <c r="H318" s="2" t="s">
        <v>1969</v>
      </c>
      <c r="I318" s="2" t="s">
        <v>3860</v>
      </c>
      <c r="J318" s="6" t="s">
        <v>2002</v>
      </c>
      <c r="K318" s="2" t="s">
        <v>3939</v>
      </c>
      <c r="L318" s="12">
        <v>27931</v>
      </c>
      <c r="M318" s="221">
        <f t="shared" si="37"/>
        <v>1976</v>
      </c>
      <c r="N318" s="221"/>
      <c r="O318" s="222" t="str">
        <f t="shared" ca="1" si="38"/>
        <v>45 tahun 10 bulan</v>
      </c>
      <c r="P318" s="222" t="str">
        <f t="shared" ca="1" si="39"/>
        <v>&lt;55 th</v>
      </c>
      <c r="Q318" s="6" t="s">
        <v>871</v>
      </c>
      <c r="R318" s="12">
        <v>43026</v>
      </c>
      <c r="S318" s="222" t="str">
        <f t="shared" ca="1" si="40"/>
        <v>4 tahun 6 bulan</v>
      </c>
      <c r="T318" s="222" t="str">
        <f t="shared" ca="1" si="41"/>
        <v>&lt;5 th</v>
      </c>
      <c r="U318" s="60">
        <f t="shared" si="42"/>
        <v>55</v>
      </c>
      <c r="V318" s="61">
        <f t="shared" si="43"/>
        <v>48030</v>
      </c>
      <c r="W318" s="2" t="s">
        <v>2003</v>
      </c>
      <c r="X318" s="14" t="s">
        <v>2004</v>
      </c>
      <c r="Y318" s="2" t="s">
        <v>23</v>
      </c>
      <c r="Z318" s="2" t="s">
        <v>175</v>
      </c>
      <c r="AA318" s="2" t="s">
        <v>22</v>
      </c>
      <c r="AB318" s="4"/>
      <c r="AC318" s="16" t="s">
        <v>2005</v>
      </c>
      <c r="AD318" s="1"/>
      <c r="AE318" s="2" t="s">
        <v>24</v>
      </c>
      <c r="AF318" s="225" t="str">
        <f t="shared" si="44"/>
        <v>S1</v>
      </c>
      <c r="AG318" s="2" t="s">
        <v>3431</v>
      </c>
    </row>
    <row r="319" spans="1:33" s="64" customFormat="1" ht="15" customHeight="1">
      <c r="A319" s="91" t="s">
        <v>2007</v>
      </c>
      <c r="B319" s="114" t="s">
        <v>2008</v>
      </c>
      <c r="C319" s="114" t="s">
        <v>944</v>
      </c>
      <c r="D319" s="223"/>
      <c r="E319" s="223" t="str">
        <f t="shared" si="36"/>
        <v>KANTOR CABANG</v>
      </c>
      <c r="F319" s="114" t="s">
        <v>54</v>
      </c>
      <c r="G319" s="114" t="s">
        <v>75</v>
      </c>
      <c r="H319" s="114" t="s">
        <v>3263</v>
      </c>
      <c r="I319" s="114" t="s">
        <v>3860</v>
      </c>
      <c r="J319" s="6" t="s">
        <v>2009</v>
      </c>
      <c r="K319" s="114" t="s">
        <v>3914</v>
      </c>
      <c r="L319" s="140">
        <v>33833</v>
      </c>
      <c r="M319" s="221">
        <f t="shared" si="37"/>
        <v>1992</v>
      </c>
      <c r="N319" s="221"/>
      <c r="O319" s="222" t="str">
        <f t="shared" ca="1" si="38"/>
        <v>29 tahun 8 bulan</v>
      </c>
      <c r="P319" s="222" t="str">
        <f t="shared" ca="1" si="39"/>
        <v>&lt;35 th</v>
      </c>
      <c r="Q319" s="114" t="s">
        <v>247</v>
      </c>
      <c r="R319" s="140">
        <v>43040</v>
      </c>
      <c r="S319" s="222" t="str">
        <f t="shared" ca="1" si="40"/>
        <v>4 tahun 5 bulan</v>
      </c>
      <c r="T319" s="222" t="str">
        <f t="shared" ca="1" si="41"/>
        <v>&lt;5 th</v>
      </c>
      <c r="U319" s="60">
        <f t="shared" si="42"/>
        <v>35</v>
      </c>
      <c r="V319" s="61">
        <f t="shared" si="43"/>
        <v>46631</v>
      </c>
      <c r="W319" s="114" t="s">
        <v>2010</v>
      </c>
      <c r="X319" s="114" t="s">
        <v>2011</v>
      </c>
      <c r="Y319" s="114" t="s">
        <v>20</v>
      </c>
      <c r="Z319" s="114" t="s">
        <v>65</v>
      </c>
      <c r="AA319" s="114" t="s">
        <v>22</v>
      </c>
      <c r="AB319" s="172">
        <v>43313</v>
      </c>
      <c r="AC319" s="114" t="s">
        <v>2012</v>
      </c>
      <c r="AD319" s="116"/>
      <c r="AE319" s="114" t="s">
        <v>24</v>
      </c>
      <c r="AF319" s="225" t="str">
        <f t="shared" si="44"/>
        <v>S1</v>
      </c>
      <c r="AG319" s="114" t="s">
        <v>3431</v>
      </c>
    </row>
    <row r="320" spans="1:33" s="64" customFormat="1" ht="15" customHeight="1">
      <c r="A320" s="5" t="s">
        <v>2013</v>
      </c>
      <c r="B320" s="2" t="s">
        <v>2014</v>
      </c>
      <c r="C320" s="2" t="s">
        <v>944</v>
      </c>
      <c r="D320" s="223"/>
      <c r="E320" s="223" t="str">
        <f t="shared" si="36"/>
        <v>KANTOR CABANG</v>
      </c>
      <c r="F320" s="2" t="s">
        <v>54</v>
      </c>
      <c r="G320" s="2" t="s">
        <v>75</v>
      </c>
      <c r="H320" s="2" t="s">
        <v>75</v>
      </c>
      <c r="I320" s="2" t="s">
        <v>3882</v>
      </c>
      <c r="J320" s="6" t="s">
        <v>2015</v>
      </c>
      <c r="K320" s="5" t="s">
        <v>3858</v>
      </c>
      <c r="L320" s="12">
        <v>34348</v>
      </c>
      <c r="M320" s="221">
        <f t="shared" si="37"/>
        <v>1994</v>
      </c>
      <c r="N320" s="221"/>
      <c r="O320" s="222" t="str">
        <f t="shared" ca="1" si="38"/>
        <v>28 tahun 3 bulan</v>
      </c>
      <c r="P320" s="222" t="str">
        <f t="shared" ca="1" si="39"/>
        <v>&lt;35 th</v>
      </c>
      <c r="Q320" s="6" t="s">
        <v>2016</v>
      </c>
      <c r="R320" s="12">
        <v>43052</v>
      </c>
      <c r="S320" s="222" t="str">
        <f t="shared" ca="1" si="40"/>
        <v>4 tahun 5 bulan</v>
      </c>
      <c r="T320" s="222" t="str">
        <f t="shared" ca="1" si="41"/>
        <v>&lt;5 th</v>
      </c>
      <c r="U320" s="60">
        <f t="shared" si="42"/>
        <v>35</v>
      </c>
      <c r="V320" s="61">
        <f t="shared" si="43"/>
        <v>47150</v>
      </c>
      <c r="W320" s="2" t="s">
        <v>2017</v>
      </c>
      <c r="X320" s="14" t="s">
        <v>2018</v>
      </c>
      <c r="Y320" s="2" t="s">
        <v>20</v>
      </c>
      <c r="Z320" s="2" t="s">
        <v>65</v>
      </c>
      <c r="AA320" s="2" t="s">
        <v>22</v>
      </c>
      <c r="AB320" s="4">
        <v>43233</v>
      </c>
      <c r="AC320" s="16" t="s">
        <v>2019</v>
      </c>
      <c r="AD320" s="1"/>
      <c r="AE320" s="2" t="s">
        <v>50</v>
      </c>
      <c r="AF320" s="225" t="str">
        <f t="shared" si="44"/>
        <v>SMA</v>
      </c>
      <c r="AG320" s="2" t="s">
        <v>3431</v>
      </c>
    </row>
    <row r="321" spans="1:33" s="64" customFormat="1" ht="15" customHeight="1">
      <c r="A321" s="91" t="s">
        <v>2020</v>
      </c>
      <c r="B321" s="114" t="s">
        <v>2021</v>
      </c>
      <c r="C321" s="114" t="s">
        <v>536</v>
      </c>
      <c r="D321" s="223"/>
      <c r="E321" s="223" t="str">
        <f t="shared" si="36"/>
        <v>KANTOR CABANG</v>
      </c>
      <c r="F321" s="114" t="s">
        <v>88</v>
      </c>
      <c r="G321" s="114" t="s">
        <v>187</v>
      </c>
      <c r="H321" s="114" t="s">
        <v>1814</v>
      </c>
      <c r="I321" s="114" t="s">
        <v>3855</v>
      </c>
      <c r="J321" s="114" t="s">
        <v>2023</v>
      </c>
      <c r="K321" s="144" t="s">
        <v>3873</v>
      </c>
      <c r="L321" s="140">
        <v>34808</v>
      </c>
      <c r="M321" s="221">
        <f t="shared" si="37"/>
        <v>1995</v>
      </c>
      <c r="N321" s="221"/>
      <c r="O321" s="222" t="str">
        <f t="shared" ca="1" si="38"/>
        <v>27 tahun 0 bulan</v>
      </c>
      <c r="P321" s="222" t="str">
        <f t="shared" ca="1" si="39"/>
        <v>&lt;35 th</v>
      </c>
      <c r="Q321" s="114" t="s">
        <v>2024</v>
      </c>
      <c r="R321" s="140">
        <v>43052</v>
      </c>
      <c r="S321" s="222" t="str">
        <f t="shared" ca="1" si="40"/>
        <v>4 tahun 5 bulan</v>
      </c>
      <c r="T321" s="222" t="str">
        <f t="shared" ca="1" si="41"/>
        <v>&lt;5 th</v>
      </c>
      <c r="U321" s="60">
        <f t="shared" si="42"/>
        <v>35</v>
      </c>
      <c r="V321" s="61">
        <f t="shared" si="43"/>
        <v>47604</v>
      </c>
      <c r="W321" s="114" t="s">
        <v>2025</v>
      </c>
      <c r="X321" s="114" t="s">
        <v>2026</v>
      </c>
      <c r="Y321" s="114" t="s">
        <v>20</v>
      </c>
      <c r="Z321" s="114" t="s">
        <v>65</v>
      </c>
      <c r="AA321" s="114" t="s">
        <v>22</v>
      </c>
      <c r="AB321" s="172">
        <v>43416</v>
      </c>
      <c r="AC321" s="114" t="s">
        <v>2027</v>
      </c>
      <c r="AD321" s="116"/>
      <c r="AE321" s="114" t="s">
        <v>24</v>
      </c>
      <c r="AF321" s="225" t="str">
        <f t="shared" si="44"/>
        <v>S1</v>
      </c>
      <c r="AG321" s="114" t="s">
        <v>3430</v>
      </c>
    </row>
    <row r="322" spans="1:33" s="64" customFormat="1" ht="15" customHeight="1">
      <c r="A322" s="91" t="s">
        <v>2028</v>
      </c>
      <c r="B322" s="114" t="s">
        <v>2029</v>
      </c>
      <c r="C322" s="114" t="s">
        <v>582</v>
      </c>
      <c r="D322" s="223"/>
      <c r="E322" s="223" t="str">
        <f t="shared" si="36"/>
        <v>KANTOR CABANG</v>
      </c>
      <c r="F322" s="114" t="s">
        <v>54</v>
      </c>
      <c r="G322" s="114" t="s">
        <v>55</v>
      </c>
      <c r="H322" s="114" t="s">
        <v>3254</v>
      </c>
      <c r="I322" s="114" t="s">
        <v>3860</v>
      </c>
      <c r="J322" s="6" t="s">
        <v>2030</v>
      </c>
      <c r="K322" s="114" t="s">
        <v>3854</v>
      </c>
      <c r="L322" s="140">
        <v>33989</v>
      </c>
      <c r="M322" s="221">
        <f t="shared" si="37"/>
        <v>1993</v>
      </c>
      <c r="N322" s="221"/>
      <c r="O322" s="222" t="str">
        <f t="shared" ca="1" si="38"/>
        <v>29 tahun 3 bulan</v>
      </c>
      <c r="P322" s="222" t="str">
        <f t="shared" ca="1" si="39"/>
        <v>&lt;35 th</v>
      </c>
      <c r="Q322" s="114" t="s">
        <v>528</v>
      </c>
      <c r="R322" s="140">
        <v>43053</v>
      </c>
      <c r="S322" s="222" t="str">
        <f t="shared" ca="1" si="40"/>
        <v>4 tahun 5 bulan</v>
      </c>
      <c r="T322" s="222" t="str">
        <f t="shared" ca="1" si="41"/>
        <v>&lt;5 th</v>
      </c>
      <c r="U322" s="60">
        <f t="shared" si="42"/>
        <v>35</v>
      </c>
      <c r="V322" s="61">
        <f t="shared" si="43"/>
        <v>46784</v>
      </c>
      <c r="W322" s="114" t="s">
        <v>2031</v>
      </c>
      <c r="X322" s="114" t="s">
        <v>2032</v>
      </c>
      <c r="Y322" s="114" t="s">
        <v>20</v>
      </c>
      <c r="Z322" s="114" t="s">
        <v>65</v>
      </c>
      <c r="AA322" s="114" t="s">
        <v>22</v>
      </c>
      <c r="AB322" s="172">
        <v>43234</v>
      </c>
      <c r="AC322" s="114" t="s">
        <v>2033</v>
      </c>
      <c r="AD322" s="116"/>
      <c r="AE322" s="114" t="s">
        <v>24</v>
      </c>
      <c r="AF322" s="225" t="str">
        <f t="shared" si="44"/>
        <v>S1</v>
      </c>
      <c r="AG322" s="114" t="s">
        <v>3430</v>
      </c>
    </row>
    <row r="323" spans="1:33" s="64" customFormat="1" ht="15" customHeight="1">
      <c r="A323" s="5" t="s">
        <v>3975</v>
      </c>
      <c r="B323" s="2" t="s">
        <v>4040</v>
      </c>
      <c r="C323" s="2" t="s">
        <v>4078</v>
      </c>
      <c r="D323" s="223"/>
      <c r="E323" s="223" t="str">
        <f t="shared" si="36"/>
        <v>KANTOR PUSAT</v>
      </c>
      <c r="F323" s="2" t="s">
        <v>4078</v>
      </c>
      <c r="G323" s="2" t="s">
        <v>4083</v>
      </c>
      <c r="H323" s="2"/>
      <c r="I323" s="2"/>
      <c r="J323" s="6" t="s">
        <v>4094</v>
      </c>
      <c r="K323" s="142" t="s">
        <v>3852</v>
      </c>
      <c r="L323" s="12">
        <v>22932</v>
      </c>
      <c r="M323" s="221">
        <f t="shared" si="37"/>
        <v>1962</v>
      </c>
      <c r="N323" s="221"/>
      <c r="O323" s="222" t="str">
        <f t="shared" ca="1" si="38"/>
        <v>59 tahun 6 bulan</v>
      </c>
      <c r="P323" s="222" t="str">
        <f t="shared" ca="1" si="39"/>
        <v xml:space="preserve">&gt;55 </v>
      </c>
      <c r="Q323" s="48" t="s">
        <v>405</v>
      </c>
      <c r="R323" s="162">
        <v>43070</v>
      </c>
      <c r="S323" s="222" t="str">
        <f t="shared" ca="1" si="40"/>
        <v>4 tahun 4 bulan</v>
      </c>
      <c r="T323" s="222" t="str">
        <f t="shared" ca="1" si="41"/>
        <v>&lt;5 th</v>
      </c>
      <c r="U323" s="60">
        <f t="shared" si="42"/>
        <v>55</v>
      </c>
      <c r="V323" s="61">
        <f t="shared" si="43"/>
        <v>43040</v>
      </c>
      <c r="W323" s="2" t="s">
        <v>4119</v>
      </c>
      <c r="X323" s="2" t="s">
        <v>4120</v>
      </c>
      <c r="Y323" s="174" t="s">
        <v>4109</v>
      </c>
      <c r="Z323" s="174" t="s">
        <v>4109</v>
      </c>
      <c r="AA323" s="2" t="s">
        <v>111</v>
      </c>
      <c r="AB323" s="4"/>
      <c r="AC323" s="16"/>
      <c r="AD323" s="1"/>
      <c r="AE323" s="2" t="s">
        <v>145</v>
      </c>
      <c r="AF323" s="225" t="str">
        <f t="shared" si="44"/>
        <v>D3-D4</v>
      </c>
      <c r="AG323" s="2" t="s">
        <v>3431</v>
      </c>
    </row>
    <row r="324" spans="1:33" s="64" customFormat="1" ht="15" customHeight="1">
      <c r="A324" s="91" t="s">
        <v>2034</v>
      </c>
      <c r="B324" s="114" t="s">
        <v>2035</v>
      </c>
      <c r="C324" s="114" t="s">
        <v>582</v>
      </c>
      <c r="D324" s="223"/>
      <c r="E324" s="223" t="str">
        <f t="shared" ref="E324:E387" si="45">IF(F324="CABANG JABODETABEK","KANTOR CABANG",IF(F324="CABANG NON JABODETABEK","KANTOR CABANG","KANTOR PUSAT"))</f>
        <v>KANTOR CABANG</v>
      </c>
      <c r="F324" s="114" t="s">
        <v>54</v>
      </c>
      <c r="G324" s="114" t="s">
        <v>55</v>
      </c>
      <c r="H324" s="114" t="s">
        <v>55</v>
      </c>
      <c r="I324" s="114" t="s">
        <v>3857</v>
      </c>
      <c r="J324" s="114" t="s">
        <v>2036</v>
      </c>
      <c r="K324" s="114" t="s">
        <v>3865</v>
      </c>
      <c r="L324" s="140">
        <v>32916</v>
      </c>
      <c r="M324" s="221">
        <f t="shared" ref="M324:M387" si="46">YEAR(L324)</f>
        <v>1990</v>
      </c>
      <c r="N324" s="221"/>
      <c r="O324" s="222" t="str">
        <f t="shared" ref="O324:O387" ca="1" si="47">(""&amp;DATEDIF(L324,$P$1,"Y")&amp;" tahun")&amp;" "&amp;DATEDIF(L324,$P$1,"YM")&amp;" bulan"</f>
        <v>32 tahun 2 bulan</v>
      </c>
      <c r="P324" s="222" t="str">
        <f t="shared" ref="P324:P387" ca="1" si="48">IF(DATEDIF(L324,$P$1,"Y")&lt;25,"&lt;25 th",IF(AND(DATEDIF(L324,$P$1,"Y")&gt;=25,DATEDIF(L324,$P$1,"Y")&lt;35),"&lt;35 th",IF(AND(DATEDIF(L324,$P$1,"Y")&gt;=35,DATEDIF(L324,$P$1,"Y")&lt;45),"&lt;45 th",IF(AND(DATEDIF(L324,$P$1,"Y")&gt;=45,DATEDIF(L324,$P$1,"Y")&lt;55),"&lt;55 th","&gt;55 "))))</f>
        <v>&lt;35 th</v>
      </c>
      <c r="Q324" s="114" t="s">
        <v>201</v>
      </c>
      <c r="R324" s="140">
        <v>43070</v>
      </c>
      <c r="S324" s="222" t="str">
        <f t="shared" ref="S324:S387" ca="1" si="49">(""&amp;DATEDIF(R324,$P$1,"Y")&amp;" tahun")&amp;" "&amp;DATEDIF(R324,$P$1,"YM")&amp;" bulan"</f>
        <v>4 tahun 4 bulan</v>
      </c>
      <c r="T324" s="222" t="str">
        <f t="shared" ref="T324:T387" ca="1" si="50">IF(DATEDIF(R324,$P$1,"Y")&lt;2,"&lt;2 th",IF(AND(DATEDIF(R324,$P$1,"Y")&gt;=2,DATEDIF(R324,$P$1,"Y")&lt;5),"&lt;5 th",IF(AND(DATEDIF(R324,$P$1,"Y")&gt;=5,DATEDIF(R324,$P$1,"Y")&lt;8),"&lt;8 th",IF(AND(DATEDIF(R324,$P$1,"Y")&gt;=8,DATEDIF(R324,$P$1,"Y")&gt;=8),"&gt;8 th","0 "))))</f>
        <v>&lt;5 th</v>
      </c>
      <c r="U324" s="60">
        <f t="shared" ref="U324:U387" si="51">IF(C324="TELLER",35,IF(C324="TELLER SENIOR","35",IF(C324="STAF OPERASIONAL",35,IF(C324="STAF OPERASIONAL SENIOR",35,IF(C324="CUSTOMER SERVICE",35,IF(C324="CUSTOMER SERVICE SENIOR",35,55))))))</f>
        <v>35</v>
      </c>
      <c r="V324" s="61">
        <f t="shared" ref="V324:V377" si="52">IF(DAY(L324)=1,(DATE(YEAR(L324)+U324,MONTH(L324),1)),(DATE(YEAR(L324)+U324,MONTH(L324)+1,1)))</f>
        <v>45717</v>
      </c>
      <c r="W324" s="2" t="s">
        <v>2037</v>
      </c>
      <c r="X324" s="114" t="s">
        <v>2038</v>
      </c>
      <c r="Y324" s="144" t="s">
        <v>20</v>
      </c>
      <c r="Z324" s="144" t="s">
        <v>65</v>
      </c>
      <c r="AA324" s="114" t="s">
        <v>22</v>
      </c>
      <c r="AB324" s="183">
        <v>43252</v>
      </c>
      <c r="AC324" s="114" t="s">
        <v>2039</v>
      </c>
      <c r="AD324" s="116"/>
      <c r="AE324" s="114" t="s">
        <v>24</v>
      </c>
      <c r="AF324" s="225" t="str">
        <f t="shared" ref="AF324:AF387" si="53">IF(AE324="01","SD",IF(AE324="02","SMP",IF(AE324="03","SMA",IF(AE324="04","D1-D2",IF(AE324="05","D3-D4",IF(AE324="06","S1",IF(AE324="07","S2",IF(AE324="08","S3",0))))))))</f>
        <v>S1</v>
      </c>
      <c r="AG324" s="2" t="s">
        <v>3431</v>
      </c>
    </row>
    <row r="325" spans="1:33" s="64" customFormat="1" ht="15" customHeight="1">
      <c r="A325" s="93" t="s">
        <v>2040</v>
      </c>
      <c r="B325" s="14" t="s">
        <v>2041</v>
      </c>
      <c r="C325" s="14" t="s">
        <v>134</v>
      </c>
      <c r="D325" s="223"/>
      <c r="E325" s="223" t="str">
        <f t="shared" si="45"/>
        <v>KANTOR PUSAT</v>
      </c>
      <c r="F325" s="14" t="s">
        <v>43</v>
      </c>
      <c r="G325" s="14" t="s">
        <v>151</v>
      </c>
      <c r="H325" s="14" t="s">
        <v>151</v>
      </c>
      <c r="I325" s="14" t="s">
        <v>151</v>
      </c>
      <c r="J325" s="14" t="s">
        <v>2042</v>
      </c>
      <c r="K325" s="14" t="s">
        <v>3852</v>
      </c>
      <c r="L325" s="12">
        <v>31802</v>
      </c>
      <c r="M325" s="221">
        <f t="shared" si="46"/>
        <v>1987</v>
      </c>
      <c r="N325" s="221"/>
      <c r="O325" s="222" t="str">
        <f t="shared" ca="1" si="47"/>
        <v>35 tahun 2 bulan</v>
      </c>
      <c r="P325" s="222" t="str">
        <f t="shared" ca="1" si="48"/>
        <v>&lt;45 th</v>
      </c>
      <c r="Q325" s="14" t="s">
        <v>693</v>
      </c>
      <c r="R325" s="12">
        <v>43080</v>
      </c>
      <c r="S325" s="222" t="str">
        <f t="shared" ca="1" si="49"/>
        <v>4 tahun 4 bulan</v>
      </c>
      <c r="T325" s="222" t="str">
        <f t="shared" ca="1" si="50"/>
        <v>&lt;5 th</v>
      </c>
      <c r="U325" s="60">
        <f t="shared" si="51"/>
        <v>55</v>
      </c>
      <c r="V325" s="61">
        <f t="shared" si="52"/>
        <v>51898</v>
      </c>
      <c r="W325" s="14" t="s">
        <v>2723</v>
      </c>
      <c r="X325" s="14" t="s">
        <v>2043</v>
      </c>
      <c r="Y325" s="143" t="s">
        <v>59</v>
      </c>
      <c r="Z325" s="14" t="s">
        <v>58</v>
      </c>
      <c r="AA325" s="14" t="s">
        <v>22</v>
      </c>
      <c r="AB325" s="173">
        <v>43344</v>
      </c>
      <c r="AC325" s="14" t="s">
        <v>2044</v>
      </c>
      <c r="AD325" s="150"/>
      <c r="AE325" s="14" t="s">
        <v>24</v>
      </c>
      <c r="AF325" s="225" t="str">
        <f t="shared" si="53"/>
        <v>S1</v>
      </c>
      <c r="AG325" s="14" t="s">
        <v>3430</v>
      </c>
    </row>
    <row r="326" spans="1:33" s="64" customFormat="1" ht="15" customHeight="1">
      <c r="A326" s="91" t="s">
        <v>2045</v>
      </c>
      <c r="B326" s="114" t="s">
        <v>2046</v>
      </c>
      <c r="C326" s="114" t="s">
        <v>944</v>
      </c>
      <c r="D326" s="223"/>
      <c r="E326" s="223" t="str">
        <f t="shared" si="45"/>
        <v>KANTOR CABANG</v>
      </c>
      <c r="F326" s="114" t="s">
        <v>54</v>
      </c>
      <c r="G326" s="114" t="s">
        <v>75</v>
      </c>
      <c r="H326" s="114" t="s">
        <v>3253</v>
      </c>
      <c r="I326" s="114" t="s">
        <v>3860</v>
      </c>
      <c r="J326" s="6" t="s">
        <v>2047</v>
      </c>
      <c r="K326" s="114" t="s">
        <v>3870</v>
      </c>
      <c r="L326" s="140">
        <v>34650</v>
      </c>
      <c r="M326" s="221">
        <f t="shared" si="46"/>
        <v>1994</v>
      </c>
      <c r="N326" s="221"/>
      <c r="O326" s="222" t="str">
        <f t="shared" ca="1" si="47"/>
        <v>27 tahun 5 bulan</v>
      </c>
      <c r="P326" s="222" t="str">
        <f t="shared" ca="1" si="48"/>
        <v>&lt;35 th</v>
      </c>
      <c r="Q326" s="114" t="s">
        <v>36</v>
      </c>
      <c r="R326" s="140">
        <v>43080</v>
      </c>
      <c r="S326" s="222" t="str">
        <f t="shared" ca="1" si="49"/>
        <v>4 tahun 4 bulan</v>
      </c>
      <c r="T326" s="222" t="str">
        <f t="shared" ca="1" si="50"/>
        <v>&lt;5 th</v>
      </c>
      <c r="U326" s="60">
        <f t="shared" si="51"/>
        <v>35</v>
      </c>
      <c r="V326" s="61">
        <f t="shared" si="52"/>
        <v>47453</v>
      </c>
      <c r="W326" s="114" t="s">
        <v>2048</v>
      </c>
      <c r="X326" s="114" t="s">
        <v>2049</v>
      </c>
      <c r="Y326" s="114" t="s">
        <v>20</v>
      </c>
      <c r="Z326" s="114" t="s">
        <v>65</v>
      </c>
      <c r="AA326" s="114" t="s">
        <v>22</v>
      </c>
      <c r="AB326" s="172">
        <v>43262</v>
      </c>
      <c r="AC326" s="114" t="s">
        <v>2050</v>
      </c>
      <c r="AD326" s="116"/>
      <c r="AE326" s="114" t="s">
        <v>24</v>
      </c>
      <c r="AF326" s="225" t="str">
        <f t="shared" si="53"/>
        <v>S1</v>
      </c>
      <c r="AG326" s="114" t="s">
        <v>3430</v>
      </c>
    </row>
    <row r="327" spans="1:33" s="64" customFormat="1" ht="15" customHeight="1">
      <c r="A327" s="5" t="s">
        <v>2051</v>
      </c>
      <c r="B327" s="2" t="s">
        <v>2052</v>
      </c>
      <c r="C327" s="2" t="s">
        <v>134</v>
      </c>
      <c r="D327" s="223"/>
      <c r="E327" s="223" t="str">
        <f t="shared" si="45"/>
        <v>KANTOR PUSAT</v>
      </c>
      <c r="F327" s="2" t="s">
        <v>513</v>
      </c>
      <c r="G327" s="2" t="s">
        <v>2586</v>
      </c>
      <c r="H327" s="2" t="s">
        <v>2586</v>
      </c>
      <c r="I327" s="2" t="s">
        <v>2586</v>
      </c>
      <c r="J327" s="6" t="s">
        <v>2053</v>
      </c>
      <c r="K327" s="2" t="s">
        <v>3852</v>
      </c>
      <c r="L327" s="12">
        <v>26079</v>
      </c>
      <c r="M327" s="221">
        <f t="shared" si="46"/>
        <v>1971</v>
      </c>
      <c r="N327" s="221"/>
      <c r="O327" s="222" t="str">
        <f t="shared" ca="1" si="47"/>
        <v>50 tahun 10 bulan</v>
      </c>
      <c r="P327" s="222" t="str">
        <f t="shared" ca="1" si="48"/>
        <v>&lt;55 th</v>
      </c>
      <c r="Q327" s="6" t="s">
        <v>426</v>
      </c>
      <c r="R327" s="12">
        <v>43087</v>
      </c>
      <c r="S327" s="222" t="str">
        <f t="shared" ca="1" si="49"/>
        <v>4 tahun 4 bulan</v>
      </c>
      <c r="T327" s="222" t="str">
        <f t="shared" ca="1" si="50"/>
        <v>&lt;5 th</v>
      </c>
      <c r="U327" s="60">
        <f t="shared" si="51"/>
        <v>55</v>
      </c>
      <c r="V327" s="61">
        <f t="shared" si="52"/>
        <v>46174</v>
      </c>
      <c r="W327" s="2" t="s">
        <v>2054</v>
      </c>
      <c r="X327" s="14" t="s">
        <v>2055</v>
      </c>
      <c r="Y327" s="2" t="s">
        <v>59</v>
      </c>
      <c r="Z327" s="2" t="s">
        <v>302</v>
      </c>
      <c r="AA327" s="2" t="s">
        <v>22</v>
      </c>
      <c r="AB327" s="4">
        <v>43177</v>
      </c>
      <c r="AC327" s="16" t="s">
        <v>2056</v>
      </c>
      <c r="AD327" s="1"/>
      <c r="AE327" s="2" t="s">
        <v>24</v>
      </c>
      <c r="AF327" s="225" t="str">
        <f t="shared" si="53"/>
        <v>S1</v>
      </c>
      <c r="AG327" s="2" t="s">
        <v>3431</v>
      </c>
    </row>
    <row r="328" spans="1:33" s="64" customFormat="1" ht="15" customHeight="1">
      <c r="A328" s="5" t="s">
        <v>2061</v>
      </c>
      <c r="B328" s="2" t="s">
        <v>2062</v>
      </c>
      <c r="C328" s="2" t="s">
        <v>962</v>
      </c>
      <c r="D328" s="223"/>
      <c r="E328" s="223" t="str">
        <f t="shared" si="45"/>
        <v>KANTOR CABANG</v>
      </c>
      <c r="F328" s="2" t="s">
        <v>54</v>
      </c>
      <c r="G328" s="2" t="s">
        <v>55</v>
      </c>
      <c r="H328" s="2" t="s">
        <v>55</v>
      </c>
      <c r="I328" s="2" t="s">
        <v>3867</v>
      </c>
      <c r="J328" s="6" t="s">
        <v>2063</v>
      </c>
      <c r="K328" s="2" t="s">
        <v>3865</v>
      </c>
      <c r="L328" s="12">
        <v>32307</v>
      </c>
      <c r="M328" s="221">
        <f t="shared" si="46"/>
        <v>1988</v>
      </c>
      <c r="N328" s="221"/>
      <c r="O328" s="222" t="str">
        <f t="shared" ca="1" si="47"/>
        <v>33 tahun 10 bulan</v>
      </c>
      <c r="P328" s="222" t="str">
        <f t="shared" ca="1" si="48"/>
        <v>&lt;35 th</v>
      </c>
      <c r="Q328" s="6" t="s">
        <v>1093</v>
      </c>
      <c r="R328" s="12">
        <v>43087</v>
      </c>
      <c r="S328" s="222" t="str">
        <f t="shared" ca="1" si="49"/>
        <v>4 tahun 4 bulan</v>
      </c>
      <c r="T328" s="222" t="str">
        <f t="shared" ca="1" si="50"/>
        <v>&lt;5 th</v>
      </c>
      <c r="U328" s="60">
        <f t="shared" si="51"/>
        <v>55</v>
      </c>
      <c r="V328" s="61">
        <f t="shared" si="52"/>
        <v>52413</v>
      </c>
      <c r="W328" s="2" t="s">
        <v>2064</v>
      </c>
      <c r="X328" s="14" t="s">
        <v>2065</v>
      </c>
      <c r="Y328" s="2" t="s">
        <v>23</v>
      </c>
      <c r="Z328" s="2" t="s">
        <v>175</v>
      </c>
      <c r="AA328" s="2" t="s">
        <v>22</v>
      </c>
      <c r="AB328" s="4">
        <v>43817</v>
      </c>
      <c r="AC328" s="16" t="s">
        <v>2066</v>
      </c>
      <c r="AD328" s="1"/>
      <c r="AE328" s="2" t="s">
        <v>24</v>
      </c>
      <c r="AF328" s="225" t="str">
        <f t="shared" si="53"/>
        <v>S1</v>
      </c>
      <c r="AG328" s="2" t="s">
        <v>3430</v>
      </c>
    </row>
    <row r="329" spans="1:33" s="64" customFormat="1" ht="15" customHeight="1">
      <c r="A329" s="91" t="s">
        <v>2068</v>
      </c>
      <c r="B329" s="114" t="s">
        <v>2069</v>
      </c>
      <c r="C329" s="114" t="s">
        <v>1097</v>
      </c>
      <c r="D329" s="223"/>
      <c r="E329" s="223" t="str">
        <f t="shared" si="45"/>
        <v>KANTOR CABANG</v>
      </c>
      <c r="F329" s="114" t="s">
        <v>88</v>
      </c>
      <c r="G329" s="114" t="s">
        <v>881</v>
      </c>
      <c r="H329" s="114" t="s">
        <v>4095</v>
      </c>
      <c r="I329" s="114" t="s">
        <v>3857</v>
      </c>
      <c r="J329" s="114" t="s">
        <v>2070</v>
      </c>
      <c r="K329" s="114" t="s">
        <v>3911</v>
      </c>
      <c r="L329" s="140">
        <v>33000</v>
      </c>
      <c r="M329" s="221">
        <f t="shared" si="46"/>
        <v>1990</v>
      </c>
      <c r="N329" s="221"/>
      <c r="O329" s="222" t="str">
        <f t="shared" ca="1" si="47"/>
        <v>31 tahun 11 bulan</v>
      </c>
      <c r="P329" s="222" t="str">
        <f t="shared" ca="1" si="48"/>
        <v>&lt;35 th</v>
      </c>
      <c r="Q329" s="114" t="s">
        <v>359</v>
      </c>
      <c r="R329" s="140">
        <v>43087</v>
      </c>
      <c r="S329" s="222" t="str">
        <f t="shared" ca="1" si="49"/>
        <v>4 tahun 4 bulan</v>
      </c>
      <c r="T329" s="222" t="str">
        <f t="shared" ca="1" si="50"/>
        <v>&lt;5 th</v>
      </c>
      <c r="U329" s="60">
        <f t="shared" si="51"/>
        <v>55</v>
      </c>
      <c r="V329" s="61">
        <f t="shared" si="52"/>
        <v>53114</v>
      </c>
      <c r="W329" s="2" t="s">
        <v>2071</v>
      </c>
      <c r="X329" s="114" t="s">
        <v>2072</v>
      </c>
      <c r="Y329" s="114" t="s">
        <v>20</v>
      </c>
      <c r="Z329" s="114" t="s">
        <v>65</v>
      </c>
      <c r="AA329" s="114" t="s">
        <v>22</v>
      </c>
      <c r="AB329" s="172">
        <v>43269</v>
      </c>
      <c r="AC329" s="114" t="s">
        <v>2073</v>
      </c>
      <c r="AD329" s="116"/>
      <c r="AE329" s="114" t="s">
        <v>24</v>
      </c>
      <c r="AF329" s="225" t="str">
        <f t="shared" si="53"/>
        <v>S1</v>
      </c>
      <c r="AG329" s="2" t="s">
        <v>3430</v>
      </c>
    </row>
    <row r="330" spans="1:33" s="64" customFormat="1" ht="15" customHeight="1">
      <c r="A330" s="5" t="s">
        <v>2078</v>
      </c>
      <c r="B330" s="2" t="s">
        <v>2079</v>
      </c>
      <c r="C330" s="2" t="s">
        <v>536</v>
      </c>
      <c r="D330" s="223"/>
      <c r="E330" s="223" t="str">
        <f t="shared" si="45"/>
        <v>KANTOR CABANG</v>
      </c>
      <c r="F330" s="2" t="s">
        <v>54</v>
      </c>
      <c r="G330" s="2" t="s">
        <v>75</v>
      </c>
      <c r="H330" s="2" t="s">
        <v>3033</v>
      </c>
      <c r="I330" s="2" t="s">
        <v>3855</v>
      </c>
      <c r="J330" s="6" t="s">
        <v>2080</v>
      </c>
      <c r="K330" s="2" t="s">
        <v>3887</v>
      </c>
      <c r="L330" s="12">
        <v>34734</v>
      </c>
      <c r="M330" s="221">
        <f t="shared" si="46"/>
        <v>1995</v>
      </c>
      <c r="N330" s="221"/>
      <c r="O330" s="222" t="str">
        <f t="shared" ca="1" si="47"/>
        <v>27 tahun 2 bulan</v>
      </c>
      <c r="P330" s="222" t="str">
        <f t="shared" ca="1" si="48"/>
        <v>&lt;35 th</v>
      </c>
      <c r="Q330" s="6" t="s">
        <v>31</v>
      </c>
      <c r="R330" s="12">
        <v>43102</v>
      </c>
      <c r="S330" s="222" t="str">
        <f t="shared" ca="1" si="49"/>
        <v>4 tahun 3 bulan</v>
      </c>
      <c r="T330" s="222" t="str">
        <f t="shared" ca="1" si="50"/>
        <v>&lt;5 th</v>
      </c>
      <c r="U330" s="60">
        <f t="shared" si="51"/>
        <v>35</v>
      </c>
      <c r="V330" s="61">
        <f t="shared" si="52"/>
        <v>47543</v>
      </c>
      <c r="W330" s="2" t="s">
        <v>2081</v>
      </c>
      <c r="X330" s="14" t="s">
        <v>2082</v>
      </c>
      <c r="Y330" s="2" t="s">
        <v>20</v>
      </c>
      <c r="Z330" s="2" t="s">
        <v>65</v>
      </c>
      <c r="AA330" s="2" t="s">
        <v>22</v>
      </c>
      <c r="AB330" s="4">
        <v>43467</v>
      </c>
      <c r="AC330" s="16" t="s">
        <v>2083</v>
      </c>
      <c r="AD330" s="1"/>
      <c r="AE330" s="2" t="s">
        <v>50</v>
      </c>
      <c r="AF330" s="225" t="str">
        <f t="shared" si="53"/>
        <v>SMA</v>
      </c>
      <c r="AG330" s="2" t="s">
        <v>3430</v>
      </c>
    </row>
    <row r="331" spans="1:33" s="64" customFormat="1" ht="15" customHeight="1">
      <c r="A331" s="91" t="s">
        <v>2084</v>
      </c>
      <c r="B331" s="114" t="s">
        <v>2085</v>
      </c>
      <c r="C331" s="114" t="s">
        <v>582</v>
      </c>
      <c r="D331" s="223"/>
      <c r="E331" s="223" t="str">
        <f t="shared" si="45"/>
        <v>KANTOR CABANG</v>
      </c>
      <c r="F331" s="114" t="s">
        <v>54</v>
      </c>
      <c r="G331" s="114" t="s">
        <v>99</v>
      </c>
      <c r="H331" s="114" t="s">
        <v>3252</v>
      </c>
      <c r="I331" s="114" t="s">
        <v>3860</v>
      </c>
      <c r="J331" s="114" t="s">
        <v>2086</v>
      </c>
      <c r="K331" s="114" t="s">
        <v>84</v>
      </c>
      <c r="L331" s="140">
        <v>33863</v>
      </c>
      <c r="M331" s="221">
        <f t="shared" si="46"/>
        <v>1992</v>
      </c>
      <c r="N331" s="221"/>
      <c r="O331" s="222" t="str">
        <f t="shared" ca="1" si="47"/>
        <v>29 tahun 7 bulan</v>
      </c>
      <c r="P331" s="222" t="str">
        <f t="shared" ca="1" si="48"/>
        <v>&lt;35 th</v>
      </c>
      <c r="Q331" s="114" t="s">
        <v>31</v>
      </c>
      <c r="R331" s="140">
        <v>43110</v>
      </c>
      <c r="S331" s="222" t="str">
        <f t="shared" ca="1" si="49"/>
        <v>4 tahun 3 bulan</v>
      </c>
      <c r="T331" s="222" t="str">
        <f t="shared" ca="1" si="50"/>
        <v>&lt;5 th</v>
      </c>
      <c r="U331" s="60">
        <f t="shared" si="51"/>
        <v>35</v>
      </c>
      <c r="V331" s="61">
        <f t="shared" si="52"/>
        <v>46661</v>
      </c>
      <c r="W331" s="2" t="s">
        <v>2087</v>
      </c>
      <c r="X331" s="114" t="s">
        <v>2088</v>
      </c>
      <c r="Y331" s="114" t="s">
        <v>20</v>
      </c>
      <c r="Z331" s="114" t="s">
        <v>65</v>
      </c>
      <c r="AA331" s="114" t="s">
        <v>22</v>
      </c>
      <c r="AB331" s="172">
        <v>43475</v>
      </c>
      <c r="AC331" s="114" t="s">
        <v>2089</v>
      </c>
      <c r="AD331" s="116"/>
      <c r="AE331" s="114" t="s">
        <v>50</v>
      </c>
      <c r="AF331" s="225" t="str">
        <f t="shared" si="53"/>
        <v>SMA</v>
      </c>
      <c r="AG331" s="2" t="s">
        <v>3430</v>
      </c>
    </row>
    <row r="332" spans="1:33" s="64" customFormat="1" ht="15" customHeight="1">
      <c r="A332" s="5" t="s">
        <v>2090</v>
      </c>
      <c r="B332" s="2" t="s">
        <v>2091</v>
      </c>
      <c r="C332" s="2" t="s">
        <v>15</v>
      </c>
      <c r="D332" s="223"/>
      <c r="E332" s="223" t="str">
        <f t="shared" si="45"/>
        <v>KANTOR PUSAT</v>
      </c>
      <c r="F332" s="2" t="s">
        <v>28</v>
      </c>
      <c r="G332" s="2" t="s">
        <v>3288</v>
      </c>
      <c r="H332" s="2" t="s">
        <v>135</v>
      </c>
      <c r="I332" s="2" t="s">
        <v>135</v>
      </c>
      <c r="J332" s="6" t="s">
        <v>2092</v>
      </c>
      <c r="K332" s="2" t="s">
        <v>3852</v>
      </c>
      <c r="L332" s="12">
        <v>32139</v>
      </c>
      <c r="M332" s="221">
        <f t="shared" si="46"/>
        <v>1987</v>
      </c>
      <c r="N332" s="221"/>
      <c r="O332" s="222" t="str">
        <f t="shared" ca="1" si="47"/>
        <v>34 tahun 3 bulan</v>
      </c>
      <c r="P332" s="222" t="str">
        <f t="shared" ca="1" si="48"/>
        <v>&lt;35 th</v>
      </c>
      <c r="Q332" s="6" t="s">
        <v>36</v>
      </c>
      <c r="R332" s="12">
        <v>43115</v>
      </c>
      <c r="S332" s="222" t="str">
        <f t="shared" ca="1" si="49"/>
        <v>4 tahun 3 bulan</v>
      </c>
      <c r="T332" s="222" t="str">
        <f t="shared" ca="1" si="50"/>
        <v>&lt;5 th</v>
      </c>
      <c r="U332" s="60">
        <f t="shared" si="51"/>
        <v>55</v>
      </c>
      <c r="V332" s="61">
        <f t="shared" si="52"/>
        <v>52232</v>
      </c>
      <c r="W332" s="2" t="s">
        <v>2093</v>
      </c>
      <c r="X332" s="14" t="s">
        <v>2094</v>
      </c>
      <c r="Y332" s="2" t="s">
        <v>23</v>
      </c>
      <c r="Z332" s="2" t="s">
        <v>58</v>
      </c>
      <c r="AA332" s="2" t="s">
        <v>22</v>
      </c>
      <c r="AB332" s="4">
        <v>43205</v>
      </c>
      <c r="AC332" s="16" t="s">
        <v>2095</v>
      </c>
      <c r="AD332" s="1"/>
      <c r="AE332" s="2" t="s">
        <v>24</v>
      </c>
      <c r="AF332" s="225" t="str">
        <f t="shared" si="53"/>
        <v>S1</v>
      </c>
      <c r="AG332" s="2" t="s">
        <v>3431</v>
      </c>
    </row>
    <row r="333" spans="1:33" s="64" customFormat="1" ht="15" customHeight="1">
      <c r="A333" s="5" t="s">
        <v>2096</v>
      </c>
      <c r="B333" s="2" t="s">
        <v>2097</v>
      </c>
      <c r="C333" s="2" t="s">
        <v>64</v>
      </c>
      <c r="D333" s="223"/>
      <c r="E333" s="223" t="str">
        <f t="shared" si="45"/>
        <v>KANTOR PUSAT</v>
      </c>
      <c r="F333" s="2" t="s">
        <v>43</v>
      </c>
      <c r="G333" s="2" t="s">
        <v>44</v>
      </c>
      <c r="H333" s="2" t="s">
        <v>45</v>
      </c>
      <c r="I333" s="151" t="s">
        <v>3880</v>
      </c>
      <c r="J333" s="6" t="s">
        <v>2856</v>
      </c>
      <c r="K333" s="2" t="s">
        <v>3852</v>
      </c>
      <c r="L333" s="12">
        <v>33581</v>
      </c>
      <c r="M333" s="221">
        <f t="shared" si="46"/>
        <v>1991</v>
      </c>
      <c r="N333" s="221"/>
      <c r="O333" s="222" t="str">
        <f t="shared" ca="1" si="47"/>
        <v>30 tahun 4 bulan</v>
      </c>
      <c r="P333" s="222" t="str">
        <f t="shared" ca="1" si="48"/>
        <v>&lt;35 th</v>
      </c>
      <c r="Q333" s="6" t="s">
        <v>31</v>
      </c>
      <c r="R333" s="12">
        <v>43115</v>
      </c>
      <c r="S333" s="222" t="str">
        <f t="shared" ca="1" si="49"/>
        <v>4 tahun 3 bulan</v>
      </c>
      <c r="T333" s="222" t="str">
        <f t="shared" ca="1" si="50"/>
        <v>&lt;5 th</v>
      </c>
      <c r="U333" s="60">
        <f t="shared" si="51"/>
        <v>55</v>
      </c>
      <c r="V333" s="61">
        <f t="shared" si="52"/>
        <v>53693</v>
      </c>
      <c r="W333" s="2" t="s">
        <v>2098</v>
      </c>
      <c r="X333" s="14" t="s">
        <v>2099</v>
      </c>
      <c r="Y333" s="2" t="s">
        <v>20</v>
      </c>
      <c r="Z333" s="2" t="s">
        <v>65</v>
      </c>
      <c r="AA333" s="2" t="s">
        <v>22</v>
      </c>
      <c r="AB333" s="4">
        <v>43480</v>
      </c>
      <c r="AC333" s="16" t="s">
        <v>2100</v>
      </c>
      <c r="AD333" s="1"/>
      <c r="AE333" s="2" t="s">
        <v>50</v>
      </c>
      <c r="AF333" s="225" t="str">
        <f t="shared" si="53"/>
        <v>SMA</v>
      </c>
      <c r="AG333" s="2" t="s">
        <v>3430</v>
      </c>
    </row>
    <row r="334" spans="1:33" s="64" customFormat="1" ht="15" customHeight="1">
      <c r="A334" s="97" t="s">
        <v>2107</v>
      </c>
      <c r="B334" s="114" t="s">
        <v>2108</v>
      </c>
      <c r="C334" s="114" t="s">
        <v>582</v>
      </c>
      <c r="D334" s="223"/>
      <c r="E334" s="223" t="str">
        <f t="shared" si="45"/>
        <v>KANTOR CABANG</v>
      </c>
      <c r="F334" s="114" t="s">
        <v>54</v>
      </c>
      <c r="G334" s="114" t="s">
        <v>147</v>
      </c>
      <c r="H334" s="114" t="s">
        <v>3264</v>
      </c>
      <c r="I334" s="114" t="s">
        <v>3860</v>
      </c>
      <c r="J334" s="116" t="s">
        <v>2109</v>
      </c>
      <c r="K334" s="144" t="s">
        <v>3933</v>
      </c>
      <c r="L334" s="140">
        <v>35153</v>
      </c>
      <c r="M334" s="221">
        <f t="shared" si="46"/>
        <v>1996</v>
      </c>
      <c r="N334" s="221"/>
      <c r="O334" s="222" t="str">
        <f t="shared" ca="1" si="47"/>
        <v>26 tahun 0 bulan</v>
      </c>
      <c r="P334" s="222" t="str">
        <f t="shared" ca="1" si="48"/>
        <v>&lt;35 th</v>
      </c>
      <c r="Q334" s="116" t="s">
        <v>36</v>
      </c>
      <c r="R334" s="140">
        <v>43136</v>
      </c>
      <c r="S334" s="222" t="str">
        <f t="shared" ca="1" si="49"/>
        <v>4 tahun 2 bulan</v>
      </c>
      <c r="T334" s="222" t="str">
        <f t="shared" ca="1" si="50"/>
        <v>&lt;5 th</v>
      </c>
      <c r="U334" s="60">
        <f t="shared" si="51"/>
        <v>35</v>
      </c>
      <c r="V334" s="61">
        <f t="shared" si="52"/>
        <v>47939</v>
      </c>
      <c r="W334" s="114" t="s">
        <v>2110</v>
      </c>
      <c r="X334" s="184" t="s">
        <v>2111</v>
      </c>
      <c r="Y334" s="185" t="s">
        <v>20</v>
      </c>
      <c r="Z334" s="91" t="s">
        <v>65</v>
      </c>
      <c r="AA334" s="91" t="s">
        <v>22</v>
      </c>
      <c r="AB334" s="172"/>
      <c r="AC334" s="116" t="s">
        <v>2112</v>
      </c>
      <c r="AD334" s="116"/>
      <c r="AE334" s="114" t="s">
        <v>50</v>
      </c>
      <c r="AF334" s="225" t="str">
        <f t="shared" si="53"/>
        <v>SMA</v>
      </c>
      <c r="AG334" s="114" t="s">
        <v>3430</v>
      </c>
    </row>
    <row r="335" spans="1:33" s="64" customFormat="1" ht="15" customHeight="1">
      <c r="A335" s="97" t="s">
        <v>2113</v>
      </c>
      <c r="B335" s="114" t="s">
        <v>2114</v>
      </c>
      <c r="C335" s="114" t="s">
        <v>1097</v>
      </c>
      <c r="D335" s="223"/>
      <c r="E335" s="223" t="str">
        <f t="shared" si="45"/>
        <v>KANTOR CABANG</v>
      </c>
      <c r="F335" s="114" t="s">
        <v>88</v>
      </c>
      <c r="G335" s="114" t="s">
        <v>673</v>
      </c>
      <c r="H335" s="114" t="s">
        <v>673</v>
      </c>
      <c r="I335" s="114" t="s">
        <v>3857</v>
      </c>
      <c r="J335" s="116" t="s">
        <v>2115</v>
      </c>
      <c r="K335" s="114" t="s">
        <v>3921</v>
      </c>
      <c r="L335" s="140">
        <v>33265</v>
      </c>
      <c r="M335" s="221">
        <f t="shared" si="46"/>
        <v>1991</v>
      </c>
      <c r="N335" s="221"/>
      <c r="O335" s="222" t="str">
        <f t="shared" ca="1" si="47"/>
        <v>31 tahun 2 bulan</v>
      </c>
      <c r="P335" s="222" t="str">
        <f t="shared" ca="1" si="48"/>
        <v>&lt;35 th</v>
      </c>
      <c r="Q335" s="116" t="s">
        <v>693</v>
      </c>
      <c r="R335" s="140">
        <v>43136</v>
      </c>
      <c r="S335" s="222" t="str">
        <f t="shared" ca="1" si="49"/>
        <v>4 tahun 2 bulan</v>
      </c>
      <c r="T335" s="222" t="str">
        <f t="shared" ca="1" si="50"/>
        <v>&lt;5 th</v>
      </c>
      <c r="U335" s="60">
        <f t="shared" si="51"/>
        <v>55</v>
      </c>
      <c r="V335" s="61">
        <f t="shared" si="52"/>
        <v>53359</v>
      </c>
      <c r="W335" s="114" t="s">
        <v>2116</v>
      </c>
      <c r="X335" s="184" t="s">
        <v>2117</v>
      </c>
      <c r="Y335" s="185" t="s">
        <v>20</v>
      </c>
      <c r="Z335" s="91" t="s">
        <v>65</v>
      </c>
      <c r="AA335" s="91" t="s">
        <v>22</v>
      </c>
      <c r="AB335" s="172">
        <v>43501</v>
      </c>
      <c r="AC335" s="116" t="s">
        <v>2118</v>
      </c>
      <c r="AD335" s="116"/>
      <c r="AE335" s="114" t="s">
        <v>24</v>
      </c>
      <c r="AF335" s="225" t="str">
        <f t="shared" si="53"/>
        <v>S1</v>
      </c>
      <c r="AG335" s="114" t="s">
        <v>3430</v>
      </c>
    </row>
    <row r="336" spans="1:33" s="64" customFormat="1" ht="15" customHeight="1">
      <c r="A336" s="5" t="s">
        <v>3976</v>
      </c>
      <c r="B336" s="2" t="s">
        <v>4041</v>
      </c>
      <c r="C336" s="2" t="s">
        <v>4078</v>
      </c>
      <c r="D336" s="223"/>
      <c r="E336" s="223" t="str">
        <f t="shared" si="45"/>
        <v>KANTOR PUSAT</v>
      </c>
      <c r="F336" s="2" t="s">
        <v>4078</v>
      </c>
      <c r="G336" s="2" t="s">
        <v>4085</v>
      </c>
      <c r="H336" s="2"/>
      <c r="I336" s="2"/>
      <c r="J336" s="6" t="s">
        <v>4096</v>
      </c>
      <c r="K336" s="142" t="s">
        <v>3852</v>
      </c>
      <c r="L336" s="12">
        <v>23127</v>
      </c>
      <c r="M336" s="221">
        <f t="shared" si="46"/>
        <v>1963</v>
      </c>
      <c r="N336" s="221"/>
      <c r="O336" s="222" t="str">
        <f t="shared" ca="1" si="47"/>
        <v>58 tahun 11 bulan</v>
      </c>
      <c r="P336" s="222" t="str">
        <f t="shared" ca="1" si="48"/>
        <v xml:space="preserve">&gt;55 </v>
      </c>
      <c r="Q336" s="48" t="s">
        <v>31</v>
      </c>
      <c r="R336" s="162">
        <v>43145</v>
      </c>
      <c r="S336" s="222" t="str">
        <f t="shared" ca="1" si="49"/>
        <v>4 tahun 2 bulan</v>
      </c>
      <c r="T336" s="222" t="str">
        <f t="shared" ca="1" si="50"/>
        <v>&lt;5 th</v>
      </c>
      <c r="U336" s="60">
        <f t="shared" si="51"/>
        <v>55</v>
      </c>
      <c r="V336" s="61">
        <f t="shared" si="52"/>
        <v>43221</v>
      </c>
      <c r="W336" s="2" t="s">
        <v>4121</v>
      </c>
      <c r="X336" s="2" t="s">
        <v>4122</v>
      </c>
      <c r="Y336" s="174" t="s">
        <v>3852</v>
      </c>
      <c r="Z336" s="174" t="s">
        <v>3852</v>
      </c>
      <c r="AA336" s="2" t="s">
        <v>111</v>
      </c>
      <c r="AB336" s="4"/>
      <c r="AC336" s="16"/>
      <c r="AD336" s="1"/>
      <c r="AE336" s="2" t="s">
        <v>24</v>
      </c>
      <c r="AF336" s="225" t="str">
        <f t="shared" si="53"/>
        <v>S1</v>
      </c>
      <c r="AG336" s="2" t="s">
        <v>3431</v>
      </c>
    </row>
    <row r="337" spans="1:33" s="64" customFormat="1" ht="15" customHeight="1">
      <c r="A337" s="99" t="s">
        <v>2119</v>
      </c>
      <c r="B337" s="5" t="s">
        <v>2120</v>
      </c>
      <c r="C337" s="2" t="s">
        <v>64</v>
      </c>
      <c r="D337" s="223"/>
      <c r="E337" s="223" t="str">
        <f t="shared" si="45"/>
        <v>KANTOR PUSAT</v>
      </c>
      <c r="F337" s="2" t="s">
        <v>16</v>
      </c>
      <c r="G337" s="2" t="s">
        <v>17</v>
      </c>
      <c r="H337" s="2" t="s">
        <v>177</v>
      </c>
      <c r="I337" s="2" t="s">
        <v>3903</v>
      </c>
      <c r="J337" s="6" t="s">
        <v>2121</v>
      </c>
      <c r="K337" s="2" t="s">
        <v>3852</v>
      </c>
      <c r="L337" s="12">
        <v>34380</v>
      </c>
      <c r="M337" s="221">
        <f t="shared" si="46"/>
        <v>1994</v>
      </c>
      <c r="N337" s="221"/>
      <c r="O337" s="222" t="str">
        <f t="shared" ca="1" si="47"/>
        <v>28 tahun 2 bulan</v>
      </c>
      <c r="P337" s="222" t="str">
        <f t="shared" ca="1" si="48"/>
        <v>&lt;35 th</v>
      </c>
      <c r="Q337" s="47" t="s">
        <v>402</v>
      </c>
      <c r="R337" s="12">
        <v>43158</v>
      </c>
      <c r="S337" s="222" t="str">
        <f t="shared" ca="1" si="49"/>
        <v>4 tahun 1 bulan</v>
      </c>
      <c r="T337" s="222" t="str">
        <f t="shared" ca="1" si="50"/>
        <v>&lt;5 th</v>
      </c>
      <c r="U337" s="60">
        <f t="shared" si="51"/>
        <v>55</v>
      </c>
      <c r="V337" s="61">
        <f t="shared" si="52"/>
        <v>54483</v>
      </c>
      <c r="W337" s="2" t="s">
        <v>2122</v>
      </c>
      <c r="X337" s="186" t="s">
        <v>2123</v>
      </c>
      <c r="Y337" s="142" t="s">
        <v>20</v>
      </c>
      <c r="Z337" s="142" t="s">
        <v>65</v>
      </c>
      <c r="AA337" s="2" t="s">
        <v>22</v>
      </c>
      <c r="AB337" s="4">
        <v>43523</v>
      </c>
      <c r="AC337" s="147" t="s">
        <v>2124</v>
      </c>
      <c r="AD337" s="1"/>
      <c r="AE337" s="2" t="s">
        <v>24</v>
      </c>
      <c r="AF337" s="225" t="str">
        <f t="shared" si="53"/>
        <v>S1</v>
      </c>
      <c r="AG337" s="2" t="s">
        <v>3430</v>
      </c>
    </row>
    <row r="338" spans="1:33" s="64" customFormat="1" ht="15" customHeight="1">
      <c r="A338" s="99" t="s">
        <v>2125</v>
      </c>
      <c r="B338" s="5" t="s">
        <v>2126</v>
      </c>
      <c r="C338" s="2" t="s">
        <v>1460</v>
      </c>
      <c r="D338" s="223"/>
      <c r="E338" s="223" t="str">
        <f t="shared" si="45"/>
        <v>KANTOR CABANG</v>
      </c>
      <c r="F338" s="2" t="s">
        <v>88</v>
      </c>
      <c r="G338" s="2" t="s">
        <v>89</v>
      </c>
      <c r="H338" s="2" t="s">
        <v>89</v>
      </c>
      <c r="I338" s="2" t="s">
        <v>3868</v>
      </c>
      <c r="J338" s="6" t="s">
        <v>2127</v>
      </c>
      <c r="K338" s="2" t="s">
        <v>3885</v>
      </c>
      <c r="L338" s="12">
        <v>33543</v>
      </c>
      <c r="M338" s="221">
        <f t="shared" si="46"/>
        <v>1991</v>
      </c>
      <c r="N338" s="221"/>
      <c r="O338" s="222" t="str">
        <f t="shared" ca="1" si="47"/>
        <v>30 tahun 5 bulan</v>
      </c>
      <c r="P338" s="222" t="str">
        <f t="shared" ca="1" si="48"/>
        <v>&lt;35 th</v>
      </c>
      <c r="Q338" s="47" t="s">
        <v>201</v>
      </c>
      <c r="R338" s="12">
        <v>43160</v>
      </c>
      <c r="S338" s="222" t="str">
        <f t="shared" ca="1" si="49"/>
        <v>4 tahun 1 bulan</v>
      </c>
      <c r="T338" s="222" t="str">
        <f t="shared" ca="1" si="50"/>
        <v>&lt;5 th</v>
      </c>
      <c r="U338" s="60">
        <f t="shared" si="51"/>
        <v>55</v>
      </c>
      <c r="V338" s="61">
        <f t="shared" si="52"/>
        <v>53632</v>
      </c>
      <c r="W338" s="2" t="s">
        <v>2128</v>
      </c>
      <c r="X338" s="94" t="s">
        <v>2129</v>
      </c>
      <c r="Y338" s="187" t="s">
        <v>20</v>
      </c>
      <c r="Z338" s="5" t="s">
        <v>65</v>
      </c>
      <c r="AA338" s="2" t="s">
        <v>22</v>
      </c>
      <c r="AB338" s="4">
        <v>43525</v>
      </c>
      <c r="AC338" s="147" t="s">
        <v>2130</v>
      </c>
      <c r="AD338" s="1"/>
      <c r="AE338" s="2" t="s">
        <v>145</v>
      </c>
      <c r="AF338" s="225" t="str">
        <f t="shared" si="53"/>
        <v>D3-D4</v>
      </c>
      <c r="AG338" s="2" t="s">
        <v>3431</v>
      </c>
    </row>
    <row r="339" spans="1:33" s="64" customFormat="1" ht="15" customHeight="1">
      <c r="A339" s="100" t="s">
        <v>2131</v>
      </c>
      <c r="B339" s="5" t="s">
        <v>3155</v>
      </c>
      <c r="C339" s="2" t="s">
        <v>962</v>
      </c>
      <c r="D339" s="223"/>
      <c r="E339" s="223" t="str">
        <f t="shared" si="45"/>
        <v>KANTOR CABANG</v>
      </c>
      <c r="F339" s="2" t="s">
        <v>88</v>
      </c>
      <c r="G339" s="2" t="s">
        <v>89</v>
      </c>
      <c r="H339" s="2" t="s">
        <v>89</v>
      </c>
      <c r="I339" s="2" t="s">
        <v>3867</v>
      </c>
      <c r="J339" s="51" t="s">
        <v>2132</v>
      </c>
      <c r="K339" s="2" t="s">
        <v>3885</v>
      </c>
      <c r="L339" s="12">
        <v>31006</v>
      </c>
      <c r="M339" s="221">
        <f t="shared" si="46"/>
        <v>1984</v>
      </c>
      <c r="N339" s="221"/>
      <c r="O339" s="222" t="str">
        <f t="shared" ca="1" si="47"/>
        <v>37 tahun 5 bulan</v>
      </c>
      <c r="P339" s="222" t="str">
        <f t="shared" ca="1" si="48"/>
        <v>&lt;45 th</v>
      </c>
      <c r="Q339" s="47" t="s">
        <v>201</v>
      </c>
      <c r="R339" s="12">
        <v>43174</v>
      </c>
      <c r="S339" s="222" t="str">
        <f t="shared" ca="1" si="49"/>
        <v>4 tahun 1 bulan</v>
      </c>
      <c r="T339" s="222" t="str">
        <f t="shared" ca="1" si="50"/>
        <v>&lt;5 th</v>
      </c>
      <c r="U339" s="60">
        <f t="shared" si="51"/>
        <v>55</v>
      </c>
      <c r="V339" s="61">
        <f t="shared" si="52"/>
        <v>51105</v>
      </c>
      <c r="W339" s="2" t="s">
        <v>2133</v>
      </c>
      <c r="X339" s="186" t="s">
        <v>2134</v>
      </c>
      <c r="Y339" s="188" t="s">
        <v>23</v>
      </c>
      <c r="Z339" s="5" t="s">
        <v>175</v>
      </c>
      <c r="AA339" s="2" t="s">
        <v>22</v>
      </c>
      <c r="AB339" s="4">
        <v>43570</v>
      </c>
      <c r="AC339" s="16" t="s">
        <v>2135</v>
      </c>
      <c r="AD339" s="1"/>
      <c r="AE339" s="2" t="s">
        <v>24</v>
      </c>
      <c r="AF339" s="225" t="str">
        <f t="shared" si="53"/>
        <v>S1</v>
      </c>
      <c r="AG339" s="2" t="s">
        <v>3431</v>
      </c>
    </row>
    <row r="340" spans="1:33" s="64" customFormat="1" ht="15" customHeight="1">
      <c r="A340" s="95" t="s">
        <v>2136</v>
      </c>
      <c r="B340" s="16" t="s">
        <v>2137</v>
      </c>
      <c r="C340" s="16" t="s">
        <v>15</v>
      </c>
      <c r="D340" s="223"/>
      <c r="E340" s="223" t="str">
        <f t="shared" si="45"/>
        <v>KANTOR PUSAT</v>
      </c>
      <c r="F340" s="16" t="s">
        <v>227</v>
      </c>
      <c r="G340" s="16" t="s">
        <v>2441</v>
      </c>
      <c r="H340" s="16" t="s">
        <v>2441</v>
      </c>
      <c r="I340" s="16" t="s">
        <v>2441</v>
      </c>
      <c r="J340" s="16" t="s">
        <v>2138</v>
      </c>
      <c r="K340" s="16" t="s">
        <v>3852</v>
      </c>
      <c r="L340" s="139">
        <v>31305</v>
      </c>
      <c r="M340" s="221">
        <f t="shared" si="46"/>
        <v>1985</v>
      </c>
      <c r="N340" s="221"/>
      <c r="O340" s="222" t="str">
        <f t="shared" ca="1" si="47"/>
        <v>36 tahun 7 bulan</v>
      </c>
      <c r="P340" s="222" t="str">
        <f t="shared" ca="1" si="48"/>
        <v>&lt;45 th</v>
      </c>
      <c r="Q340" s="16" t="s">
        <v>31</v>
      </c>
      <c r="R340" s="139">
        <v>43171</v>
      </c>
      <c r="S340" s="222" t="str">
        <f t="shared" ca="1" si="49"/>
        <v>4 tahun 1 bulan</v>
      </c>
      <c r="T340" s="222" t="str">
        <f t="shared" ca="1" si="50"/>
        <v>&lt;5 th</v>
      </c>
      <c r="U340" s="60">
        <f t="shared" si="51"/>
        <v>55</v>
      </c>
      <c r="V340" s="61">
        <f t="shared" si="52"/>
        <v>51410</v>
      </c>
      <c r="W340" s="16" t="s">
        <v>2139</v>
      </c>
      <c r="X340" s="141" t="s">
        <v>2140</v>
      </c>
      <c r="Y340" s="189" t="s">
        <v>23</v>
      </c>
      <c r="Z340" s="16" t="s">
        <v>58</v>
      </c>
      <c r="AA340" s="16" t="s">
        <v>22</v>
      </c>
      <c r="AB340" s="170"/>
      <c r="AC340" s="16" t="s">
        <v>2141</v>
      </c>
      <c r="AD340" s="171"/>
      <c r="AE340" s="16" t="s">
        <v>24</v>
      </c>
      <c r="AF340" s="225" t="str">
        <f t="shared" si="53"/>
        <v>S1</v>
      </c>
      <c r="AG340" s="16" t="s">
        <v>3431</v>
      </c>
    </row>
    <row r="341" spans="1:33" s="64" customFormat="1" ht="15" customHeight="1">
      <c r="A341" s="101" t="s">
        <v>2142</v>
      </c>
      <c r="B341" s="116" t="s">
        <v>2143</v>
      </c>
      <c r="C341" s="114" t="s">
        <v>1460</v>
      </c>
      <c r="D341" s="223"/>
      <c r="E341" s="223" t="str">
        <f t="shared" si="45"/>
        <v>KANTOR CABANG</v>
      </c>
      <c r="F341" s="114" t="s">
        <v>88</v>
      </c>
      <c r="G341" s="114" t="s">
        <v>89</v>
      </c>
      <c r="H341" s="114" t="s">
        <v>89</v>
      </c>
      <c r="I341" s="114" t="s">
        <v>3868</v>
      </c>
      <c r="J341" s="114" t="s">
        <v>2145</v>
      </c>
      <c r="K341" s="144" t="s">
        <v>3885</v>
      </c>
      <c r="L341" s="140">
        <v>33995</v>
      </c>
      <c r="M341" s="221">
        <f t="shared" si="46"/>
        <v>1993</v>
      </c>
      <c r="N341" s="221"/>
      <c r="O341" s="222" t="str">
        <f t="shared" ca="1" si="47"/>
        <v>29 tahun 2 bulan</v>
      </c>
      <c r="P341" s="222" t="str">
        <f t="shared" ca="1" si="48"/>
        <v>&lt;35 th</v>
      </c>
      <c r="Q341" s="114" t="s">
        <v>201</v>
      </c>
      <c r="R341" s="140">
        <v>43191</v>
      </c>
      <c r="S341" s="222" t="str">
        <f t="shared" ca="1" si="49"/>
        <v>4 tahun 0 bulan</v>
      </c>
      <c r="T341" s="222" t="str">
        <f t="shared" ca="1" si="50"/>
        <v>&lt;5 th</v>
      </c>
      <c r="U341" s="60">
        <f t="shared" si="51"/>
        <v>55</v>
      </c>
      <c r="V341" s="61">
        <f t="shared" si="52"/>
        <v>54089</v>
      </c>
      <c r="W341" s="114" t="s">
        <v>2146</v>
      </c>
      <c r="X341" s="184" t="s">
        <v>2147</v>
      </c>
      <c r="Y341" s="185" t="s">
        <v>20</v>
      </c>
      <c r="Z341" s="114" t="s">
        <v>65</v>
      </c>
      <c r="AA341" s="114" t="s">
        <v>22</v>
      </c>
      <c r="AB341" s="172">
        <v>43556</v>
      </c>
      <c r="AC341" s="190" t="s">
        <v>2148</v>
      </c>
      <c r="AD341" s="116"/>
      <c r="AE341" s="191" t="s">
        <v>24</v>
      </c>
      <c r="AF341" s="225" t="str">
        <f t="shared" si="53"/>
        <v>S1</v>
      </c>
      <c r="AG341" s="114" t="s">
        <v>3430</v>
      </c>
    </row>
    <row r="342" spans="1:33" s="64" customFormat="1" ht="15" customHeight="1">
      <c r="A342" s="102" t="s">
        <v>2149</v>
      </c>
      <c r="B342" s="1" t="s">
        <v>2150</v>
      </c>
      <c r="C342" s="102" t="s">
        <v>536</v>
      </c>
      <c r="D342" s="223"/>
      <c r="E342" s="223" t="str">
        <f t="shared" si="45"/>
        <v>KANTOR CABANG</v>
      </c>
      <c r="F342" s="2" t="s">
        <v>88</v>
      </c>
      <c r="G342" s="2" t="s">
        <v>673</v>
      </c>
      <c r="H342" s="1" t="s">
        <v>2151</v>
      </c>
      <c r="I342" s="2" t="s">
        <v>3855</v>
      </c>
      <c r="J342" s="6" t="s">
        <v>2152</v>
      </c>
      <c r="K342" s="92" t="s">
        <v>3918</v>
      </c>
      <c r="L342" s="12">
        <v>33611</v>
      </c>
      <c r="M342" s="221">
        <f t="shared" si="46"/>
        <v>1992</v>
      </c>
      <c r="N342" s="221"/>
      <c r="O342" s="222" t="str">
        <f t="shared" ca="1" si="47"/>
        <v>30 tahun 3 bulan</v>
      </c>
      <c r="P342" s="222" t="str">
        <f t="shared" ca="1" si="48"/>
        <v>&lt;35 th</v>
      </c>
      <c r="Q342" s="6" t="s">
        <v>1362</v>
      </c>
      <c r="R342" s="12">
        <v>43191</v>
      </c>
      <c r="S342" s="222" t="str">
        <f t="shared" ca="1" si="49"/>
        <v>4 tahun 0 bulan</v>
      </c>
      <c r="T342" s="222" t="str">
        <f t="shared" ca="1" si="50"/>
        <v>&lt;5 th</v>
      </c>
      <c r="U342" s="60">
        <f t="shared" si="51"/>
        <v>35</v>
      </c>
      <c r="V342" s="61">
        <f t="shared" si="52"/>
        <v>46419</v>
      </c>
      <c r="W342" s="2" t="s">
        <v>2153</v>
      </c>
      <c r="X342" s="94" t="s">
        <v>2154</v>
      </c>
      <c r="Y342" s="187" t="s">
        <v>20</v>
      </c>
      <c r="Z342" s="2" t="s">
        <v>65</v>
      </c>
      <c r="AA342" s="2" t="s">
        <v>22</v>
      </c>
      <c r="AB342" s="4">
        <v>43556</v>
      </c>
      <c r="AC342" s="192" t="s">
        <v>2155</v>
      </c>
      <c r="AD342" s="1"/>
      <c r="AE342" s="193" t="s">
        <v>24</v>
      </c>
      <c r="AF342" s="225" t="str">
        <f t="shared" si="53"/>
        <v>S1</v>
      </c>
      <c r="AG342" s="2" t="s">
        <v>3431</v>
      </c>
    </row>
    <row r="343" spans="1:33" s="64" customFormat="1" ht="15" customHeight="1">
      <c r="A343" s="102" t="s">
        <v>2156</v>
      </c>
      <c r="B343" s="102" t="s">
        <v>98</v>
      </c>
      <c r="C343" s="102" t="s">
        <v>1097</v>
      </c>
      <c r="D343" s="223"/>
      <c r="E343" s="223" t="str">
        <f t="shared" si="45"/>
        <v>KANTOR CABANG</v>
      </c>
      <c r="F343" s="2" t="s">
        <v>88</v>
      </c>
      <c r="G343" s="2" t="s">
        <v>89</v>
      </c>
      <c r="H343" s="104" t="s">
        <v>89</v>
      </c>
      <c r="I343" s="2" t="s">
        <v>3857</v>
      </c>
      <c r="J343" s="6" t="s">
        <v>2157</v>
      </c>
      <c r="K343" s="142" t="s">
        <v>3885</v>
      </c>
      <c r="L343" s="12">
        <v>34192</v>
      </c>
      <c r="M343" s="221">
        <f t="shared" si="46"/>
        <v>1993</v>
      </c>
      <c r="N343" s="221"/>
      <c r="O343" s="222" t="str">
        <f t="shared" ca="1" si="47"/>
        <v>28 tahun 8 bulan</v>
      </c>
      <c r="P343" s="222" t="str">
        <f t="shared" ca="1" si="48"/>
        <v>&lt;35 th</v>
      </c>
      <c r="Q343" s="164" t="s">
        <v>201</v>
      </c>
      <c r="R343" s="12">
        <v>43199</v>
      </c>
      <c r="S343" s="222" t="str">
        <f t="shared" ca="1" si="49"/>
        <v>4 tahun 0 bulan</v>
      </c>
      <c r="T343" s="222" t="str">
        <f t="shared" ca="1" si="50"/>
        <v>&lt;5 th</v>
      </c>
      <c r="U343" s="60">
        <f t="shared" si="51"/>
        <v>55</v>
      </c>
      <c r="V343" s="61">
        <f t="shared" si="52"/>
        <v>54302</v>
      </c>
      <c r="W343" s="2" t="s">
        <v>3443</v>
      </c>
      <c r="X343" s="186" t="s">
        <v>2158</v>
      </c>
      <c r="Y343" s="187" t="s">
        <v>20</v>
      </c>
      <c r="Z343" s="2" t="s">
        <v>65</v>
      </c>
      <c r="AA343" s="2" t="s">
        <v>22</v>
      </c>
      <c r="AB343" s="4">
        <v>43564</v>
      </c>
      <c r="AC343" s="147" t="s">
        <v>2159</v>
      </c>
      <c r="AD343" s="1"/>
      <c r="AE343" s="193" t="s">
        <v>50</v>
      </c>
      <c r="AF343" s="225" t="str">
        <f t="shared" si="53"/>
        <v>SMA</v>
      </c>
      <c r="AG343" s="2" t="s">
        <v>3431</v>
      </c>
    </row>
    <row r="344" spans="1:33" s="64" customFormat="1" ht="15" customHeight="1">
      <c r="A344" s="103" t="s">
        <v>2160</v>
      </c>
      <c r="B344" s="103" t="s">
        <v>2161</v>
      </c>
      <c r="C344" s="114" t="s">
        <v>536</v>
      </c>
      <c r="D344" s="223"/>
      <c r="E344" s="223" t="str">
        <f t="shared" si="45"/>
        <v>KANTOR CABANG</v>
      </c>
      <c r="F344" s="114" t="s">
        <v>54</v>
      </c>
      <c r="G344" s="114" t="s">
        <v>55</v>
      </c>
      <c r="H344" s="114" t="s">
        <v>834</v>
      </c>
      <c r="I344" s="114" t="s">
        <v>3855</v>
      </c>
      <c r="J344" s="114" t="s">
        <v>2162</v>
      </c>
      <c r="K344" s="144" t="s">
        <v>3926</v>
      </c>
      <c r="L344" s="140">
        <v>33176</v>
      </c>
      <c r="M344" s="221">
        <f t="shared" si="46"/>
        <v>1990</v>
      </c>
      <c r="N344" s="221"/>
      <c r="O344" s="222" t="str">
        <f t="shared" ca="1" si="47"/>
        <v>31 tahun 5 bulan</v>
      </c>
      <c r="P344" s="222" t="str">
        <f t="shared" ca="1" si="48"/>
        <v>&lt;35 th</v>
      </c>
      <c r="Q344" s="114" t="s">
        <v>36</v>
      </c>
      <c r="R344" s="140">
        <v>43206</v>
      </c>
      <c r="S344" s="222" t="str">
        <f t="shared" ca="1" si="49"/>
        <v>4 tahun 0 bulan</v>
      </c>
      <c r="T344" s="222" t="str">
        <f t="shared" ca="1" si="50"/>
        <v>&lt;5 th</v>
      </c>
      <c r="U344" s="60">
        <f t="shared" si="51"/>
        <v>35</v>
      </c>
      <c r="V344" s="61">
        <f t="shared" si="52"/>
        <v>45962</v>
      </c>
      <c r="W344" s="114" t="s">
        <v>2163</v>
      </c>
      <c r="X344" s="97" t="s">
        <v>2164</v>
      </c>
      <c r="Y344" s="194" t="s">
        <v>20</v>
      </c>
      <c r="Z344" s="114" t="s">
        <v>65</v>
      </c>
      <c r="AA344" s="114" t="s">
        <v>22</v>
      </c>
      <c r="AB344" s="172">
        <v>43571</v>
      </c>
      <c r="AC344" s="91" t="s">
        <v>2165</v>
      </c>
      <c r="AD344" s="116"/>
      <c r="AE344" s="114" t="s">
        <v>145</v>
      </c>
      <c r="AF344" s="225" t="str">
        <f t="shared" si="53"/>
        <v>D3-D4</v>
      </c>
      <c r="AG344" s="114" t="s">
        <v>3431</v>
      </c>
    </row>
    <row r="345" spans="1:33" s="64" customFormat="1" ht="15" customHeight="1">
      <c r="A345" s="101" t="s">
        <v>2166</v>
      </c>
      <c r="B345" s="103" t="s">
        <v>2167</v>
      </c>
      <c r="C345" s="103" t="s">
        <v>1097</v>
      </c>
      <c r="D345" s="223"/>
      <c r="E345" s="223" t="str">
        <f t="shared" si="45"/>
        <v>KANTOR CABANG</v>
      </c>
      <c r="F345" s="136" t="s">
        <v>88</v>
      </c>
      <c r="G345" s="136" t="s">
        <v>460</v>
      </c>
      <c r="H345" s="152" t="s">
        <v>460</v>
      </c>
      <c r="I345" s="114" t="s">
        <v>3857</v>
      </c>
      <c r="J345" s="114" t="s">
        <v>2168</v>
      </c>
      <c r="K345" s="153" t="s">
        <v>3889</v>
      </c>
      <c r="L345" s="140">
        <v>33386</v>
      </c>
      <c r="M345" s="221">
        <f t="shared" si="46"/>
        <v>1991</v>
      </c>
      <c r="N345" s="221"/>
      <c r="O345" s="222" t="str">
        <f t="shared" ca="1" si="47"/>
        <v>30 tahun 10 bulan</v>
      </c>
      <c r="P345" s="222" t="str">
        <f t="shared" ca="1" si="48"/>
        <v>&lt;35 th</v>
      </c>
      <c r="Q345" s="152" t="s">
        <v>693</v>
      </c>
      <c r="R345" s="140">
        <v>43206</v>
      </c>
      <c r="S345" s="222" t="str">
        <f t="shared" ca="1" si="49"/>
        <v>4 tahun 0 bulan</v>
      </c>
      <c r="T345" s="222" t="str">
        <f t="shared" ca="1" si="50"/>
        <v>&lt;5 th</v>
      </c>
      <c r="U345" s="60">
        <f t="shared" si="51"/>
        <v>55</v>
      </c>
      <c r="V345" s="61">
        <f t="shared" si="52"/>
        <v>53479</v>
      </c>
      <c r="W345" s="114" t="s">
        <v>2169</v>
      </c>
      <c r="X345" s="195" t="s">
        <v>2170</v>
      </c>
      <c r="Y345" s="185" t="s">
        <v>20</v>
      </c>
      <c r="Z345" s="136" t="s">
        <v>65</v>
      </c>
      <c r="AA345" s="136" t="s">
        <v>22</v>
      </c>
      <c r="AB345" s="183">
        <v>43571</v>
      </c>
      <c r="AC345" s="196" t="s">
        <v>2171</v>
      </c>
      <c r="AD345" s="152"/>
      <c r="AE345" s="197" t="s">
        <v>24</v>
      </c>
      <c r="AF345" s="225" t="str">
        <f t="shared" si="53"/>
        <v>S1</v>
      </c>
      <c r="AG345" s="114" t="s">
        <v>3430</v>
      </c>
    </row>
    <row r="346" spans="1:33" s="64" customFormat="1" ht="15" customHeight="1">
      <c r="A346" s="104" t="s">
        <v>2172</v>
      </c>
      <c r="B346" s="1" t="s">
        <v>2173</v>
      </c>
      <c r="C346" s="2" t="s">
        <v>536</v>
      </c>
      <c r="D346" s="223"/>
      <c r="E346" s="223" t="str">
        <f t="shared" si="45"/>
        <v>KANTOR CABANG</v>
      </c>
      <c r="F346" s="2" t="s">
        <v>88</v>
      </c>
      <c r="G346" s="2" t="s">
        <v>187</v>
      </c>
      <c r="H346" s="2" t="s">
        <v>282</v>
      </c>
      <c r="I346" s="2" t="s">
        <v>3855</v>
      </c>
      <c r="J346" s="6" t="s">
        <v>2174</v>
      </c>
      <c r="K346" s="142" t="s">
        <v>3891</v>
      </c>
      <c r="L346" s="12">
        <v>34903</v>
      </c>
      <c r="M346" s="221">
        <f t="shared" si="46"/>
        <v>1995</v>
      </c>
      <c r="N346" s="221"/>
      <c r="O346" s="222" t="str">
        <f t="shared" ca="1" si="47"/>
        <v>26 tahun 8 bulan</v>
      </c>
      <c r="P346" s="222" t="str">
        <f t="shared" ca="1" si="48"/>
        <v>&lt;35 th</v>
      </c>
      <c r="Q346" s="6" t="s">
        <v>70</v>
      </c>
      <c r="R346" s="12">
        <v>43234</v>
      </c>
      <c r="S346" s="222" t="str">
        <f t="shared" ca="1" si="49"/>
        <v>3 tahun 11 bulan</v>
      </c>
      <c r="T346" s="222" t="str">
        <f t="shared" ca="1" si="50"/>
        <v>&lt;5 th</v>
      </c>
      <c r="U346" s="60">
        <f t="shared" si="51"/>
        <v>35</v>
      </c>
      <c r="V346" s="61">
        <f t="shared" si="52"/>
        <v>47696</v>
      </c>
      <c r="W346" s="2" t="s">
        <v>2175</v>
      </c>
      <c r="X346" s="94" t="s">
        <v>2176</v>
      </c>
      <c r="Y346" s="187" t="s">
        <v>20</v>
      </c>
      <c r="Z346" s="2" t="s">
        <v>65</v>
      </c>
      <c r="AA346" s="2" t="s">
        <v>22</v>
      </c>
      <c r="AB346" s="4">
        <v>43418</v>
      </c>
      <c r="AC346" s="192" t="s">
        <v>2177</v>
      </c>
      <c r="AD346" s="1"/>
      <c r="AE346" s="193" t="s">
        <v>24</v>
      </c>
      <c r="AF346" s="225" t="str">
        <f t="shared" si="53"/>
        <v>S1</v>
      </c>
      <c r="AG346" s="2" t="s">
        <v>3431</v>
      </c>
    </row>
    <row r="347" spans="1:33" s="64" customFormat="1" ht="15" customHeight="1">
      <c r="A347" s="5" t="s">
        <v>2178</v>
      </c>
      <c r="B347" s="2" t="s">
        <v>2340</v>
      </c>
      <c r="C347" s="2" t="s">
        <v>582</v>
      </c>
      <c r="D347" s="223"/>
      <c r="E347" s="223" t="str">
        <f t="shared" si="45"/>
        <v>KANTOR CABANG</v>
      </c>
      <c r="F347" s="2" t="s">
        <v>54</v>
      </c>
      <c r="G347" s="2" t="s">
        <v>55</v>
      </c>
      <c r="H347" s="2" t="s">
        <v>55</v>
      </c>
      <c r="I347" s="2" t="s">
        <v>3857</v>
      </c>
      <c r="J347" s="6" t="s">
        <v>2179</v>
      </c>
      <c r="K347" s="142" t="s">
        <v>3865</v>
      </c>
      <c r="L347" s="12">
        <v>34495</v>
      </c>
      <c r="M347" s="221">
        <f t="shared" si="46"/>
        <v>1994</v>
      </c>
      <c r="N347" s="221"/>
      <c r="O347" s="222" t="str">
        <f t="shared" ca="1" si="47"/>
        <v>27 tahun 10 bulan</v>
      </c>
      <c r="P347" s="222" t="str">
        <f t="shared" ca="1" si="48"/>
        <v>&lt;35 th</v>
      </c>
      <c r="Q347" s="6" t="s">
        <v>922</v>
      </c>
      <c r="R347" s="12">
        <v>43248</v>
      </c>
      <c r="S347" s="222" t="str">
        <f t="shared" ca="1" si="49"/>
        <v>3 tahun 10 bulan</v>
      </c>
      <c r="T347" s="222" t="str">
        <f t="shared" ca="1" si="50"/>
        <v>&lt;5 th</v>
      </c>
      <c r="U347" s="60">
        <f t="shared" si="51"/>
        <v>35</v>
      </c>
      <c r="V347" s="61">
        <f t="shared" si="52"/>
        <v>47300</v>
      </c>
      <c r="W347" s="2" t="s">
        <v>2180</v>
      </c>
      <c r="X347" s="143" t="s">
        <v>2282</v>
      </c>
      <c r="Y347" s="187" t="s">
        <v>20</v>
      </c>
      <c r="Z347" s="2" t="s">
        <v>65</v>
      </c>
      <c r="AA347" s="2" t="s">
        <v>22</v>
      </c>
      <c r="AB347" s="4">
        <v>43432</v>
      </c>
      <c r="AC347" s="16" t="s">
        <v>2181</v>
      </c>
      <c r="AD347" s="1"/>
      <c r="AE347" s="142" t="s">
        <v>50</v>
      </c>
      <c r="AF347" s="225" t="str">
        <f t="shared" si="53"/>
        <v>SMA</v>
      </c>
      <c r="AG347" s="2" t="s">
        <v>3430</v>
      </c>
    </row>
    <row r="348" spans="1:33" s="64" customFormat="1" ht="15" customHeight="1">
      <c r="A348" s="97" t="s">
        <v>2237</v>
      </c>
      <c r="B348" s="114" t="s">
        <v>2182</v>
      </c>
      <c r="C348" s="114" t="s">
        <v>536</v>
      </c>
      <c r="D348" s="223"/>
      <c r="E348" s="223" t="str">
        <f t="shared" si="45"/>
        <v>KANTOR CABANG</v>
      </c>
      <c r="F348" s="136" t="s">
        <v>88</v>
      </c>
      <c r="G348" s="114" t="s">
        <v>881</v>
      </c>
      <c r="H348" s="114" t="s">
        <v>2353</v>
      </c>
      <c r="I348" s="114" t="s">
        <v>3855</v>
      </c>
      <c r="J348" s="114" t="s">
        <v>2183</v>
      </c>
      <c r="K348" s="144" t="s">
        <v>3937</v>
      </c>
      <c r="L348" s="140">
        <v>33391</v>
      </c>
      <c r="M348" s="221">
        <f t="shared" si="46"/>
        <v>1991</v>
      </c>
      <c r="N348" s="221"/>
      <c r="O348" s="222" t="str">
        <f t="shared" ca="1" si="47"/>
        <v>30 tahun 10 bulan</v>
      </c>
      <c r="P348" s="222" t="str">
        <f t="shared" ca="1" si="48"/>
        <v>&lt;35 th</v>
      </c>
      <c r="Q348" s="114" t="s">
        <v>359</v>
      </c>
      <c r="R348" s="140">
        <v>43276</v>
      </c>
      <c r="S348" s="222" t="str">
        <f t="shared" ca="1" si="49"/>
        <v>3 tahun 9 bulan</v>
      </c>
      <c r="T348" s="222" t="str">
        <f t="shared" ca="1" si="50"/>
        <v>&lt;5 th</v>
      </c>
      <c r="U348" s="60">
        <f t="shared" si="51"/>
        <v>35</v>
      </c>
      <c r="V348" s="61">
        <f t="shared" si="52"/>
        <v>46204</v>
      </c>
      <c r="W348" s="2" t="s">
        <v>2184</v>
      </c>
      <c r="X348" s="144" t="s">
        <v>2185</v>
      </c>
      <c r="Y348" s="185" t="s">
        <v>20</v>
      </c>
      <c r="Z348" s="114" t="s">
        <v>65</v>
      </c>
      <c r="AA348" s="114" t="s">
        <v>22</v>
      </c>
      <c r="AB348" s="172"/>
      <c r="AC348" s="114" t="s">
        <v>2186</v>
      </c>
      <c r="AD348" s="116"/>
      <c r="AE348" s="144" t="s">
        <v>24</v>
      </c>
      <c r="AF348" s="225" t="str">
        <f t="shared" si="53"/>
        <v>S1</v>
      </c>
      <c r="AG348" s="2" t="s">
        <v>3431</v>
      </c>
    </row>
    <row r="349" spans="1:33" s="64" customFormat="1" ht="15" customHeight="1">
      <c r="A349" s="92" t="s">
        <v>2187</v>
      </c>
      <c r="B349" s="2" t="s">
        <v>2188</v>
      </c>
      <c r="C349" s="2" t="s">
        <v>186</v>
      </c>
      <c r="D349" s="223"/>
      <c r="E349" s="223" t="str">
        <f t="shared" si="45"/>
        <v>KANTOR CABANG</v>
      </c>
      <c r="F349" s="2" t="s">
        <v>54</v>
      </c>
      <c r="G349" s="5" t="s">
        <v>99</v>
      </c>
      <c r="H349" s="5" t="s">
        <v>99</v>
      </c>
      <c r="I349" s="2" t="s">
        <v>3867</v>
      </c>
      <c r="J349" s="6" t="s">
        <v>2189</v>
      </c>
      <c r="K349" s="2" t="s">
        <v>101</v>
      </c>
      <c r="L349" s="12">
        <v>30044</v>
      </c>
      <c r="M349" s="221">
        <f t="shared" si="46"/>
        <v>1982</v>
      </c>
      <c r="N349" s="221"/>
      <c r="O349" s="222" t="str">
        <f t="shared" ca="1" si="47"/>
        <v>40 tahun 0 bulan</v>
      </c>
      <c r="P349" s="222" t="str">
        <f t="shared" ca="1" si="48"/>
        <v>&lt;45 th</v>
      </c>
      <c r="Q349" s="6" t="s">
        <v>2190</v>
      </c>
      <c r="R349" s="12">
        <v>43282</v>
      </c>
      <c r="S349" s="222" t="str">
        <f t="shared" ca="1" si="49"/>
        <v>3 tahun 9 bulan</v>
      </c>
      <c r="T349" s="222" t="str">
        <f t="shared" ca="1" si="50"/>
        <v>&lt;5 th</v>
      </c>
      <c r="U349" s="60">
        <f t="shared" si="51"/>
        <v>55</v>
      </c>
      <c r="V349" s="61">
        <f t="shared" si="52"/>
        <v>50161</v>
      </c>
      <c r="W349" s="2" t="s">
        <v>2191</v>
      </c>
      <c r="X349" s="143" t="s">
        <v>2192</v>
      </c>
      <c r="Y349" s="188" t="s">
        <v>59</v>
      </c>
      <c r="Z349" s="2" t="s">
        <v>143</v>
      </c>
      <c r="AA349" s="2" t="s">
        <v>22</v>
      </c>
      <c r="AB349" s="4">
        <v>43647</v>
      </c>
      <c r="AC349" s="141" t="s">
        <v>2193</v>
      </c>
      <c r="AD349" s="1"/>
      <c r="AE349" s="142" t="s">
        <v>24</v>
      </c>
      <c r="AF349" s="225" t="str">
        <f t="shared" si="53"/>
        <v>S1</v>
      </c>
      <c r="AG349" s="2" t="s">
        <v>3431</v>
      </c>
    </row>
    <row r="350" spans="1:33" s="64" customFormat="1" ht="15" customHeight="1">
      <c r="A350" s="100" t="s">
        <v>2194</v>
      </c>
      <c r="B350" s="117" t="s">
        <v>2195</v>
      </c>
      <c r="C350" s="102" t="s">
        <v>2196</v>
      </c>
      <c r="D350" s="223"/>
      <c r="E350" s="223" t="str">
        <f t="shared" si="45"/>
        <v>KANTOR CABANG</v>
      </c>
      <c r="F350" s="2" t="s">
        <v>88</v>
      </c>
      <c r="G350" s="5" t="s">
        <v>187</v>
      </c>
      <c r="H350" s="5" t="s">
        <v>1969</v>
      </c>
      <c r="I350" s="2" t="s">
        <v>3860</v>
      </c>
      <c r="J350" s="6" t="s">
        <v>2197</v>
      </c>
      <c r="K350" s="142" t="s">
        <v>3939</v>
      </c>
      <c r="L350" s="12">
        <v>33604</v>
      </c>
      <c r="M350" s="221">
        <f t="shared" si="46"/>
        <v>1992</v>
      </c>
      <c r="N350" s="221"/>
      <c r="O350" s="222" t="str">
        <f t="shared" ca="1" si="47"/>
        <v>30 tahun 3 bulan</v>
      </c>
      <c r="P350" s="222" t="str">
        <f t="shared" ca="1" si="48"/>
        <v>&lt;35 th</v>
      </c>
      <c r="Q350" s="6" t="s">
        <v>871</v>
      </c>
      <c r="R350" s="12">
        <v>43282</v>
      </c>
      <c r="S350" s="222" t="str">
        <f t="shared" ca="1" si="49"/>
        <v>3 tahun 9 bulan</v>
      </c>
      <c r="T350" s="222" t="str">
        <f t="shared" ca="1" si="50"/>
        <v>&lt;5 th</v>
      </c>
      <c r="U350" s="60">
        <f t="shared" si="51"/>
        <v>55</v>
      </c>
      <c r="V350" s="61">
        <f t="shared" si="52"/>
        <v>53693</v>
      </c>
      <c r="W350" s="2" t="s">
        <v>2198</v>
      </c>
      <c r="X350" s="143" t="s">
        <v>2199</v>
      </c>
      <c r="Y350" s="187" t="s">
        <v>20</v>
      </c>
      <c r="Z350" s="2" t="s">
        <v>65</v>
      </c>
      <c r="AA350" s="2" t="s">
        <v>22</v>
      </c>
      <c r="AB350" s="4">
        <v>43647</v>
      </c>
      <c r="AC350" s="16" t="s">
        <v>2200</v>
      </c>
      <c r="AD350" s="1"/>
      <c r="AE350" s="142" t="s">
        <v>50</v>
      </c>
      <c r="AF350" s="225" t="str">
        <f t="shared" si="53"/>
        <v>SMA</v>
      </c>
      <c r="AG350" s="2" t="s">
        <v>3431</v>
      </c>
    </row>
    <row r="351" spans="1:33" s="64" customFormat="1" ht="15" customHeight="1">
      <c r="A351" s="100" t="s">
        <v>2238</v>
      </c>
      <c r="B351" s="102" t="s">
        <v>2201</v>
      </c>
      <c r="C351" s="102" t="s">
        <v>536</v>
      </c>
      <c r="D351" s="223"/>
      <c r="E351" s="223" t="str">
        <f t="shared" si="45"/>
        <v>KANTOR CABANG</v>
      </c>
      <c r="F351" s="2" t="s">
        <v>54</v>
      </c>
      <c r="G351" s="2" t="s">
        <v>147</v>
      </c>
      <c r="H351" s="5" t="s">
        <v>1266</v>
      </c>
      <c r="I351" s="2" t="s">
        <v>3855</v>
      </c>
      <c r="J351" s="6" t="s">
        <v>2202</v>
      </c>
      <c r="K351" s="2" t="s">
        <v>3940</v>
      </c>
      <c r="L351" s="3">
        <v>35098</v>
      </c>
      <c r="M351" s="221">
        <f t="shared" si="46"/>
        <v>1996</v>
      </c>
      <c r="N351" s="221"/>
      <c r="O351" s="222" t="str">
        <f t="shared" ca="1" si="47"/>
        <v>26 tahun 2 bulan</v>
      </c>
      <c r="P351" s="222" t="str">
        <f t="shared" ca="1" si="48"/>
        <v>&lt;35 th</v>
      </c>
      <c r="Q351" s="2" t="s">
        <v>31</v>
      </c>
      <c r="R351" s="3">
        <v>43286</v>
      </c>
      <c r="S351" s="222" t="str">
        <f t="shared" ca="1" si="49"/>
        <v>3 tahun 9 bulan</v>
      </c>
      <c r="T351" s="222" t="str">
        <f t="shared" ca="1" si="50"/>
        <v>&lt;5 th</v>
      </c>
      <c r="U351" s="60">
        <f t="shared" si="51"/>
        <v>35</v>
      </c>
      <c r="V351" s="61">
        <f t="shared" si="52"/>
        <v>47908</v>
      </c>
      <c r="W351" s="2" t="s">
        <v>2203</v>
      </c>
      <c r="X351" s="92" t="s">
        <v>2204</v>
      </c>
      <c r="Y351" s="187" t="s">
        <v>20</v>
      </c>
      <c r="Z351" s="1" t="s">
        <v>65</v>
      </c>
      <c r="AA351" s="2" t="s">
        <v>22</v>
      </c>
      <c r="AB351" s="4">
        <v>43470</v>
      </c>
      <c r="AC351" s="2" t="s">
        <v>2205</v>
      </c>
      <c r="AD351" s="1"/>
      <c r="AE351" s="142" t="s">
        <v>50</v>
      </c>
      <c r="AF351" s="225" t="str">
        <f t="shared" si="53"/>
        <v>SMA</v>
      </c>
      <c r="AG351" s="2" t="s">
        <v>3430</v>
      </c>
    </row>
    <row r="352" spans="1:33" s="64" customFormat="1" ht="15" customHeight="1">
      <c r="A352" s="100" t="s">
        <v>2206</v>
      </c>
      <c r="B352" s="102" t="s">
        <v>2207</v>
      </c>
      <c r="C352" s="102" t="s">
        <v>536</v>
      </c>
      <c r="D352" s="223"/>
      <c r="E352" s="223" t="str">
        <f t="shared" si="45"/>
        <v>KANTOR CABANG</v>
      </c>
      <c r="F352" s="2" t="s">
        <v>88</v>
      </c>
      <c r="G352" s="102" t="s">
        <v>881</v>
      </c>
      <c r="H352" s="102" t="s">
        <v>2280</v>
      </c>
      <c r="I352" s="2" t="s">
        <v>3855</v>
      </c>
      <c r="J352" s="6" t="s">
        <v>2208</v>
      </c>
      <c r="K352" s="142" t="s">
        <v>3941</v>
      </c>
      <c r="L352" s="12">
        <v>33674</v>
      </c>
      <c r="M352" s="221">
        <f t="shared" si="46"/>
        <v>1992</v>
      </c>
      <c r="N352" s="221"/>
      <c r="O352" s="222" t="str">
        <f t="shared" ca="1" si="47"/>
        <v>30 tahun 1 bulan</v>
      </c>
      <c r="P352" s="222" t="str">
        <f t="shared" ca="1" si="48"/>
        <v>&lt;35 th</v>
      </c>
      <c r="Q352" s="6" t="s">
        <v>1722</v>
      </c>
      <c r="R352" s="12">
        <v>43286</v>
      </c>
      <c r="S352" s="222" t="str">
        <f t="shared" ca="1" si="49"/>
        <v>3 tahun 9 bulan</v>
      </c>
      <c r="T352" s="222" t="str">
        <f t="shared" ca="1" si="50"/>
        <v>&lt;5 th</v>
      </c>
      <c r="U352" s="60">
        <f t="shared" si="51"/>
        <v>35</v>
      </c>
      <c r="V352" s="61">
        <f t="shared" si="52"/>
        <v>46478</v>
      </c>
      <c r="W352" s="2" t="s">
        <v>2209</v>
      </c>
      <c r="X352" s="143" t="s">
        <v>2210</v>
      </c>
      <c r="Y352" s="187" t="s">
        <v>20</v>
      </c>
      <c r="Z352" s="2" t="s">
        <v>65</v>
      </c>
      <c r="AA352" s="2" t="s">
        <v>22</v>
      </c>
      <c r="AB352" s="4">
        <v>43470</v>
      </c>
      <c r="AC352" s="16" t="s">
        <v>2211</v>
      </c>
      <c r="AD352" s="1"/>
      <c r="AE352" s="142" t="s">
        <v>24</v>
      </c>
      <c r="AF352" s="225" t="str">
        <f t="shared" si="53"/>
        <v>S1</v>
      </c>
      <c r="AG352" s="2" t="s">
        <v>3430</v>
      </c>
    </row>
    <row r="353" spans="1:33" s="64" customFormat="1" ht="15" customHeight="1">
      <c r="A353" s="92" t="s">
        <v>2239</v>
      </c>
      <c r="B353" s="2" t="s">
        <v>2212</v>
      </c>
      <c r="C353" s="2" t="s">
        <v>536</v>
      </c>
      <c r="D353" s="223"/>
      <c r="E353" s="223" t="str">
        <f t="shared" si="45"/>
        <v>KANTOR CABANG</v>
      </c>
      <c r="F353" s="2" t="s">
        <v>88</v>
      </c>
      <c r="G353" s="102" t="s">
        <v>881</v>
      </c>
      <c r="H353" s="102" t="s">
        <v>1341</v>
      </c>
      <c r="I353" s="2" t="s">
        <v>3855</v>
      </c>
      <c r="J353" s="6" t="s">
        <v>2234</v>
      </c>
      <c r="K353" s="142" t="s">
        <v>3912</v>
      </c>
      <c r="L353" s="12">
        <v>33309</v>
      </c>
      <c r="M353" s="221">
        <f t="shared" si="46"/>
        <v>1991</v>
      </c>
      <c r="N353" s="221"/>
      <c r="O353" s="222" t="str">
        <f t="shared" ca="1" si="47"/>
        <v>31 tahun 1 bulan</v>
      </c>
      <c r="P353" s="222" t="str">
        <f t="shared" ca="1" si="48"/>
        <v>&lt;35 th</v>
      </c>
      <c r="Q353" s="6" t="s">
        <v>675</v>
      </c>
      <c r="R353" s="12">
        <v>43306</v>
      </c>
      <c r="S353" s="222" t="str">
        <f t="shared" ca="1" si="49"/>
        <v>3 tahun 8 bulan</v>
      </c>
      <c r="T353" s="222" t="str">
        <f t="shared" ca="1" si="50"/>
        <v>&lt;5 th</v>
      </c>
      <c r="U353" s="60">
        <f t="shared" si="51"/>
        <v>35</v>
      </c>
      <c r="V353" s="61">
        <f t="shared" si="52"/>
        <v>46113</v>
      </c>
      <c r="W353" s="2" t="s">
        <v>2235</v>
      </c>
      <c r="X353" s="143" t="s">
        <v>2281</v>
      </c>
      <c r="Y353" s="142" t="s">
        <v>20</v>
      </c>
      <c r="Z353" s="2" t="s">
        <v>65</v>
      </c>
      <c r="AA353" s="2" t="s">
        <v>22</v>
      </c>
      <c r="AB353" s="4">
        <v>43490</v>
      </c>
      <c r="AC353" s="198" t="s">
        <v>2236</v>
      </c>
      <c r="AD353" s="1"/>
      <c r="AE353" s="142" t="s">
        <v>24</v>
      </c>
      <c r="AF353" s="225" t="str">
        <f t="shared" si="53"/>
        <v>S1</v>
      </c>
      <c r="AG353" s="2" t="s">
        <v>3430</v>
      </c>
    </row>
    <row r="354" spans="1:33" s="64" customFormat="1" ht="15" customHeight="1">
      <c r="A354" s="105" t="s">
        <v>2213</v>
      </c>
      <c r="B354" s="118" t="s">
        <v>2214</v>
      </c>
      <c r="C354" s="2" t="s">
        <v>64</v>
      </c>
      <c r="D354" s="223"/>
      <c r="E354" s="223" t="str">
        <f t="shared" si="45"/>
        <v>KANTOR PUSAT</v>
      </c>
      <c r="F354" s="2" t="s">
        <v>43</v>
      </c>
      <c r="G354" s="2" t="s">
        <v>322</v>
      </c>
      <c r="H354" s="2" t="s">
        <v>510</v>
      </c>
      <c r="I354" s="2" t="s">
        <v>3893</v>
      </c>
      <c r="J354" s="6" t="s">
        <v>2224</v>
      </c>
      <c r="K354" s="142" t="s">
        <v>3852</v>
      </c>
      <c r="L354" s="12">
        <v>33784</v>
      </c>
      <c r="M354" s="221">
        <f t="shared" si="46"/>
        <v>1992</v>
      </c>
      <c r="N354" s="221"/>
      <c r="O354" s="222" t="str">
        <f t="shared" ca="1" si="47"/>
        <v>29 tahun 9 bulan</v>
      </c>
      <c r="P354" s="222" t="str">
        <f t="shared" ca="1" si="48"/>
        <v>&lt;35 th</v>
      </c>
      <c r="Q354" s="165" t="s">
        <v>31</v>
      </c>
      <c r="R354" s="12">
        <v>43313</v>
      </c>
      <c r="S354" s="222" t="str">
        <f t="shared" ca="1" si="49"/>
        <v>3 tahun 8 bulan</v>
      </c>
      <c r="T354" s="222" t="str">
        <f t="shared" ca="1" si="50"/>
        <v>&lt;5 th</v>
      </c>
      <c r="U354" s="60">
        <f t="shared" si="51"/>
        <v>55</v>
      </c>
      <c r="V354" s="61">
        <f t="shared" si="52"/>
        <v>53874</v>
      </c>
      <c r="W354" s="2" t="s">
        <v>2221</v>
      </c>
      <c r="X354" s="143" t="s">
        <v>2222</v>
      </c>
      <c r="Y354" s="142" t="s">
        <v>20</v>
      </c>
      <c r="Z354" s="2" t="s">
        <v>65</v>
      </c>
      <c r="AA354" s="2" t="s">
        <v>22</v>
      </c>
      <c r="AB354" s="4">
        <v>43497</v>
      </c>
      <c r="AC354" s="16" t="s">
        <v>2223</v>
      </c>
      <c r="AD354" s="1"/>
      <c r="AE354" s="142" t="s">
        <v>24</v>
      </c>
      <c r="AF354" s="225" t="str">
        <f t="shared" si="53"/>
        <v>S1</v>
      </c>
      <c r="AG354" s="2" t="s">
        <v>3431</v>
      </c>
    </row>
    <row r="355" spans="1:33" s="64" customFormat="1" ht="15" customHeight="1">
      <c r="A355" s="105" t="s">
        <v>2217</v>
      </c>
      <c r="B355" s="2" t="s">
        <v>2218</v>
      </c>
      <c r="C355" s="2" t="s">
        <v>64</v>
      </c>
      <c r="D355" s="223"/>
      <c r="E355" s="223" t="str">
        <f t="shared" si="45"/>
        <v>KANTOR PUSAT</v>
      </c>
      <c r="F355" s="2" t="s">
        <v>211</v>
      </c>
      <c r="G355" s="2" t="s">
        <v>3303</v>
      </c>
      <c r="H355" s="2" t="s">
        <v>3303</v>
      </c>
      <c r="I355" s="2" t="s">
        <v>3303</v>
      </c>
      <c r="J355" s="6" t="s">
        <v>2230</v>
      </c>
      <c r="K355" s="142" t="s">
        <v>3852</v>
      </c>
      <c r="L355" s="12">
        <v>35529</v>
      </c>
      <c r="M355" s="221">
        <f t="shared" si="46"/>
        <v>1997</v>
      </c>
      <c r="N355" s="221"/>
      <c r="O355" s="222" t="str">
        <f t="shared" ca="1" si="47"/>
        <v>25 tahun 0 bulan</v>
      </c>
      <c r="P355" s="222" t="str">
        <f t="shared" ca="1" si="48"/>
        <v>&lt;35 th</v>
      </c>
      <c r="Q355" s="53" t="s">
        <v>1362</v>
      </c>
      <c r="R355" s="12">
        <v>43318</v>
      </c>
      <c r="S355" s="222" t="str">
        <f t="shared" ca="1" si="49"/>
        <v>3 tahun 8 bulan</v>
      </c>
      <c r="T355" s="222" t="str">
        <f t="shared" ca="1" si="50"/>
        <v>&lt;5 th</v>
      </c>
      <c r="U355" s="60">
        <f t="shared" si="51"/>
        <v>55</v>
      </c>
      <c r="V355" s="61">
        <f t="shared" si="52"/>
        <v>55640</v>
      </c>
      <c r="W355" s="2" t="s">
        <v>2231</v>
      </c>
      <c r="X355" s="143" t="s">
        <v>2232</v>
      </c>
      <c r="Y355" s="142" t="s">
        <v>20</v>
      </c>
      <c r="Z355" s="2" t="s">
        <v>65</v>
      </c>
      <c r="AA355" s="2" t="s">
        <v>22</v>
      </c>
      <c r="AB355" s="179">
        <v>43502</v>
      </c>
      <c r="AC355" s="198" t="s">
        <v>2233</v>
      </c>
      <c r="AD355" s="1"/>
      <c r="AE355" s="2" t="s">
        <v>145</v>
      </c>
      <c r="AF355" s="225" t="str">
        <f t="shared" si="53"/>
        <v>D3-D4</v>
      </c>
      <c r="AG355" s="2" t="s">
        <v>3430</v>
      </c>
    </row>
    <row r="356" spans="1:33" s="64" customFormat="1" ht="15" customHeight="1">
      <c r="A356" s="106" t="s">
        <v>2220</v>
      </c>
      <c r="B356" s="110" t="s">
        <v>2219</v>
      </c>
      <c r="C356" s="110" t="s">
        <v>944</v>
      </c>
      <c r="D356" s="223"/>
      <c r="E356" s="223" t="str">
        <f t="shared" si="45"/>
        <v>KANTOR CABANG</v>
      </c>
      <c r="F356" s="114" t="s">
        <v>54</v>
      </c>
      <c r="G356" s="114" t="s">
        <v>147</v>
      </c>
      <c r="H356" s="114" t="s">
        <v>3264</v>
      </c>
      <c r="I356" s="121" t="s">
        <v>3860</v>
      </c>
      <c r="J356" s="6" t="s">
        <v>2242</v>
      </c>
      <c r="K356" s="144" t="s">
        <v>3933</v>
      </c>
      <c r="L356" s="140">
        <v>33674</v>
      </c>
      <c r="M356" s="221">
        <f t="shared" si="46"/>
        <v>1992</v>
      </c>
      <c r="N356" s="221"/>
      <c r="O356" s="222" t="str">
        <f t="shared" ca="1" si="47"/>
        <v>30 tahun 1 bulan</v>
      </c>
      <c r="P356" s="222" t="str">
        <f t="shared" ca="1" si="48"/>
        <v>&lt;35 th</v>
      </c>
      <c r="Q356" s="114" t="s">
        <v>2067</v>
      </c>
      <c r="R356" s="140">
        <v>43323</v>
      </c>
      <c r="S356" s="222" t="str">
        <f t="shared" ca="1" si="49"/>
        <v>3 tahun 8 bulan</v>
      </c>
      <c r="T356" s="222" t="str">
        <f t="shared" ca="1" si="50"/>
        <v>&lt;5 th</v>
      </c>
      <c r="U356" s="60">
        <f t="shared" si="51"/>
        <v>35</v>
      </c>
      <c r="V356" s="61">
        <f t="shared" si="52"/>
        <v>46478</v>
      </c>
      <c r="W356" s="114" t="s">
        <v>2243</v>
      </c>
      <c r="X356" s="144" t="s">
        <v>2244</v>
      </c>
      <c r="Y356" s="144" t="s">
        <v>20</v>
      </c>
      <c r="Z356" s="114" t="s">
        <v>65</v>
      </c>
      <c r="AA356" s="114" t="s">
        <v>22</v>
      </c>
      <c r="AB356" s="172">
        <v>43688</v>
      </c>
      <c r="AC356" s="114" t="s">
        <v>2245</v>
      </c>
      <c r="AD356" s="116"/>
      <c r="AE356" s="144" t="s">
        <v>24</v>
      </c>
      <c r="AF356" s="225" t="str">
        <f t="shared" si="53"/>
        <v>S1</v>
      </c>
      <c r="AG356" s="114" t="s">
        <v>3431</v>
      </c>
    </row>
    <row r="357" spans="1:33" s="64" customFormat="1" ht="15" customHeight="1">
      <c r="A357" s="107" t="s">
        <v>2246</v>
      </c>
      <c r="B357" s="2" t="s">
        <v>2247</v>
      </c>
      <c r="C357" s="2" t="s">
        <v>53</v>
      </c>
      <c r="D357" s="223"/>
      <c r="E357" s="223" t="str">
        <f t="shared" si="45"/>
        <v>KANTOR CABANG</v>
      </c>
      <c r="F357" s="2" t="s">
        <v>88</v>
      </c>
      <c r="G357" s="2" t="s">
        <v>187</v>
      </c>
      <c r="H357" s="2" t="s">
        <v>187</v>
      </c>
      <c r="I357" s="2" t="s">
        <v>3942</v>
      </c>
      <c r="J357" s="6" t="s">
        <v>2248</v>
      </c>
      <c r="K357" s="142" t="s">
        <v>145</v>
      </c>
      <c r="L357" s="12">
        <v>22834</v>
      </c>
      <c r="M357" s="221">
        <f t="shared" si="46"/>
        <v>1962</v>
      </c>
      <c r="N357" s="221"/>
      <c r="O357" s="222" t="str">
        <f t="shared" ca="1" si="47"/>
        <v>59 tahun 9 bulan</v>
      </c>
      <c r="P357" s="222" t="str">
        <f t="shared" ca="1" si="48"/>
        <v xml:space="preserve">&gt;55 </v>
      </c>
      <c r="Q357" s="6" t="s">
        <v>2249</v>
      </c>
      <c r="R357" s="12">
        <v>43355</v>
      </c>
      <c r="S357" s="222" t="str">
        <f t="shared" ca="1" si="49"/>
        <v>3 tahun 7 bulan</v>
      </c>
      <c r="T357" s="222" t="str">
        <f t="shared" ca="1" si="50"/>
        <v>&lt;5 th</v>
      </c>
      <c r="U357" s="60">
        <f t="shared" si="51"/>
        <v>55</v>
      </c>
      <c r="V357" s="61">
        <f t="shared" si="52"/>
        <v>42948</v>
      </c>
      <c r="W357" s="2" t="s">
        <v>2250</v>
      </c>
      <c r="X357" s="143" t="s">
        <v>2251</v>
      </c>
      <c r="Y357" s="142" t="s">
        <v>59</v>
      </c>
      <c r="Z357" s="2" t="s">
        <v>110</v>
      </c>
      <c r="AA357" s="2" t="s">
        <v>111</v>
      </c>
      <c r="AB357" s="4"/>
      <c r="AC357" s="141" t="s">
        <v>2252</v>
      </c>
      <c r="AD357" s="1"/>
      <c r="AE357" s="142" t="s">
        <v>24</v>
      </c>
      <c r="AF357" s="225" t="str">
        <f t="shared" si="53"/>
        <v>S1</v>
      </c>
      <c r="AG357" s="2" t="s">
        <v>3430</v>
      </c>
    </row>
    <row r="358" spans="1:33" s="64" customFormat="1" ht="15" customHeight="1">
      <c r="A358" s="107" t="s">
        <v>2254</v>
      </c>
      <c r="B358" s="2" t="s">
        <v>2255</v>
      </c>
      <c r="C358" s="2" t="s">
        <v>536</v>
      </c>
      <c r="D358" s="223"/>
      <c r="E358" s="223" t="str">
        <f t="shared" si="45"/>
        <v>KANTOR CABANG</v>
      </c>
      <c r="F358" s="2" t="s">
        <v>54</v>
      </c>
      <c r="G358" s="2" t="s">
        <v>55</v>
      </c>
      <c r="H358" s="2" t="s">
        <v>505</v>
      </c>
      <c r="I358" s="2" t="s">
        <v>3855</v>
      </c>
      <c r="J358" s="6" t="s">
        <v>2256</v>
      </c>
      <c r="K358" s="142" t="s">
        <v>3881</v>
      </c>
      <c r="L358" s="12">
        <v>34677</v>
      </c>
      <c r="M358" s="221">
        <f t="shared" si="46"/>
        <v>1994</v>
      </c>
      <c r="N358" s="221"/>
      <c r="O358" s="222" t="str">
        <f t="shared" ca="1" si="47"/>
        <v>27 tahun 4 bulan</v>
      </c>
      <c r="P358" s="222" t="str">
        <f t="shared" ca="1" si="48"/>
        <v>&lt;35 th</v>
      </c>
      <c r="Q358" s="6" t="s">
        <v>31</v>
      </c>
      <c r="R358" s="12">
        <v>43353</v>
      </c>
      <c r="S358" s="222" t="str">
        <f t="shared" ca="1" si="49"/>
        <v>3 tahun 7 bulan</v>
      </c>
      <c r="T358" s="222" t="str">
        <f t="shared" ca="1" si="50"/>
        <v>&lt;5 th</v>
      </c>
      <c r="U358" s="60">
        <f t="shared" si="51"/>
        <v>35</v>
      </c>
      <c r="V358" s="61">
        <f t="shared" si="52"/>
        <v>47484</v>
      </c>
      <c r="W358" s="2" t="s">
        <v>2257</v>
      </c>
      <c r="X358" s="143" t="s">
        <v>2258</v>
      </c>
      <c r="Y358" s="142" t="s">
        <v>20</v>
      </c>
      <c r="Z358" s="2" t="s">
        <v>65</v>
      </c>
      <c r="AA358" s="2" t="s">
        <v>22</v>
      </c>
      <c r="AB358" s="4">
        <v>43534</v>
      </c>
      <c r="AC358" s="16" t="s">
        <v>2259</v>
      </c>
      <c r="AD358" s="1"/>
      <c r="AE358" s="142" t="s">
        <v>50</v>
      </c>
      <c r="AF358" s="225" t="str">
        <f t="shared" si="53"/>
        <v>SMA</v>
      </c>
      <c r="AG358" s="2" t="s">
        <v>3430</v>
      </c>
    </row>
    <row r="359" spans="1:33" s="54" customFormat="1" ht="15" customHeight="1">
      <c r="A359" s="105" t="s">
        <v>2317</v>
      </c>
      <c r="B359" s="2" t="s">
        <v>2261</v>
      </c>
      <c r="C359" s="2" t="s">
        <v>536</v>
      </c>
      <c r="D359" s="223"/>
      <c r="E359" s="223" t="str">
        <f t="shared" si="45"/>
        <v>KANTOR CABANG</v>
      </c>
      <c r="F359" s="2" t="s">
        <v>54</v>
      </c>
      <c r="G359" s="2" t="s">
        <v>75</v>
      </c>
      <c r="H359" s="2" t="s">
        <v>817</v>
      </c>
      <c r="I359" s="2" t="s">
        <v>3855</v>
      </c>
      <c r="J359" s="6" t="s">
        <v>2279</v>
      </c>
      <c r="K359" s="142" t="s">
        <v>3898</v>
      </c>
      <c r="L359" s="12">
        <v>34239</v>
      </c>
      <c r="M359" s="221">
        <f t="shared" si="46"/>
        <v>1993</v>
      </c>
      <c r="N359" s="221"/>
      <c r="O359" s="222" t="str">
        <f t="shared" ca="1" si="47"/>
        <v>28 tahun 6 bulan</v>
      </c>
      <c r="P359" s="222" t="str">
        <f t="shared" ca="1" si="48"/>
        <v>&lt;35 th</v>
      </c>
      <c r="Q359" s="6" t="s">
        <v>2262</v>
      </c>
      <c r="R359" s="12">
        <v>43374</v>
      </c>
      <c r="S359" s="222" t="str">
        <f t="shared" ca="1" si="49"/>
        <v>3 tahun 6 bulan</v>
      </c>
      <c r="T359" s="222" t="str">
        <f t="shared" ca="1" si="50"/>
        <v>&lt;5 th</v>
      </c>
      <c r="U359" s="49">
        <f t="shared" si="51"/>
        <v>35</v>
      </c>
      <c r="V359" s="50">
        <f t="shared" si="52"/>
        <v>47027</v>
      </c>
      <c r="W359" s="2" t="s">
        <v>2263</v>
      </c>
      <c r="X359" s="143" t="s">
        <v>2264</v>
      </c>
      <c r="Y359" s="142" t="s">
        <v>20</v>
      </c>
      <c r="Z359" s="2" t="s">
        <v>65</v>
      </c>
      <c r="AA359" s="2" t="s">
        <v>22</v>
      </c>
      <c r="AB359" s="4">
        <v>43556</v>
      </c>
      <c r="AC359" s="16" t="s">
        <v>2265</v>
      </c>
      <c r="AD359" s="1"/>
      <c r="AE359" s="142" t="s">
        <v>24</v>
      </c>
      <c r="AF359" s="225" t="str">
        <f t="shared" si="53"/>
        <v>S1</v>
      </c>
      <c r="AG359" s="2" t="s">
        <v>3430</v>
      </c>
    </row>
    <row r="360" spans="1:33" s="78" customFormat="1" ht="15" customHeight="1">
      <c r="A360" s="107" t="s">
        <v>2266</v>
      </c>
      <c r="B360" s="2" t="s">
        <v>2267</v>
      </c>
      <c r="C360" s="2" t="s">
        <v>1460</v>
      </c>
      <c r="D360" s="223"/>
      <c r="E360" s="223" t="str">
        <f t="shared" si="45"/>
        <v>KANTOR CABANG</v>
      </c>
      <c r="F360" s="2" t="s">
        <v>54</v>
      </c>
      <c r="G360" s="2" t="s">
        <v>147</v>
      </c>
      <c r="H360" s="2" t="s">
        <v>147</v>
      </c>
      <c r="I360" s="2" t="s">
        <v>3875</v>
      </c>
      <c r="J360" s="6" t="s">
        <v>2268</v>
      </c>
      <c r="K360" s="142" t="s">
        <v>50</v>
      </c>
      <c r="L360" s="12">
        <v>34398</v>
      </c>
      <c r="M360" s="221">
        <f t="shared" si="46"/>
        <v>1994</v>
      </c>
      <c r="N360" s="221"/>
      <c r="O360" s="222" t="str">
        <f t="shared" ca="1" si="47"/>
        <v>28 tahun 1 bulan</v>
      </c>
      <c r="P360" s="222" t="str">
        <f t="shared" ca="1" si="48"/>
        <v>&lt;35 th</v>
      </c>
      <c r="Q360" s="6" t="s">
        <v>91</v>
      </c>
      <c r="R360" s="12">
        <v>43374</v>
      </c>
      <c r="S360" s="222" t="str">
        <f t="shared" ca="1" si="49"/>
        <v>3 tahun 6 bulan</v>
      </c>
      <c r="T360" s="222" t="str">
        <f t="shared" ca="1" si="50"/>
        <v>&lt;5 th</v>
      </c>
      <c r="U360" s="60">
        <f t="shared" si="51"/>
        <v>55</v>
      </c>
      <c r="V360" s="61">
        <f t="shared" si="52"/>
        <v>54514</v>
      </c>
      <c r="W360" s="2" t="s">
        <v>2269</v>
      </c>
      <c r="X360" s="143" t="s">
        <v>2270</v>
      </c>
      <c r="Y360" s="142" t="s">
        <v>20</v>
      </c>
      <c r="Z360" s="2" t="s">
        <v>65</v>
      </c>
      <c r="AA360" s="2" t="s">
        <v>22</v>
      </c>
      <c r="AB360" s="4">
        <v>43556</v>
      </c>
      <c r="AC360" s="16" t="s">
        <v>2271</v>
      </c>
      <c r="AD360" s="1"/>
      <c r="AE360" s="142" t="s">
        <v>24</v>
      </c>
      <c r="AF360" s="225" t="str">
        <f t="shared" si="53"/>
        <v>S1</v>
      </c>
      <c r="AG360" s="2" t="s">
        <v>3431</v>
      </c>
    </row>
    <row r="361" spans="1:33" s="78" customFormat="1" ht="15" customHeight="1">
      <c r="A361" s="108" t="s">
        <v>2272</v>
      </c>
      <c r="B361" s="14" t="s">
        <v>2273</v>
      </c>
      <c r="C361" s="14" t="s">
        <v>15</v>
      </c>
      <c r="D361" s="223"/>
      <c r="E361" s="223" t="str">
        <f t="shared" si="45"/>
        <v>KANTOR PUSAT</v>
      </c>
      <c r="F361" s="14" t="s">
        <v>35</v>
      </c>
      <c r="G361" s="14" t="s">
        <v>637</v>
      </c>
      <c r="H361" s="14" t="s">
        <v>2278</v>
      </c>
      <c r="I361" s="14" t="s">
        <v>3943</v>
      </c>
      <c r="J361" s="14" t="s">
        <v>2274</v>
      </c>
      <c r="K361" s="143" t="s">
        <v>3852</v>
      </c>
      <c r="L361" s="12">
        <v>33445</v>
      </c>
      <c r="M361" s="221">
        <f t="shared" si="46"/>
        <v>1991</v>
      </c>
      <c r="N361" s="221"/>
      <c r="O361" s="222" t="str">
        <f t="shared" ca="1" si="47"/>
        <v>30 tahun 8 bulan</v>
      </c>
      <c r="P361" s="222" t="str">
        <f t="shared" ca="1" si="48"/>
        <v>&lt;35 th</v>
      </c>
      <c r="Q361" s="14" t="s">
        <v>31</v>
      </c>
      <c r="R361" s="12">
        <v>43374</v>
      </c>
      <c r="S361" s="222" t="str">
        <f t="shared" ca="1" si="49"/>
        <v>3 tahun 6 bulan</v>
      </c>
      <c r="T361" s="222" t="str">
        <f t="shared" ca="1" si="50"/>
        <v>&lt;5 th</v>
      </c>
      <c r="U361" s="60">
        <f t="shared" si="51"/>
        <v>55</v>
      </c>
      <c r="V361" s="61">
        <f t="shared" si="52"/>
        <v>53540</v>
      </c>
      <c r="W361" s="14" t="s">
        <v>2275</v>
      </c>
      <c r="X361" s="143" t="s">
        <v>2276</v>
      </c>
      <c r="Y361" s="143" t="s">
        <v>23</v>
      </c>
      <c r="Z361" s="143" t="s">
        <v>196</v>
      </c>
      <c r="AA361" s="14" t="s">
        <v>22</v>
      </c>
      <c r="AB361" s="173">
        <v>43556</v>
      </c>
      <c r="AC361" s="14" t="s">
        <v>2277</v>
      </c>
      <c r="AD361" s="150"/>
      <c r="AE361" s="143" t="s">
        <v>24</v>
      </c>
      <c r="AF361" s="225" t="str">
        <f t="shared" si="53"/>
        <v>S1</v>
      </c>
      <c r="AG361" s="14" t="s">
        <v>3431</v>
      </c>
    </row>
    <row r="362" spans="1:33" s="78" customFormat="1" ht="15" customHeight="1">
      <c r="A362" s="108" t="s">
        <v>2290</v>
      </c>
      <c r="B362" s="119" t="s">
        <v>2284</v>
      </c>
      <c r="C362" s="133" t="s">
        <v>237</v>
      </c>
      <c r="D362" s="223"/>
      <c r="E362" s="223" t="str">
        <f t="shared" si="45"/>
        <v>KANTOR PUSAT</v>
      </c>
      <c r="F362" s="14" t="s">
        <v>28</v>
      </c>
      <c r="G362" s="14" t="s">
        <v>3288</v>
      </c>
      <c r="H362" s="14" t="s">
        <v>135</v>
      </c>
      <c r="I362" s="14" t="s">
        <v>135</v>
      </c>
      <c r="J362" s="14" t="s">
        <v>2304</v>
      </c>
      <c r="K362" s="143" t="s">
        <v>3852</v>
      </c>
      <c r="L362" s="12">
        <v>34885</v>
      </c>
      <c r="M362" s="221">
        <f t="shared" si="46"/>
        <v>1995</v>
      </c>
      <c r="N362" s="221"/>
      <c r="O362" s="222" t="str">
        <f t="shared" ca="1" si="47"/>
        <v>26 tahun 9 bulan</v>
      </c>
      <c r="P362" s="222" t="str">
        <f t="shared" ca="1" si="48"/>
        <v>&lt;35 th</v>
      </c>
      <c r="Q362" s="14" t="s">
        <v>31</v>
      </c>
      <c r="R362" s="12">
        <v>43405</v>
      </c>
      <c r="S362" s="222" t="str">
        <f t="shared" ca="1" si="49"/>
        <v>3 tahun 5 bulan</v>
      </c>
      <c r="T362" s="222" t="str">
        <f t="shared" ca="1" si="50"/>
        <v>&lt;5 th</v>
      </c>
      <c r="U362" s="60">
        <f t="shared" si="51"/>
        <v>55</v>
      </c>
      <c r="V362" s="61">
        <f t="shared" si="52"/>
        <v>55001</v>
      </c>
      <c r="W362" s="14" t="s">
        <v>2305</v>
      </c>
      <c r="X362" s="143" t="s">
        <v>2306</v>
      </c>
      <c r="Y362" s="143" t="s">
        <v>48</v>
      </c>
      <c r="Z362" s="14" t="s">
        <v>47</v>
      </c>
      <c r="AA362" s="14" t="s">
        <v>22</v>
      </c>
      <c r="AB362" s="173">
        <v>43763</v>
      </c>
      <c r="AC362" s="14" t="s">
        <v>2377</v>
      </c>
      <c r="AD362" s="150"/>
      <c r="AE362" s="143" t="s">
        <v>50</v>
      </c>
      <c r="AF362" s="225" t="str">
        <f t="shared" si="53"/>
        <v>SMA</v>
      </c>
      <c r="AG362" s="14" t="s">
        <v>3431</v>
      </c>
    </row>
    <row r="363" spans="1:33" s="64" customFormat="1" ht="15" customHeight="1">
      <c r="A363" s="105" t="s">
        <v>2291</v>
      </c>
      <c r="B363" s="117" t="s">
        <v>2285</v>
      </c>
      <c r="C363" s="120" t="s">
        <v>536</v>
      </c>
      <c r="D363" s="223"/>
      <c r="E363" s="223" t="str">
        <f t="shared" si="45"/>
        <v>KANTOR CABANG</v>
      </c>
      <c r="F363" s="2" t="s">
        <v>88</v>
      </c>
      <c r="G363" s="2" t="s">
        <v>187</v>
      </c>
      <c r="H363" s="2" t="s">
        <v>2346</v>
      </c>
      <c r="I363" s="2" t="s">
        <v>3855</v>
      </c>
      <c r="J363" s="6" t="s">
        <v>2307</v>
      </c>
      <c r="K363" s="142" t="s">
        <v>3904</v>
      </c>
      <c r="L363" s="12">
        <v>34815</v>
      </c>
      <c r="M363" s="221">
        <f t="shared" si="46"/>
        <v>1995</v>
      </c>
      <c r="N363" s="221"/>
      <c r="O363" s="222" t="str">
        <f t="shared" ca="1" si="47"/>
        <v>26 tahun 11 bulan</v>
      </c>
      <c r="P363" s="222" t="str">
        <f t="shared" ca="1" si="48"/>
        <v>&lt;35 th</v>
      </c>
      <c r="Q363" s="6" t="s">
        <v>871</v>
      </c>
      <c r="R363" s="12">
        <v>43405</v>
      </c>
      <c r="S363" s="222" t="str">
        <f t="shared" ca="1" si="49"/>
        <v>3 tahun 5 bulan</v>
      </c>
      <c r="T363" s="222" t="str">
        <f t="shared" ca="1" si="50"/>
        <v>&lt;5 th</v>
      </c>
      <c r="U363" s="60">
        <f t="shared" si="51"/>
        <v>35</v>
      </c>
      <c r="V363" s="61">
        <f t="shared" si="52"/>
        <v>47604</v>
      </c>
      <c r="W363" s="2" t="s">
        <v>2308</v>
      </c>
      <c r="X363" s="143" t="s">
        <v>2309</v>
      </c>
      <c r="Y363" s="142" t="s">
        <v>20</v>
      </c>
      <c r="Z363" s="2" t="s">
        <v>65</v>
      </c>
      <c r="AA363" s="2" t="s">
        <v>22</v>
      </c>
      <c r="AB363" s="4">
        <v>43586</v>
      </c>
      <c r="AC363" s="16" t="s">
        <v>2310</v>
      </c>
      <c r="AD363" s="1"/>
      <c r="AE363" s="2" t="s">
        <v>145</v>
      </c>
      <c r="AF363" s="225" t="str">
        <f t="shared" si="53"/>
        <v>D3-D4</v>
      </c>
      <c r="AG363" s="2" t="s">
        <v>3430</v>
      </c>
    </row>
    <row r="364" spans="1:33" s="64" customFormat="1" ht="15" customHeight="1">
      <c r="A364" s="105" t="s">
        <v>2292</v>
      </c>
      <c r="B364" s="120" t="s">
        <v>2286</v>
      </c>
      <c r="C364" s="118" t="s">
        <v>944</v>
      </c>
      <c r="D364" s="223"/>
      <c r="E364" s="223" t="str">
        <f t="shared" si="45"/>
        <v>KANTOR CABANG</v>
      </c>
      <c r="F364" s="2" t="s">
        <v>88</v>
      </c>
      <c r="G364" s="2" t="s">
        <v>673</v>
      </c>
      <c r="H364" s="2" t="s">
        <v>673</v>
      </c>
      <c r="I364" s="2" t="s">
        <v>3882</v>
      </c>
      <c r="J364" s="6" t="s">
        <v>2296</v>
      </c>
      <c r="K364" s="142" t="s">
        <v>3921</v>
      </c>
      <c r="L364" s="12">
        <v>34271</v>
      </c>
      <c r="M364" s="221">
        <f t="shared" si="46"/>
        <v>1993</v>
      </c>
      <c r="N364" s="221"/>
      <c r="O364" s="222" t="str">
        <f t="shared" ca="1" si="47"/>
        <v>28 tahun 5 bulan</v>
      </c>
      <c r="P364" s="222" t="str">
        <f t="shared" ca="1" si="48"/>
        <v>&lt;35 th</v>
      </c>
      <c r="Q364" s="6" t="s">
        <v>1735</v>
      </c>
      <c r="R364" s="12">
        <v>43416</v>
      </c>
      <c r="S364" s="222" t="str">
        <f t="shared" ca="1" si="49"/>
        <v>3 tahun 5 bulan</v>
      </c>
      <c r="T364" s="222" t="str">
        <f t="shared" ca="1" si="50"/>
        <v>&lt;5 th</v>
      </c>
      <c r="U364" s="60">
        <f t="shared" si="51"/>
        <v>35</v>
      </c>
      <c r="V364" s="61">
        <f t="shared" si="52"/>
        <v>47058</v>
      </c>
      <c r="W364" s="2" t="s">
        <v>2297</v>
      </c>
      <c r="X364" s="143" t="s">
        <v>3289</v>
      </c>
      <c r="Y364" s="142" t="s">
        <v>20</v>
      </c>
      <c r="Z364" s="2" t="s">
        <v>65</v>
      </c>
      <c r="AA364" s="2" t="s">
        <v>22</v>
      </c>
      <c r="AB364" s="4">
        <v>43597</v>
      </c>
      <c r="AC364" s="16" t="s">
        <v>2298</v>
      </c>
      <c r="AD364" s="1"/>
      <c r="AE364" s="142" t="s">
        <v>24</v>
      </c>
      <c r="AF364" s="225" t="str">
        <f t="shared" si="53"/>
        <v>S1</v>
      </c>
      <c r="AG364" s="2" t="s">
        <v>3430</v>
      </c>
    </row>
    <row r="365" spans="1:33" s="64" customFormat="1" ht="15" customHeight="1">
      <c r="A365" s="105" t="s">
        <v>2293</v>
      </c>
      <c r="B365" s="117" t="s">
        <v>2287</v>
      </c>
      <c r="C365" s="120" t="s">
        <v>64</v>
      </c>
      <c r="D365" s="223"/>
      <c r="E365" s="223" t="str">
        <f t="shared" si="45"/>
        <v>KANTOR PUSAT</v>
      </c>
      <c r="F365" s="2" t="s">
        <v>43</v>
      </c>
      <c r="G365" s="2" t="s">
        <v>44</v>
      </c>
      <c r="H365" s="2" t="s">
        <v>45</v>
      </c>
      <c r="I365" s="151" t="s">
        <v>3880</v>
      </c>
      <c r="J365" s="6" t="s">
        <v>2301</v>
      </c>
      <c r="K365" s="142" t="s">
        <v>3852</v>
      </c>
      <c r="L365" s="12">
        <v>32714</v>
      </c>
      <c r="M365" s="221">
        <f t="shared" si="46"/>
        <v>1989</v>
      </c>
      <c r="N365" s="221"/>
      <c r="O365" s="222" t="str">
        <f t="shared" ca="1" si="47"/>
        <v>32 tahun 8 bulan</v>
      </c>
      <c r="P365" s="222" t="str">
        <f t="shared" ca="1" si="48"/>
        <v>&lt;35 th</v>
      </c>
      <c r="Q365" s="6" t="s">
        <v>396</v>
      </c>
      <c r="R365" s="12">
        <v>43416</v>
      </c>
      <c r="S365" s="222" t="str">
        <f t="shared" ca="1" si="49"/>
        <v>3 tahun 5 bulan</v>
      </c>
      <c r="T365" s="222" t="str">
        <f t="shared" ca="1" si="50"/>
        <v>&lt;5 th</v>
      </c>
      <c r="U365" s="60">
        <f t="shared" si="51"/>
        <v>55</v>
      </c>
      <c r="V365" s="61">
        <f t="shared" si="52"/>
        <v>52810</v>
      </c>
      <c r="W365" s="2" t="s">
        <v>2299</v>
      </c>
      <c r="X365" s="143" t="s">
        <v>2316</v>
      </c>
      <c r="Y365" s="142" t="s">
        <v>20</v>
      </c>
      <c r="Z365" s="2" t="s">
        <v>65</v>
      </c>
      <c r="AA365" s="2" t="s">
        <v>22</v>
      </c>
      <c r="AB365" s="4">
        <v>43597</v>
      </c>
      <c r="AC365" s="16" t="s">
        <v>2300</v>
      </c>
      <c r="AD365" s="1"/>
      <c r="AE365" s="142" t="s">
        <v>24</v>
      </c>
      <c r="AF365" s="225" t="str">
        <f t="shared" si="53"/>
        <v>S1</v>
      </c>
      <c r="AG365" s="2" t="s">
        <v>3430</v>
      </c>
    </row>
    <row r="366" spans="1:33" s="64" customFormat="1" ht="15" customHeight="1">
      <c r="A366" s="105" t="s">
        <v>2295</v>
      </c>
      <c r="B366" s="118" t="s">
        <v>2289</v>
      </c>
      <c r="C366" s="118" t="s">
        <v>536</v>
      </c>
      <c r="D366" s="223"/>
      <c r="E366" s="223" t="str">
        <f t="shared" si="45"/>
        <v>KANTOR CABANG</v>
      </c>
      <c r="F366" s="2" t="s">
        <v>54</v>
      </c>
      <c r="G366" s="2" t="s">
        <v>147</v>
      </c>
      <c r="H366" s="2" t="s">
        <v>649</v>
      </c>
      <c r="I366" s="2" t="s">
        <v>3855</v>
      </c>
      <c r="J366" s="6" t="s">
        <v>2302</v>
      </c>
      <c r="K366" s="142" t="s">
        <v>3944</v>
      </c>
      <c r="L366" s="154">
        <v>35413</v>
      </c>
      <c r="M366" s="221">
        <f t="shared" si="46"/>
        <v>1996</v>
      </c>
      <c r="N366" s="221"/>
      <c r="O366" s="222" t="str">
        <f t="shared" ca="1" si="47"/>
        <v>25 tahun 4 bulan</v>
      </c>
      <c r="P366" s="222" t="str">
        <f t="shared" ca="1" si="48"/>
        <v>&lt;35 th</v>
      </c>
      <c r="Q366" s="6" t="s">
        <v>31</v>
      </c>
      <c r="R366" s="12">
        <v>43419</v>
      </c>
      <c r="S366" s="222" t="str">
        <f t="shared" ca="1" si="49"/>
        <v>3 tahun 5 bulan</v>
      </c>
      <c r="T366" s="222" t="str">
        <f t="shared" ca="1" si="50"/>
        <v>&lt;5 th</v>
      </c>
      <c r="U366" s="60">
        <f t="shared" si="51"/>
        <v>35</v>
      </c>
      <c r="V366" s="61">
        <f t="shared" si="52"/>
        <v>48214</v>
      </c>
      <c r="W366" s="142" t="s">
        <v>4123</v>
      </c>
      <c r="X366" s="143" t="s">
        <v>2314</v>
      </c>
      <c r="Y366" s="142" t="s">
        <v>20</v>
      </c>
      <c r="Z366" s="2" t="s">
        <v>65</v>
      </c>
      <c r="AA366" s="2" t="s">
        <v>22</v>
      </c>
      <c r="AB366" s="4">
        <v>43600</v>
      </c>
      <c r="AC366" s="16" t="s">
        <v>2315</v>
      </c>
      <c r="AD366" s="1"/>
      <c r="AE366" s="142" t="s">
        <v>50</v>
      </c>
      <c r="AF366" s="225" t="str">
        <f t="shared" si="53"/>
        <v>SMA</v>
      </c>
      <c r="AG366" s="2" t="s">
        <v>3430</v>
      </c>
    </row>
    <row r="367" spans="1:33" s="64" customFormat="1" ht="15" customHeight="1">
      <c r="A367" s="107" t="s">
        <v>2318</v>
      </c>
      <c r="B367" s="7" t="s">
        <v>2319</v>
      </c>
      <c r="C367" s="7" t="s">
        <v>42</v>
      </c>
      <c r="D367" s="223"/>
      <c r="E367" s="223" t="str">
        <f t="shared" si="45"/>
        <v>KANTOR PUSAT</v>
      </c>
      <c r="F367" s="7" t="s">
        <v>43</v>
      </c>
      <c r="G367" s="7" t="s">
        <v>322</v>
      </c>
      <c r="H367" s="7" t="s">
        <v>323</v>
      </c>
      <c r="I367" s="2" t="s">
        <v>3890</v>
      </c>
      <c r="J367" s="148" t="s">
        <v>2320</v>
      </c>
      <c r="K367" s="149" t="s">
        <v>3852</v>
      </c>
      <c r="L367" s="146">
        <v>31232</v>
      </c>
      <c r="M367" s="221">
        <f t="shared" si="46"/>
        <v>1985</v>
      </c>
      <c r="N367" s="221"/>
      <c r="O367" s="222" t="str">
        <f t="shared" ca="1" si="47"/>
        <v>36 tahun 9 bulan</v>
      </c>
      <c r="P367" s="222" t="str">
        <f t="shared" ca="1" si="48"/>
        <v>&lt;45 th</v>
      </c>
      <c r="Q367" s="148" t="s">
        <v>31</v>
      </c>
      <c r="R367" s="146">
        <v>43430</v>
      </c>
      <c r="S367" s="222" t="str">
        <f t="shared" ca="1" si="49"/>
        <v>3 tahun 4 bulan</v>
      </c>
      <c r="T367" s="222" t="str">
        <f t="shared" ca="1" si="50"/>
        <v>&lt;5 th</v>
      </c>
      <c r="U367" s="60">
        <f t="shared" si="51"/>
        <v>55</v>
      </c>
      <c r="V367" s="61">
        <f t="shared" si="52"/>
        <v>51349</v>
      </c>
      <c r="W367" s="2" t="s">
        <v>2321</v>
      </c>
      <c r="X367" s="176" t="s">
        <v>2322</v>
      </c>
      <c r="Y367" s="149" t="s">
        <v>48</v>
      </c>
      <c r="Z367" s="7" t="s">
        <v>47</v>
      </c>
      <c r="AA367" s="7" t="s">
        <v>22</v>
      </c>
      <c r="AB367" s="179">
        <v>43611</v>
      </c>
      <c r="AC367" s="180" t="s">
        <v>2323</v>
      </c>
      <c r="AD367" s="181"/>
      <c r="AE367" s="149" t="s">
        <v>24</v>
      </c>
      <c r="AF367" s="225" t="str">
        <f t="shared" si="53"/>
        <v>S1</v>
      </c>
      <c r="AG367" s="2" t="s">
        <v>3430</v>
      </c>
    </row>
    <row r="368" spans="1:33" s="64" customFormat="1" ht="15.75" customHeight="1">
      <c r="A368" s="107" t="s">
        <v>2341</v>
      </c>
      <c r="B368" s="7" t="s">
        <v>2348</v>
      </c>
      <c r="C368" s="2" t="s">
        <v>1460</v>
      </c>
      <c r="D368" s="223"/>
      <c r="E368" s="223" t="str">
        <f t="shared" si="45"/>
        <v>KANTOR CABANG</v>
      </c>
      <c r="F368" s="7" t="s">
        <v>88</v>
      </c>
      <c r="G368" s="7" t="s">
        <v>187</v>
      </c>
      <c r="H368" s="7" t="s">
        <v>187</v>
      </c>
      <c r="I368" s="2" t="s">
        <v>3868</v>
      </c>
      <c r="J368" s="148" t="s">
        <v>2349</v>
      </c>
      <c r="K368" s="2" t="s">
        <v>145</v>
      </c>
      <c r="L368" s="146">
        <v>34472</v>
      </c>
      <c r="M368" s="221">
        <f t="shared" si="46"/>
        <v>1994</v>
      </c>
      <c r="N368" s="221"/>
      <c r="O368" s="222" t="str">
        <f t="shared" ca="1" si="47"/>
        <v>27 tahun 11 bulan</v>
      </c>
      <c r="P368" s="222" t="str">
        <f t="shared" ca="1" si="48"/>
        <v>&lt;35 th</v>
      </c>
      <c r="Q368" s="148" t="s">
        <v>70</v>
      </c>
      <c r="R368" s="146">
        <v>43435</v>
      </c>
      <c r="S368" s="222" t="str">
        <f t="shared" ca="1" si="49"/>
        <v>3 tahun 4 bulan</v>
      </c>
      <c r="T368" s="222" t="str">
        <f t="shared" ca="1" si="50"/>
        <v>&lt;5 th</v>
      </c>
      <c r="U368" s="60">
        <f t="shared" si="51"/>
        <v>55</v>
      </c>
      <c r="V368" s="61">
        <f t="shared" si="52"/>
        <v>54575</v>
      </c>
      <c r="W368" s="2" t="s">
        <v>2342</v>
      </c>
      <c r="X368" s="176" t="s">
        <v>2343</v>
      </c>
      <c r="Y368" s="149" t="s">
        <v>20</v>
      </c>
      <c r="Z368" s="7" t="s">
        <v>65</v>
      </c>
      <c r="AA368" s="7" t="s">
        <v>22</v>
      </c>
      <c r="AB368" s="179">
        <v>43617</v>
      </c>
      <c r="AC368" s="180" t="s">
        <v>2344</v>
      </c>
      <c r="AD368" s="181"/>
      <c r="AE368" s="149" t="s">
        <v>24</v>
      </c>
      <c r="AF368" s="225" t="str">
        <f t="shared" si="53"/>
        <v>S1</v>
      </c>
      <c r="AG368" s="2" t="s">
        <v>3431</v>
      </c>
    </row>
    <row r="369" spans="1:33" s="64" customFormat="1" ht="15" customHeight="1">
      <c r="A369" s="109" t="s">
        <v>2324</v>
      </c>
      <c r="B369" s="121" t="s">
        <v>2325</v>
      </c>
      <c r="C369" s="121" t="s">
        <v>134</v>
      </c>
      <c r="D369" s="223"/>
      <c r="E369" s="223" t="str">
        <f t="shared" si="45"/>
        <v>KANTOR PUSAT</v>
      </c>
      <c r="F369" s="121" t="s">
        <v>35</v>
      </c>
      <c r="G369" s="114" t="s">
        <v>3385</v>
      </c>
      <c r="H369" s="114" t="s">
        <v>3385</v>
      </c>
      <c r="I369" s="114" t="s">
        <v>3385</v>
      </c>
      <c r="J369" s="121" t="s">
        <v>2347</v>
      </c>
      <c r="K369" s="155" t="s">
        <v>3852</v>
      </c>
      <c r="L369" s="156">
        <v>31914</v>
      </c>
      <c r="M369" s="221">
        <f t="shared" si="46"/>
        <v>1987</v>
      </c>
      <c r="N369" s="221"/>
      <c r="O369" s="222" t="str">
        <f t="shared" ca="1" si="47"/>
        <v>34 tahun 11 bulan</v>
      </c>
      <c r="P369" s="222" t="str">
        <f t="shared" ca="1" si="48"/>
        <v>&lt;35 th</v>
      </c>
      <c r="Q369" s="121" t="s">
        <v>2326</v>
      </c>
      <c r="R369" s="156">
        <v>43435</v>
      </c>
      <c r="S369" s="222" t="str">
        <f t="shared" ca="1" si="49"/>
        <v>3 tahun 4 bulan</v>
      </c>
      <c r="T369" s="222" t="str">
        <f t="shared" ca="1" si="50"/>
        <v>&lt;5 th</v>
      </c>
      <c r="U369" s="60">
        <f t="shared" si="51"/>
        <v>55</v>
      </c>
      <c r="V369" s="65">
        <f t="shared" si="52"/>
        <v>52018</v>
      </c>
      <c r="W369" s="114" t="s">
        <v>2327</v>
      </c>
      <c r="X369" s="155" t="s">
        <v>2328</v>
      </c>
      <c r="Y369" s="155" t="s">
        <v>59</v>
      </c>
      <c r="Z369" s="121" t="s">
        <v>143</v>
      </c>
      <c r="AA369" s="121" t="s">
        <v>22</v>
      </c>
      <c r="AB369" s="199">
        <v>43800</v>
      </c>
      <c r="AC369" s="121" t="s">
        <v>2329</v>
      </c>
      <c r="AD369" s="200"/>
      <c r="AE369" s="155" t="s">
        <v>24</v>
      </c>
      <c r="AF369" s="225" t="str">
        <f t="shared" si="53"/>
        <v>S1</v>
      </c>
      <c r="AG369" s="114" t="s">
        <v>3431</v>
      </c>
    </row>
    <row r="370" spans="1:33" s="64" customFormat="1" ht="15" customHeight="1">
      <c r="A370" s="107" t="s">
        <v>2331</v>
      </c>
      <c r="B370" s="122" t="s">
        <v>2330</v>
      </c>
      <c r="C370" s="7" t="s">
        <v>536</v>
      </c>
      <c r="D370" s="223"/>
      <c r="E370" s="223" t="str">
        <f t="shared" si="45"/>
        <v>KANTOR CABANG</v>
      </c>
      <c r="F370" s="7" t="s">
        <v>88</v>
      </c>
      <c r="G370" s="7" t="s">
        <v>187</v>
      </c>
      <c r="H370" s="7" t="s">
        <v>2345</v>
      </c>
      <c r="I370" s="7" t="s">
        <v>3855</v>
      </c>
      <c r="J370" s="148" t="s">
        <v>2334</v>
      </c>
      <c r="K370" s="149" t="s">
        <v>3938</v>
      </c>
      <c r="L370" s="146">
        <v>34404</v>
      </c>
      <c r="M370" s="221">
        <f t="shared" si="46"/>
        <v>1994</v>
      </c>
      <c r="N370" s="221"/>
      <c r="O370" s="222" t="str">
        <f t="shared" ca="1" si="47"/>
        <v>28 tahun 1 bulan</v>
      </c>
      <c r="P370" s="222" t="str">
        <f t="shared" ca="1" si="48"/>
        <v>&lt;35 th</v>
      </c>
      <c r="Q370" s="148" t="s">
        <v>871</v>
      </c>
      <c r="R370" s="146">
        <v>43437</v>
      </c>
      <c r="S370" s="222" t="str">
        <f t="shared" ca="1" si="49"/>
        <v>3 tahun 4 bulan</v>
      </c>
      <c r="T370" s="222" t="str">
        <f t="shared" ca="1" si="50"/>
        <v>&lt;5 th</v>
      </c>
      <c r="U370" s="60">
        <f t="shared" si="51"/>
        <v>35</v>
      </c>
      <c r="V370" s="65">
        <f t="shared" si="52"/>
        <v>47209</v>
      </c>
      <c r="W370" s="2" t="s">
        <v>2335</v>
      </c>
      <c r="X370" s="176" t="s">
        <v>2336</v>
      </c>
      <c r="Y370" s="149" t="s">
        <v>20</v>
      </c>
      <c r="Z370" s="7" t="s">
        <v>65</v>
      </c>
      <c r="AA370" s="7" t="s">
        <v>22</v>
      </c>
      <c r="AB370" s="179">
        <v>43619</v>
      </c>
      <c r="AC370" s="180" t="s">
        <v>2337</v>
      </c>
      <c r="AD370" s="181"/>
      <c r="AE370" s="149" t="s">
        <v>24</v>
      </c>
      <c r="AF370" s="225" t="str">
        <f t="shared" si="53"/>
        <v>S1</v>
      </c>
      <c r="AG370" s="2" t="s">
        <v>3430</v>
      </c>
    </row>
    <row r="371" spans="1:33" s="64" customFormat="1" ht="15" customHeight="1">
      <c r="A371" s="109" t="s">
        <v>2332</v>
      </c>
      <c r="B371" s="123" t="s">
        <v>2333</v>
      </c>
      <c r="C371" s="121" t="s">
        <v>536</v>
      </c>
      <c r="D371" s="223"/>
      <c r="E371" s="223" t="str">
        <f t="shared" si="45"/>
        <v>KANTOR CABANG</v>
      </c>
      <c r="F371" s="121" t="s">
        <v>88</v>
      </c>
      <c r="G371" s="121" t="s">
        <v>460</v>
      </c>
      <c r="H371" s="121" t="s">
        <v>461</v>
      </c>
      <c r="I371" s="114" t="s">
        <v>3855</v>
      </c>
      <c r="J371" s="121" t="s">
        <v>2350</v>
      </c>
      <c r="K371" s="144" t="s">
        <v>3919</v>
      </c>
      <c r="L371" s="156">
        <v>33858</v>
      </c>
      <c r="M371" s="221">
        <f t="shared" si="46"/>
        <v>1992</v>
      </c>
      <c r="N371" s="221"/>
      <c r="O371" s="222" t="str">
        <f t="shared" ca="1" si="47"/>
        <v>29 tahun 7 bulan</v>
      </c>
      <c r="P371" s="222" t="str">
        <f t="shared" ca="1" si="48"/>
        <v>&lt;35 th</v>
      </c>
      <c r="Q371" s="121" t="s">
        <v>396</v>
      </c>
      <c r="R371" s="156">
        <v>43437</v>
      </c>
      <c r="S371" s="222" t="str">
        <f t="shared" ca="1" si="49"/>
        <v>3 tahun 4 bulan</v>
      </c>
      <c r="T371" s="222" t="str">
        <f t="shared" ca="1" si="50"/>
        <v>&lt;5 th</v>
      </c>
      <c r="U371" s="60">
        <f t="shared" si="51"/>
        <v>35</v>
      </c>
      <c r="V371" s="65">
        <f t="shared" si="52"/>
        <v>46661</v>
      </c>
      <c r="W371" s="114" t="s">
        <v>2338</v>
      </c>
      <c r="X371" s="155" t="s">
        <v>2351</v>
      </c>
      <c r="Y371" s="155" t="s">
        <v>20</v>
      </c>
      <c r="Z371" s="121" t="s">
        <v>65</v>
      </c>
      <c r="AA371" s="121" t="s">
        <v>22</v>
      </c>
      <c r="AB371" s="199">
        <v>43619</v>
      </c>
      <c r="AC371" s="121" t="s">
        <v>2339</v>
      </c>
      <c r="AD371" s="200"/>
      <c r="AE371" s="155" t="s">
        <v>24</v>
      </c>
      <c r="AF371" s="225" t="str">
        <f t="shared" si="53"/>
        <v>S1</v>
      </c>
      <c r="AG371" s="114" t="s">
        <v>3430</v>
      </c>
    </row>
    <row r="372" spans="1:33" s="64" customFormat="1" ht="15" customHeight="1">
      <c r="A372" s="105" t="s">
        <v>2363</v>
      </c>
      <c r="B372" s="122" t="s">
        <v>2356</v>
      </c>
      <c r="C372" s="2" t="s">
        <v>962</v>
      </c>
      <c r="D372" s="223"/>
      <c r="E372" s="223" t="str">
        <f t="shared" si="45"/>
        <v>KANTOR CABANG</v>
      </c>
      <c r="F372" s="2" t="s">
        <v>88</v>
      </c>
      <c r="G372" s="2" t="s">
        <v>460</v>
      </c>
      <c r="H372" s="2" t="s">
        <v>460</v>
      </c>
      <c r="I372" s="2" t="s">
        <v>3867</v>
      </c>
      <c r="J372" s="6" t="s">
        <v>2359</v>
      </c>
      <c r="K372" s="142" t="s">
        <v>3889</v>
      </c>
      <c r="L372" s="12">
        <v>30007</v>
      </c>
      <c r="M372" s="221">
        <f t="shared" si="46"/>
        <v>1982</v>
      </c>
      <c r="N372" s="221"/>
      <c r="O372" s="222" t="str">
        <f t="shared" ca="1" si="47"/>
        <v>40 tahun 1 bulan</v>
      </c>
      <c r="P372" s="222" t="str">
        <f t="shared" ca="1" si="48"/>
        <v>&lt;45 th</v>
      </c>
      <c r="Q372" s="48" t="s">
        <v>1909</v>
      </c>
      <c r="R372" s="146">
        <v>43472</v>
      </c>
      <c r="S372" s="222" t="str">
        <f t="shared" ca="1" si="49"/>
        <v>3 tahun 3 bulan</v>
      </c>
      <c r="T372" s="222" t="str">
        <f t="shared" ca="1" si="50"/>
        <v>&lt;5 th</v>
      </c>
      <c r="U372" s="60">
        <f t="shared" si="51"/>
        <v>55</v>
      </c>
      <c r="V372" s="65">
        <f t="shared" si="52"/>
        <v>50100</v>
      </c>
      <c r="W372" s="2" t="s">
        <v>2360</v>
      </c>
      <c r="X372" s="143" t="s">
        <v>2361</v>
      </c>
      <c r="Y372" s="142" t="s">
        <v>23</v>
      </c>
      <c r="Z372" s="2" t="s">
        <v>175</v>
      </c>
      <c r="AA372" s="174" t="s">
        <v>22</v>
      </c>
      <c r="AB372" s="179">
        <v>43837</v>
      </c>
      <c r="AC372" s="16" t="s">
        <v>2362</v>
      </c>
      <c r="AD372" s="2"/>
      <c r="AE372" s="142" t="s">
        <v>24</v>
      </c>
      <c r="AF372" s="225" t="str">
        <f t="shared" si="53"/>
        <v>S1</v>
      </c>
      <c r="AG372" s="2" t="s">
        <v>3430</v>
      </c>
    </row>
    <row r="373" spans="1:33" s="64" customFormat="1" ht="15" customHeight="1">
      <c r="A373" s="107" t="s">
        <v>2354</v>
      </c>
      <c r="B373" s="122" t="s">
        <v>2357</v>
      </c>
      <c r="C373" s="2" t="s">
        <v>157</v>
      </c>
      <c r="D373" s="223"/>
      <c r="E373" s="223" t="str">
        <f t="shared" si="45"/>
        <v>KANTOR PUSAT</v>
      </c>
      <c r="F373" s="2" t="s">
        <v>16</v>
      </c>
      <c r="G373" s="2" t="s">
        <v>17</v>
      </c>
      <c r="H373" s="2" t="s">
        <v>17</v>
      </c>
      <c r="I373" s="2" t="s">
        <v>17</v>
      </c>
      <c r="J373" s="6" t="s">
        <v>2364</v>
      </c>
      <c r="K373" s="142" t="s">
        <v>3852</v>
      </c>
      <c r="L373" s="12">
        <v>30563</v>
      </c>
      <c r="M373" s="221">
        <f t="shared" si="46"/>
        <v>1983</v>
      </c>
      <c r="N373" s="221"/>
      <c r="O373" s="222" t="str">
        <f t="shared" ca="1" si="47"/>
        <v>38 tahun 7 bulan</v>
      </c>
      <c r="P373" s="222" t="str">
        <f t="shared" ca="1" si="48"/>
        <v>&lt;45 th</v>
      </c>
      <c r="Q373" s="48" t="s">
        <v>31</v>
      </c>
      <c r="R373" s="12">
        <v>43473</v>
      </c>
      <c r="S373" s="222" t="str">
        <f t="shared" ca="1" si="49"/>
        <v>3 tahun 3 bulan</v>
      </c>
      <c r="T373" s="222" t="str">
        <f t="shared" ca="1" si="50"/>
        <v>&lt;5 th</v>
      </c>
      <c r="U373" s="60">
        <f t="shared" si="51"/>
        <v>55</v>
      </c>
      <c r="V373" s="65">
        <f t="shared" si="52"/>
        <v>50679</v>
      </c>
      <c r="W373" s="2" t="s">
        <v>2365</v>
      </c>
      <c r="X373" s="143" t="s">
        <v>2366</v>
      </c>
      <c r="Y373" s="142" t="s">
        <v>156</v>
      </c>
      <c r="Z373" s="2" t="s">
        <v>379</v>
      </c>
      <c r="AA373" s="174" t="s">
        <v>22</v>
      </c>
      <c r="AB373" s="179">
        <v>43838</v>
      </c>
      <c r="AC373" s="16" t="s">
        <v>2367</v>
      </c>
      <c r="AD373" s="2"/>
      <c r="AE373" s="142" t="s">
        <v>84</v>
      </c>
      <c r="AF373" s="225" t="str">
        <f t="shared" si="53"/>
        <v>S2</v>
      </c>
      <c r="AG373" s="2" t="s">
        <v>3430</v>
      </c>
    </row>
    <row r="374" spans="1:33" s="64" customFormat="1" ht="15" customHeight="1">
      <c r="A374" s="105" t="s">
        <v>2355</v>
      </c>
      <c r="B374" s="118" t="s">
        <v>2358</v>
      </c>
      <c r="C374" s="2" t="s">
        <v>944</v>
      </c>
      <c r="D374" s="223"/>
      <c r="E374" s="223" t="str">
        <f t="shared" si="45"/>
        <v>KANTOR CABANG</v>
      </c>
      <c r="F374" s="2" t="s">
        <v>88</v>
      </c>
      <c r="G374" s="2" t="s">
        <v>187</v>
      </c>
      <c r="H374" s="2" t="s">
        <v>1969</v>
      </c>
      <c r="I374" s="2" t="s">
        <v>3860</v>
      </c>
      <c r="J374" s="6" t="s">
        <v>2368</v>
      </c>
      <c r="K374" s="142" t="s">
        <v>3939</v>
      </c>
      <c r="L374" s="12">
        <v>34037</v>
      </c>
      <c r="M374" s="221">
        <f t="shared" si="46"/>
        <v>1993</v>
      </c>
      <c r="N374" s="221"/>
      <c r="O374" s="222" t="str">
        <f t="shared" ca="1" si="47"/>
        <v>29 tahun 1 bulan</v>
      </c>
      <c r="P374" s="222" t="str">
        <f t="shared" ca="1" si="48"/>
        <v>&lt;35 th</v>
      </c>
      <c r="Q374" s="48" t="s">
        <v>871</v>
      </c>
      <c r="R374" s="12">
        <v>43472</v>
      </c>
      <c r="S374" s="222" t="str">
        <f t="shared" ca="1" si="49"/>
        <v>3 tahun 3 bulan</v>
      </c>
      <c r="T374" s="222" t="str">
        <f t="shared" ca="1" si="50"/>
        <v>&lt;5 th</v>
      </c>
      <c r="U374" s="60">
        <f t="shared" si="51"/>
        <v>35</v>
      </c>
      <c r="V374" s="65">
        <f t="shared" si="52"/>
        <v>46844</v>
      </c>
      <c r="W374" s="2" t="s">
        <v>2369</v>
      </c>
      <c r="X374" s="143" t="s">
        <v>2370</v>
      </c>
      <c r="Y374" s="142" t="s">
        <v>20</v>
      </c>
      <c r="Z374" s="2" t="s">
        <v>65</v>
      </c>
      <c r="AA374" s="174" t="s">
        <v>22</v>
      </c>
      <c r="AB374" s="4">
        <v>43653</v>
      </c>
      <c r="AC374" s="16" t="s">
        <v>2371</v>
      </c>
      <c r="AD374" s="2"/>
      <c r="AE374" s="142" t="s">
        <v>24</v>
      </c>
      <c r="AF374" s="225" t="str">
        <f t="shared" si="53"/>
        <v>S1</v>
      </c>
      <c r="AG374" s="2" t="s">
        <v>3430</v>
      </c>
    </row>
    <row r="375" spans="1:33" s="64" customFormat="1" ht="15" customHeight="1">
      <c r="A375" s="106" t="s">
        <v>2372</v>
      </c>
      <c r="B375" s="114" t="s">
        <v>3156</v>
      </c>
      <c r="C375" s="114" t="s">
        <v>536</v>
      </c>
      <c r="D375" s="223"/>
      <c r="E375" s="223" t="str">
        <f t="shared" si="45"/>
        <v>KANTOR CABANG</v>
      </c>
      <c r="F375" s="114" t="s">
        <v>88</v>
      </c>
      <c r="G375" s="114" t="s">
        <v>89</v>
      </c>
      <c r="H375" s="114" t="s">
        <v>955</v>
      </c>
      <c r="I375" s="114" t="s">
        <v>3855</v>
      </c>
      <c r="J375" s="114" t="s">
        <v>2373</v>
      </c>
      <c r="K375" s="144" t="s">
        <v>3924</v>
      </c>
      <c r="L375" s="140">
        <v>32680</v>
      </c>
      <c r="M375" s="221">
        <f t="shared" si="46"/>
        <v>1989</v>
      </c>
      <c r="N375" s="221"/>
      <c r="O375" s="222" t="str">
        <f t="shared" ca="1" si="47"/>
        <v>32 tahun 10 bulan</v>
      </c>
      <c r="P375" s="222" t="str">
        <f t="shared" ca="1" si="48"/>
        <v>&lt;35 th</v>
      </c>
      <c r="Q375" s="114" t="s">
        <v>201</v>
      </c>
      <c r="R375" s="140">
        <v>43479</v>
      </c>
      <c r="S375" s="222" t="str">
        <f t="shared" ca="1" si="49"/>
        <v>3 tahun 3 bulan</v>
      </c>
      <c r="T375" s="222" t="str">
        <f t="shared" ca="1" si="50"/>
        <v>&lt;5 th</v>
      </c>
      <c r="U375" s="60">
        <f t="shared" si="51"/>
        <v>35</v>
      </c>
      <c r="V375" s="65">
        <f t="shared" si="52"/>
        <v>45474</v>
      </c>
      <c r="W375" s="114" t="s">
        <v>2374</v>
      </c>
      <c r="X375" s="144" t="s">
        <v>2375</v>
      </c>
      <c r="Y375" s="144" t="s">
        <v>20</v>
      </c>
      <c r="Z375" s="114" t="s">
        <v>65</v>
      </c>
      <c r="AA375" s="114" t="s">
        <v>22</v>
      </c>
      <c r="AB375" s="172">
        <v>43660</v>
      </c>
      <c r="AC375" s="114" t="s">
        <v>2376</v>
      </c>
      <c r="AD375" s="116"/>
      <c r="AE375" s="144" t="s">
        <v>24</v>
      </c>
      <c r="AF375" s="225" t="str">
        <f t="shared" si="53"/>
        <v>S1</v>
      </c>
      <c r="AG375" s="114" t="s">
        <v>3430</v>
      </c>
    </row>
    <row r="376" spans="1:33" s="64" customFormat="1" ht="15" customHeight="1">
      <c r="A376" s="105" t="s">
        <v>2380</v>
      </c>
      <c r="B376" s="120" t="s">
        <v>2386</v>
      </c>
      <c r="C376" s="2" t="s">
        <v>536</v>
      </c>
      <c r="D376" s="223"/>
      <c r="E376" s="223" t="str">
        <f t="shared" si="45"/>
        <v>KANTOR CABANG</v>
      </c>
      <c r="F376" s="2" t="s">
        <v>54</v>
      </c>
      <c r="G376" s="2" t="s">
        <v>55</v>
      </c>
      <c r="H376" s="2" t="s">
        <v>406</v>
      </c>
      <c r="I376" s="2" t="s">
        <v>3855</v>
      </c>
      <c r="J376" s="6" t="s">
        <v>2391</v>
      </c>
      <c r="K376" s="2" t="s">
        <v>3899</v>
      </c>
      <c r="L376" s="12">
        <v>34688</v>
      </c>
      <c r="M376" s="221">
        <f t="shared" si="46"/>
        <v>1994</v>
      </c>
      <c r="N376" s="221"/>
      <c r="O376" s="222" t="str">
        <f t="shared" ca="1" si="47"/>
        <v>27 tahun 4 bulan</v>
      </c>
      <c r="P376" s="222" t="str">
        <f t="shared" ca="1" si="48"/>
        <v>&lt;35 th</v>
      </c>
      <c r="Q376" s="6" t="s">
        <v>247</v>
      </c>
      <c r="R376" s="12">
        <v>43497</v>
      </c>
      <c r="S376" s="222" t="str">
        <f t="shared" ca="1" si="49"/>
        <v>3 tahun 2 bulan</v>
      </c>
      <c r="T376" s="222" t="str">
        <f t="shared" ca="1" si="50"/>
        <v>&lt;5 th</v>
      </c>
      <c r="U376" s="60">
        <f t="shared" si="51"/>
        <v>35</v>
      </c>
      <c r="V376" s="61">
        <f t="shared" si="52"/>
        <v>47484</v>
      </c>
      <c r="W376" s="2" t="s">
        <v>2392</v>
      </c>
      <c r="X376" s="143" t="s">
        <v>2393</v>
      </c>
      <c r="Y376" s="142" t="s">
        <v>20</v>
      </c>
      <c r="Z376" s="2" t="s">
        <v>65</v>
      </c>
      <c r="AA376" s="2" t="s">
        <v>22</v>
      </c>
      <c r="AB376" s="4">
        <v>43862</v>
      </c>
      <c r="AC376" s="16" t="s">
        <v>2394</v>
      </c>
      <c r="AD376" s="1"/>
      <c r="AE376" s="142" t="s">
        <v>50</v>
      </c>
      <c r="AF376" s="225" t="str">
        <f t="shared" si="53"/>
        <v>SMA</v>
      </c>
      <c r="AG376" s="2" t="s">
        <v>3431</v>
      </c>
    </row>
    <row r="377" spans="1:33" s="64" customFormat="1" ht="15" customHeight="1">
      <c r="A377" s="109" t="s">
        <v>2381</v>
      </c>
      <c r="B377" s="124" t="s">
        <v>2387</v>
      </c>
      <c r="C377" s="114" t="s">
        <v>1097</v>
      </c>
      <c r="D377" s="223"/>
      <c r="E377" s="223" t="str">
        <f t="shared" si="45"/>
        <v>KANTOR CABANG</v>
      </c>
      <c r="F377" s="114" t="s">
        <v>54</v>
      </c>
      <c r="G377" s="114" t="s">
        <v>147</v>
      </c>
      <c r="H377" s="114" t="s">
        <v>147</v>
      </c>
      <c r="I377" s="114" t="s">
        <v>3857</v>
      </c>
      <c r="J377" s="114" t="s">
        <v>2395</v>
      </c>
      <c r="K377" s="114" t="s">
        <v>50</v>
      </c>
      <c r="L377" s="140">
        <v>34266</v>
      </c>
      <c r="M377" s="221">
        <f t="shared" si="46"/>
        <v>1993</v>
      </c>
      <c r="N377" s="221"/>
      <c r="O377" s="222" t="str">
        <f t="shared" ca="1" si="47"/>
        <v>28 tahun 5 bulan</v>
      </c>
      <c r="P377" s="222" t="str">
        <f t="shared" ca="1" si="48"/>
        <v>&lt;35 th</v>
      </c>
      <c r="Q377" s="114" t="s">
        <v>31</v>
      </c>
      <c r="R377" s="140">
        <v>43502</v>
      </c>
      <c r="S377" s="222" t="str">
        <f t="shared" ca="1" si="49"/>
        <v>3 tahun 2 bulan</v>
      </c>
      <c r="T377" s="222" t="str">
        <f t="shared" ca="1" si="50"/>
        <v>&lt;5 th</v>
      </c>
      <c r="U377" s="60">
        <f t="shared" si="51"/>
        <v>55</v>
      </c>
      <c r="V377" s="61">
        <f t="shared" si="52"/>
        <v>54363</v>
      </c>
      <c r="W377" s="114" t="s">
        <v>2396</v>
      </c>
      <c r="X377" s="144" t="s">
        <v>2397</v>
      </c>
      <c r="Y377" s="144" t="s">
        <v>20</v>
      </c>
      <c r="Z377" s="144" t="s">
        <v>65</v>
      </c>
      <c r="AA377" s="114" t="s">
        <v>22</v>
      </c>
      <c r="AB377" s="172">
        <v>43683</v>
      </c>
      <c r="AC377" s="114" t="s">
        <v>2398</v>
      </c>
      <c r="AD377" s="116"/>
      <c r="AE377" s="144" t="s">
        <v>24</v>
      </c>
      <c r="AF377" s="225" t="str">
        <f t="shared" si="53"/>
        <v>S1</v>
      </c>
      <c r="AG377" s="114" t="s">
        <v>3430</v>
      </c>
    </row>
    <row r="378" spans="1:33" s="64" customFormat="1" ht="15" customHeight="1">
      <c r="A378" s="105" t="s">
        <v>2382</v>
      </c>
      <c r="B378" s="118" t="s">
        <v>2388</v>
      </c>
      <c r="C378" s="2" t="s">
        <v>536</v>
      </c>
      <c r="D378" s="223"/>
      <c r="E378" s="223" t="str">
        <f t="shared" si="45"/>
        <v>KANTOR CABANG</v>
      </c>
      <c r="F378" s="2" t="s">
        <v>54</v>
      </c>
      <c r="G378" s="2" t="s">
        <v>99</v>
      </c>
      <c r="H378" s="2" t="s">
        <v>3034</v>
      </c>
      <c r="I378" s="2" t="s">
        <v>3855</v>
      </c>
      <c r="J378" s="6" t="s">
        <v>2399</v>
      </c>
      <c r="K378" s="2" t="s">
        <v>3920</v>
      </c>
      <c r="L378" s="12">
        <v>33258</v>
      </c>
      <c r="M378" s="221">
        <f t="shared" si="46"/>
        <v>1991</v>
      </c>
      <c r="N378" s="221"/>
      <c r="O378" s="222" t="str">
        <f t="shared" ca="1" si="47"/>
        <v>31 tahun 3 bulan</v>
      </c>
      <c r="P378" s="222" t="str">
        <f t="shared" ca="1" si="48"/>
        <v>&lt;35 th</v>
      </c>
      <c r="Q378" s="6" t="s">
        <v>402</v>
      </c>
      <c r="R378" s="167">
        <v>43507</v>
      </c>
      <c r="S378" s="222" t="str">
        <f t="shared" ca="1" si="49"/>
        <v>3 tahun 2 bulan</v>
      </c>
      <c r="T378" s="222" t="str">
        <f t="shared" ca="1" si="50"/>
        <v>&lt;5 th</v>
      </c>
      <c r="U378" s="60">
        <f t="shared" si="51"/>
        <v>35</v>
      </c>
      <c r="V378" s="61">
        <v>47484</v>
      </c>
      <c r="W378" s="2" t="s">
        <v>2400</v>
      </c>
      <c r="X378" s="143" t="s">
        <v>2401</v>
      </c>
      <c r="Y378" s="142" t="s">
        <v>20</v>
      </c>
      <c r="Z378" s="2" t="s">
        <v>65</v>
      </c>
      <c r="AA378" s="2" t="s">
        <v>22</v>
      </c>
      <c r="AB378" s="4">
        <v>43687</v>
      </c>
      <c r="AC378" s="16" t="s">
        <v>2402</v>
      </c>
      <c r="AD378" s="1"/>
      <c r="AE378" s="142" t="s">
        <v>50</v>
      </c>
      <c r="AF378" s="225" t="str">
        <f t="shared" si="53"/>
        <v>SMA</v>
      </c>
      <c r="AG378" s="2" t="s">
        <v>3431</v>
      </c>
    </row>
    <row r="379" spans="1:33" s="64" customFormat="1" ht="15" customHeight="1">
      <c r="A379" s="105" t="s">
        <v>2383</v>
      </c>
      <c r="B379" s="118" t="s">
        <v>2416</v>
      </c>
      <c r="C379" s="2" t="s">
        <v>536</v>
      </c>
      <c r="D379" s="223"/>
      <c r="E379" s="223" t="str">
        <f t="shared" si="45"/>
        <v>KANTOR CABANG</v>
      </c>
      <c r="F379" s="2" t="s">
        <v>88</v>
      </c>
      <c r="G379" s="2" t="s">
        <v>187</v>
      </c>
      <c r="H379" s="2" t="s">
        <v>407</v>
      </c>
      <c r="I379" s="7" t="s">
        <v>3855</v>
      </c>
      <c r="J379" s="6" t="s">
        <v>2411</v>
      </c>
      <c r="K379" s="142" t="s">
        <v>3901</v>
      </c>
      <c r="L379" s="12">
        <v>33604</v>
      </c>
      <c r="M379" s="221">
        <f t="shared" si="46"/>
        <v>1992</v>
      </c>
      <c r="N379" s="221"/>
      <c r="O379" s="222" t="str">
        <f t="shared" ca="1" si="47"/>
        <v>30 tahun 3 bulan</v>
      </c>
      <c r="P379" s="222" t="str">
        <f t="shared" ca="1" si="48"/>
        <v>&lt;35 th</v>
      </c>
      <c r="Q379" s="6" t="s">
        <v>212</v>
      </c>
      <c r="R379" s="167">
        <v>43507</v>
      </c>
      <c r="S379" s="222" t="str">
        <f t="shared" ca="1" si="49"/>
        <v>3 tahun 2 bulan</v>
      </c>
      <c r="T379" s="222" t="str">
        <f t="shared" ca="1" si="50"/>
        <v>&lt;5 th</v>
      </c>
      <c r="U379" s="60">
        <f t="shared" si="51"/>
        <v>35</v>
      </c>
      <c r="V379" s="61">
        <f t="shared" ref="V379:V386" si="54">IF(DAY(L379)=1,(DATE(YEAR(L379)+U379,MONTH(L379),1)),(DATE(YEAR(L379)+U379,MONTH(L379)+1,1)))</f>
        <v>46388</v>
      </c>
      <c r="W379" s="2" t="s">
        <v>2412</v>
      </c>
      <c r="X379" s="143" t="s">
        <v>2413</v>
      </c>
      <c r="Y379" s="142" t="s">
        <v>20</v>
      </c>
      <c r="Z379" s="2" t="s">
        <v>65</v>
      </c>
      <c r="AA379" s="2" t="s">
        <v>22</v>
      </c>
      <c r="AB379" s="4">
        <v>43688</v>
      </c>
      <c r="AC379" s="16" t="s">
        <v>2414</v>
      </c>
      <c r="AD379" s="1"/>
      <c r="AE379" s="142" t="s">
        <v>24</v>
      </c>
      <c r="AF379" s="225" t="str">
        <f t="shared" si="53"/>
        <v>S1</v>
      </c>
      <c r="AG379" s="2" t="s">
        <v>3431</v>
      </c>
    </row>
    <row r="380" spans="1:33" s="64" customFormat="1" ht="15" customHeight="1">
      <c r="A380" s="105" t="s">
        <v>2384</v>
      </c>
      <c r="B380" s="118" t="s">
        <v>2389</v>
      </c>
      <c r="C380" s="2" t="s">
        <v>237</v>
      </c>
      <c r="D380" s="223"/>
      <c r="E380" s="223" t="str">
        <f t="shared" si="45"/>
        <v>KANTOR PUSAT</v>
      </c>
      <c r="F380" s="2" t="s">
        <v>238</v>
      </c>
      <c r="G380" s="2" t="s">
        <v>494</v>
      </c>
      <c r="H380" s="2" t="s">
        <v>494</v>
      </c>
      <c r="I380" s="2" t="s">
        <v>494</v>
      </c>
      <c r="J380" s="6" t="s">
        <v>2403</v>
      </c>
      <c r="K380" s="142" t="s">
        <v>3852</v>
      </c>
      <c r="L380" s="12">
        <v>34867</v>
      </c>
      <c r="M380" s="221">
        <f t="shared" si="46"/>
        <v>1995</v>
      </c>
      <c r="N380" s="221"/>
      <c r="O380" s="222" t="str">
        <f t="shared" ca="1" si="47"/>
        <v>26 tahun 10 bulan</v>
      </c>
      <c r="P380" s="222" t="str">
        <f t="shared" ca="1" si="48"/>
        <v>&lt;35 th</v>
      </c>
      <c r="Q380" s="6" t="s">
        <v>1932</v>
      </c>
      <c r="R380" s="167">
        <v>43507</v>
      </c>
      <c r="S380" s="222" t="str">
        <f t="shared" ca="1" si="49"/>
        <v>3 tahun 2 bulan</v>
      </c>
      <c r="T380" s="222" t="str">
        <f t="shared" ca="1" si="50"/>
        <v>&lt;5 th</v>
      </c>
      <c r="U380" s="60">
        <f t="shared" si="51"/>
        <v>55</v>
      </c>
      <c r="V380" s="61">
        <f t="shared" si="54"/>
        <v>54970</v>
      </c>
      <c r="W380" s="2" t="s">
        <v>2404</v>
      </c>
      <c r="X380" s="143" t="s">
        <v>2405</v>
      </c>
      <c r="Y380" s="142" t="s">
        <v>48</v>
      </c>
      <c r="Z380" s="2" t="s">
        <v>47</v>
      </c>
      <c r="AA380" s="2" t="s">
        <v>22</v>
      </c>
      <c r="AB380" s="4">
        <v>43688</v>
      </c>
      <c r="AC380" s="16" t="s">
        <v>2406</v>
      </c>
      <c r="AD380" s="1"/>
      <c r="AE380" s="142" t="s">
        <v>24</v>
      </c>
      <c r="AF380" s="225" t="str">
        <f t="shared" si="53"/>
        <v>S1</v>
      </c>
      <c r="AG380" s="2" t="s">
        <v>3431</v>
      </c>
    </row>
    <row r="381" spans="1:33" s="64" customFormat="1" ht="15" customHeight="1">
      <c r="A381" s="105" t="s">
        <v>2385</v>
      </c>
      <c r="B381" s="118" t="s">
        <v>2390</v>
      </c>
      <c r="C381" s="2" t="s">
        <v>64</v>
      </c>
      <c r="D381" s="223"/>
      <c r="E381" s="223" t="str">
        <f t="shared" si="45"/>
        <v>KANTOR PUSAT</v>
      </c>
      <c r="F381" s="2" t="s">
        <v>211</v>
      </c>
      <c r="G381" s="2" t="s">
        <v>3303</v>
      </c>
      <c r="H381" s="2" t="s">
        <v>3303</v>
      </c>
      <c r="I381" s="2" t="s">
        <v>3303</v>
      </c>
      <c r="J381" s="6" t="s">
        <v>2407</v>
      </c>
      <c r="K381" s="142" t="s">
        <v>3852</v>
      </c>
      <c r="L381" s="12">
        <v>34364</v>
      </c>
      <c r="M381" s="221">
        <f t="shared" si="46"/>
        <v>1994</v>
      </c>
      <c r="N381" s="221"/>
      <c r="O381" s="222" t="str">
        <f t="shared" ca="1" si="47"/>
        <v>28 tahun 2 bulan</v>
      </c>
      <c r="P381" s="222" t="str">
        <f t="shared" ca="1" si="48"/>
        <v>&lt;35 th</v>
      </c>
      <c r="Q381" s="6" t="s">
        <v>2408</v>
      </c>
      <c r="R381" s="167">
        <v>43507</v>
      </c>
      <c r="S381" s="222" t="str">
        <f t="shared" ca="1" si="49"/>
        <v>3 tahun 2 bulan</v>
      </c>
      <c r="T381" s="222" t="str">
        <f t="shared" ca="1" si="50"/>
        <v>&lt;5 th</v>
      </c>
      <c r="U381" s="60">
        <f t="shared" si="51"/>
        <v>55</v>
      </c>
      <c r="V381" s="61">
        <f t="shared" si="54"/>
        <v>54455</v>
      </c>
      <c r="W381" s="2" t="s">
        <v>2409</v>
      </c>
      <c r="X381" s="143" t="s">
        <v>2410</v>
      </c>
      <c r="Y381" s="142" t="s">
        <v>20</v>
      </c>
      <c r="Z381" s="2" t="s">
        <v>65</v>
      </c>
      <c r="AA381" s="2" t="s">
        <v>22</v>
      </c>
      <c r="AB381" s="4">
        <v>43872</v>
      </c>
      <c r="AC381" s="16"/>
      <c r="AD381" s="1"/>
      <c r="AE381" s="142" t="s">
        <v>24</v>
      </c>
      <c r="AF381" s="225" t="str">
        <f t="shared" si="53"/>
        <v>S1</v>
      </c>
      <c r="AG381" s="2" t="s">
        <v>3431</v>
      </c>
    </row>
    <row r="382" spans="1:33" s="64" customFormat="1" ht="15" customHeight="1">
      <c r="A382" s="106" t="s">
        <v>2417</v>
      </c>
      <c r="B382" s="110" t="s">
        <v>2434</v>
      </c>
      <c r="C382" s="114" t="s">
        <v>15</v>
      </c>
      <c r="D382" s="223"/>
      <c r="E382" s="223" t="str">
        <f t="shared" si="45"/>
        <v>KANTOR PUSAT</v>
      </c>
      <c r="F382" s="114" t="s">
        <v>28</v>
      </c>
      <c r="G382" s="114" t="s">
        <v>3288</v>
      </c>
      <c r="H382" s="114" t="s">
        <v>135</v>
      </c>
      <c r="I382" s="114" t="s">
        <v>135</v>
      </c>
      <c r="J382" s="114" t="s">
        <v>2422</v>
      </c>
      <c r="K382" s="144" t="s">
        <v>3852</v>
      </c>
      <c r="L382" s="140">
        <v>34211</v>
      </c>
      <c r="M382" s="221">
        <f t="shared" si="46"/>
        <v>1993</v>
      </c>
      <c r="N382" s="221"/>
      <c r="O382" s="222" t="str">
        <f t="shared" ca="1" si="47"/>
        <v>28 tahun 7 bulan</v>
      </c>
      <c r="P382" s="222" t="str">
        <f t="shared" ca="1" si="48"/>
        <v>&lt;35 th</v>
      </c>
      <c r="Q382" s="114" t="s">
        <v>31</v>
      </c>
      <c r="R382" s="140">
        <v>43525</v>
      </c>
      <c r="S382" s="222" t="str">
        <f t="shared" ca="1" si="49"/>
        <v>3 tahun 1 bulan</v>
      </c>
      <c r="T382" s="222" t="str">
        <f t="shared" ca="1" si="50"/>
        <v>&lt;5 th</v>
      </c>
      <c r="U382" s="60">
        <f t="shared" si="51"/>
        <v>55</v>
      </c>
      <c r="V382" s="61">
        <f t="shared" si="54"/>
        <v>54302</v>
      </c>
      <c r="W382" s="114" t="s">
        <v>2423</v>
      </c>
      <c r="X382" s="144" t="s">
        <v>2424</v>
      </c>
      <c r="Y382" s="144" t="s">
        <v>23</v>
      </c>
      <c r="Z382" s="114" t="s">
        <v>175</v>
      </c>
      <c r="AA382" s="114" t="s">
        <v>22</v>
      </c>
      <c r="AB382" s="172">
        <v>43617</v>
      </c>
      <c r="AC382" s="114" t="s">
        <v>2425</v>
      </c>
      <c r="AD382" s="116"/>
      <c r="AE382" s="144" t="s">
        <v>24</v>
      </c>
      <c r="AF382" s="225" t="str">
        <f t="shared" si="53"/>
        <v>S1</v>
      </c>
      <c r="AG382" s="114" t="s">
        <v>3431</v>
      </c>
    </row>
    <row r="383" spans="1:33" s="64" customFormat="1" ht="15" customHeight="1">
      <c r="A383" s="105" t="s">
        <v>2418</v>
      </c>
      <c r="B383" s="118" t="s">
        <v>2420</v>
      </c>
      <c r="C383" s="2" t="s">
        <v>536</v>
      </c>
      <c r="D383" s="223"/>
      <c r="E383" s="223" t="str">
        <f t="shared" si="45"/>
        <v>KANTOR CABANG</v>
      </c>
      <c r="F383" s="2" t="s">
        <v>88</v>
      </c>
      <c r="G383" s="2" t="s">
        <v>460</v>
      </c>
      <c r="H383" s="2" t="s">
        <v>1409</v>
      </c>
      <c r="I383" s="2" t="s">
        <v>3855</v>
      </c>
      <c r="J383" s="6" t="s">
        <v>2426</v>
      </c>
      <c r="K383" s="3" t="s">
        <v>3879</v>
      </c>
      <c r="L383" s="12">
        <v>33578</v>
      </c>
      <c r="M383" s="221">
        <f t="shared" si="46"/>
        <v>1991</v>
      </c>
      <c r="N383" s="221"/>
      <c r="O383" s="222" t="str">
        <f t="shared" ca="1" si="47"/>
        <v>30 tahun 4 bulan</v>
      </c>
      <c r="P383" s="222" t="str">
        <f t="shared" ca="1" si="48"/>
        <v>&lt;35 th</v>
      </c>
      <c r="Q383" s="6" t="s">
        <v>2067</v>
      </c>
      <c r="R383" s="12">
        <v>43525</v>
      </c>
      <c r="S383" s="222" t="str">
        <f t="shared" ca="1" si="49"/>
        <v>3 tahun 1 bulan</v>
      </c>
      <c r="T383" s="222" t="str">
        <f t="shared" ca="1" si="50"/>
        <v>&lt;5 th</v>
      </c>
      <c r="U383" s="60">
        <f t="shared" si="51"/>
        <v>35</v>
      </c>
      <c r="V383" s="61">
        <f t="shared" si="54"/>
        <v>46388</v>
      </c>
      <c r="W383" s="2" t="s">
        <v>2427</v>
      </c>
      <c r="X383" s="14" t="s">
        <v>2428</v>
      </c>
      <c r="Y383" s="2" t="s">
        <v>20</v>
      </c>
      <c r="Z383" s="174" t="s">
        <v>65</v>
      </c>
      <c r="AA383" s="2" t="s">
        <v>22</v>
      </c>
      <c r="AB383" s="4">
        <v>43708</v>
      </c>
      <c r="AC383" s="16" t="s">
        <v>2429</v>
      </c>
      <c r="AD383" s="2"/>
      <c r="AE383" s="2" t="s">
        <v>24</v>
      </c>
      <c r="AF383" s="225" t="str">
        <f t="shared" si="53"/>
        <v>S1</v>
      </c>
      <c r="AG383" s="2" t="s">
        <v>3430</v>
      </c>
    </row>
    <row r="384" spans="1:33" s="64" customFormat="1" ht="15" customHeight="1">
      <c r="A384" s="68" t="s">
        <v>2419</v>
      </c>
      <c r="B384" s="79" t="s">
        <v>2421</v>
      </c>
      <c r="C384" s="56" t="s">
        <v>536</v>
      </c>
      <c r="D384" s="223"/>
      <c r="E384" s="223" t="str">
        <f t="shared" si="45"/>
        <v>KANTOR CABANG</v>
      </c>
      <c r="F384" s="56" t="s">
        <v>54</v>
      </c>
      <c r="G384" s="56" t="s">
        <v>55</v>
      </c>
      <c r="H384" s="56" t="s">
        <v>505</v>
      </c>
      <c r="I384" s="56" t="s">
        <v>3855</v>
      </c>
      <c r="J384" s="56" t="s">
        <v>2430</v>
      </c>
      <c r="K384" s="56" t="s">
        <v>3881</v>
      </c>
      <c r="L384" s="58">
        <v>33638</v>
      </c>
      <c r="M384" s="221">
        <f t="shared" si="46"/>
        <v>1992</v>
      </c>
      <c r="N384" s="221"/>
      <c r="O384" s="222" t="str">
        <f t="shared" ca="1" si="47"/>
        <v>30 tahun 2 bulan</v>
      </c>
      <c r="P384" s="222" t="str">
        <f t="shared" ca="1" si="48"/>
        <v>&lt;35 th</v>
      </c>
      <c r="Q384" s="56" t="s">
        <v>922</v>
      </c>
      <c r="R384" s="58">
        <v>43525</v>
      </c>
      <c r="S384" s="222" t="str">
        <f t="shared" ca="1" si="49"/>
        <v>3 tahun 1 bulan</v>
      </c>
      <c r="T384" s="222" t="str">
        <f t="shared" ca="1" si="50"/>
        <v>&lt;5 th</v>
      </c>
      <c r="U384" s="60">
        <f t="shared" si="51"/>
        <v>35</v>
      </c>
      <c r="V384" s="61">
        <f t="shared" si="54"/>
        <v>46447</v>
      </c>
      <c r="W384" s="2" t="s">
        <v>2431</v>
      </c>
      <c r="X384" s="70" t="s">
        <v>2432</v>
      </c>
      <c r="Y384" s="70" t="s">
        <v>20</v>
      </c>
      <c r="Z384" s="56" t="s">
        <v>65</v>
      </c>
      <c r="AA384" s="56" t="s">
        <v>22</v>
      </c>
      <c r="AB384" s="61">
        <v>43891</v>
      </c>
      <c r="AC384" s="56" t="s">
        <v>2433</v>
      </c>
      <c r="AD384" s="62"/>
      <c r="AE384" s="70" t="s">
        <v>50</v>
      </c>
      <c r="AF384" s="225" t="str">
        <f t="shared" si="53"/>
        <v>SMA</v>
      </c>
      <c r="AG384" s="2" t="s">
        <v>3431</v>
      </c>
    </row>
    <row r="385" spans="1:33" s="64" customFormat="1" ht="15" customHeight="1">
      <c r="A385" s="68" t="s">
        <v>2435</v>
      </c>
      <c r="B385" s="56" t="s">
        <v>2436</v>
      </c>
      <c r="C385" s="56" t="s">
        <v>944</v>
      </c>
      <c r="D385" s="223"/>
      <c r="E385" s="223" t="str">
        <f t="shared" si="45"/>
        <v>KANTOR CABANG</v>
      </c>
      <c r="F385" s="56" t="s">
        <v>88</v>
      </c>
      <c r="G385" s="56" t="s">
        <v>881</v>
      </c>
      <c r="H385" s="56" t="s">
        <v>881</v>
      </c>
      <c r="I385" s="56" t="s">
        <v>3882</v>
      </c>
      <c r="J385" s="56" t="s">
        <v>2437</v>
      </c>
      <c r="K385" s="70" t="s">
        <v>3911</v>
      </c>
      <c r="L385" s="58">
        <v>33522</v>
      </c>
      <c r="M385" s="221">
        <f t="shared" si="46"/>
        <v>1991</v>
      </c>
      <c r="N385" s="221"/>
      <c r="O385" s="222" t="str">
        <f t="shared" ca="1" si="47"/>
        <v>30 tahun 6 bulan</v>
      </c>
      <c r="P385" s="222" t="str">
        <f t="shared" ca="1" si="48"/>
        <v>&lt;35 th</v>
      </c>
      <c r="Q385" s="56" t="s">
        <v>1093</v>
      </c>
      <c r="R385" s="58">
        <v>43538</v>
      </c>
      <c r="S385" s="222" t="str">
        <f t="shared" ca="1" si="49"/>
        <v>3 tahun 1 bulan</v>
      </c>
      <c r="T385" s="222" t="str">
        <f t="shared" ca="1" si="50"/>
        <v>&lt;5 th</v>
      </c>
      <c r="U385" s="60">
        <f t="shared" si="51"/>
        <v>35</v>
      </c>
      <c r="V385" s="65">
        <f t="shared" si="54"/>
        <v>46327</v>
      </c>
      <c r="W385" s="2" t="s">
        <v>2438</v>
      </c>
      <c r="X385" s="70" t="s">
        <v>2439</v>
      </c>
      <c r="Y385" s="70" t="s">
        <v>20</v>
      </c>
      <c r="Z385" s="56" t="s">
        <v>65</v>
      </c>
      <c r="AA385" s="56" t="s">
        <v>22</v>
      </c>
      <c r="AB385" s="61">
        <v>43904</v>
      </c>
      <c r="AC385" s="56" t="s">
        <v>2440</v>
      </c>
      <c r="AD385" s="62"/>
      <c r="AE385" s="70" t="s">
        <v>24</v>
      </c>
      <c r="AF385" s="225" t="str">
        <f t="shared" si="53"/>
        <v>S1</v>
      </c>
      <c r="AG385" s="2" t="s">
        <v>3430</v>
      </c>
    </row>
    <row r="386" spans="1:33" s="64" customFormat="1" ht="15" customHeight="1">
      <c r="A386" s="109" t="s">
        <v>2442</v>
      </c>
      <c r="B386" s="125" t="s">
        <v>2451</v>
      </c>
      <c r="C386" s="114" t="s">
        <v>1097</v>
      </c>
      <c r="D386" s="223"/>
      <c r="E386" s="223" t="str">
        <f t="shared" si="45"/>
        <v>KANTOR CABANG</v>
      </c>
      <c r="F386" s="114" t="s">
        <v>88</v>
      </c>
      <c r="G386" s="114" t="s">
        <v>2449</v>
      </c>
      <c r="H386" s="114" t="s">
        <v>2449</v>
      </c>
      <c r="I386" s="114" t="s">
        <v>3860</v>
      </c>
      <c r="J386" s="114" t="s">
        <v>2463</v>
      </c>
      <c r="K386" s="144" t="s">
        <v>3945</v>
      </c>
      <c r="L386" s="140">
        <v>33978</v>
      </c>
      <c r="M386" s="221">
        <f t="shared" si="46"/>
        <v>1993</v>
      </c>
      <c r="N386" s="221"/>
      <c r="O386" s="222" t="str">
        <f t="shared" ca="1" si="47"/>
        <v>29 tahun 3 bulan</v>
      </c>
      <c r="P386" s="222" t="str">
        <f t="shared" ca="1" si="48"/>
        <v>&lt;35 th</v>
      </c>
      <c r="Q386" s="114" t="s">
        <v>2450</v>
      </c>
      <c r="R386" s="140">
        <v>43556</v>
      </c>
      <c r="S386" s="222" t="str">
        <f t="shared" ca="1" si="49"/>
        <v>3 tahun 0 bulan</v>
      </c>
      <c r="T386" s="222" t="str">
        <f t="shared" ca="1" si="50"/>
        <v>&lt;5 th</v>
      </c>
      <c r="U386" s="60">
        <f t="shared" si="51"/>
        <v>55</v>
      </c>
      <c r="V386" s="61">
        <f t="shared" si="54"/>
        <v>54089</v>
      </c>
      <c r="W386" s="2" t="s">
        <v>2456</v>
      </c>
      <c r="X386" s="144" t="s">
        <v>2457</v>
      </c>
      <c r="Y386" s="144" t="s">
        <v>20</v>
      </c>
      <c r="Z386" s="114" t="s">
        <v>65</v>
      </c>
      <c r="AA386" s="114" t="s">
        <v>22</v>
      </c>
      <c r="AB386" s="172">
        <v>43922</v>
      </c>
      <c r="AC386" s="114" t="s">
        <v>2469</v>
      </c>
      <c r="AD386" s="116"/>
      <c r="AE386" s="144" t="s">
        <v>24</v>
      </c>
      <c r="AF386" s="225" t="str">
        <f t="shared" si="53"/>
        <v>S1</v>
      </c>
      <c r="AG386" s="2" t="s">
        <v>3430</v>
      </c>
    </row>
    <row r="387" spans="1:33" s="64" customFormat="1" ht="15" customHeight="1">
      <c r="A387" s="109" t="s">
        <v>2443</v>
      </c>
      <c r="B387" s="123" t="s">
        <v>2726</v>
      </c>
      <c r="C387" s="114" t="s">
        <v>582</v>
      </c>
      <c r="D387" s="223"/>
      <c r="E387" s="223" t="str">
        <f t="shared" si="45"/>
        <v>KANTOR CABANG</v>
      </c>
      <c r="F387" s="114" t="s">
        <v>88</v>
      </c>
      <c r="G387" s="114" t="s">
        <v>2449</v>
      </c>
      <c r="H387" s="114" t="s">
        <v>2449</v>
      </c>
      <c r="I387" s="2" t="s">
        <v>3860</v>
      </c>
      <c r="J387" s="114" t="s">
        <v>2462</v>
      </c>
      <c r="K387" s="144" t="s">
        <v>3945</v>
      </c>
      <c r="L387" s="140">
        <v>33451</v>
      </c>
      <c r="M387" s="221">
        <f t="shared" si="46"/>
        <v>1991</v>
      </c>
      <c r="N387" s="221"/>
      <c r="O387" s="222" t="str">
        <f t="shared" ca="1" si="47"/>
        <v>30 tahun 8 bulan</v>
      </c>
      <c r="P387" s="222" t="str">
        <f t="shared" ca="1" si="48"/>
        <v>&lt;35 th</v>
      </c>
      <c r="Q387" s="114" t="s">
        <v>2450</v>
      </c>
      <c r="R387" s="140">
        <v>43556</v>
      </c>
      <c r="S387" s="222" t="str">
        <f t="shared" ca="1" si="49"/>
        <v>3 tahun 0 bulan</v>
      </c>
      <c r="T387" s="222" t="str">
        <f t="shared" ca="1" si="50"/>
        <v>&lt;5 th</v>
      </c>
      <c r="U387" s="60">
        <f t="shared" si="51"/>
        <v>35</v>
      </c>
      <c r="V387" s="61">
        <v>55488</v>
      </c>
      <c r="W387" s="2" t="s">
        <v>2459</v>
      </c>
      <c r="X387" s="144" t="s">
        <v>2458</v>
      </c>
      <c r="Y387" s="144" t="s">
        <v>20</v>
      </c>
      <c r="Z387" s="114" t="s">
        <v>65</v>
      </c>
      <c r="AA387" s="114" t="s">
        <v>22</v>
      </c>
      <c r="AB387" s="172">
        <v>43922</v>
      </c>
      <c r="AC387" s="114" t="s">
        <v>2470</v>
      </c>
      <c r="AD387" s="116"/>
      <c r="AE387" s="144" t="s">
        <v>24</v>
      </c>
      <c r="AF387" s="225" t="str">
        <f t="shared" si="53"/>
        <v>S1</v>
      </c>
      <c r="AG387" s="2" t="s">
        <v>3430</v>
      </c>
    </row>
    <row r="388" spans="1:33" s="64" customFormat="1" ht="15" customHeight="1">
      <c r="A388" s="109" t="s">
        <v>2444</v>
      </c>
      <c r="B388" s="123" t="s">
        <v>2452</v>
      </c>
      <c r="C388" s="114" t="s">
        <v>87</v>
      </c>
      <c r="D388" s="223"/>
      <c r="E388" s="223" t="str">
        <f t="shared" ref="E388:E451" si="55">IF(F388="CABANG JABODETABEK","KANTOR CABANG",IF(F388="CABANG NON JABODETABEK","KANTOR CABANG","KANTOR PUSAT"))</f>
        <v>KANTOR CABANG</v>
      </c>
      <c r="F388" s="114" t="s">
        <v>88</v>
      </c>
      <c r="G388" s="114" t="s">
        <v>2449</v>
      </c>
      <c r="H388" s="114" t="s">
        <v>2449</v>
      </c>
      <c r="I388" s="2" t="s">
        <v>2449</v>
      </c>
      <c r="J388" s="114" t="s">
        <v>2464</v>
      </c>
      <c r="K388" s="144" t="s">
        <v>3945</v>
      </c>
      <c r="L388" s="140">
        <v>34305</v>
      </c>
      <c r="M388" s="221">
        <f t="shared" ref="M388:M451" si="56">YEAR(L388)</f>
        <v>1993</v>
      </c>
      <c r="N388" s="221"/>
      <c r="O388" s="222" t="str">
        <f t="shared" ref="O388:O451" ca="1" si="57">(""&amp;DATEDIF(L388,$P$1,"Y")&amp;" tahun")&amp;" "&amp;DATEDIF(L388,$P$1,"YM")&amp;" bulan"</f>
        <v>28 tahun 4 bulan</v>
      </c>
      <c r="P388" s="222" t="str">
        <f t="shared" ref="P388:P451" ca="1" si="58">IF(DATEDIF(L388,$P$1,"Y")&lt;25,"&lt;25 th",IF(AND(DATEDIF(L388,$P$1,"Y")&gt;=25,DATEDIF(L388,$P$1,"Y")&lt;35),"&lt;35 th",IF(AND(DATEDIF(L388,$P$1,"Y")&gt;=35,DATEDIF(L388,$P$1,"Y")&lt;45),"&lt;45 th",IF(AND(DATEDIF(L388,$P$1,"Y")&gt;=45,DATEDIF(L388,$P$1,"Y")&lt;55),"&lt;55 th","&gt;55 "))))</f>
        <v>&lt;35 th</v>
      </c>
      <c r="Q388" s="114" t="s">
        <v>2450</v>
      </c>
      <c r="R388" s="140">
        <v>43556</v>
      </c>
      <c r="S388" s="222" t="str">
        <f t="shared" ref="S388:S451" ca="1" si="59">(""&amp;DATEDIF(R388,$P$1,"Y")&amp;" tahun")&amp;" "&amp;DATEDIF(R388,$P$1,"YM")&amp;" bulan"</f>
        <v>3 tahun 0 bulan</v>
      </c>
      <c r="T388" s="222" t="str">
        <f t="shared" ref="T388:T451" ca="1" si="60">IF(DATEDIF(R388,$P$1,"Y")&lt;2,"&lt;2 th",IF(AND(DATEDIF(R388,$P$1,"Y")&gt;=2,DATEDIF(R388,$P$1,"Y")&lt;5),"&lt;5 th",IF(AND(DATEDIF(R388,$P$1,"Y")&gt;=5,DATEDIF(R388,$P$1,"Y")&lt;8),"&lt;8 th",IF(AND(DATEDIF(R388,$P$1,"Y")&gt;=8,DATEDIF(R388,$P$1,"Y")&gt;=8),"&gt;8 th","0 "))))</f>
        <v>&lt;5 th</v>
      </c>
      <c r="U388" s="60">
        <f t="shared" ref="U388:U451" si="61">IF(C388="TELLER",35,IF(C388="TELLER SENIOR","35",IF(C388="STAF OPERASIONAL",35,IF(C388="STAF OPERASIONAL SENIOR",35,IF(C388="CUSTOMER SERVICE",35,IF(C388="CUSTOMER SERVICE SENIOR",35,55))))))</f>
        <v>55</v>
      </c>
      <c r="V388" s="61">
        <f t="shared" ref="V388:V406" si="62">IF(DAY(L388)=1,(DATE(YEAR(L388)+U388,MONTH(L388),1)),(DATE(YEAR(L388)+U388,MONTH(L388)+1,1)))</f>
        <v>54424</v>
      </c>
      <c r="W388" s="2" t="s">
        <v>2465</v>
      </c>
      <c r="X388" s="144" t="s">
        <v>2466</v>
      </c>
      <c r="Y388" s="144" t="s">
        <v>20</v>
      </c>
      <c r="Z388" s="114" t="s">
        <v>65</v>
      </c>
      <c r="AA388" s="114" t="s">
        <v>22</v>
      </c>
      <c r="AB388" s="172">
        <v>43922</v>
      </c>
      <c r="AC388" s="114" t="s">
        <v>2471</v>
      </c>
      <c r="AD388" s="116"/>
      <c r="AE388" s="144" t="s">
        <v>24</v>
      </c>
      <c r="AF388" s="225" t="str">
        <f t="shared" ref="AF388:AF451" si="63">IF(AE388="01","SD",IF(AE388="02","SMP",IF(AE388="03","SMA",IF(AE388="04","D1-D2",IF(AE388="05","D3-D4",IF(AE388="06","S1",IF(AE388="07","S2",IF(AE388="08","S3",0))))))))</f>
        <v>S1</v>
      </c>
      <c r="AG388" s="2" t="s">
        <v>3431</v>
      </c>
    </row>
    <row r="389" spans="1:33" s="64" customFormat="1" ht="15" customHeight="1">
      <c r="A389" s="66" t="s">
        <v>2445</v>
      </c>
      <c r="B389" s="67" t="s">
        <v>2453</v>
      </c>
      <c r="C389" s="56" t="s">
        <v>582</v>
      </c>
      <c r="D389" s="223"/>
      <c r="E389" s="223" t="str">
        <f t="shared" si="55"/>
        <v>KANTOR CABANG</v>
      </c>
      <c r="F389" s="56" t="s">
        <v>88</v>
      </c>
      <c r="G389" s="56" t="s">
        <v>881</v>
      </c>
      <c r="H389" s="56" t="s">
        <v>881</v>
      </c>
      <c r="I389" s="56" t="s">
        <v>3857</v>
      </c>
      <c r="J389" s="56" t="s">
        <v>2475</v>
      </c>
      <c r="K389" s="70" t="s">
        <v>3911</v>
      </c>
      <c r="L389" s="58">
        <v>33669</v>
      </c>
      <c r="M389" s="221">
        <f t="shared" si="56"/>
        <v>1992</v>
      </c>
      <c r="N389" s="221"/>
      <c r="O389" s="222" t="str">
        <f t="shared" ca="1" si="57"/>
        <v>30 tahun 1 bulan</v>
      </c>
      <c r="P389" s="222" t="str">
        <f t="shared" ca="1" si="58"/>
        <v>&lt;35 th</v>
      </c>
      <c r="Q389" s="56" t="s">
        <v>2476</v>
      </c>
      <c r="R389" s="58">
        <v>43556</v>
      </c>
      <c r="S389" s="222" t="str">
        <f t="shared" ca="1" si="59"/>
        <v>3 tahun 0 bulan</v>
      </c>
      <c r="T389" s="222" t="str">
        <f t="shared" ca="1" si="60"/>
        <v>&lt;5 th</v>
      </c>
      <c r="U389" s="60">
        <f t="shared" si="61"/>
        <v>35</v>
      </c>
      <c r="V389" s="61">
        <f t="shared" si="62"/>
        <v>46478</v>
      </c>
      <c r="W389" s="2" t="s">
        <v>2477</v>
      </c>
      <c r="X389" s="70" t="s">
        <v>2478</v>
      </c>
      <c r="Y389" s="70" t="s">
        <v>20</v>
      </c>
      <c r="Z389" s="56" t="s">
        <v>65</v>
      </c>
      <c r="AA389" s="56" t="s">
        <v>22</v>
      </c>
      <c r="AB389" s="61">
        <v>43922</v>
      </c>
      <c r="AC389" s="56" t="s">
        <v>2479</v>
      </c>
      <c r="AD389" s="62"/>
      <c r="AE389" s="70" t="s">
        <v>24</v>
      </c>
      <c r="AF389" s="225" t="str">
        <f t="shared" si="63"/>
        <v>S1</v>
      </c>
      <c r="AG389" s="2" t="s">
        <v>3430</v>
      </c>
    </row>
    <row r="390" spans="1:33" s="64" customFormat="1" ht="15" customHeight="1">
      <c r="A390" s="105" t="s">
        <v>2446</v>
      </c>
      <c r="B390" s="126" t="s">
        <v>2473</v>
      </c>
      <c r="C390" s="2" t="s">
        <v>152</v>
      </c>
      <c r="D390" s="223"/>
      <c r="E390" s="223" t="str">
        <f t="shared" si="55"/>
        <v>KANTOR CABANG</v>
      </c>
      <c r="F390" s="2" t="s">
        <v>88</v>
      </c>
      <c r="G390" s="2" t="s">
        <v>2449</v>
      </c>
      <c r="H390" s="2" t="s">
        <v>2449</v>
      </c>
      <c r="I390" s="2" t="s">
        <v>2449</v>
      </c>
      <c r="J390" s="6" t="s">
        <v>2461</v>
      </c>
      <c r="K390" s="142" t="s">
        <v>3945</v>
      </c>
      <c r="L390" s="12">
        <v>22424</v>
      </c>
      <c r="M390" s="221">
        <f t="shared" si="56"/>
        <v>1961</v>
      </c>
      <c r="N390" s="221"/>
      <c r="O390" s="222" t="str">
        <f t="shared" ca="1" si="57"/>
        <v>60 tahun 10 bulan</v>
      </c>
      <c r="P390" s="222" t="str">
        <f t="shared" ca="1" si="58"/>
        <v xml:space="preserve">&gt;55 </v>
      </c>
      <c r="Q390" s="6" t="s">
        <v>1664</v>
      </c>
      <c r="R390" s="12">
        <v>43556</v>
      </c>
      <c r="S390" s="222" t="str">
        <f t="shared" ca="1" si="59"/>
        <v>3 tahun 0 bulan</v>
      </c>
      <c r="T390" s="222" t="str">
        <f t="shared" ca="1" si="60"/>
        <v>&lt;5 th</v>
      </c>
      <c r="U390" s="60">
        <f t="shared" si="61"/>
        <v>55</v>
      </c>
      <c r="V390" s="61">
        <f t="shared" si="62"/>
        <v>42522</v>
      </c>
      <c r="W390" s="2" t="s">
        <v>2724</v>
      </c>
      <c r="X390" s="143" t="s">
        <v>2460</v>
      </c>
      <c r="Y390" s="142" t="s">
        <v>59</v>
      </c>
      <c r="Z390" s="2" t="s">
        <v>110</v>
      </c>
      <c r="AA390" s="2" t="s">
        <v>111</v>
      </c>
      <c r="AB390" s="4"/>
      <c r="AC390" s="16" t="s">
        <v>2474</v>
      </c>
      <c r="AD390" s="175">
        <v>44651</v>
      </c>
      <c r="AE390" s="142" t="s">
        <v>84</v>
      </c>
      <c r="AF390" s="225" t="str">
        <f t="shared" si="63"/>
        <v>S2</v>
      </c>
      <c r="AG390" s="2" t="s">
        <v>3430</v>
      </c>
    </row>
    <row r="391" spans="1:33" s="231" customFormat="1" ht="15" customHeight="1">
      <c r="A391" s="109" t="s">
        <v>2447</v>
      </c>
      <c r="B391" s="123" t="s">
        <v>2454</v>
      </c>
      <c r="C391" s="114" t="s">
        <v>536</v>
      </c>
      <c r="D391" s="114"/>
      <c r="E391" s="114" t="str">
        <f t="shared" si="55"/>
        <v>KANTOR CABANG</v>
      </c>
      <c r="F391" s="114" t="s">
        <v>88</v>
      </c>
      <c r="G391" s="114" t="s">
        <v>673</v>
      </c>
      <c r="H391" s="114" t="s">
        <v>2151</v>
      </c>
      <c r="I391" s="114" t="s">
        <v>3855</v>
      </c>
      <c r="J391" s="114" t="s">
        <v>2467</v>
      </c>
      <c r="K391" s="144" t="s">
        <v>3918</v>
      </c>
      <c r="L391" s="140">
        <v>34253</v>
      </c>
      <c r="M391" s="227">
        <f t="shared" si="56"/>
        <v>1993</v>
      </c>
      <c r="N391" s="227"/>
      <c r="O391" s="228" t="str">
        <f t="shared" ca="1" si="57"/>
        <v>28 tahun 6 bulan</v>
      </c>
      <c r="P391" s="228" t="str">
        <f t="shared" ca="1" si="58"/>
        <v>&lt;35 th</v>
      </c>
      <c r="Q391" s="114" t="s">
        <v>525</v>
      </c>
      <c r="R391" s="140">
        <v>43556</v>
      </c>
      <c r="S391" s="228" t="str">
        <f t="shared" ca="1" si="59"/>
        <v>3 tahun 0 bulan</v>
      </c>
      <c r="T391" s="228" t="str">
        <f t="shared" ca="1" si="60"/>
        <v>&lt;5 th</v>
      </c>
      <c r="U391" s="229">
        <f t="shared" si="61"/>
        <v>35</v>
      </c>
      <c r="V391" s="172">
        <f t="shared" si="62"/>
        <v>47058</v>
      </c>
      <c r="W391" s="114" t="s">
        <v>2468</v>
      </c>
      <c r="X391" s="144" t="s">
        <v>2472</v>
      </c>
      <c r="Y391" s="144" t="s">
        <v>20</v>
      </c>
      <c r="Z391" s="114" t="s">
        <v>65</v>
      </c>
      <c r="AA391" s="114" t="s">
        <v>22</v>
      </c>
      <c r="AB391" s="172">
        <v>43922</v>
      </c>
      <c r="AC391" s="114" t="s">
        <v>2483</v>
      </c>
      <c r="AD391" s="116"/>
      <c r="AE391" s="114" t="s">
        <v>145</v>
      </c>
      <c r="AF391" s="230" t="str">
        <f t="shared" si="63"/>
        <v>D3-D4</v>
      </c>
      <c r="AG391" s="114" t="s">
        <v>3430</v>
      </c>
    </row>
    <row r="392" spans="1:33" s="64" customFormat="1" ht="15" customHeight="1">
      <c r="A392" s="68" t="s">
        <v>2521</v>
      </c>
      <c r="B392" s="67" t="s">
        <v>2509</v>
      </c>
      <c r="C392" s="69" t="s">
        <v>1097</v>
      </c>
      <c r="D392" s="223"/>
      <c r="E392" s="223" t="str">
        <f t="shared" si="55"/>
        <v>KANTOR CABANG</v>
      </c>
      <c r="F392" s="56" t="s">
        <v>88</v>
      </c>
      <c r="G392" s="56" t="s">
        <v>187</v>
      </c>
      <c r="H392" s="56" t="s">
        <v>2508</v>
      </c>
      <c r="I392" s="56" t="s">
        <v>3860</v>
      </c>
      <c r="J392" s="56" t="s">
        <v>2537</v>
      </c>
      <c r="K392" s="70" t="s">
        <v>3947</v>
      </c>
      <c r="L392" s="157">
        <v>33760</v>
      </c>
      <c r="M392" s="221">
        <f t="shared" si="56"/>
        <v>1992</v>
      </c>
      <c r="N392" s="221"/>
      <c r="O392" s="222" t="str">
        <f t="shared" ca="1" si="57"/>
        <v>29 tahun 10 bulan</v>
      </c>
      <c r="P392" s="222" t="str">
        <f t="shared" ca="1" si="58"/>
        <v>&lt;35 th</v>
      </c>
      <c r="Q392" s="56" t="s">
        <v>1609</v>
      </c>
      <c r="R392" s="58">
        <v>43577</v>
      </c>
      <c r="S392" s="222" t="str">
        <f t="shared" ca="1" si="59"/>
        <v>2 tahun 11 bulan</v>
      </c>
      <c r="T392" s="222" t="str">
        <f t="shared" ca="1" si="60"/>
        <v>&lt;5 th</v>
      </c>
      <c r="U392" s="60">
        <f t="shared" si="61"/>
        <v>55</v>
      </c>
      <c r="V392" s="61">
        <f t="shared" si="62"/>
        <v>53874</v>
      </c>
      <c r="W392" s="2" t="s">
        <v>2538</v>
      </c>
      <c r="X392" s="70" t="s">
        <v>2539</v>
      </c>
      <c r="Y392" s="70" t="s">
        <v>20</v>
      </c>
      <c r="Z392" s="56" t="s">
        <v>65</v>
      </c>
      <c r="AA392" s="56" t="s">
        <v>22</v>
      </c>
      <c r="AB392" s="61">
        <v>43943</v>
      </c>
      <c r="AC392" s="56" t="s">
        <v>2540</v>
      </c>
      <c r="AD392" s="62"/>
      <c r="AE392" s="70" t="s">
        <v>50</v>
      </c>
      <c r="AF392" s="225" t="str">
        <f t="shared" si="63"/>
        <v>SMA</v>
      </c>
      <c r="AG392" s="2" t="s">
        <v>3431</v>
      </c>
    </row>
    <row r="393" spans="1:33" s="64" customFormat="1" ht="15" customHeight="1">
      <c r="A393" s="68" t="s">
        <v>2522</v>
      </c>
      <c r="B393" s="67" t="s">
        <v>2510</v>
      </c>
      <c r="C393" s="69" t="s">
        <v>1097</v>
      </c>
      <c r="D393" s="223"/>
      <c r="E393" s="223" t="str">
        <f t="shared" si="55"/>
        <v>KANTOR CABANG</v>
      </c>
      <c r="F393" s="56" t="s">
        <v>88</v>
      </c>
      <c r="G393" s="56" t="s">
        <v>187</v>
      </c>
      <c r="H393" s="56" t="s">
        <v>2508</v>
      </c>
      <c r="I393" s="56" t="s">
        <v>3860</v>
      </c>
      <c r="J393" s="56" t="s">
        <v>2541</v>
      </c>
      <c r="K393" s="70" t="s">
        <v>3947</v>
      </c>
      <c r="L393" s="157">
        <v>33390</v>
      </c>
      <c r="M393" s="221">
        <f t="shared" si="56"/>
        <v>1991</v>
      </c>
      <c r="N393" s="221"/>
      <c r="O393" s="222" t="str">
        <f t="shared" ca="1" si="57"/>
        <v>30 tahun 10 bulan</v>
      </c>
      <c r="P393" s="222" t="str">
        <f t="shared" ca="1" si="58"/>
        <v>&lt;35 th</v>
      </c>
      <c r="Q393" s="56" t="s">
        <v>194</v>
      </c>
      <c r="R393" s="58">
        <v>43577</v>
      </c>
      <c r="S393" s="222" t="str">
        <f t="shared" ca="1" si="59"/>
        <v>2 tahun 11 bulan</v>
      </c>
      <c r="T393" s="222" t="str">
        <f t="shared" ca="1" si="60"/>
        <v>&lt;5 th</v>
      </c>
      <c r="U393" s="60">
        <f t="shared" si="61"/>
        <v>55</v>
      </c>
      <c r="V393" s="61">
        <f t="shared" si="62"/>
        <v>53479</v>
      </c>
      <c r="W393" s="2" t="s">
        <v>2542</v>
      </c>
      <c r="X393" s="70" t="s">
        <v>2543</v>
      </c>
      <c r="Y393" s="70" t="s">
        <v>20</v>
      </c>
      <c r="Z393" s="56" t="s">
        <v>65</v>
      </c>
      <c r="AA393" s="56" t="s">
        <v>22</v>
      </c>
      <c r="AB393" s="61">
        <v>43943</v>
      </c>
      <c r="AC393" s="56" t="s">
        <v>2544</v>
      </c>
      <c r="AD393" s="62"/>
      <c r="AE393" s="70" t="s">
        <v>24</v>
      </c>
      <c r="AF393" s="225" t="str">
        <f t="shared" si="63"/>
        <v>S1</v>
      </c>
      <c r="AG393" s="2" t="s">
        <v>3431</v>
      </c>
    </row>
    <row r="394" spans="1:33" s="64" customFormat="1" ht="15" customHeight="1">
      <c r="A394" s="68" t="s">
        <v>2523</v>
      </c>
      <c r="B394" s="67" t="s">
        <v>2511</v>
      </c>
      <c r="C394" s="79" t="s">
        <v>944</v>
      </c>
      <c r="D394" s="223"/>
      <c r="E394" s="223" t="str">
        <f t="shared" si="55"/>
        <v>KANTOR CABANG</v>
      </c>
      <c r="F394" s="56" t="s">
        <v>88</v>
      </c>
      <c r="G394" s="56" t="s">
        <v>187</v>
      </c>
      <c r="H394" s="56" t="s">
        <v>3036</v>
      </c>
      <c r="I394" s="56" t="s">
        <v>3860</v>
      </c>
      <c r="J394" s="56" t="s">
        <v>2545</v>
      </c>
      <c r="K394" s="70" t="s">
        <v>3948</v>
      </c>
      <c r="L394" s="157">
        <v>35518</v>
      </c>
      <c r="M394" s="221">
        <f t="shared" si="56"/>
        <v>1997</v>
      </c>
      <c r="N394" s="221"/>
      <c r="O394" s="222" t="str">
        <f t="shared" ca="1" si="57"/>
        <v>25 tahun 0 bulan</v>
      </c>
      <c r="P394" s="222" t="str">
        <f t="shared" ca="1" si="58"/>
        <v>&lt;35 th</v>
      </c>
      <c r="Q394" s="56" t="s">
        <v>2024</v>
      </c>
      <c r="R394" s="58">
        <v>43577</v>
      </c>
      <c r="S394" s="222" t="str">
        <f t="shared" ca="1" si="59"/>
        <v>2 tahun 11 bulan</v>
      </c>
      <c r="T394" s="222" t="str">
        <f t="shared" ca="1" si="60"/>
        <v>&lt;5 th</v>
      </c>
      <c r="U394" s="60">
        <f t="shared" si="61"/>
        <v>35</v>
      </c>
      <c r="V394" s="61">
        <f t="shared" si="62"/>
        <v>48305</v>
      </c>
      <c r="W394" s="2" t="s">
        <v>2546</v>
      </c>
      <c r="X394" s="70" t="s">
        <v>2547</v>
      </c>
      <c r="Y394" s="70" t="s">
        <v>20</v>
      </c>
      <c r="Z394" s="56" t="s">
        <v>65</v>
      </c>
      <c r="AA394" s="56" t="s">
        <v>22</v>
      </c>
      <c r="AB394" s="61">
        <v>43943</v>
      </c>
      <c r="AC394" s="56" t="s">
        <v>2548</v>
      </c>
      <c r="AD394" s="62"/>
      <c r="AE394" s="70" t="s">
        <v>50</v>
      </c>
      <c r="AF394" s="225" t="str">
        <f t="shared" si="63"/>
        <v>SMA</v>
      </c>
      <c r="AG394" s="2" t="s">
        <v>3430</v>
      </c>
    </row>
    <row r="395" spans="1:33" s="64" customFormat="1" ht="15" customHeight="1">
      <c r="A395" s="106" t="s">
        <v>2549</v>
      </c>
      <c r="B395" s="124" t="s">
        <v>2484</v>
      </c>
      <c r="C395" s="114" t="s">
        <v>1097</v>
      </c>
      <c r="D395" s="223"/>
      <c r="E395" s="223" t="str">
        <f t="shared" si="55"/>
        <v>KANTOR CABANG</v>
      </c>
      <c r="F395" s="114" t="s">
        <v>54</v>
      </c>
      <c r="G395" s="110" t="s">
        <v>55</v>
      </c>
      <c r="H395" s="114" t="s">
        <v>55</v>
      </c>
      <c r="I395" s="114" t="s">
        <v>3857</v>
      </c>
      <c r="J395" s="114" t="s">
        <v>2488</v>
      </c>
      <c r="K395" s="158" t="s">
        <v>3865</v>
      </c>
      <c r="L395" s="140">
        <v>34574</v>
      </c>
      <c r="M395" s="221">
        <f t="shared" si="56"/>
        <v>1994</v>
      </c>
      <c r="N395" s="221"/>
      <c r="O395" s="222" t="str">
        <f t="shared" ca="1" si="57"/>
        <v>27 tahun 7 bulan</v>
      </c>
      <c r="P395" s="222" t="str">
        <f t="shared" ca="1" si="58"/>
        <v>&lt;35 th</v>
      </c>
      <c r="Q395" s="114" t="s">
        <v>31</v>
      </c>
      <c r="R395" s="140">
        <v>43580</v>
      </c>
      <c r="S395" s="222" t="str">
        <f t="shared" ca="1" si="59"/>
        <v>2 tahun 11 bulan</v>
      </c>
      <c r="T395" s="222" t="str">
        <f t="shared" ca="1" si="60"/>
        <v>&lt;5 th</v>
      </c>
      <c r="U395" s="60">
        <f t="shared" si="61"/>
        <v>55</v>
      </c>
      <c r="V395" s="61">
        <f t="shared" si="62"/>
        <v>54667</v>
      </c>
      <c r="W395" s="114" t="s">
        <v>2489</v>
      </c>
      <c r="X395" s="144" t="s">
        <v>2490</v>
      </c>
      <c r="Y395" s="144" t="s">
        <v>20</v>
      </c>
      <c r="Z395" s="114" t="s">
        <v>65</v>
      </c>
      <c r="AA395" s="114" t="s">
        <v>22</v>
      </c>
      <c r="AB395" s="172">
        <v>43946</v>
      </c>
      <c r="AC395" s="114" t="s">
        <v>2491</v>
      </c>
      <c r="AD395" s="114"/>
      <c r="AE395" s="144" t="s">
        <v>24</v>
      </c>
      <c r="AF395" s="225" t="str">
        <f t="shared" si="63"/>
        <v>S1</v>
      </c>
      <c r="AG395" s="114" t="s">
        <v>3430</v>
      </c>
    </row>
    <row r="396" spans="1:33" s="64" customFormat="1" ht="15" customHeight="1">
      <c r="A396" s="68" t="s">
        <v>2550</v>
      </c>
      <c r="B396" s="69" t="s">
        <v>2485</v>
      </c>
      <c r="C396" s="56" t="s">
        <v>944</v>
      </c>
      <c r="D396" s="223"/>
      <c r="E396" s="223" t="str">
        <f t="shared" si="55"/>
        <v>KANTOR CABANG</v>
      </c>
      <c r="F396" s="56" t="s">
        <v>54</v>
      </c>
      <c r="G396" s="79" t="s">
        <v>75</v>
      </c>
      <c r="H396" s="79" t="s">
        <v>75</v>
      </c>
      <c r="I396" s="56" t="s">
        <v>3882</v>
      </c>
      <c r="J396" s="56" t="s">
        <v>2492</v>
      </c>
      <c r="K396" s="159" t="s">
        <v>3858</v>
      </c>
      <c r="L396" s="58">
        <v>35700</v>
      </c>
      <c r="M396" s="221">
        <f t="shared" si="56"/>
        <v>1997</v>
      </c>
      <c r="N396" s="221"/>
      <c r="O396" s="222" t="str">
        <f t="shared" ca="1" si="57"/>
        <v>24 tahun 6 bulan</v>
      </c>
      <c r="P396" s="222" t="str">
        <f t="shared" ca="1" si="58"/>
        <v>&lt;25 th</v>
      </c>
      <c r="Q396" s="56" t="s">
        <v>31</v>
      </c>
      <c r="R396" s="58">
        <v>43580</v>
      </c>
      <c r="S396" s="222" t="str">
        <f t="shared" ca="1" si="59"/>
        <v>2 tahun 11 bulan</v>
      </c>
      <c r="T396" s="222" t="str">
        <f t="shared" ca="1" si="60"/>
        <v>&lt;5 th</v>
      </c>
      <c r="U396" s="60">
        <f t="shared" si="61"/>
        <v>35</v>
      </c>
      <c r="V396" s="61">
        <f t="shared" si="62"/>
        <v>48488</v>
      </c>
      <c r="W396" s="2" t="s">
        <v>2493</v>
      </c>
      <c r="X396" s="70" t="s">
        <v>2494</v>
      </c>
      <c r="Y396" s="70" t="s">
        <v>20</v>
      </c>
      <c r="Z396" s="56" t="s">
        <v>65</v>
      </c>
      <c r="AA396" s="88" t="s">
        <v>22</v>
      </c>
      <c r="AB396" s="61">
        <v>43946</v>
      </c>
      <c r="AC396" s="56" t="s">
        <v>2495</v>
      </c>
      <c r="AD396" s="56"/>
      <c r="AE396" s="70" t="s">
        <v>50</v>
      </c>
      <c r="AF396" s="225" t="str">
        <f t="shared" si="63"/>
        <v>SMA</v>
      </c>
      <c r="AG396" s="2" t="s">
        <v>3430</v>
      </c>
    </row>
    <row r="397" spans="1:33" s="64" customFormat="1" ht="15" customHeight="1">
      <c r="A397" s="68" t="s">
        <v>2551</v>
      </c>
      <c r="B397" s="69" t="s">
        <v>2486</v>
      </c>
      <c r="C397" s="56" t="s">
        <v>1097</v>
      </c>
      <c r="D397" s="223"/>
      <c r="E397" s="223" t="str">
        <f t="shared" si="55"/>
        <v>KANTOR CABANG</v>
      </c>
      <c r="F397" s="56" t="s">
        <v>54</v>
      </c>
      <c r="G397" s="79" t="s">
        <v>99</v>
      </c>
      <c r="H397" s="56" t="s">
        <v>335</v>
      </c>
      <c r="I397" s="56" t="s">
        <v>3860</v>
      </c>
      <c r="J397" s="56" t="s">
        <v>2496</v>
      </c>
      <c r="K397" s="159" t="s">
        <v>3872</v>
      </c>
      <c r="L397" s="58">
        <v>34164</v>
      </c>
      <c r="M397" s="221">
        <f t="shared" si="56"/>
        <v>1993</v>
      </c>
      <c r="N397" s="221"/>
      <c r="O397" s="222" t="str">
        <f t="shared" ca="1" si="57"/>
        <v>28 tahun 9 bulan</v>
      </c>
      <c r="P397" s="222" t="str">
        <f t="shared" ca="1" si="58"/>
        <v>&lt;35 th</v>
      </c>
      <c r="Q397" s="56" t="s">
        <v>31</v>
      </c>
      <c r="R397" s="58">
        <v>43580</v>
      </c>
      <c r="S397" s="222" t="str">
        <f t="shared" ca="1" si="59"/>
        <v>2 tahun 11 bulan</v>
      </c>
      <c r="T397" s="222" t="str">
        <f t="shared" ca="1" si="60"/>
        <v>&lt;5 th</v>
      </c>
      <c r="U397" s="60">
        <f t="shared" si="61"/>
        <v>55</v>
      </c>
      <c r="V397" s="61">
        <f t="shared" si="62"/>
        <v>54271</v>
      </c>
      <c r="W397" s="2" t="s">
        <v>2497</v>
      </c>
      <c r="X397" s="70" t="s">
        <v>2498</v>
      </c>
      <c r="Y397" s="70" t="s">
        <v>20</v>
      </c>
      <c r="Z397" s="56" t="s">
        <v>65</v>
      </c>
      <c r="AA397" s="88" t="s">
        <v>22</v>
      </c>
      <c r="AB397" s="61">
        <v>43946</v>
      </c>
      <c r="AC397" s="56" t="s">
        <v>2499</v>
      </c>
      <c r="AD397" s="56"/>
      <c r="AE397" s="70" t="s">
        <v>50</v>
      </c>
      <c r="AF397" s="225" t="str">
        <f t="shared" si="63"/>
        <v>SMA</v>
      </c>
      <c r="AG397" s="2" t="s">
        <v>3430</v>
      </c>
    </row>
    <row r="398" spans="1:33" s="64" customFormat="1" ht="15" customHeight="1">
      <c r="A398" s="68" t="s">
        <v>2552</v>
      </c>
      <c r="B398" s="69" t="s">
        <v>2487</v>
      </c>
      <c r="C398" s="56" t="s">
        <v>87</v>
      </c>
      <c r="D398" s="223"/>
      <c r="E398" s="223" t="str">
        <f t="shared" si="55"/>
        <v>KANTOR CABANG</v>
      </c>
      <c r="F398" s="56" t="s">
        <v>54</v>
      </c>
      <c r="G398" s="79" t="s">
        <v>147</v>
      </c>
      <c r="H398" s="79" t="s">
        <v>147</v>
      </c>
      <c r="I398" s="56" t="s">
        <v>3875</v>
      </c>
      <c r="J398" s="56" t="s">
        <v>2500</v>
      </c>
      <c r="K398" s="159" t="s">
        <v>50</v>
      </c>
      <c r="L398" s="58">
        <v>35408</v>
      </c>
      <c r="M398" s="221">
        <f t="shared" si="56"/>
        <v>1996</v>
      </c>
      <c r="N398" s="221"/>
      <c r="O398" s="222" t="str">
        <f t="shared" ca="1" si="57"/>
        <v>25 tahun 4 bulan</v>
      </c>
      <c r="P398" s="222" t="str">
        <f t="shared" ca="1" si="58"/>
        <v>&lt;35 th</v>
      </c>
      <c r="Q398" s="56" t="s">
        <v>31</v>
      </c>
      <c r="R398" s="58">
        <v>43580</v>
      </c>
      <c r="S398" s="222" t="str">
        <f t="shared" ca="1" si="59"/>
        <v>2 tahun 11 bulan</v>
      </c>
      <c r="T398" s="222" t="str">
        <f t="shared" ca="1" si="60"/>
        <v>&lt;5 th</v>
      </c>
      <c r="U398" s="60">
        <f t="shared" si="61"/>
        <v>55</v>
      </c>
      <c r="V398" s="61">
        <f t="shared" si="62"/>
        <v>55519</v>
      </c>
      <c r="W398" s="2" t="s">
        <v>2501</v>
      </c>
      <c r="X398" s="70" t="s">
        <v>2502</v>
      </c>
      <c r="Y398" s="70" t="s">
        <v>20</v>
      </c>
      <c r="Z398" s="56" t="s">
        <v>65</v>
      </c>
      <c r="AA398" s="88" t="s">
        <v>22</v>
      </c>
      <c r="AB398" s="61">
        <v>43946</v>
      </c>
      <c r="AC398" s="56" t="s">
        <v>2503</v>
      </c>
      <c r="AD398" s="56"/>
      <c r="AE398" s="70" t="s">
        <v>50</v>
      </c>
      <c r="AF398" s="225" t="str">
        <f t="shared" si="63"/>
        <v>SMA</v>
      </c>
      <c r="AG398" s="2" t="s">
        <v>3431</v>
      </c>
    </row>
    <row r="399" spans="1:33" s="64" customFormat="1" ht="15" customHeight="1">
      <c r="A399" s="79" t="s">
        <v>2553</v>
      </c>
      <c r="B399" s="69" t="s">
        <v>2504</v>
      </c>
      <c r="C399" s="56" t="s">
        <v>962</v>
      </c>
      <c r="D399" s="223"/>
      <c r="E399" s="223" t="str">
        <f t="shared" si="55"/>
        <v>KANTOR CABANG</v>
      </c>
      <c r="F399" s="56" t="s">
        <v>88</v>
      </c>
      <c r="G399" s="56" t="s">
        <v>187</v>
      </c>
      <c r="H399" s="56" t="s">
        <v>2508</v>
      </c>
      <c r="I399" s="56" t="s">
        <v>3867</v>
      </c>
      <c r="J399" s="56" t="s">
        <v>2512</v>
      </c>
      <c r="K399" s="70" t="s">
        <v>3947</v>
      </c>
      <c r="L399" s="58">
        <v>32823</v>
      </c>
      <c r="M399" s="221">
        <f t="shared" si="56"/>
        <v>1989</v>
      </c>
      <c r="N399" s="221"/>
      <c r="O399" s="222" t="str">
        <f t="shared" ca="1" si="57"/>
        <v>32 tahun 5 bulan</v>
      </c>
      <c r="P399" s="222" t="str">
        <f t="shared" ca="1" si="58"/>
        <v>&lt;35 th</v>
      </c>
      <c r="Q399" s="56" t="s">
        <v>1876</v>
      </c>
      <c r="R399" s="58">
        <v>43591</v>
      </c>
      <c r="S399" s="222" t="str">
        <f t="shared" ca="1" si="59"/>
        <v>2 tahun 11 bulan</v>
      </c>
      <c r="T399" s="222" t="str">
        <f t="shared" ca="1" si="60"/>
        <v>&lt;5 th</v>
      </c>
      <c r="U399" s="60">
        <f t="shared" si="61"/>
        <v>55</v>
      </c>
      <c r="V399" s="65">
        <f t="shared" si="62"/>
        <v>52932</v>
      </c>
      <c r="W399" s="2" t="s">
        <v>2513</v>
      </c>
      <c r="X399" s="70" t="s">
        <v>2514</v>
      </c>
      <c r="Y399" s="70" t="s">
        <v>23</v>
      </c>
      <c r="Z399" s="56" t="s">
        <v>175</v>
      </c>
      <c r="AA399" s="56" t="s">
        <v>22</v>
      </c>
      <c r="AB399" s="61">
        <v>43957</v>
      </c>
      <c r="AC399" s="56" t="s">
        <v>2515</v>
      </c>
      <c r="AD399" s="62"/>
      <c r="AE399" s="2" t="s">
        <v>145</v>
      </c>
      <c r="AF399" s="225" t="str">
        <f t="shared" si="63"/>
        <v>D3-D4</v>
      </c>
      <c r="AG399" s="2" t="s">
        <v>3430</v>
      </c>
    </row>
    <row r="400" spans="1:33" s="64" customFormat="1" ht="15" customHeight="1">
      <c r="A400" s="79" t="s">
        <v>2554</v>
      </c>
      <c r="B400" s="69" t="s">
        <v>2505</v>
      </c>
      <c r="C400" s="56" t="s">
        <v>962</v>
      </c>
      <c r="D400" s="223"/>
      <c r="E400" s="223" t="str">
        <f t="shared" si="55"/>
        <v>KANTOR CABANG</v>
      </c>
      <c r="F400" s="56" t="s">
        <v>88</v>
      </c>
      <c r="G400" s="56" t="s">
        <v>187</v>
      </c>
      <c r="H400" s="56" t="s">
        <v>187</v>
      </c>
      <c r="I400" s="56" t="s">
        <v>3867</v>
      </c>
      <c r="J400" s="56" t="s">
        <v>2516</v>
      </c>
      <c r="K400" s="70" t="s">
        <v>145</v>
      </c>
      <c r="L400" s="58">
        <v>32236</v>
      </c>
      <c r="M400" s="221">
        <f t="shared" si="56"/>
        <v>1988</v>
      </c>
      <c r="N400" s="221"/>
      <c r="O400" s="222" t="str">
        <f t="shared" ca="1" si="57"/>
        <v>34 tahun 0 bulan</v>
      </c>
      <c r="P400" s="222" t="str">
        <f t="shared" ca="1" si="58"/>
        <v>&lt;35 th</v>
      </c>
      <c r="Q400" s="56" t="s">
        <v>2517</v>
      </c>
      <c r="R400" s="58">
        <v>43591</v>
      </c>
      <c r="S400" s="222" t="str">
        <f t="shared" ca="1" si="59"/>
        <v>2 tahun 11 bulan</v>
      </c>
      <c r="T400" s="222" t="str">
        <f t="shared" ca="1" si="60"/>
        <v>&lt;5 th</v>
      </c>
      <c r="U400" s="60">
        <f t="shared" si="61"/>
        <v>55</v>
      </c>
      <c r="V400" s="65">
        <f t="shared" si="62"/>
        <v>52352</v>
      </c>
      <c r="W400" s="2" t="s">
        <v>2518</v>
      </c>
      <c r="X400" s="70" t="s">
        <v>2519</v>
      </c>
      <c r="Y400" s="70" t="s">
        <v>23</v>
      </c>
      <c r="Z400" s="56" t="s">
        <v>175</v>
      </c>
      <c r="AA400" s="56" t="s">
        <v>22</v>
      </c>
      <c r="AB400" s="61">
        <v>43957</v>
      </c>
      <c r="AC400" s="56" t="s">
        <v>2520</v>
      </c>
      <c r="AD400" s="62"/>
      <c r="AE400" s="70" t="s">
        <v>24</v>
      </c>
      <c r="AF400" s="225" t="str">
        <f t="shared" si="63"/>
        <v>S1</v>
      </c>
      <c r="AG400" s="2" t="s">
        <v>3430</v>
      </c>
    </row>
    <row r="401" spans="1:33" s="64" customFormat="1">
      <c r="A401" s="110" t="s">
        <v>2555</v>
      </c>
      <c r="B401" s="123" t="s">
        <v>2506</v>
      </c>
      <c r="C401" s="114" t="s">
        <v>582</v>
      </c>
      <c r="D401" s="223"/>
      <c r="E401" s="223" t="str">
        <f t="shared" si="55"/>
        <v>KANTOR CABANG</v>
      </c>
      <c r="F401" s="114" t="s">
        <v>88</v>
      </c>
      <c r="G401" s="114" t="s">
        <v>601</v>
      </c>
      <c r="H401" s="114" t="s">
        <v>601</v>
      </c>
      <c r="I401" s="114" t="s">
        <v>3857</v>
      </c>
      <c r="J401" s="114" t="s">
        <v>2525</v>
      </c>
      <c r="K401" s="144" t="s">
        <v>3931</v>
      </c>
      <c r="L401" s="140">
        <v>34407</v>
      </c>
      <c r="M401" s="221">
        <f t="shared" si="56"/>
        <v>1994</v>
      </c>
      <c r="N401" s="221"/>
      <c r="O401" s="222" t="str">
        <f t="shared" ca="1" si="57"/>
        <v>28 tahun 1 bulan</v>
      </c>
      <c r="P401" s="222" t="str">
        <f t="shared" ca="1" si="58"/>
        <v>&lt;35 th</v>
      </c>
      <c r="Q401" s="114" t="s">
        <v>959</v>
      </c>
      <c r="R401" s="140">
        <v>43586</v>
      </c>
      <c r="S401" s="222" t="str">
        <f t="shared" ca="1" si="59"/>
        <v>2 tahun 11 bulan</v>
      </c>
      <c r="T401" s="222" t="str">
        <f t="shared" ca="1" si="60"/>
        <v>&lt;5 th</v>
      </c>
      <c r="U401" s="60">
        <f t="shared" si="61"/>
        <v>35</v>
      </c>
      <c r="V401" s="65">
        <f t="shared" si="62"/>
        <v>47209</v>
      </c>
      <c r="W401" s="114" t="s">
        <v>2526</v>
      </c>
      <c r="X401" s="144" t="s">
        <v>2527</v>
      </c>
      <c r="Y401" s="144" t="s">
        <v>20</v>
      </c>
      <c r="Z401" s="114" t="s">
        <v>65</v>
      </c>
      <c r="AA401" s="114" t="s">
        <v>22</v>
      </c>
      <c r="AB401" s="172">
        <v>43952</v>
      </c>
      <c r="AC401" s="114" t="s">
        <v>2528</v>
      </c>
      <c r="AD401" s="116"/>
      <c r="AE401" s="144" t="s">
        <v>24</v>
      </c>
      <c r="AF401" s="225" t="str">
        <f t="shared" si="63"/>
        <v>S1</v>
      </c>
      <c r="AG401" s="114" t="s">
        <v>3430</v>
      </c>
    </row>
    <row r="402" spans="1:33" s="64" customFormat="1">
      <c r="A402" s="79" t="s">
        <v>2556</v>
      </c>
      <c r="B402" s="67" t="s">
        <v>2507</v>
      </c>
      <c r="C402" s="56" t="s">
        <v>582</v>
      </c>
      <c r="D402" s="223"/>
      <c r="E402" s="223" t="str">
        <f t="shared" si="55"/>
        <v>KANTOR CABANG</v>
      </c>
      <c r="F402" s="56" t="s">
        <v>54</v>
      </c>
      <c r="G402" s="56" t="s">
        <v>75</v>
      </c>
      <c r="H402" s="56" t="s">
        <v>75</v>
      </c>
      <c r="I402" s="56" t="s">
        <v>3857</v>
      </c>
      <c r="J402" s="56" t="s">
        <v>2529</v>
      </c>
      <c r="K402" s="70" t="s">
        <v>3858</v>
      </c>
      <c r="L402" s="58">
        <v>34539</v>
      </c>
      <c r="M402" s="221">
        <f t="shared" si="56"/>
        <v>1994</v>
      </c>
      <c r="N402" s="221"/>
      <c r="O402" s="222" t="str">
        <f t="shared" ca="1" si="57"/>
        <v>27 tahun 8 bulan</v>
      </c>
      <c r="P402" s="222" t="str">
        <f t="shared" ca="1" si="58"/>
        <v>&lt;35 th</v>
      </c>
      <c r="Q402" s="56" t="s">
        <v>1033</v>
      </c>
      <c r="R402" s="58">
        <v>43600</v>
      </c>
      <c r="S402" s="222" t="str">
        <f t="shared" ca="1" si="59"/>
        <v>2 tahun 11 bulan</v>
      </c>
      <c r="T402" s="222" t="str">
        <f t="shared" ca="1" si="60"/>
        <v>&lt;5 th</v>
      </c>
      <c r="U402" s="60">
        <f t="shared" si="61"/>
        <v>35</v>
      </c>
      <c r="V402" s="61">
        <f t="shared" si="62"/>
        <v>47331</v>
      </c>
      <c r="W402" s="2" t="s">
        <v>2530</v>
      </c>
      <c r="X402" s="70" t="s">
        <v>2531</v>
      </c>
      <c r="Y402" s="70" t="s">
        <v>20</v>
      </c>
      <c r="Z402" s="56" t="s">
        <v>65</v>
      </c>
      <c r="AA402" s="56" t="s">
        <v>22</v>
      </c>
      <c r="AB402" s="61">
        <v>43966</v>
      </c>
      <c r="AC402" s="56" t="s">
        <v>2532</v>
      </c>
      <c r="AD402" s="62"/>
      <c r="AE402" s="70" t="s">
        <v>50</v>
      </c>
      <c r="AF402" s="225" t="str">
        <f t="shared" si="63"/>
        <v>SMA</v>
      </c>
      <c r="AG402" s="2" t="s">
        <v>3430</v>
      </c>
    </row>
    <row r="403" spans="1:33" s="64" customFormat="1">
      <c r="A403" s="79" t="s">
        <v>2557</v>
      </c>
      <c r="B403" s="67" t="s">
        <v>2524</v>
      </c>
      <c r="C403" s="56" t="s">
        <v>64</v>
      </c>
      <c r="D403" s="223"/>
      <c r="E403" s="223" t="str">
        <f t="shared" si="55"/>
        <v>KANTOR PUSAT</v>
      </c>
      <c r="F403" s="56" t="s">
        <v>43</v>
      </c>
      <c r="G403" s="56" t="s">
        <v>43</v>
      </c>
      <c r="H403" s="56" t="s">
        <v>301</v>
      </c>
      <c r="I403" s="56" t="s">
        <v>3894</v>
      </c>
      <c r="J403" s="56" t="s">
        <v>2533</v>
      </c>
      <c r="K403" s="70" t="s">
        <v>3852</v>
      </c>
      <c r="L403" s="58">
        <v>34744</v>
      </c>
      <c r="M403" s="221">
        <f t="shared" si="56"/>
        <v>1995</v>
      </c>
      <c r="N403" s="221"/>
      <c r="O403" s="222" t="str">
        <f t="shared" ca="1" si="57"/>
        <v>27 tahun 2 bulan</v>
      </c>
      <c r="P403" s="222" t="str">
        <f t="shared" ca="1" si="58"/>
        <v>&lt;35 th</v>
      </c>
      <c r="Q403" s="56" t="s">
        <v>31</v>
      </c>
      <c r="R403" s="58">
        <v>43605</v>
      </c>
      <c r="S403" s="222" t="str">
        <f t="shared" ca="1" si="59"/>
        <v>2 tahun 11 bulan</v>
      </c>
      <c r="T403" s="222" t="str">
        <f t="shared" ca="1" si="60"/>
        <v>&lt;5 th</v>
      </c>
      <c r="U403" s="60">
        <f t="shared" si="61"/>
        <v>55</v>
      </c>
      <c r="V403" s="61">
        <f t="shared" si="62"/>
        <v>54848</v>
      </c>
      <c r="W403" s="56" t="s">
        <v>2534</v>
      </c>
      <c r="X403" s="70" t="s">
        <v>2535</v>
      </c>
      <c r="Y403" s="70" t="s">
        <v>20</v>
      </c>
      <c r="Z403" s="56" t="s">
        <v>65</v>
      </c>
      <c r="AA403" s="56" t="s">
        <v>22</v>
      </c>
      <c r="AB403" s="61">
        <v>44155</v>
      </c>
      <c r="AC403" s="56" t="s">
        <v>2536</v>
      </c>
      <c r="AD403" s="62"/>
      <c r="AE403" s="70" t="s">
        <v>24</v>
      </c>
      <c r="AF403" s="225" t="str">
        <f t="shared" si="63"/>
        <v>S1</v>
      </c>
      <c r="AG403" s="56" t="s">
        <v>3430</v>
      </c>
    </row>
    <row r="404" spans="1:33" s="64" customFormat="1">
      <c r="A404" s="92" t="s">
        <v>2582</v>
      </c>
      <c r="B404" s="2" t="s">
        <v>2558</v>
      </c>
      <c r="C404" s="2" t="s">
        <v>246</v>
      </c>
      <c r="D404" s="223"/>
      <c r="E404" s="223" t="str">
        <f t="shared" si="55"/>
        <v>KANTOR CABANG</v>
      </c>
      <c r="F404" s="2" t="s">
        <v>88</v>
      </c>
      <c r="G404" s="2" t="s">
        <v>187</v>
      </c>
      <c r="H404" s="2" t="s">
        <v>2508</v>
      </c>
      <c r="I404" s="2" t="s">
        <v>3860</v>
      </c>
      <c r="J404" s="6" t="s">
        <v>2562</v>
      </c>
      <c r="K404" s="2" t="s">
        <v>3947</v>
      </c>
      <c r="L404" s="12">
        <v>33339</v>
      </c>
      <c r="M404" s="221">
        <f t="shared" si="56"/>
        <v>1991</v>
      </c>
      <c r="N404" s="221"/>
      <c r="O404" s="222" t="str">
        <f t="shared" ca="1" si="57"/>
        <v>31 tahun 0 bulan</v>
      </c>
      <c r="P404" s="222" t="str">
        <f t="shared" ca="1" si="58"/>
        <v>&lt;35 th</v>
      </c>
      <c r="Q404" s="6" t="s">
        <v>871</v>
      </c>
      <c r="R404" s="12">
        <v>43617</v>
      </c>
      <c r="S404" s="222" t="str">
        <f t="shared" ca="1" si="59"/>
        <v>2 tahun 10 bulan</v>
      </c>
      <c r="T404" s="222" t="str">
        <f t="shared" ca="1" si="60"/>
        <v>&lt;5 th</v>
      </c>
      <c r="U404" s="60">
        <f t="shared" si="61"/>
        <v>55</v>
      </c>
      <c r="V404" s="65">
        <f t="shared" si="62"/>
        <v>53448</v>
      </c>
      <c r="W404" s="2" t="s">
        <v>2578</v>
      </c>
      <c r="X404" s="14" t="s">
        <v>2563</v>
      </c>
      <c r="Y404" s="2" t="s">
        <v>23</v>
      </c>
      <c r="Z404" s="2" t="s">
        <v>175</v>
      </c>
      <c r="AA404" s="2" t="s">
        <v>22</v>
      </c>
      <c r="AB404" s="4">
        <v>43709</v>
      </c>
      <c r="AC404" s="16" t="s">
        <v>2564</v>
      </c>
      <c r="AD404" s="1"/>
      <c r="AE404" s="2" t="s">
        <v>24</v>
      </c>
      <c r="AF404" s="225" t="str">
        <f t="shared" si="63"/>
        <v>S1</v>
      </c>
      <c r="AG404" s="2" t="s">
        <v>3431</v>
      </c>
    </row>
    <row r="405" spans="1:33" s="64" customFormat="1">
      <c r="A405" s="101" t="s">
        <v>2583</v>
      </c>
      <c r="B405" s="116" t="s">
        <v>2559</v>
      </c>
      <c r="C405" s="116" t="s">
        <v>536</v>
      </c>
      <c r="D405" s="223"/>
      <c r="E405" s="223" t="str">
        <f t="shared" si="55"/>
        <v>KANTOR CABANG</v>
      </c>
      <c r="F405" s="116" t="s">
        <v>88</v>
      </c>
      <c r="G405" s="116" t="s">
        <v>187</v>
      </c>
      <c r="H405" s="116" t="s">
        <v>714</v>
      </c>
      <c r="I405" s="114" t="s">
        <v>3855</v>
      </c>
      <c r="J405" s="114" t="s">
        <v>2569</v>
      </c>
      <c r="K405" s="144" t="s">
        <v>3896</v>
      </c>
      <c r="L405" s="140">
        <v>35600</v>
      </c>
      <c r="M405" s="221">
        <f t="shared" si="56"/>
        <v>1997</v>
      </c>
      <c r="N405" s="221"/>
      <c r="O405" s="222" t="str">
        <f t="shared" ca="1" si="57"/>
        <v>24 tahun 10 bulan</v>
      </c>
      <c r="P405" s="222" t="str">
        <f t="shared" ca="1" si="58"/>
        <v>&lt;25 th</v>
      </c>
      <c r="Q405" s="114" t="s">
        <v>70</v>
      </c>
      <c r="R405" s="140">
        <v>43626</v>
      </c>
      <c r="S405" s="222" t="str">
        <f t="shared" ca="1" si="59"/>
        <v>2 tahun 10 bulan</v>
      </c>
      <c r="T405" s="222" t="str">
        <f t="shared" ca="1" si="60"/>
        <v>&lt;5 th</v>
      </c>
      <c r="U405" s="60">
        <f t="shared" si="61"/>
        <v>35</v>
      </c>
      <c r="V405" s="61">
        <f t="shared" si="62"/>
        <v>48396</v>
      </c>
      <c r="W405" s="114" t="s">
        <v>2570</v>
      </c>
      <c r="X405" s="144" t="s">
        <v>2571</v>
      </c>
      <c r="Y405" s="144" t="s">
        <v>20</v>
      </c>
      <c r="Z405" s="114" t="s">
        <v>65</v>
      </c>
      <c r="AA405" s="114" t="s">
        <v>22</v>
      </c>
      <c r="AB405" s="172">
        <v>43992</v>
      </c>
      <c r="AC405" s="114" t="s">
        <v>2572</v>
      </c>
      <c r="AD405" s="116"/>
      <c r="AE405" s="144" t="s">
        <v>50</v>
      </c>
      <c r="AF405" s="225" t="str">
        <f t="shared" si="63"/>
        <v>SMA</v>
      </c>
      <c r="AG405" s="114" t="s">
        <v>3431</v>
      </c>
    </row>
    <row r="406" spans="1:33" s="64" customFormat="1">
      <c r="A406" s="76" t="s">
        <v>2584</v>
      </c>
      <c r="B406" s="62" t="s">
        <v>2560</v>
      </c>
      <c r="C406" s="56" t="s">
        <v>64</v>
      </c>
      <c r="D406" s="223"/>
      <c r="E406" s="223" t="str">
        <f t="shared" si="55"/>
        <v>KANTOR PUSAT</v>
      </c>
      <c r="F406" s="62" t="s">
        <v>211</v>
      </c>
      <c r="G406" s="56" t="s">
        <v>3303</v>
      </c>
      <c r="H406" s="56" t="s">
        <v>3303</v>
      </c>
      <c r="I406" s="56" t="s">
        <v>3303</v>
      </c>
      <c r="J406" s="56" t="s">
        <v>2573</v>
      </c>
      <c r="K406" s="70" t="s">
        <v>3852</v>
      </c>
      <c r="L406" s="58">
        <v>33936</v>
      </c>
      <c r="M406" s="221">
        <f t="shared" si="56"/>
        <v>1992</v>
      </c>
      <c r="N406" s="221"/>
      <c r="O406" s="222" t="str">
        <f t="shared" ca="1" si="57"/>
        <v>29 tahun 4 bulan</v>
      </c>
      <c r="P406" s="222" t="str">
        <f t="shared" ca="1" si="58"/>
        <v>&lt;35 th</v>
      </c>
      <c r="Q406" s="56" t="s">
        <v>31</v>
      </c>
      <c r="R406" s="58">
        <v>43633</v>
      </c>
      <c r="S406" s="222" t="str">
        <f t="shared" ca="1" si="59"/>
        <v>2 tahun 10 bulan</v>
      </c>
      <c r="T406" s="222" t="str">
        <f t="shared" ca="1" si="60"/>
        <v>&lt;5 th</v>
      </c>
      <c r="U406" s="60">
        <f t="shared" si="61"/>
        <v>55</v>
      </c>
      <c r="V406" s="61">
        <f t="shared" si="62"/>
        <v>54027</v>
      </c>
      <c r="W406" s="2" t="s">
        <v>2574</v>
      </c>
      <c r="X406" s="70" t="s">
        <v>2575</v>
      </c>
      <c r="Y406" s="70" t="s">
        <v>20</v>
      </c>
      <c r="Z406" s="56" t="s">
        <v>65</v>
      </c>
      <c r="AA406" s="56" t="s">
        <v>22</v>
      </c>
      <c r="AB406" s="61">
        <v>43999</v>
      </c>
      <c r="AC406" s="56" t="s">
        <v>2576</v>
      </c>
      <c r="AD406" s="62"/>
      <c r="AE406" s="70" t="s">
        <v>24</v>
      </c>
      <c r="AF406" s="225" t="str">
        <f t="shared" si="63"/>
        <v>S1</v>
      </c>
      <c r="AG406" s="2" t="s">
        <v>3431</v>
      </c>
    </row>
    <row r="407" spans="1:33" s="64" customFormat="1">
      <c r="A407" s="76" t="s">
        <v>2585</v>
      </c>
      <c r="B407" s="62" t="s">
        <v>2561</v>
      </c>
      <c r="C407" s="62" t="s">
        <v>64</v>
      </c>
      <c r="D407" s="223"/>
      <c r="E407" s="223" t="str">
        <f t="shared" si="55"/>
        <v>KANTOR PUSAT</v>
      </c>
      <c r="F407" s="62" t="s">
        <v>43</v>
      </c>
      <c r="G407" s="62" t="s">
        <v>322</v>
      </c>
      <c r="H407" s="56" t="s">
        <v>323</v>
      </c>
      <c r="I407" s="56" t="s">
        <v>3890</v>
      </c>
      <c r="J407" s="56" t="s">
        <v>2565</v>
      </c>
      <c r="K407" s="70" t="s">
        <v>3852</v>
      </c>
      <c r="L407" s="58">
        <v>34287</v>
      </c>
      <c r="M407" s="221">
        <f t="shared" si="56"/>
        <v>1993</v>
      </c>
      <c r="N407" s="221"/>
      <c r="O407" s="222" t="str">
        <f t="shared" ca="1" si="57"/>
        <v>28 tahun 5 bulan</v>
      </c>
      <c r="P407" s="222" t="str">
        <f t="shared" ca="1" si="58"/>
        <v>&lt;35 th</v>
      </c>
      <c r="Q407" s="56" t="s">
        <v>31</v>
      </c>
      <c r="R407" s="58">
        <v>43633</v>
      </c>
      <c r="S407" s="222" t="str">
        <f t="shared" ca="1" si="59"/>
        <v>2 tahun 10 bulan</v>
      </c>
      <c r="T407" s="222" t="str">
        <f t="shared" ca="1" si="60"/>
        <v>&lt;5 th</v>
      </c>
      <c r="U407" s="60">
        <f t="shared" si="61"/>
        <v>55</v>
      </c>
      <c r="V407" s="61">
        <v>53448</v>
      </c>
      <c r="W407" s="2" t="s">
        <v>2566</v>
      </c>
      <c r="X407" s="70" t="s">
        <v>2567</v>
      </c>
      <c r="Y407" s="70" t="s">
        <v>20</v>
      </c>
      <c r="Z407" s="56" t="s">
        <v>65</v>
      </c>
      <c r="AA407" s="56" t="s">
        <v>22</v>
      </c>
      <c r="AB407" s="61">
        <v>43999</v>
      </c>
      <c r="AC407" s="56" t="s">
        <v>2568</v>
      </c>
      <c r="AD407" s="62"/>
      <c r="AE407" s="70" t="s">
        <v>24</v>
      </c>
      <c r="AF407" s="225" t="str">
        <f t="shared" si="63"/>
        <v>S1</v>
      </c>
      <c r="AG407" s="2" t="s">
        <v>3430</v>
      </c>
    </row>
    <row r="408" spans="1:33" s="64" customFormat="1">
      <c r="A408" s="85" t="s">
        <v>2588</v>
      </c>
      <c r="B408" s="56" t="s">
        <v>2589</v>
      </c>
      <c r="C408" s="56" t="s">
        <v>582</v>
      </c>
      <c r="D408" s="223"/>
      <c r="E408" s="223" t="str">
        <f t="shared" si="55"/>
        <v>KANTOR CABANG</v>
      </c>
      <c r="F408" s="56" t="s">
        <v>88</v>
      </c>
      <c r="G408" s="56" t="s">
        <v>2590</v>
      </c>
      <c r="H408" s="56" t="s">
        <v>2590</v>
      </c>
      <c r="I408" s="56" t="s">
        <v>3857</v>
      </c>
      <c r="J408" s="56" t="s">
        <v>2591</v>
      </c>
      <c r="K408" s="70" t="s">
        <v>3949</v>
      </c>
      <c r="L408" s="58">
        <v>34163</v>
      </c>
      <c r="M408" s="221">
        <f t="shared" si="56"/>
        <v>1993</v>
      </c>
      <c r="N408" s="221"/>
      <c r="O408" s="222" t="str">
        <f t="shared" ca="1" si="57"/>
        <v>28 tahun 9 bulan</v>
      </c>
      <c r="P408" s="222" t="str">
        <f t="shared" ca="1" si="58"/>
        <v>&lt;35 th</v>
      </c>
      <c r="Q408" s="56" t="s">
        <v>2592</v>
      </c>
      <c r="R408" s="58">
        <v>43654</v>
      </c>
      <c r="S408" s="222" t="str">
        <f t="shared" ca="1" si="59"/>
        <v>2 tahun 9 bulan</v>
      </c>
      <c r="T408" s="222" t="str">
        <f t="shared" ca="1" si="60"/>
        <v>&lt;5 th</v>
      </c>
      <c r="U408" s="60">
        <f t="shared" si="61"/>
        <v>35</v>
      </c>
      <c r="V408" s="61">
        <f t="shared" ref="V408:V471" si="64">IF(DAY(L408)=1,(DATE(YEAR(L408)+U408,MONTH(L408),1)),(DATE(YEAR(L408)+U408,MONTH(L408)+1,1)))</f>
        <v>46966</v>
      </c>
      <c r="W408" s="2" t="s">
        <v>2593</v>
      </c>
      <c r="X408" s="70" t="s">
        <v>2594</v>
      </c>
      <c r="Y408" s="70" t="s">
        <v>20</v>
      </c>
      <c r="Z408" s="56" t="s">
        <v>65</v>
      </c>
      <c r="AA408" s="56" t="s">
        <v>22</v>
      </c>
      <c r="AB408" s="61">
        <v>44020</v>
      </c>
      <c r="AC408" s="56" t="s">
        <v>2595</v>
      </c>
      <c r="AD408" s="62"/>
      <c r="AE408" s="70" t="s">
        <v>24</v>
      </c>
      <c r="AF408" s="225" t="str">
        <f t="shared" si="63"/>
        <v>S1</v>
      </c>
      <c r="AG408" s="2" t="s">
        <v>3430</v>
      </c>
    </row>
    <row r="409" spans="1:33" s="64" customFormat="1">
      <c r="A409" s="106" t="s">
        <v>2597</v>
      </c>
      <c r="B409" s="127" t="s">
        <v>2596</v>
      </c>
      <c r="C409" s="114" t="s">
        <v>536</v>
      </c>
      <c r="D409" s="223"/>
      <c r="E409" s="223" t="str">
        <f t="shared" si="55"/>
        <v>KANTOR CABANG</v>
      </c>
      <c r="F409" s="114" t="s">
        <v>88</v>
      </c>
      <c r="G409" s="114" t="s">
        <v>1052</v>
      </c>
      <c r="H409" s="114" t="s">
        <v>3306</v>
      </c>
      <c r="I409" s="114" t="s">
        <v>3855</v>
      </c>
      <c r="J409" s="114" t="s">
        <v>2598</v>
      </c>
      <c r="K409" s="144" t="s">
        <v>3928</v>
      </c>
      <c r="L409" s="140">
        <v>33947</v>
      </c>
      <c r="M409" s="221">
        <f t="shared" si="56"/>
        <v>1992</v>
      </c>
      <c r="N409" s="221"/>
      <c r="O409" s="222" t="str">
        <f t="shared" ca="1" si="57"/>
        <v>29 tahun 4 bulan</v>
      </c>
      <c r="P409" s="222" t="str">
        <f t="shared" ca="1" si="58"/>
        <v>&lt;35 th</v>
      </c>
      <c r="Q409" s="114" t="s">
        <v>173</v>
      </c>
      <c r="R409" s="140">
        <v>43661</v>
      </c>
      <c r="S409" s="222" t="str">
        <f t="shared" ca="1" si="59"/>
        <v>2 tahun 9 bulan</v>
      </c>
      <c r="T409" s="222" t="str">
        <f t="shared" ca="1" si="60"/>
        <v>&lt;5 th</v>
      </c>
      <c r="U409" s="60">
        <f t="shared" si="61"/>
        <v>35</v>
      </c>
      <c r="V409" s="61">
        <f t="shared" si="64"/>
        <v>46753</v>
      </c>
      <c r="W409" s="144" t="s">
        <v>3412</v>
      </c>
      <c r="X409" s="144" t="s">
        <v>2599</v>
      </c>
      <c r="Y409" s="144" t="s">
        <v>20</v>
      </c>
      <c r="Z409" s="114" t="s">
        <v>65</v>
      </c>
      <c r="AA409" s="114" t="s">
        <v>22</v>
      </c>
      <c r="AB409" s="172">
        <v>44027</v>
      </c>
      <c r="AC409" s="114" t="s">
        <v>2600</v>
      </c>
      <c r="AD409" s="116"/>
      <c r="AE409" s="144" t="s">
        <v>24</v>
      </c>
      <c r="AF409" s="225" t="str">
        <f t="shared" si="63"/>
        <v>S1</v>
      </c>
      <c r="AG409" s="114" t="s">
        <v>3430</v>
      </c>
    </row>
    <row r="410" spans="1:33" s="64" customFormat="1">
      <c r="A410" s="55" t="s">
        <v>2608</v>
      </c>
      <c r="B410" s="56" t="s">
        <v>2601</v>
      </c>
      <c r="C410" s="56" t="s">
        <v>87</v>
      </c>
      <c r="D410" s="223"/>
      <c r="E410" s="223" t="str">
        <f t="shared" si="55"/>
        <v>KANTOR CABANG</v>
      </c>
      <c r="F410" s="56" t="s">
        <v>88</v>
      </c>
      <c r="G410" s="56" t="s">
        <v>2590</v>
      </c>
      <c r="H410" s="56" t="s">
        <v>2590</v>
      </c>
      <c r="I410" s="56" t="s">
        <v>3868</v>
      </c>
      <c r="J410" s="56" t="s">
        <v>2602</v>
      </c>
      <c r="K410" s="70" t="s">
        <v>3949</v>
      </c>
      <c r="L410" s="58">
        <v>36303</v>
      </c>
      <c r="M410" s="221">
        <f t="shared" si="56"/>
        <v>1999</v>
      </c>
      <c r="N410" s="221"/>
      <c r="O410" s="222" t="str">
        <f t="shared" ca="1" si="57"/>
        <v>22 tahun 10 bulan</v>
      </c>
      <c r="P410" s="222" t="str">
        <f t="shared" ca="1" si="58"/>
        <v>&lt;25 th</v>
      </c>
      <c r="Q410" s="56" t="s">
        <v>2603</v>
      </c>
      <c r="R410" s="58">
        <v>43678</v>
      </c>
      <c r="S410" s="222" t="str">
        <f t="shared" ca="1" si="59"/>
        <v>2 tahun 8 bulan</v>
      </c>
      <c r="T410" s="222" t="str">
        <f t="shared" ca="1" si="60"/>
        <v>&lt;5 th</v>
      </c>
      <c r="U410" s="60">
        <f t="shared" si="61"/>
        <v>55</v>
      </c>
      <c r="V410" s="61">
        <f t="shared" si="64"/>
        <v>56401</v>
      </c>
      <c r="W410" s="2" t="s">
        <v>2604</v>
      </c>
      <c r="X410" s="202" t="s">
        <v>2610</v>
      </c>
      <c r="Y410" s="70" t="s">
        <v>20</v>
      </c>
      <c r="Z410" s="56" t="s">
        <v>65</v>
      </c>
      <c r="AA410" s="56" t="s">
        <v>22</v>
      </c>
      <c r="AB410" s="61">
        <v>44044</v>
      </c>
      <c r="AC410" s="56" t="s">
        <v>2605</v>
      </c>
      <c r="AD410" s="62"/>
      <c r="AE410" s="70" t="s">
        <v>50</v>
      </c>
      <c r="AF410" s="225" t="str">
        <f t="shared" si="63"/>
        <v>SMA</v>
      </c>
      <c r="AG410" s="2" t="s">
        <v>3431</v>
      </c>
    </row>
    <row r="411" spans="1:33" s="64" customFormat="1">
      <c r="A411" s="55" t="s">
        <v>2621</v>
      </c>
      <c r="B411" s="56" t="s">
        <v>2611</v>
      </c>
      <c r="C411" s="56" t="s">
        <v>944</v>
      </c>
      <c r="D411" s="223"/>
      <c r="E411" s="223" t="str">
        <f t="shared" si="55"/>
        <v>KANTOR CABANG</v>
      </c>
      <c r="F411" s="56" t="s">
        <v>54</v>
      </c>
      <c r="G411" s="56" t="s">
        <v>147</v>
      </c>
      <c r="H411" s="56" t="s">
        <v>147</v>
      </c>
      <c r="I411" s="56" t="s">
        <v>3882</v>
      </c>
      <c r="J411" s="56" t="s">
        <v>2613</v>
      </c>
      <c r="K411" s="70" t="s">
        <v>50</v>
      </c>
      <c r="L411" s="58">
        <v>34473</v>
      </c>
      <c r="M411" s="221">
        <f t="shared" si="56"/>
        <v>1994</v>
      </c>
      <c r="N411" s="221"/>
      <c r="O411" s="222" t="str">
        <f t="shared" ca="1" si="57"/>
        <v>27 tahun 11 bulan</v>
      </c>
      <c r="P411" s="222" t="str">
        <f t="shared" ca="1" si="58"/>
        <v>&lt;35 th</v>
      </c>
      <c r="Q411" s="56" t="s">
        <v>36</v>
      </c>
      <c r="R411" s="58">
        <v>43689</v>
      </c>
      <c r="S411" s="222" t="str">
        <f t="shared" ca="1" si="59"/>
        <v>2 tahun 8 bulan</v>
      </c>
      <c r="T411" s="222" t="str">
        <f t="shared" ca="1" si="60"/>
        <v>&lt;5 th</v>
      </c>
      <c r="U411" s="60">
        <f t="shared" si="61"/>
        <v>35</v>
      </c>
      <c r="V411" s="61">
        <f t="shared" si="64"/>
        <v>47270</v>
      </c>
      <c r="W411" s="2" t="s">
        <v>2614</v>
      </c>
      <c r="X411" s="70" t="s">
        <v>2615</v>
      </c>
      <c r="Y411" s="70" t="s">
        <v>20</v>
      </c>
      <c r="Z411" s="56" t="s">
        <v>65</v>
      </c>
      <c r="AA411" s="56" t="s">
        <v>22</v>
      </c>
      <c r="AB411" s="61">
        <v>44055</v>
      </c>
      <c r="AC411" s="56" t="s">
        <v>2616</v>
      </c>
      <c r="AD411" s="62"/>
      <c r="AE411" s="2" t="s">
        <v>145</v>
      </c>
      <c r="AF411" s="225" t="str">
        <f t="shared" si="63"/>
        <v>D3-D4</v>
      </c>
      <c r="AG411" s="2" t="s">
        <v>3430</v>
      </c>
    </row>
    <row r="412" spans="1:33" s="64" customFormat="1" ht="15" customHeight="1">
      <c r="A412" s="55" t="s">
        <v>2622</v>
      </c>
      <c r="B412" s="56" t="s">
        <v>2612</v>
      </c>
      <c r="C412" s="56" t="s">
        <v>64</v>
      </c>
      <c r="D412" s="223"/>
      <c r="E412" s="223" t="str">
        <f t="shared" si="55"/>
        <v>KANTOR PUSAT</v>
      </c>
      <c r="F412" s="56" t="s">
        <v>211</v>
      </c>
      <c r="G412" s="56" t="s">
        <v>3303</v>
      </c>
      <c r="H412" s="56" t="s">
        <v>3303</v>
      </c>
      <c r="I412" s="56" t="s">
        <v>3303</v>
      </c>
      <c r="J412" s="56" t="s">
        <v>2617</v>
      </c>
      <c r="K412" s="70" t="s">
        <v>3852</v>
      </c>
      <c r="L412" s="58">
        <v>34878</v>
      </c>
      <c r="M412" s="221">
        <f t="shared" si="56"/>
        <v>1995</v>
      </c>
      <c r="N412" s="221"/>
      <c r="O412" s="222" t="str">
        <f t="shared" ca="1" si="57"/>
        <v>26 tahun 9 bulan</v>
      </c>
      <c r="P412" s="222" t="str">
        <f t="shared" ca="1" si="58"/>
        <v>&lt;35 th</v>
      </c>
      <c r="Q412" s="56" t="s">
        <v>36</v>
      </c>
      <c r="R412" s="58">
        <v>43689</v>
      </c>
      <c r="S412" s="222" t="str">
        <f t="shared" ca="1" si="59"/>
        <v>2 tahun 8 bulan</v>
      </c>
      <c r="T412" s="222" t="str">
        <f t="shared" ca="1" si="60"/>
        <v>&lt;5 th</v>
      </c>
      <c r="U412" s="60">
        <f t="shared" si="61"/>
        <v>55</v>
      </c>
      <c r="V412" s="61">
        <f t="shared" si="64"/>
        <v>54970</v>
      </c>
      <c r="W412" s="2" t="s">
        <v>2618</v>
      </c>
      <c r="X412" s="70" t="s">
        <v>2619</v>
      </c>
      <c r="Y412" s="70" t="s">
        <v>20</v>
      </c>
      <c r="Z412" s="56" t="s">
        <v>65</v>
      </c>
      <c r="AA412" s="56" t="s">
        <v>22</v>
      </c>
      <c r="AB412" s="61">
        <v>44055</v>
      </c>
      <c r="AC412" s="56" t="s">
        <v>2620</v>
      </c>
      <c r="AD412" s="62"/>
      <c r="AE412" s="70" t="s">
        <v>24</v>
      </c>
      <c r="AF412" s="225" t="str">
        <f t="shared" si="63"/>
        <v>S1</v>
      </c>
      <c r="AG412" s="2" t="s">
        <v>3430</v>
      </c>
    </row>
    <row r="413" spans="1:33" s="64" customFormat="1" ht="15" customHeight="1">
      <c r="A413" s="55" t="s">
        <v>2727</v>
      </c>
      <c r="B413" s="56" t="s">
        <v>2731</v>
      </c>
      <c r="C413" s="56" t="s">
        <v>87</v>
      </c>
      <c r="D413" s="223"/>
      <c r="E413" s="223" t="str">
        <f t="shared" si="55"/>
        <v>KANTOR CABANG</v>
      </c>
      <c r="F413" s="56" t="s">
        <v>54</v>
      </c>
      <c r="G413" s="56" t="s">
        <v>99</v>
      </c>
      <c r="H413" s="56" t="s">
        <v>99</v>
      </c>
      <c r="I413" s="56" t="s">
        <v>3861</v>
      </c>
      <c r="J413" s="56" t="s">
        <v>2736</v>
      </c>
      <c r="K413" s="56" t="s">
        <v>101</v>
      </c>
      <c r="L413" s="58">
        <v>34690</v>
      </c>
      <c r="M413" s="221">
        <f t="shared" si="56"/>
        <v>1994</v>
      </c>
      <c r="N413" s="221"/>
      <c r="O413" s="222" t="str">
        <f t="shared" ca="1" si="57"/>
        <v>27 tahun 3 bulan</v>
      </c>
      <c r="P413" s="222" t="str">
        <f t="shared" ca="1" si="58"/>
        <v>&lt;35 th</v>
      </c>
      <c r="Q413" s="56" t="s">
        <v>31</v>
      </c>
      <c r="R413" s="58">
        <v>43709</v>
      </c>
      <c r="S413" s="222" t="str">
        <f t="shared" ca="1" si="59"/>
        <v>2 tahun 7 bulan</v>
      </c>
      <c r="T413" s="222" t="str">
        <f t="shared" ca="1" si="60"/>
        <v>&lt;5 th</v>
      </c>
      <c r="U413" s="60">
        <f t="shared" si="61"/>
        <v>55</v>
      </c>
      <c r="V413" s="61">
        <f t="shared" si="64"/>
        <v>54789</v>
      </c>
      <c r="W413" s="2" t="s">
        <v>2735</v>
      </c>
      <c r="X413" s="70" t="s">
        <v>2751</v>
      </c>
      <c r="Y413" s="70" t="s">
        <v>20</v>
      </c>
      <c r="Z413" s="56" t="s">
        <v>65</v>
      </c>
      <c r="AA413" s="56" t="s">
        <v>22</v>
      </c>
      <c r="AB413" s="61">
        <v>44075</v>
      </c>
      <c r="AC413" s="56" t="s">
        <v>2754</v>
      </c>
      <c r="AD413" s="62"/>
      <c r="AE413" s="70" t="s">
        <v>50</v>
      </c>
      <c r="AF413" s="225" t="str">
        <f t="shared" si="63"/>
        <v>SMA</v>
      </c>
      <c r="AG413" s="2" t="s">
        <v>3430</v>
      </c>
    </row>
    <row r="414" spans="1:33" s="64" customFormat="1" ht="15" customHeight="1">
      <c r="A414" s="55" t="s">
        <v>2728</v>
      </c>
      <c r="B414" s="56" t="s">
        <v>2732</v>
      </c>
      <c r="C414" s="56" t="s">
        <v>64</v>
      </c>
      <c r="D414" s="223"/>
      <c r="E414" s="223" t="str">
        <f t="shared" si="55"/>
        <v>KANTOR PUSAT</v>
      </c>
      <c r="F414" s="56" t="s">
        <v>43</v>
      </c>
      <c r="G414" s="56" t="s">
        <v>43</v>
      </c>
      <c r="H414" s="56" t="s">
        <v>301</v>
      </c>
      <c r="I414" s="56" t="s">
        <v>3894</v>
      </c>
      <c r="J414" s="56" t="s">
        <v>2744</v>
      </c>
      <c r="K414" s="70" t="s">
        <v>3852</v>
      </c>
      <c r="L414" s="58">
        <v>35469</v>
      </c>
      <c r="M414" s="221">
        <f t="shared" si="56"/>
        <v>1997</v>
      </c>
      <c r="N414" s="221"/>
      <c r="O414" s="222" t="str">
        <f t="shared" ca="1" si="57"/>
        <v>25 tahun 2 bulan</v>
      </c>
      <c r="P414" s="222" t="str">
        <f t="shared" ca="1" si="58"/>
        <v>&lt;35 th</v>
      </c>
      <c r="Q414" s="56" t="s">
        <v>31</v>
      </c>
      <c r="R414" s="58">
        <v>43709</v>
      </c>
      <c r="S414" s="222" t="str">
        <f t="shared" ca="1" si="59"/>
        <v>2 tahun 7 bulan</v>
      </c>
      <c r="T414" s="222" t="str">
        <f t="shared" ca="1" si="60"/>
        <v>&lt;5 th</v>
      </c>
      <c r="U414" s="60">
        <f t="shared" si="61"/>
        <v>55</v>
      </c>
      <c r="V414" s="61">
        <f t="shared" si="64"/>
        <v>55579</v>
      </c>
      <c r="W414" s="2" t="s">
        <v>2737</v>
      </c>
      <c r="X414" s="70" t="s">
        <v>2755</v>
      </c>
      <c r="Y414" s="70" t="s">
        <v>20</v>
      </c>
      <c r="Z414" s="56" t="s">
        <v>65</v>
      </c>
      <c r="AA414" s="56" t="s">
        <v>22</v>
      </c>
      <c r="AB414" s="61">
        <v>44075</v>
      </c>
      <c r="AC414" s="56"/>
      <c r="AD414" s="62"/>
      <c r="AE414" s="70" t="s">
        <v>50</v>
      </c>
      <c r="AF414" s="225" t="str">
        <f t="shared" si="63"/>
        <v>SMA</v>
      </c>
      <c r="AG414" s="2" t="s">
        <v>3431</v>
      </c>
    </row>
    <row r="415" spans="1:33" s="64" customFormat="1" ht="15" customHeight="1">
      <c r="A415" s="55" t="s">
        <v>2729</v>
      </c>
      <c r="B415" s="56" t="s">
        <v>2733</v>
      </c>
      <c r="C415" s="56" t="s">
        <v>64</v>
      </c>
      <c r="D415" s="223"/>
      <c r="E415" s="223" t="str">
        <f t="shared" si="55"/>
        <v>KANTOR PUSAT</v>
      </c>
      <c r="F415" s="56" t="s">
        <v>211</v>
      </c>
      <c r="G415" s="56" t="s">
        <v>3303</v>
      </c>
      <c r="H415" s="56" t="s">
        <v>3303</v>
      </c>
      <c r="I415" s="56" t="s">
        <v>3303</v>
      </c>
      <c r="J415" s="56" t="s">
        <v>2738</v>
      </c>
      <c r="K415" s="70" t="s">
        <v>3852</v>
      </c>
      <c r="L415" s="58">
        <v>34976</v>
      </c>
      <c r="M415" s="221">
        <f t="shared" si="56"/>
        <v>1995</v>
      </c>
      <c r="N415" s="221"/>
      <c r="O415" s="222" t="str">
        <f t="shared" ca="1" si="57"/>
        <v>26 tahun 6 bulan</v>
      </c>
      <c r="P415" s="222" t="str">
        <f t="shared" ca="1" si="58"/>
        <v>&lt;35 th</v>
      </c>
      <c r="Q415" s="56" t="s">
        <v>31</v>
      </c>
      <c r="R415" s="58">
        <v>43709</v>
      </c>
      <c r="S415" s="222" t="str">
        <f t="shared" ca="1" si="59"/>
        <v>2 tahun 7 bulan</v>
      </c>
      <c r="T415" s="222" t="str">
        <f t="shared" ca="1" si="60"/>
        <v>&lt;5 th</v>
      </c>
      <c r="U415" s="60">
        <f t="shared" si="61"/>
        <v>55</v>
      </c>
      <c r="V415" s="61">
        <f t="shared" si="64"/>
        <v>55093</v>
      </c>
      <c r="W415" s="56" t="s">
        <v>2739</v>
      </c>
      <c r="X415" s="70" t="s">
        <v>2756</v>
      </c>
      <c r="Y415" s="70" t="s">
        <v>20</v>
      </c>
      <c r="Z415" s="56" t="s">
        <v>65</v>
      </c>
      <c r="AA415" s="56" t="s">
        <v>22</v>
      </c>
      <c r="AB415" s="61">
        <v>44256</v>
      </c>
      <c r="AC415" s="56" t="s">
        <v>2740</v>
      </c>
      <c r="AD415" s="62"/>
      <c r="AE415" s="70" t="s">
        <v>24</v>
      </c>
      <c r="AF415" s="225" t="str">
        <f t="shared" si="63"/>
        <v>S1</v>
      </c>
      <c r="AG415" s="56" t="s">
        <v>3431</v>
      </c>
    </row>
    <row r="416" spans="1:33" s="64" customFormat="1" ht="15" customHeight="1">
      <c r="A416" s="55" t="s">
        <v>2730</v>
      </c>
      <c r="B416" s="56" t="s">
        <v>2734</v>
      </c>
      <c r="C416" s="56" t="s">
        <v>536</v>
      </c>
      <c r="D416" s="223"/>
      <c r="E416" s="223" t="str">
        <f t="shared" si="55"/>
        <v>KANTOR CABANG</v>
      </c>
      <c r="F416" s="56" t="s">
        <v>54</v>
      </c>
      <c r="G416" s="56" t="s">
        <v>55</v>
      </c>
      <c r="H416" s="56" t="s">
        <v>931</v>
      </c>
      <c r="I416" s="56" t="s">
        <v>3855</v>
      </c>
      <c r="J416" s="56" t="s">
        <v>2741</v>
      </c>
      <c r="K416" s="70" t="s">
        <v>3950</v>
      </c>
      <c r="L416" s="58">
        <v>35956</v>
      </c>
      <c r="M416" s="221">
        <f t="shared" si="56"/>
        <v>1998</v>
      </c>
      <c r="N416" s="221"/>
      <c r="O416" s="222" t="str">
        <f t="shared" ca="1" si="57"/>
        <v>23 tahun 10 bulan</v>
      </c>
      <c r="P416" s="222" t="str">
        <f t="shared" ca="1" si="58"/>
        <v>&lt;25 th</v>
      </c>
      <c r="Q416" s="56" t="s">
        <v>2742</v>
      </c>
      <c r="R416" s="58">
        <v>43709</v>
      </c>
      <c r="S416" s="222" t="str">
        <f t="shared" ca="1" si="59"/>
        <v>2 tahun 7 bulan</v>
      </c>
      <c r="T416" s="222" t="str">
        <f t="shared" ca="1" si="60"/>
        <v>&lt;5 th</v>
      </c>
      <c r="U416" s="60">
        <f t="shared" si="61"/>
        <v>35</v>
      </c>
      <c r="V416" s="61">
        <f t="shared" si="64"/>
        <v>48761</v>
      </c>
      <c r="W416" s="2" t="s">
        <v>2743</v>
      </c>
      <c r="X416" s="70" t="s">
        <v>2752</v>
      </c>
      <c r="Y416" s="70" t="s">
        <v>20</v>
      </c>
      <c r="Z416" s="56" t="s">
        <v>65</v>
      </c>
      <c r="AA416" s="56" t="s">
        <v>22</v>
      </c>
      <c r="AB416" s="61">
        <v>44075</v>
      </c>
      <c r="AC416" s="56" t="s">
        <v>2753</v>
      </c>
      <c r="AD416" s="62"/>
      <c r="AE416" s="70" t="s">
        <v>50</v>
      </c>
      <c r="AF416" s="225" t="str">
        <f t="shared" si="63"/>
        <v>SMA</v>
      </c>
      <c r="AG416" s="2" t="s">
        <v>3430</v>
      </c>
    </row>
    <row r="417" spans="1:33" s="64" customFormat="1" ht="15" customHeight="1">
      <c r="A417" s="55" t="s">
        <v>2745</v>
      </c>
      <c r="B417" s="56" t="s">
        <v>2757</v>
      </c>
      <c r="C417" s="56" t="s">
        <v>15</v>
      </c>
      <c r="D417" s="223"/>
      <c r="E417" s="223" t="str">
        <f t="shared" si="55"/>
        <v>KANTOR PUSAT</v>
      </c>
      <c r="F417" s="56" t="s">
        <v>35</v>
      </c>
      <c r="G417" s="56" t="s">
        <v>486</v>
      </c>
      <c r="H417" s="56" t="s">
        <v>2746</v>
      </c>
      <c r="I417" s="56" t="s">
        <v>2746</v>
      </c>
      <c r="J417" s="56" t="s">
        <v>2747</v>
      </c>
      <c r="K417" s="70" t="s">
        <v>3852</v>
      </c>
      <c r="L417" s="58">
        <v>31503</v>
      </c>
      <c r="M417" s="221">
        <f t="shared" si="56"/>
        <v>1986</v>
      </c>
      <c r="N417" s="221"/>
      <c r="O417" s="222" t="str">
        <f t="shared" ca="1" si="57"/>
        <v>36 tahun 0 bulan</v>
      </c>
      <c r="P417" s="222" t="str">
        <f t="shared" ca="1" si="58"/>
        <v>&lt;45 th</v>
      </c>
      <c r="Q417" s="56" t="s">
        <v>173</v>
      </c>
      <c r="R417" s="58">
        <v>43724</v>
      </c>
      <c r="S417" s="222" t="str">
        <f t="shared" ca="1" si="59"/>
        <v>2 tahun 7 bulan</v>
      </c>
      <c r="T417" s="222" t="str">
        <f t="shared" ca="1" si="60"/>
        <v>&lt;5 th</v>
      </c>
      <c r="U417" s="60">
        <f t="shared" si="61"/>
        <v>55</v>
      </c>
      <c r="V417" s="61">
        <f t="shared" si="64"/>
        <v>51592</v>
      </c>
      <c r="W417" s="2" t="s">
        <v>2748</v>
      </c>
      <c r="X417" s="70" t="s">
        <v>2749</v>
      </c>
      <c r="Y417" s="70" t="s">
        <v>23</v>
      </c>
      <c r="Z417" s="56" t="s">
        <v>175</v>
      </c>
      <c r="AA417" s="56" t="s">
        <v>22</v>
      </c>
      <c r="AB417" s="61">
        <v>43906</v>
      </c>
      <c r="AC417" s="56" t="s">
        <v>2750</v>
      </c>
      <c r="AD417" s="62"/>
      <c r="AE417" s="70" t="s">
        <v>24</v>
      </c>
      <c r="AF417" s="225" t="str">
        <f t="shared" si="63"/>
        <v>S1</v>
      </c>
      <c r="AG417" s="2" t="s">
        <v>3430</v>
      </c>
    </row>
    <row r="418" spans="1:33" s="64" customFormat="1" ht="15" customHeight="1">
      <c r="A418" s="92" t="s">
        <v>2772</v>
      </c>
      <c r="B418" s="2" t="s">
        <v>2758</v>
      </c>
      <c r="C418" s="2" t="s">
        <v>152</v>
      </c>
      <c r="D418" s="223"/>
      <c r="E418" s="223" t="str">
        <f t="shared" si="55"/>
        <v>KANTOR CABANG</v>
      </c>
      <c r="F418" s="2" t="s">
        <v>88</v>
      </c>
      <c r="G418" s="2" t="s">
        <v>187</v>
      </c>
      <c r="H418" s="2" t="s">
        <v>187</v>
      </c>
      <c r="I418" s="2" t="s">
        <v>187</v>
      </c>
      <c r="J418" s="6" t="s">
        <v>2759</v>
      </c>
      <c r="K418" s="2" t="s">
        <v>145</v>
      </c>
      <c r="L418" s="12">
        <v>22410</v>
      </c>
      <c r="M418" s="221">
        <f t="shared" si="56"/>
        <v>1961</v>
      </c>
      <c r="N418" s="221"/>
      <c r="O418" s="222" t="str">
        <f t="shared" ca="1" si="57"/>
        <v>60 tahun 11 bulan</v>
      </c>
      <c r="P418" s="222" t="str">
        <f t="shared" ca="1" si="58"/>
        <v xml:space="preserve">&gt;55 </v>
      </c>
      <c r="Q418" s="6" t="s">
        <v>693</v>
      </c>
      <c r="R418" s="12">
        <v>43739</v>
      </c>
      <c r="S418" s="222" t="str">
        <f t="shared" ca="1" si="59"/>
        <v>2 tahun 6 bulan</v>
      </c>
      <c r="T418" s="222" t="str">
        <f t="shared" ca="1" si="60"/>
        <v>&lt;5 th</v>
      </c>
      <c r="U418" s="60">
        <f t="shared" si="61"/>
        <v>55</v>
      </c>
      <c r="V418" s="61">
        <f t="shared" si="64"/>
        <v>42522</v>
      </c>
      <c r="W418" s="2" t="s">
        <v>2760</v>
      </c>
      <c r="X418" s="14" t="s">
        <v>2761</v>
      </c>
      <c r="Y418" s="2" t="s">
        <v>156</v>
      </c>
      <c r="Z418" s="2" t="s">
        <v>110</v>
      </c>
      <c r="AA418" s="2" t="s">
        <v>111</v>
      </c>
      <c r="AB418" s="4"/>
      <c r="AC418" s="16" t="s">
        <v>2762</v>
      </c>
      <c r="AD418" s="1"/>
      <c r="AE418" s="2" t="s">
        <v>24</v>
      </c>
      <c r="AF418" s="225" t="str">
        <f t="shared" si="63"/>
        <v>S1</v>
      </c>
      <c r="AG418" s="2" t="s">
        <v>3431</v>
      </c>
    </row>
    <row r="419" spans="1:33" s="64" customFormat="1" ht="15" customHeight="1">
      <c r="A419" s="94" t="s">
        <v>2773</v>
      </c>
      <c r="B419" s="14" t="s">
        <v>2767</v>
      </c>
      <c r="C419" s="14" t="s">
        <v>3073</v>
      </c>
      <c r="D419" s="223"/>
      <c r="E419" s="223" t="str">
        <f t="shared" si="55"/>
        <v>KANTOR CABANG</v>
      </c>
      <c r="F419" s="14" t="s">
        <v>88</v>
      </c>
      <c r="G419" s="14" t="s">
        <v>2590</v>
      </c>
      <c r="H419" s="14" t="s">
        <v>2590</v>
      </c>
      <c r="I419" s="14" t="s">
        <v>3882</v>
      </c>
      <c r="J419" s="14" t="s">
        <v>2768</v>
      </c>
      <c r="K419" s="143" t="s">
        <v>3949</v>
      </c>
      <c r="L419" s="12">
        <v>33897</v>
      </c>
      <c r="M419" s="221">
        <f t="shared" si="56"/>
        <v>1992</v>
      </c>
      <c r="N419" s="221"/>
      <c r="O419" s="222" t="str">
        <f t="shared" ca="1" si="57"/>
        <v>29 tahun 6 bulan</v>
      </c>
      <c r="P419" s="222" t="str">
        <f t="shared" ca="1" si="58"/>
        <v>&lt;35 th</v>
      </c>
      <c r="Q419" s="14" t="s">
        <v>2769</v>
      </c>
      <c r="R419" s="12">
        <v>43740</v>
      </c>
      <c r="S419" s="222" t="str">
        <f t="shared" ca="1" si="59"/>
        <v>2 tahun 6 bulan</v>
      </c>
      <c r="T419" s="222" t="str">
        <f t="shared" ca="1" si="60"/>
        <v>&lt;5 th</v>
      </c>
      <c r="U419" s="60">
        <f t="shared" si="61"/>
        <v>35</v>
      </c>
      <c r="V419" s="61">
        <f t="shared" si="64"/>
        <v>46692</v>
      </c>
      <c r="W419" s="14" t="s">
        <v>2770</v>
      </c>
      <c r="X419" s="143" t="s">
        <v>2771</v>
      </c>
      <c r="Y419" s="143" t="s">
        <v>48</v>
      </c>
      <c r="Z419" s="143" t="s">
        <v>47</v>
      </c>
      <c r="AA419" s="14" t="s">
        <v>22</v>
      </c>
      <c r="AB419" s="173">
        <v>44106</v>
      </c>
      <c r="AC419" s="14"/>
      <c r="AD419" s="150"/>
      <c r="AE419" s="143" t="s">
        <v>24</v>
      </c>
      <c r="AF419" s="225" t="str">
        <f t="shared" si="63"/>
        <v>S1</v>
      </c>
      <c r="AG419" s="14" t="s">
        <v>3430</v>
      </c>
    </row>
    <row r="420" spans="1:33" s="64" customFormat="1">
      <c r="A420" s="55" t="s">
        <v>2774</v>
      </c>
      <c r="B420" s="56" t="s">
        <v>2775</v>
      </c>
      <c r="C420" s="56" t="s">
        <v>1460</v>
      </c>
      <c r="D420" s="223"/>
      <c r="E420" s="223" t="str">
        <f t="shared" si="55"/>
        <v>KANTOR CABANG</v>
      </c>
      <c r="F420" s="56" t="s">
        <v>88</v>
      </c>
      <c r="G420" s="56" t="s">
        <v>2590</v>
      </c>
      <c r="H420" s="56" t="s">
        <v>2590</v>
      </c>
      <c r="I420" s="56" t="s">
        <v>3868</v>
      </c>
      <c r="J420" s="56" t="s">
        <v>2776</v>
      </c>
      <c r="K420" s="70" t="s">
        <v>3949</v>
      </c>
      <c r="L420" s="58">
        <v>34375</v>
      </c>
      <c r="M420" s="221">
        <f t="shared" si="56"/>
        <v>1994</v>
      </c>
      <c r="N420" s="221"/>
      <c r="O420" s="222" t="str">
        <f t="shared" ca="1" si="57"/>
        <v>28 tahun 2 bulan</v>
      </c>
      <c r="P420" s="222" t="str">
        <f t="shared" ca="1" si="58"/>
        <v>&lt;35 th</v>
      </c>
      <c r="Q420" s="56" t="s">
        <v>2777</v>
      </c>
      <c r="R420" s="58">
        <v>43740</v>
      </c>
      <c r="S420" s="222" t="str">
        <f t="shared" ca="1" si="59"/>
        <v>2 tahun 6 bulan</v>
      </c>
      <c r="T420" s="222" t="str">
        <f t="shared" ca="1" si="60"/>
        <v>&lt;5 th</v>
      </c>
      <c r="U420" s="60">
        <f t="shared" si="61"/>
        <v>55</v>
      </c>
      <c r="V420" s="61">
        <f t="shared" si="64"/>
        <v>54483</v>
      </c>
      <c r="W420" s="56" t="s">
        <v>2778</v>
      </c>
      <c r="X420" s="70" t="s">
        <v>2779</v>
      </c>
      <c r="Y420" s="70" t="s">
        <v>20</v>
      </c>
      <c r="Z420" s="56" t="s">
        <v>65</v>
      </c>
      <c r="AA420" s="56" t="s">
        <v>22</v>
      </c>
      <c r="AB420" s="61">
        <v>44106</v>
      </c>
      <c r="AC420" s="56" t="s">
        <v>2780</v>
      </c>
      <c r="AD420" s="62"/>
      <c r="AE420" s="70" t="s">
        <v>24</v>
      </c>
      <c r="AF420" s="225" t="str">
        <f t="shared" si="63"/>
        <v>S1</v>
      </c>
      <c r="AG420" s="56" t="s">
        <v>3431</v>
      </c>
    </row>
    <row r="421" spans="1:33" s="64" customFormat="1">
      <c r="A421" s="97" t="s">
        <v>2781</v>
      </c>
      <c r="B421" s="114" t="s">
        <v>2782</v>
      </c>
      <c r="C421" s="114" t="s">
        <v>152</v>
      </c>
      <c r="D421" s="223"/>
      <c r="E421" s="223" t="str">
        <f t="shared" si="55"/>
        <v>KANTOR CABANG</v>
      </c>
      <c r="F421" s="114" t="s">
        <v>88</v>
      </c>
      <c r="G421" s="114" t="s">
        <v>3094</v>
      </c>
      <c r="H421" s="114" t="s">
        <v>3094</v>
      </c>
      <c r="I421" s="114" t="s">
        <v>3094</v>
      </c>
      <c r="J421" s="114" t="s">
        <v>2783</v>
      </c>
      <c r="K421" s="144" t="s">
        <v>3951</v>
      </c>
      <c r="L421" s="140">
        <v>22934</v>
      </c>
      <c r="M421" s="221">
        <f t="shared" si="56"/>
        <v>1962</v>
      </c>
      <c r="N421" s="221"/>
      <c r="O421" s="222" t="str">
        <f t="shared" ca="1" si="57"/>
        <v>59 tahun 6 bulan</v>
      </c>
      <c r="P421" s="222" t="str">
        <f t="shared" ca="1" si="58"/>
        <v xml:space="preserve">&gt;55 </v>
      </c>
      <c r="Q421" s="114" t="s">
        <v>2784</v>
      </c>
      <c r="R421" s="140">
        <v>43745</v>
      </c>
      <c r="S421" s="222" t="str">
        <f t="shared" ca="1" si="59"/>
        <v>2 tahun 6 bulan</v>
      </c>
      <c r="T421" s="222" t="str">
        <f t="shared" ca="1" si="60"/>
        <v>&lt;5 th</v>
      </c>
      <c r="U421" s="60">
        <f t="shared" si="61"/>
        <v>55</v>
      </c>
      <c r="V421" s="61">
        <f t="shared" si="64"/>
        <v>43040</v>
      </c>
      <c r="W421" s="2" t="s">
        <v>2785</v>
      </c>
      <c r="X421" s="144" t="s">
        <v>2786</v>
      </c>
      <c r="Y421" s="144" t="s">
        <v>156</v>
      </c>
      <c r="Z421" s="114" t="s">
        <v>110</v>
      </c>
      <c r="AA421" s="114" t="s">
        <v>111</v>
      </c>
      <c r="AB421" s="172"/>
      <c r="AC421" s="114" t="s">
        <v>2787</v>
      </c>
      <c r="AD421" s="116"/>
      <c r="AE421" s="144" t="s">
        <v>24</v>
      </c>
      <c r="AF421" s="225" t="str">
        <f t="shared" si="63"/>
        <v>S1</v>
      </c>
      <c r="AG421" s="2" t="s">
        <v>3430</v>
      </c>
    </row>
    <row r="422" spans="1:33" s="64" customFormat="1">
      <c r="A422" s="92" t="s">
        <v>2788</v>
      </c>
      <c r="B422" s="2" t="s">
        <v>2789</v>
      </c>
      <c r="C422" s="2" t="s">
        <v>2790</v>
      </c>
      <c r="D422" s="223"/>
      <c r="E422" s="223" t="str">
        <f t="shared" si="55"/>
        <v>KANTOR CABANG</v>
      </c>
      <c r="F422" s="2" t="s">
        <v>88</v>
      </c>
      <c r="G422" s="2" t="s">
        <v>2590</v>
      </c>
      <c r="H422" s="2" t="s">
        <v>2590</v>
      </c>
      <c r="I422" s="2" t="s">
        <v>2590</v>
      </c>
      <c r="J422" s="6" t="s">
        <v>2791</v>
      </c>
      <c r="K422" s="142" t="s">
        <v>3949</v>
      </c>
      <c r="L422" s="12">
        <v>23554</v>
      </c>
      <c r="M422" s="221">
        <f t="shared" si="56"/>
        <v>1964</v>
      </c>
      <c r="N422" s="221"/>
      <c r="O422" s="222" t="str">
        <f t="shared" ca="1" si="57"/>
        <v>57 tahun 9 bulan</v>
      </c>
      <c r="P422" s="222" t="str">
        <f t="shared" ca="1" si="58"/>
        <v xml:space="preserve">&gt;55 </v>
      </c>
      <c r="Q422" s="6" t="s">
        <v>2792</v>
      </c>
      <c r="R422" s="12">
        <v>43745</v>
      </c>
      <c r="S422" s="222" t="str">
        <f t="shared" ca="1" si="59"/>
        <v>2 tahun 6 bulan</v>
      </c>
      <c r="T422" s="222" t="str">
        <f t="shared" ca="1" si="60"/>
        <v>&lt;5 th</v>
      </c>
      <c r="U422" s="60">
        <f t="shared" si="61"/>
        <v>55</v>
      </c>
      <c r="V422" s="61">
        <f t="shared" si="64"/>
        <v>43647</v>
      </c>
      <c r="W422" s="2" t="s">
        <v>2793</v>
      </c>
      <c r="X422" s="143" t="s">
        <v>2794</v>
      </c>
      <c r="Y422" s="142" t="s">
        <v>156</v>
      </c>
      <c r="Z422" s="2" t="s">
        <v>110</v>
      </c>
      <c r="AA422" s="2" t="s">
        <v>111</v>
      </c>
      <c r="AB422" s="4"/>
      <c r="AC422" s="16" t="s">
        <v>2885</v>
      </c>
      <c r="AD422" s="1"/>
      <c r="AE422" s="142" t="s">
        <v>24</v>
      </c>
      <c r="AF422" s="225" t="str">
        <f t="shared" si="63"/>
        <v>S1</v>
      </c>
      <c r="AG422" s="2" t="s">
        <v>3431</v>
      </c>
    </row>
    <row r="423" spans="1:33" s="64" customFormat="1">
      <c r="A423" s="55" t="s">
        <v>2795</v>
      </c>
      <c r="B423" s="56" t="s">
        <v>2796</v>
      </c>
      <c r="C423" s="77" t="s">
        <v>3044</v>
      </c>
      <c r="D423" s="223"/>
      <c r="E423" s="223" t="str">
        <f t="shared" si="55"/>
        <v>KANTOR CABANG</v>
      </c>
      <c r="F423" s="56" t="s">
        <v>88</v>
      </c>
      <c r="G423" s="56" t="s">
        <v>187</v>
      </c>
      <c r="H423" s="56" t="s">
        <v>1969</v>
      </c>
      <c r="I423" s="56" t="s">
        <v>3860</v>
      </c>
      <c r="J423" s="56" t="s">
        <v>2797</v>
      </c>
      <c r="K423" s="70" t="s">
        <v>3939</v>
      </c>
      <c r="L423" s="58">
        <v>34003</v>
      </c>
      <c r="M423" s="221">
        <f t="shared" si="56"/>
        <v>1993</v>
      </c>
      <c r="N423" s="221"/>
      <c r="O423" s="222" t="str">
        <f t="shared" ca="1" si="57"/>
        <v>29 tahun 2 bulan</v>
      </c>
      <c r="P423" s="222" t="str">
        <f t="shared" ca="1" si="58"/>
        <v>&lt;35 th</v>
      </c>
      <c r="Q423" s="56" t="s">
        <v>871</v>
      </c>
      <c r="R423" s="58">
        <v>43746</v>
      </c>
      <c r="S423" s="222" t="str">
        <f t="shared" ca="1" si="59"/>
        <v>2 tahun 6 bulan</v>
      </c>
      <c r="T423" s="222" t="str">
        <f t="shared" ca="1" si="60"/>
        <v>&lt;5 th</v>
      </c>
      <c r="U423" s="60">
        <f t="shared" si="61"/>
        <v>55</v>
      </c>
      <c r="V423" s="61">
        <f t="shared" si="64"/>
        <v>54118</v>
      </c>
      <c r="W423" s="56" t="s">
        <v>2798</v>
      </c>
      <c r="X423" s="70" t="s">
        <v>3438</v>
      </c>
      <c r="Y423" s="70" t="s">
        <v>20</v>
      </c>
      <c r="Z423" s="56" t="s">
        <v>65</v>
      </c>
      <c r="AA423" s="56" t="s">
        <v>22</v>
      </c>
      <c r="AB423" s="61">
        <v>44112</v>
      </c>
      <c r="AC423" s="56" t="s">
        <v>2799</v>
      </c>
      <c r="AD423" s="62"/>
      <c r="AE423" s="70" t="s">
        <v>24</v>
      </c>
      <c r="AF423" s="225" t="str">
        <f t="shared" si="63"/>
        <v>S1</v>
      </c>
      <c r="AG423" s="56" t="s">
        <v>3430</v>
      </c>
    </row>
    <row r="424" spans="1:33" s="64" customFormat="1">
      <c r="A424" s="111" t="s">
        <v>3977</v>
      </c>
      <c r="B424" s="128" t="s">
        <v>4042</v>
      </c>
      <c r="C424" s="128" t="s">
        <v>4078</v>
      </c>
      <c r="D424" s="223"/>
      <c r="E424" s="223" t="str">
        <f t="shared" si="55"/>
        <v>KANTOR PUSAT</v>
      </c>
      <c r="F424" s="128" t="s">
        <v>4078</v>
      </c>
      <c r="G424" s="137" t="s">
        <v>4085</v>
      </c>
      <c r="H424" s="128"/>
      <c r="I424" s="128"/>
      <c r="J424" s="6">
        <v>0</v>
      </c>
      <c r="K424" s="142" t="s">
        <v>3852</v>
      </c>
      <c r="L424" s="12">
        <v>28080</v>
      </c>
      <c r="M424" s="221">
        <f t="shared" si="56"/>
        <v>1976</v>
      </c>
      <c r="N424" s="221"/>
      <c r="O424" s="222" t="str">
        <f t="shared" ca="1" si="57"/>
        <v>45 tahun 5 bulan</v>
      </c>
      <c r="P424" s="222" t="str">
        <f t="shared" ca="1" si="58"/>
        <v>&lt;55 th</v>
      </c>
      <c r="Q424" s="166" t="s">
        <v>201</v>
      </c>
      <c r="R424" s="168"/>
      <c r="S424" s="222" t="str">
        <f t="shared" ca="1" si="59"/>
        <v>122 tahun 3 bulan</v>
      </c>
      <c r="T424" s="222" t="str">
        <f t="shared" ca="1" si="60"/>
        <v>&gt;8 th</v>
      </c>
      <c r="U424" s="60">
        <f t="shared" si="61"/>
        <v>55</v>
      </c>
      <c r="V424" s="61">
        <f t="shared" si="64"/>
        <v>48183</v>
      </c>
      <c r="W424" s="2" t="s">
        <v>4124</v>
      </c>
      <c r="X424" s="203" t="s">
        <v>4125</v>
      </c>
      <c r="Y424" s="203" t="s">
        <v>3852</v>
      </c>
      <c r="Z424" s="203" t="s">
        <v>3852</v>
      </c>
      <c r="AA424" s="128" t="s">
        <v>111</v>
      </c>
      <c r="AB424" s="204"/>
      <c r="AC424" s="128"/>
      <c r="AD424" s="205"/>
      <c r="AE424" s="142" t="s">
        <v>24</v>
      </c>
      <c r="AF424" s="225" t="str">
        <f t="shared" si="63"/>
        <v>S1</v>
      </c>
      <c r="AG424" s="2" t="s">
        <v>3431</v>
      </c>
    </row>
    <row r="425" spans="1:33" s="64" customFormat="1">
      <c r="A425" s="92" t="s">
        <v>2800</v>
      </c>
      <c r="B425" s="2" t="s">
        <v>2804</v>
      </c>
      <c r="C425" s="2" t="s">
        <v>53</v>
      </c>
      <c r="D425" s="223"/>
      <c r="E425" s="223" t="str">
        <f t="shared" si="55"/>
        <v>KANTOR CABANG</v>
      </c>
      <c r="F425" s="2" t="s">
        <v>88</v>
      </c>
      <c r="G425" s="2" t="s">
        <v>460</v>
      </c>
      <c r="H425" s="2" t="s">
        <v>460</v>
      </c>
      <c r="I425" s="2" t="s">
        <v>3952</v>
      </c>
      <c r="J425" s="6" t="s">
        <v>2812</v>
      </c>
      <c r="K425" s="2" t="s">
        <v>3889</v>
      </c>
      <c r="L425" s="12">
        <v>23437</v>
      </c>
      <c r="M425" s="221">
        <f t="shared" si="56"/>
        <v>1964</v>
      </c>
      <c r="N425" s="221"/>
      <c r="O425" s="222" t="str">
        <f t="shared" ca="1" si="57"/>
        <v>58 tahun 1 bulan</v>
      </c>
      <c r="P425" s="222" t="str">
        <f t="shared" ca="1" si="58"/>
        <v xml:space="preserve">&gt;55 </v>
      </c>
      <c r="Q425" s="6" t="s">
        <v>212</v>
      </c>
      <c r="R425" s="12">
        <v>43752</v>
      </c>
      <c r="S425" s="222" t="str">
        <f t="shared" ca="1" si="59"/>
        <v>2 tahun 6 bulan</v>
      </c>
      <c r="T425" s="222" t="str">
        <f t="shared" ca="1" si="60"/>
        <v>&lt;5 th</v>
      </c>
      <c r="U425" s="60">
        <f t="shared" si="61"/>
        <v>55</v>
      </c>
      <c r="V425" s="61">
        <f t="shared" si="64"/>
        <v>43525</v>
      </c>
      <c r="W425" s="2" t="s">
        <v>2813</v>
      </c>
      <c r="X425" s="143" t="s">
        <v>2814</v>
      </c>
      <c r="Y425" s="142" t="s">
        <v>59</v>
      </c>
      <c r="Z425" s="2" t="s">
        <v>110</v>
      </c>
      <c r="AA425" s="2" t="s">
        <v>111</v>
      </c>
      <c r="AB425" s="4"/>
      <c r="AC425" s="16" t="s">
        <v>2815</v>
      </c>
      <c r="AD425" s="1"/>
      <c r="AE425" s="2" t="s">
        <v>24</v>
      </c>
      <c r="AF425" s="225" t="str">
        <f t="shared" si="63"/>
        <v>S1</v>
      </c>
      <c r="AG425" s="2" t="s">
        <v>3431</v>
      </c>
    </row>
    <row r="426" spans="1:33" s="64" customFormat="1">
      <c r="A426" s="97" t="s">
        <v>2801</v>
      </c>
      <c r="B426" s="114" t="s">
        <v>2805</v>
      </c>
      <c r="C426" s="114" t="s">
        <v>536</v>
      </c>
      <c r="D426" s="223"/>
      <c r="E426" s="223" t="str">
        <f t="shared" si="55"/>
        <v>KANTOR CABANG</v>
      </c>
      <c r="F426" s="114" t="s">
        <v>88</v>
      </c>
      <c r="G426" s="114" t="s">
        <v>601</v>
      </c>
      <c r="H426" s="114" t="s">
        <v>3564</v>
      </c>
      <c r="I426" s="114" t="s">
        <v>3855</v>
      </c>
      <c r="J426" s="114" t="s">
        <v>2816</v>
      </c>
      <c r="K426" s="144" t="s">
        <v>3953</v>
      </c>
      <c r="L426" s="140">
        <v>33332</v>
      </c>
      <c r="M426" s="221">
        <f t="shared" si="56"/>
        <v>1991</v>
      </c>
      <c r="N426" s="221"/>
      <c r="O426" s="222" t="str">
        <f t="shared" ca="1" si="57"/>
        <v>31 tahun 0 bulan</v>
      </c>
      <c r="P426" s="222" t="str">
        <f t="shared" ca="1" si="58"/>
        <v>&lt;35 th</v>
      </c>
      <c r="Q426" s="114" t="s">
        <v>959</v>
      </c>
      <c r="R426" s="140">
        <v>43752</v>
      </c>
      <c r="S426" s="222" t="str">
        <f t="shared" ca="1" si="59"/>
        <v>2 tahun 6 bulan</v>
      </c>
      <c r="T426" s="222" t="str">
        <f t="shared" ca="1" si="60"/>
        <v>&lt;5 th</v>
      </c>
      <c r="U426" s="60">
        <f t="shared" si="61"/>
        <v>35</v>
      </c>
      <c r="V426" s="61">
        <f t="shared" si="64"/>
        <v>46143</v>
      </c>
      <c r="W426" s="114" t="s">
        <v>2817</v>
      </c>
      <c r="X426" s="144" t="s">
        <v>2818</v>
      </c>
      <c r="Y426" s="144" t="s">
        <v>20</v>
      </c>
      <c r="Z426" s="114" t="s">
        <v>65</v>
      </c>
      <c r="AA426" s="114" t="s">
        <v>22</v>
      </c>
      <c r="AB426" s="172">
        <v>44118</v>
      </c>
      <c r="AC426" s="114" t="s">
        <v>2819</v>
      </c>
      <c r="AD426" s="116"/>
      <c r="AE426" s="144" t="s">
        <v>24</v>
      </c>
      <c r="AF426" s="225" t="str">
        <f t="shared" si="63"/>
        <v>S1</v>
      </c>
      <c r="AG426" s="114" t="s">
        <v>3430</v>
      </c>
    </row>
    <row r="427" spans="1:33" s="64" customFormat="1">
      <c r="A427" s="55" t="s">
        <v>2803</v>
      </c>
      <c r="B427" s="56" t="s">
        <v>2807</v>
      </c>
      <c r="C427" s="56" t="s">
        <v>64</v>
      </c>
      <c r="D427" s="223"/>
      <c r="E427" s="223" t="str">
        <f t="shared" si="55"/>
        <v>KANTOR PUSAT</v>
      </c>
      <c r="F427" s="56" t="s">
        <v>43</v>
      </c>
      <c r="G427" s="56" t="s">
        <v>322</v>
      </c>
      <c r="H427" s="56" t="s">
        <v>510</v>
      </c>
      <c r="I427" s="56" t="s">
        <v>3907</v>
      </c>
      <c r="J427" s="56" t="s">
        <v>2881</v>
      </c>
      <c r="K427" s="70" t="s">
        <v>3852</v>
      </c>
      <c r="L427" s="58">
        <v>35341</v>
      </c>
      <c r="M427" s="221">
        <f t="shared" si="56"/>
        <v>1996</v>
      </c>
      <c r="N427" s="221"/>
      <c r="O427" s="222" t="str">
        <f t="shared" ca="1" si="57"/>
        <v>25 tahun 6 bulan</v>
      </c>
      <c r="P427" s="222" t="str">
        <f t="shared" ca="1" si="58"/>
        <v>&lt;35 th</v>
      </c>
      <c r="Q427" s="56" t="s">
        <v>432</v>
      </c>
      <c r="R427" s="58">
        <v>43759</v>
      </c>
      <c r="S427" s="222" t="str">
        <f t="shared" ca="1" si="59"/>
        <v>2 tahun 6 bulan</v>
      </c>
      <c r="T427" s="222" t="str">
        <f t="shared" ca="1" si="60"/>
        <v>&lt;5 th</v>
      </c>
      <c r="U427" s="60">
        <f t="shared" si="61"/>
        <v>55</v>
      </c>
      <c r="V427" s="61">
        <f t="shared" si="64"/>
        <v>55458</v>
      </c>
      <c r="W427" s="56" t="s">
        <v>2882</v>
      </c>
      <c r="X427" s="70" t="s">
        <v>2883</v>
      </c>
      <c r="Y427" s="70" t="s">
        <v>20</v>
      </c>
      <c r="Z427" s="56" t="s">
        <v>65</v>
      </c>
      <c r="AA427" s="56" t="s">
        <v>22</v>
      </c>
      <c r="AB427" s="61">
        <v>44125</v>
      </c>
      <c r="AC427" s="56" t="s">
        <v>2884</v>
      </c>
      <c r="AD427" s="62"/>
      <c r="AE427" s="70" t="s">
        <v>24</v>
      </c>
      <c r="AF427" s="225" t="str">
        <f t="shared" si="63"/>
        <v>S1</v>
      </c>
      <c r="AG427" s="56" t="s">
        <v>3430</v>
      </c>
    </row>
    <row r="428" spans="1:33" s="64" customFormat="1">
      <c r="A428" s="55" t="s">
        <v>3022</v>
      </c>
      <c r="B428" s="56" t="s">
        <v>3201</v>
      </c>
      <c r="C428" s="56" t="s">
        <v>1460</v>
      </c>
      <c r="D428" s="223"/>
      <c r="E428" s="223" t="str">
        <f t="shared" si="55"/>
        <v>KANTOR CABANG</v>
      </c>
      <c r="F428" s="56" t="s">
        <v>88</v>
      </c>
      <c r="G428" s="56" t="s">
        <v>2590</v>
      </c>
      <c r="H428" s="56" t="s">
        <v>2590</v>
      </c>
      <c r="I428" s="56" t="s">
        <v>3868</v>
      </c>
      <c r="J428" s="56" t="s">
        <v>2848</v>
      </c>
      <c r="K428" s="70" t="s">
        <v>3949</v>
      </c>
      <c r="L428" s="58">
        <v>34490</v>
      </c>
      <c r="M428" s="221">
        <f t="shared" si="56"/>
        <v>1994</v>
      </c>
      <c r="N428" s="221"/>
      <c r="O428" s="222" t="str">
        <f t="shared" ca="1" si="57"/>
        <v>27 tahun 10 bulan</v>
      </c>
      <c r="P428" s="222" t="str">
        <f t="shared" ca="1" si="58"/>
        <v>&lt;35 th</v>
      </c>
      <c r="Q428" s="56" t="s">
        <v>2777</v>
      </c>
      <c r="R428" s="58">
        <v>43770</v>
      </c>
      <c r="S428" s="222" t="str">
        <f t="shared" ca="1" si="59"/>
        <v>2 tahun 5 bulan</v>
      </c>
      <c r="T428" s="222" t="str">
        <f t="shared" ca="1" si="60"/>
        <v>&lt;5 th</v>
      </c>
      <c r="U428" s="60">
        <f t="shared" si="61"/>
        <v>55</v>
      </c>
      <c r="V428" s="61">
        <f t="shared" si="64"/>
        <v>54605</v>
      </c>
      <c r="W428" s="56" t="s">
        <v>2831</v>
      </c>
      <c r="X428" s="56" t="s">
        <v>3576</v>
      </c>
      <c r="Y428" s="70" t="s">
        <v>20</v>
      </c>
      <c r="Z428" s="56" t="s">
        <v>65</v>
      </c>
      <c r="AA428" s="56" t="s">
        <v>22</v>
      </c>
      <c r="AB428" s="61">
        <v>44136</v>
      </c>
      <c r="AC428" s="56" t="s">
        <v>2832</v>
      </c>
      <c r="AD428" s="62"/>
      <c r="AE428" s="70" t="s">
        <v>24</v>
      </c>
      <c r="AF428" s="225" t="str">
        <f t="shared" si="63"/>
        <v>S1</v>
      </c>
      <c r="AG428" s="56" t="s">
        <v>3431</v>
      </c>
    </row>
    <row r="429" spans="1:33" s="64" customFormat="1">
      <c r="A429" s="91" t="s">
        <v>2902</v>
      </c>
      <c r="B429" s="114" t="s">
        <v>3071</v>
      </c>
      <c r="C429" s="114" t="s">
        <v>944</v>
      </c>
      <c r="D429" s="223"/>
      <c r="E429" s="223" t="str">
        <f t="shared" si="55"/>
        <v>KANTOR CABANG</v>
      </c>
      <c r="F429" s="114" t="s">
        <v>54</v>
      </c>
      <c r="G429" s="114" t="s">
        <v>55</v>
      </c>
      <c r="H429" s="114" t="s">
        <v>55</v>
      </c>
      <c r="I429" s="114" t="s">
        <v>3882</v>
      </c>
      <c r="J429" s="114" t="s">
        <v>2837</v>
      </c>
      <c r="K429" s="144" t="s">
        <v>3865</v>
      </c>
      <c r="L429" s="140">
        <v>34754</v>
      </c>
      <c r="M429" s="221">
        <f t="shared" si="56"/>
        <v>1995</v>
      </c>
      <c r="N429" s="221"/>
      <c r="O429" s="222" t="str">
        <f t="shared" ca="1" si="57"/>
        <v>27 tahun 1 bulan</v>
      </c>
      <c r="P429" s="222" t="str">
        <f t="shared" ca="1" si="58"/>
        <v>&lt;35 th</v>
      </c>
      <c r="Q429" s="114" t="s">
        <v>662</v>
      </c>
      <c r="R429" s="140">
        <v>43770</v>
      </c>
      <c r="S429" s="222" t="str">
        <f t="shared" ca="1" si="59"/>
        <v>2 tahun 5 bulan</v>
      </c>
      <c r="T429" s="222" t="str">
        <f t="shared" ca="1" si="60"/>
        <v>&lt;5 th</v>
      </c>
      <c r="U429" s="60">
        <f t="shared" si="61"/>
        <v>35</v>
      </c>
      <c r="V429" s="61">
        <f t="shared" si="64"/>
        <v>47543</v>
      </c>
      <c r="W429" s="114" t="s">
        <v>2838</v>
      </c>
      <c r="X429" s="144" t="s">
        <v>2839</v>
      </c>
      <c r="Y429" s="144" t="s">
        <v>20</v>
      </c>
      <c r="Z429" s="114" t="s">
        <v>65</v>
      </c>
      <c r="AA429" s="114" t="s">
        <v>22</v>
      </c>
      <c r="AB429" s="172">
        <v>44136</v>
      </c>
      <c r="AC429" s="114" t="s">
        <v>2840</v>
      </c>
      <c r="AD429" s="116"/>
      <c r="AE429" s="144" t="s">
        <v>24</v>
      </c>
      <c r="AF429" s="225" t="str">
        <f t="shared" si="63"/>
        <v>S1</v>
      </c>
      <c r="AG429" s="114" t="s">
        <v>3430</v>
      </c>
    </row>
    <row r="430" spans="1:33" s="64" customFormat="1">
      <c r="A430" s="57" t="s">
        <v>2903</v>
      </c>
      <c r="B430" s="80" t="s">
        <v>2823</v>
      </c>
      <c r="C430" s="56" t="s">
        <v>246</v>
      </c>
      <c r="D430" s="223"/>
      <c r="E430" s="223" t="str">
        <f t="shared" si="55"/>
        <v>KANTOR CABANG</v>
      </c>
      <c r="F430" s="56" t="s">
        <v>88</v>
      </c>
      <c r="G430" s="56" t="s">
        <v>187</v>
      </c>
      <c r="H430" s="56" t="s">
        <v>3036</v>
      </c>
      <c r="I430" s="56" t="s">
        <v>3860</v>
      </c>
      <c r="J430" s="56" t="s">
        <v>2833</v>
      </c>
      <c r="K430" s="70" t="s">
        <v>3948</v>
      </c>
      <c r="L430" s="58">
        <v>34250</v>
      </c>
      <c r="M430" s="221">
        <f t="shared" si="56"/>
        <v>1993</v>
      </c>
      <c r="N430" s="221"/>
      <c r="O430" s="222" t="str">
        <f t="shared" ca="1" si="57"/>
        <v>28 tahun 6 bulan</v>
      </c>
      <c r="P430" s="222" t="str">
        <f t="shared" ca="1" si="58"/>
        <v>&lt;35 th</v>
      </c>
      <c r="Q430" s="56" t="s">
        <v>528</v>
      </c>
      <c r="R430" s="58">
        <v>43773</v>
      </c>
      <c r="S430" s="222" t="str">
        <f t="shared" ca="1" si="59"/>
        <v>2 tahun 5 bulan</v>
      </c>
      <c r="T430" s="222" t="str">
        <f t="shared" ca="1" si="60"/>
        <v>&lt;5 th</v>
      </c>
      <c r="U430" s="60">
        <f t="shared" si="61"/>
        <v>55</v>
      </c>
      <c r="V430" s="61">
        <f t="shared" si="64"/>
        <v>54363</v>
      </c>
      <c r="W430" s="56" t="s">
        <v>2834</v>
      </c>
      <c r="X430" s="70" t="s">
        <v>2835</v>
      </c>
      <c r="Y430" s="70" t="s">
        <v>23</v>
      </c>
      <c r="Z430" s="56" t="s">
        <v>175</v>
      </c>
      <c r="AA430" s="56" t="s">
        <v>22</v>
      </c>
      <c r="AB430" s="61">
        <v>44139</v>
      </c>
      <c r="AC430" s="56" t="s">
        <v>2836</v>
      </c>
      <c r="AD430" s="62"/>
      <c r="AE430" s="70" t="s">
        <v>24</v>
      </c>
      <c r="AF430" s="225" t="str">
        <f t="shared" si="63"/>
        <v>S1</v>
      </c>
      <c r="AG430" s="56" t="s">
        <v>3431</v>
      </c>
    </row>
    <row r="431" spans="1:33" s="64" customFormat="1">
      <c r="A431" s="57" t="s">
        <v>2904</v>
      </c>
      <c r="B431" s="69" t="s">
        <v>2824</v>
      </c>
      <c r="C431" s="56" t="s">
        <v>1460</v>
      </c>
      <c r="D431" s="223"/>
      <c r="E431" s="223" t="str">
        <f t="shared" si="55"/>
        <v>KANTOR CABANG</v>
      </c>
      <c r="F431" s="56" t="s">
        <v>88</v>
      </c>
      <c r="G431" s="56" t="s">
        <v>3094</v>
      </c>
      <c r="H431" s="56" t="s">
        <v>3094</v>
      </c>
      <c r="I431" s="56" t="s">
        <v>3868</v>
      </c>
      <c r="J431" s="56" t="s">
        <v>2861</v>
      </c>
      <c r="K431" s="70" t="s">
        <v>3951</v>
      </c>
      <c r="L431" s="58">
        <v>33360</v>
      </c>
      <c r="M431" s="221">
        <f t="shared" si="56"/>
        <v>1991</v>
      </c>
      <c r="N431" s="221"/>
      <c r="O431" s="222" t="str">
        <f t="shared" ca="1" si="57"/>
        <v>30 tahun 11 bulan</v>
      </c>
      <c r="P431" s="222" t="str">
        <f t="shared" ca="1" si="58"/>
        <v>&lt;35 th</v>
      </c>
      <c r="Q431" s="56" t="s">
        <v>2862</v>
      </c>
      <c r="R431" s="58">
        <v>43780</v>
      </c>
      <c r="S431" s="222" t="str">
        <f t="shared" ca="1" si="59"/>
        <v>2 tahun 5 bulan</v>
      </c>
      <c r="T431" s="222" t="str">
        <f t="shared" ca="1" si="60"/>
        <v>&lt;5 th</v>
      </c>
      <c r="U431" s="60">
        <f t="shared" si="61"/>
        <v>55</v>
      </c>
      <c r="V431" s="61">
        <f t="shared" si="64"/>
        <v>53479</v>
      </c>
      <c r="W431" s="56" t="s">
        <v>2863</v>
      </c>
      <c r="X431" s="70" t="s">
        <v>2864</v>
      </c>
      <c r="Y431" s="70" t="s">
        <v>20</v>
      </c>
      <c r="Z431" s="56" t="s">
        <v>65</v>
      </c>
      <c r="AA431" s="56" t="s">
        <v>22</v>
      </c>
      <c r="AB431" s="61">
        <v>44146</v>
      </c>
      <c r="AC431" s="56"/>
      <c r="AD431" s="62"/>
      <c r="AE431" s="70" t="s">
        <v>24</v>
      </c>
      <c r="AF431" s="225" t="str">
        <f t="shared" si="63"/>
        <v>S1</v>
      </c>
      <c r="AG431" s="56" t="s">
        <v>3430</v>
      </c>
    </row>
    <row r="432" spans="1:33" s="64" customFormat="1">
      <c r="A432" s="57" t="s">
        <v>2905</v>
      </c>
      <c r="B432" s="69" t="s">
        <v>2825</v>
      </c>
      <c r="C432" s="56" t="s">
        <v>582</v>
      </c>
      <c r="D432" s="223"/>
      <c r="E432" s="223" t="str">
        <f t="shared" si="55"/>
        <v>KANTOR CABANG</v>
      </c>
      <c r="F432" s="56" t="s">
        <v>88</v>
      </c>
      <c r="G432" s="56" t="s">
        <v>3094</v>
      </c>
      <c r="H432" s="56" t="s">
        <v>3094</v>
      </c>
      <c r="I432" s="56" t="s">
        <v>3857</v>
      </c>
      <c r="J432" s="56" t="s">
        <v>2867</v>
      </c>
      <c r="K432" s="70" t="s">
        <v>3951</v>
      </c>
      <c r="L432" s="58">
        <v>33759</v>
      </c>
      <c r="M432" s="221">
        <f t="shared" si="56"/>
        <v>1992</v>
      </c>
      <c r="N432" s="221"/>
      <c r="O432" s="222" t="str">
        <f t="shared" ca="1" si="57"/>
        <v>29 tahun 10 bulan</v>
      </c>
      <c r="P432" s="222" t="str">
        <f t="shared" ca="1" si="58"/>
        <v>&lt;35 th</v>
      </c>
      <c r="Q432" s="56" t="s">
        <v>2784</v>
      </c>
      <c r="R432" s="58">
        <v>43780</v>
      </c>
      <c r="S432" s="222" t="str">
        <f t="shared" ca="1" si="59"/>
        <v>2 tahun 5 bulan</v>
      </c>
      <c r="T432" s="222" t="str">
        <f t="shared" ca="1" si="60"/>
        <v>&lt;5 th</v>
      </c>
      <c r="U432" s="60">
        <f t="shared" si="61"/>
        <v>35</v>
      </c>
      <c r="V432" s="61">
        <f t="shared" si="64"/>
        <v>46569</v>
      </c>
      <c r="W432" s="56" t="s">
        <v>2868</v>
      </c>
      <c r="X432" s="70" t="s">
        <v>2869</v>
      </c>
      <c r="Y432" s="70" t="s">
        <v>20</v>
      </c>
      <c r="Z432" s="56" t="s">
        <v>65</v>
      </c>
      <c r="AA432" s="56" t="s">
        <v>22</v>
      </c>
      <c r="AB432" s="61">
        <v>44146</v>
      </c>
      <c r="AC432" s="56" t="s">
        <v>2870</v>
      </c>
      <c r="AD432" s="62"/>
      <c r="AE432" s="70" t="s">
        <v>24</v>
      </c>
      <c r="AF432" s="225" t="str">
        <f t="shared" si="63"/>
        <v>S1</v>
      </c>
      <c r="AG432" s="56" t="s">
        <v>3430</v>
      </c>
    </row>
    <row r="433" spans="1:33" s="64" customFormat="1">
      <c r="A433" s="57" t="s">
        <v>2906</v>
      </c>
      <c r="B433" s="69" t="s">
        <v>3158</v>
      </c>
      <c r="C433" s="56" t="s">
        <v>87</v>
      </c>
      <c r="D433" s="223"/>
      <c r="E433" s="223" t="str">
        <f t="shared" si="55"/>
        <v>KANTOR CABANG</v>
      </c>
      <c r="F433" s="56" t="s">
        <v>88</v>
      </c>
      <c r="G433" s="56" t="s">
        <v>3094</v>
      </c>
      <c r="H433" s="56" t="s">
        <v>3094</v>
      </c>
      <c r="I433" s="56" t="s">
        <v>3868</v>
      </c>
      <c r="J433" s="56" t="s">
        <v>2871</v>
      </c>
      <c r="K433" s="70" t="s">
        <v>3951</v>
      </c>
      <c r="L433" s="58">
        <v>34335</v>
      </c>
      <c r="M433" s="221">
        <f t="shared" si="56"/>
        <v>1994</v>
      </c>
      <c r="N433" s="221"/>
      <c r="O433" s="222" t="str">
        <f t="shared" ca="1" si="57"/>
        <v>28 tahun 3 bulan</v>
      </c>
      <c r="P433" s="222" t="str">
        <f t="shared" ca="1" si="58"/>
        <v>&lt;35 th</v>
      </c>
      <c r="Q433" s="56" t="s">
        <v>2872</v>
      </c>
      <c r="R433" s="58">
        <v>43780</v>
      </c>
      <c r="S433" s="222" t="str">
        <f t="shared" ca="1" si="59"/>
        <v>2 tahun 5 bulan</v>
      </c>
      <c r="T433" s="222" t="str">
        <f t="shared" ca="1" si="60"/>
        <v>&lt;5 th</v>
      </c>
      <c r="U433" s="60">
        <f t="shared" si="61"/>
        <v>55</v>
      </c>
      <c r="V433" s="61">
        <f t="shared" si="64"/>
        <v>54424</v>
      </c>
      <c r="W433" s="56" t="s">
        <v>2873</v>
      </c>
      <c r="X433" s="70" t="s">
        <v>2874</v>
      </c>
      <c r="Y433" s="70" t="s">
        <v>20</v>
      </c>
      <c r="Z433" s="56" t="s">
        <v>65</v>
      </c>
      <c r="AA433" s="56" t="s">
        <v>22</v>
      </c>
      <c r="AB433" s="61">
        <v>44146</v>
      </c>
      <c r="AC433" s="56" t="s">
        <v>2875</v>
      </c>
      <c r="AD433" s="62"/>
      <c r="AE433" s="70" t="s">
        <v>24</v>
      </c>
      <c r="AF433" s="225" t="str">
        <f t="shared" si="63"/>
        <v>S1</v>
      </c>
      <c r="AG433" s="56" t="s">
        <v>3431</v>
      </c>
    </row>
    <row r="434" spans="1:33" s="64" customFormat="1">
      <c r="A434" s="57" t="s">
        <v>2907</v>
      </c>
      <c r="B434" s="69" t="s">
        <v>2826</v>
      </c>
      <c r="C434" s="77" t="s">
        <v>1097</v>
      </c>
      <c r="D434" s="223"/>
      <c r="E434" s="223" t="str">
        <f t="shared" si="55"/>
        <v>KANTOR CABANG</v>
      </c>
      <c r="F434" s="56" t="s">
        <v>88</v>
      </c>
      <c r="G434" s="56" t="s">
        <v>3094</v>
      </c>
      <c r="H434" s="56" t="s">
        <v>3094</v>
      </c>
      <c r="I434" s="56" t="s">
        <v>3857</v>
      </c>
      <c r="J434" s="56" t="s">
        <v>2876</v>
      </c>
      <c r="K434" s="70" t="s">
        <v>3951</v>
      </c>
      <c r="L434" s="58">
        <v>33994</v>
      </c>
      <c r="M434" s="221">
        <f t="shared" si="56"/>
        <v>1993</v>
      </c>
      <c r="N434" s="221"/>
      <c r="O434" s="222" t="str">
        <f t="shared" ca="1" si="57"/>
        <v>29 tahun 2 bulan</v>
      </c>
      <c r="P434" s="222" t="str">
        <f t="shared" ca="1" si="58"/>
        <v>&lt;35 th</v>
      </c>
      <c r="Q434" s="56" t="s">
        <v>2877</v>
      </c>
      <c r="R434" s="58">
        <v>43780</v>
      </c>
      <c r="S434" s="222" t="str">
        <f t="shared" ca="1" si="59"/>
        <v>2 tahun 5 bulan</v>
      </c>
      <c r="T434" s="222" t="str">
        <f t="shared" ca="1" si="60"/>
        <v>&lt;5 th</v>
      </c>
      <c r="U434" s="60">
        <f t="shared" si="61"/>
        <v>55</v>
      </c>
      <c r="V434" s="61">
        <f t="shared" si="64"/>
        <v>54089</v>
      </c>
      <c r="W434" s="56" t="s">
        <v>2878</v>
      </c>
      <c r="X434" s="70" t="s">
        <v>2879</v>
      </c>
      <c r="Y434" s="70" t="s">
        <v>20</v>
      </c>
      <c r="Z434" s="56" t="s">
        <v>65</v>
      </c>
      <c r="AA434" s="56" t="s">
        <v>22</v>
      </c>
      <c r="AB434" s="61">
        <v>44146</v>
      </c>
      <c r="AC434" s="56" t="s">
        <v>2880</v>
      </c>
      <c r="AD434" s="62"/>
      <c r="AE434" s="70" t="s">
        <v>24</v>
      </c>
      <c r="AF434" s="225" t="str">
        <f t="shared" si="63"/>
        <v>S1</v>
      </c>
      <c r="AG434" s="56" t="s">
        <v>3431</v>
      </c>
    </row>
    <row r="435" spans="1:33" s="64" customFormat="1">
      <c r="A435" s="57" t="s">
        <v>2908</v>
      </c>
      <c r="B435" s="56" t="s">
        <v>2827</v>
      </c>
      <c r="C435" s="56" t="s">
        <v>15</v>
      </c>
      <c r="D435" s="223"/>
      <c r="E435" s="223" t="str">
        <f t="shared" si="55"/>
        <v>KANTOR PUSAT</v>
      </c>
      <c r="F435" s="56" t="s">
        <v>227</v>
      </c>
      <c r="G435" s="56" t="s">
        <v>2441</v>
      </c>
      <c r="H435" s="56" t="s">
        <v>2441</v>
      </c>
      <c r="I435" s="56" t="s">
        <v>2441</v>
      </c>
      <c r="J435" s="56" t="s">
        <v>2841</v>
      </c>
      <c r="K435" s="70" t="s">
        <v>3852</v>
      </c>
      <c r="L435" s="58">
        <v>31821</v>
      </c>
      <c r="M435" s="221">
        <f t="shared" si="56"/>
        <v>1987</v>
      </c>
      <c r="N435" s="221"/>
      <c r="O435" s="222" t="str">
        <f t="shared" ca="1" si="57"/>
        <v>35 tahun 2 bulan</v>
      </c>
      <c r="P435" s="222" t="str">
        <f t="shared" ca="1" si="58"/>
        <v>&lt;45 th</v>
      </c>
      <c r="Q435" s="56" t="s">
        <v>2842</v>
      </c>
      <c r="R435" s="58">
        <v>43787</v>
      </c>
      <c r="S435" s="222" t="str">
        <f t="shared" ca="1" si="59"/>
        <v>2 tahun 5 bulan</v>
      </c>
      <c r="T435" s="222" t="str">
        <f t="shared" ca="1" si="60"/>
        <v>&lt;5 th</v>
      </c>
      <c r="U435" s="60">
        <f t="shared" si="61"/>
        <v>55</v>
      </c>
      <c r="V435" s="61">
        <f t="shared" si="64"/>
        <v>51926</v>
      </c>
      <c r="W435" s="2" t="s">
        <v>2843</v>
      </c>
      <c r="X435" s="70" t="s">
        <v>2844</v>
      </c>
      <c r="Y435" s="70" t="s">
        <v>23</v>
      </c>
      <c r="Z435" s="70" t="s">
        <v>175</v>
      </c>
      <c r="AA435" s="56" t="s">
        <v>22</v>
      </c>
      <c r="AB435" s="61">
        <v>43969</v>
      </c>
      <c r="AC435" s="56" t="s">
        <v>2845</v>
      </c>
      <c r="AD435" s="62"/>
      <c r="AE435" s="70" t="s">
        <v>84</v>
      </c>
      <c r="AF435" s="225" t="str">
        <f t="shared" si="63"/>
        <v>S2</v>
      </c>
      <c r="AG435" s="2" t="s">
        <v>3430</v>
      </c>
    </row>
    <row r="436" spans="1:33" s="64" customFormat="1">
      <c r="A436" s="91" t="s">
        <v>2909</v>
      </c>
      <c r="B436" s="114" t="s">
        <v>2828</v>
      </c>
      <c r="C436" s="114" t="s">
        <v>536</v>
      </c>
      <c r="D436" s="223"/>
      <c r="E436" s="223" t="str">
        <f t="shared" si="55"/>
        <v>KANTOR CABANG</v>
      </c>
      <c r="F436" s="114" t="s">
        <v>88</v>
      </c>
      <c r="G436" s="114" t="s">
        <v>2590</v>
      </c>
      <c r="H436" s="114" t="s">
        <v>3391</v>
      </c>
      <c r="I436" s="114" t="s">
        <v>3855</v>
      </c>
      <c r="J436" s="114" t="s">
        <v>2846</v>
      </c>
      <c r="K436" s="144" t="s">
        <v>3954</v>
      </c>
      <c r="L436" s="140">
        <v>34073</v>
      </c>
      <c r="M436" s="221">
        <f t="shared" si="56"/>
        <v>1993</v>
      </c>
      <c r="N436" s="221"/>
      <c r="O436" s="222" t="str">
        <f t="shared" ca="1" si="57"/>
        <v>29 tahun 0 bulan</v>
      </c>
      <c r="P436" s="222" t="str">
        <f t="shared" ca="1" si="58"/>
        <v>&lt;35 th</v>
      </c>
      <c r="Q436" s="114" t="s">
        <v>2849</v>
      </c>
      <c r="R436" s="140">
        <v>43794</v>
      </c>
      <c r="S436" s="222" t="str">
        <f t="shared" ca="1" si="59"/>
        <v>2 tahun 4 bulan</v>
      </c>
      <c r="T436" s="222" t="str">
        <f t="shared" ca="1" si="60"/>
        <v>&lt;5 th</v>
      </c>
      <c r="U436" s="60">
        <f t="shared" si="61"/>
        <v>35</v>
      </c>
      <c r="V436" s="61">
        <f t="shared" si="64"/>
        <v>46874</v>
      </c>
      <c r="W436" s="114" t="s">
        <v>2850</v>
      </c>
      <c r="X436" s="144" t="s">
        <v>2865</v>
      </c>
      <c r="Y436" s="144" t="s">
        <v>20</v>
      </c>
      <c r="Z436" s="114" t="s">
        <v>65</v>
      </c>
      <c r="AA436" s="114" t="s">
        <v>22</v>
      </c>
      <c r="AB436" s="172">
        <v>44160</v>
      </c>
      <c r="AC436" s="114" t="s">
        <v>2851</v>
      </c>
      <c r="AD436" s="116"/>
      <c r="AE436" s="114" t="s">
        <v>145</v>
      </c>
      <c r="AF436" s="225" t="str">
        <f t="shared" si="63"/>
        <v>D3-D4</v>
      </c>
      <c r="AG436" s="114" t="s">
        <v>3430</v>
      </c>
    </row>
    <row r="437" spans="1:33" s="64" customFormat="1">
      <c r="A437" s="57" t="s">
        <v>2910</v>
      </c>
      <c r="B437" s="56" t="s">
        <v>2829</v>
      </c>
      <c r="C437" s="56" t="s">
        <v>944</v>
      </c>
      <c r="D437" s="223"/>
      <c r="E437" s="223" t="str">
        <f t="shared" si="55"/>
        <v>KANTOR CABANG</v>
      </c>
      <c r="F437" s="56" t="s">
        <v>88</v>
      </c>
      <c r="G437" s="56" t="s">
        <v>2590</v>
      </c>
      <c r="H437" s="56" t="s">
        <v>2590</v>
      </c>
      <c r="I437" s="56" t="s">
        <v>3882</v>
      </c>
      <c r="J437" s="56" t="s">
        <v>2852</v>
      </c>
      <c r="K437" s="70" t="s">
        <v>3949</v>
      </c>
      <c r="L437" s="58">
        <v>34469</v>
      </c>
      <c r="M437" s="221">
        <f t="shared" si="56"/>
        <v>1994</v>
      </c>
      <c r="N437" s="221"/>
      <c r="O437" s="222" t="str">
        <f t="shared" ca="1" si="57"/>
        <v>27 tahun 11 bulan</v>
      </c>
      <c r="P437" s="222" t="str">
        <f t="shared" ca="1" si="58"/>
        <v>&lt;35 th</v>
      </c>
      <c r="Q437" s="56" t="s">
        <v>2777</v>
      </c>
      <c r="R437" s="58">
        <v>43794</v>
      </c>
      <c r="S437" s="222" t="str">
        <f t="shared" ca="1" si="59"/>
        <v>2 tahun 4 bulan</v>
      </c>
      <c r="T437" s="222" t="str">
        <f t="shared" ca="1" si="60"/>
        <v>&lt;5 th</v>
      </c>
      <c r="U437" s="60">
        <f t="shared" si="61"/>
        <v>35</v>
      </c>
      <c r="V437" s="61">
        <f t="shared" si="64"/>
        <v>47270</v>
      </c>
      <c r="W437" s="56" t="s">
        <v>2853</v>
      </c>
      <c r="X437" s="70" t="s">
        <v>2866</v>
      </c>
      <c r="Y437" s="70" t="s">
        <v>20</v>
      </c>
      <c r="Z437" s="56" t="s">
        <v>65</v>
      </c>
      <c r="AA437" s="56" t="s">
        <v>22</v>
      </c>
      <c r="AB437" s="61">
        <v>44160</v>
      </c>
      <c r="AC437" s="56" t="s">
        <v>2854</v>
      </c>
      <c r="AD437" s="62"/>
      <c r="AE437" s="70" t="s">
        <v>24</v>
      </c>
      <c r="AF437" s="225" t="str">
        <f t="shared" si="63"/>
        <v>S1</v>
      </c>
      <c r="AG437" s="56" t="s">
        <v>3430</v>
      </c>
    </row>
    <row r="438" spans="1:33" s="64" customFormat="1">
      <c r="A438" s="57" t="s">
        <v>2911</v>
      </c>
      <c r="B438" s="56" t="s">
        <v>2830</v>
      </c>
      <c r="C438" s="56" t="s">
        <v>64</v>
      </c>
      <c r="D438" s="223"/>
      <c r="E438" s="223" t="str">
        <f t="shared" si="55"/>
        <v>KANTOR PUSAT</v>
      </c>
      <c r="F438" s="56" t="s">
        <v>43</v>
      </c>
      <c r="G438" s="56" t="s">
        <v>44</v>
      </c>
      <c r="H438" s="56" t="s">
        <v>45</v>
      </c>
      <c r="I438" s="56" t="s">
        <v>3880</v>
      </c>
      <c r="J438" s="56" t="s">
        <v>2855</v>
      </c>
      <c r="K438" s="70" t="s">
        <v>3852</v>
      </c>
      <c r="L438" s="58">
        <v>35528</v>
      </c>
      <c r="M438" s="221">
        <f t="shared" si="56"/>
        <v>1997</v>
      </c>
      <c r="N438" s="221"/>
      <c r="O438" s="222" t="str">
        <f t="shared" ca="1" si="57"/>
        <v>25 tahun 0 bulan</v>
      </c>
      <c r="P438" s="222" t="str">
        <f t="shared" ca="1" si="58"/>
        <v>&lt;35 th</v>
      </c>
      <c r="Q438" s="56" t="s">
        <v>2860</v>
      </c>
      <c r="R438" s="58">
        <v>43794</v>
      </c>
      <c r="S438" s="222" t="str">
        <f t="shared" ca="1" si="59"/>
        <v>2 tahun 4 bulan</v>
      </c>
      <c r="T438" s="222" t="str">
        <f t="shared" ca="1" si="60"/>
        <v>&lt;5 th</v>
      </c>
      <c r="U438" s="60">
        <f t="shared" si="61"/>
        <v>55</v>
      </c>
      <c r="V438" s="61">
        <f t="shared" si="64"/>
        <v>55640</v>
      </c>
      <c r="W438" s="56" t="s">
        <v>2857</v>
      </c>
      <c r="X438" s="70" t="s">
        <v>2858</v>
      </c>
      <c r="Y438" s="70" t="s">
        <v>20</v>
      </c>
      <c r="Z438" s="56" t="s">
        <v>65</v>
      </c>
      <c r="AA438" s="56" t="s">
        <v>22</v>
      </c>
      <c r="AB438" s="61">
        <v>44160</v>
      </c>
      <c r="AC438" s="56" t="s">
        <v>2859</v>
      </c>
      <c r="AD438" s="62"/>
      <c r="AE438" s="56" t="s">
        <v>24</v>
      </c>
      <c r="AF438" s="225" t="str">
        <f t="shared" si="63"/>
        <v>S1</v>
      </c>
      <c r="AG438" s="56" t="s">
        <v>3430</v>
      </c>
    </row>
    <row r="439" spans="1:33" s="64" customFormat="1">
      <c r="A439" s="55" t="s">
        <v>3041</v>
      </c>
      <c r="B439" s="56" t="s">
        <v>2886</v>
      </c>
      <c r="C439" s="56" t="s">
        <v>134</v>
      </c>
      <c r="D439" s="223"/>
      <c r="E439" s="223" t="str">
        <f t="shared" si="55"/>
        <v>KANTOR PUSAT</v>
      </c>
      <c r="F439" s="56" t="s">
        <v>211</v>
      </c>
      <c r="G439" s="56" t="s">
        <v>3100</v>
      </c>
      <c r="H439" s="56" t="s">
        <v>3100</v>
      </c>
      <c r="I439" s="56" t="s">
        <v>3100</v>
      </c>
      <c r="J439" s="56" t="s">
        <v>2887</v>
      </c>
      <c r="K439" s="70" t="s">
        <v>3852</v>
      </c>
      <c r="L439" s="58">
        <v>29610</v>
      </c>
      <c r="M439" s="221">
        <f t="shared" si="56"/>
        <v>1981</v>
      </c>
      <c r="N439" s="221"/>
      <c r="O439" s="222" t="str">
        <f t="shared" ca="1" si="57"/>
        <v>41 tahun 2 bulan</v>
      </c>
      <c r="P439" s="222" t="str">
        <f t="shared" ca="1" si="58"/>
        <v>&lt;45 th</v>
      </c>
      <c r="Q439" s="56" t="s">
        <v>959</v>
      </c>
      <c r="R439" s="58">
        <v>43800</v>
      </c>
      <c r="S439" s="222" t="str">
        <f t="shared" ca="1" si="59"/>
        <v>2 tahun 4 bulan</v>
      </c>
      <c r="T439" s="222" t="str">
        <f t="shared" ca="1" si="60"/>
        <v>&lt;5 th</v>
      </c>
      <c r="U439" s="60">
        <f t="shared" si="61"/>
        <v>55</v>
      </c>
      <c r="V439" s="61">
        <f t="shared" si="64"/>
        <v>49706</v>
      </c>
      <c r="W439" s="2" t="s">
        <v>2888</v>
      </c>
      <c r="X439" s="70" t="s">
        <v>2889</v>
      </c>
      <c r="Y439" s="70" t="s">
        <v>59</v>
      </c>
      <c r="Z439" s="70" t="s">
        <v>143</v>
      </c>
      <c r="AA439" s="56" t="s">
        <v>22</v>
      </c>
      <c r="AB439" s="61">
        <v>43891</v>
      </c>
      <c r="AC439" s="56" t="s">
        <v>2890</v>
      </c>
      <c r="AD439" s="62"/>
      <c r="AE439" s="70" t="s">
        <v>84</v>
      </c>
      <c r="AF439" s="225" t="str">
        <f t="shared" si="63"/>
        <v>S2</v>
      </c>
      <c r="AG439" s="2" t="s">
        <v>3431</v>
      </c>
    </row>
    <row r="440" spans="1:33" s="64" customFormat="1">
      <c r="A440" s="55" t="s">
        <v>2912</v>
      </c>
      <c r="B440" s="56" t="s">
        <v>2891</v>
      </c>
      <c r="C440" s="56" t="s">
        <v>3128</v>
      </c>
      <c r="D440" s="223"/>
      <c r="E440" s="223" t="str">
        <f t="shared" si="55"/>
        <v>KANTOR CABANG</v>
      </c>
      <c r="F440" s="56" t="s">
        <v>54</v>
      </c>
      <c r="G440" s="56" t="s">
        <v>75</v>
      </c>
      <c r="H440" s="56" t="s">
        <v>75</v>
      </c>
      <c r="I440" s="56" t="s">
        <v>3867</v>
      </c>
      <c r="J440" s="56"/>
      <c r="K440" s="70" t="s">
        <v>3858</v>
      </c>
      <c r="L440" s="58">
        <v>35739</v>
      </c>
      <c r="M440" s="221">
        <f t="shared" si="56"/>
        <v>1997</v>
      </c>
      <c r="N440" s="221"/>
      <c r="O440" s="222" t="str">
        <f t="shared" ca="1" si="57"/>
        <v>24 tahun 5 bulan</v>
      </c>
      <c r="P440" s="222" t="str">
        <f t="shared" ca="1" si="58"/>
        <v>&lt;25 th</v>
      </c>
      <c r="Q440" s="56" t="s">
        <v>36</v>
      </c>
      <c r="R440" s="58">
        <v>43800</v>
      </c>
      <c r="S440" s="222" t="str">
        <f t="shared" ca="1" si="59"/>
        <v>2 tahun 4 bulan</v>
      </c>
      <c r="T440" s="222" t="str">
        <f t="shared" ca="1" si="60"/>
        <v>&lt;5 th</v>
      </c>
      <c r="U440" s="60">
        <f t="shared" si="61"/>
        <v>55</v>
      </c>
      <c r="V440" s="61">
        <f t="shared" si="64"/>
        <v>55854</v>
      </c>
      <c r="W440" s="56" t="s">
        <v>2972</v>
      </c>
      <c r="X440" s="70" t="s">
        <v>2973</v>
      </c>
      <c r="Y440" s="70" t="s">
        <v>48</v>
      </c>
      <c r="Z440" s="56" t="s">
        <v>47</v>
      </c>
      <c r="AA440" s="56" t="s">
        <v>22</v>
      </c>
      <c r="AB440" s="61">
        <v>44166</v>
      </c>
      <c r="AC440" s="56"/>
      <c r="AD440" s="62"/>
      <c r="AE440" s="70" t="s">
        <v>24</v>
      </c>
      <c r="AF440" s="225" t="str">
        <f t="shared" si="63"/>
        <v>S1</v>
      </c>
      <c r="AG440" s="56" t="s">
        <v>3430</v>
      </c>
    </row>
    <row r="441" spans="1:33" s="64" customFormat="1">
      <c r="A441" s="55" t="s">
        <v>2913</v>
      </c>
      <c r="B441" s="56" t="s">
        <v>2892</v>
      </c>
      <c r="C441" s="56" t="s">
        <v>3128</v>
      </c>
      <c r="D441" s="223"/>
      <c r="E441" s="223" t="str">
        <f t="shared" si="55"/>
        <v>KANTOR CABANG</v>
      </c>
      <c r="F441" s="56" t="s">
        <v>54</v>
      </c>
      <c r="G441" s="56" t="s">
        <v>55</v>
      </c>
      <c r="H441" s="56" t="s">
        <v>55</v>
      </c>
      <c r="I441" s="56" t="s">
        <v>3867</v>
      </c>
      <c r="J441" s="56" t="s">
        <v>2977</v>
      </c>
      <c r="K441" s="70" t="s">
        <v>3865</v>
      </c>
      <c r="L441" s="58">
        <v>35257</v>
      </c>
      <c r="M441" s="221">
        <f t="shared" si="56"/>
        <v>1996</v>
      </c>
      <c r="N441" s="221"/>
      <c r="O441" s="222" t="str">
        <f t="shared" ca="1" si="57"/>
        <v>25 tahun 9 bulan</v>
      </c>
      <c r="P441" s="222" t="str">
        <f t="shared" ca="1" si="58"/>
        <v>&lt;35 th</v>
      </c>
      <c r="Q441" s="56" t="s">
        <v>31</v>
      </c>
      <c r="R441" s="58">
        <v>43800</v>
      </c>
      <c r="S441" s="222" t="str">
        <f t="shared" ca="1" si="59"/>
        <v>2 tahun 4 bulan</v>
      </c>
      <c r="T441" s="222" t="str">
        <f t="shared" ca="1" si="60"/>
        <v>&lt;5 th</v>
      </c>
      <c r="U441" s="60">
        <f t="shared" si="61"/>
        <v>55</v>
      </c>
      <c r="V441" s="61">
        <f t="shared" si="64"/>
        <v>55366</v>
      </c>
      <c r="W441" s="56" t="s">
        <v>2978</v>
      </c>
      <c r="X441" s="70" t="s">
        <v>2979</v>
      </c>
      <c r="Y441" s="70" t="s">
        <v>48</v>
      </c>
      <c r="Z441" s="56" t="s">
        <v>47</v>
      </c>
      <c r="AA441" s="56" t="s">
        <v>22</v>
      </c>
      <c r="AB441" s="61">
        <v>44166</v>
      </c>
      <c r="AC441" s="56" t="s">
        <v>2980</v>
      </c>
      <c r="AD441" s="62"/>
      <c r="AE441" s="70" t="s">
        <v>24</v>
      </c>
      <c r="AF441" s="225" t="str">
        <f t="shared" si="63"/>
        <v>S1</v>
      </c>
      <c r="AG441" s="56" t="s">
        <v>3430</v>
      </c>
    </row>
    <row r="442" spans="1:33" s="64" customFormat="1">
      <c r="A442" s="55" t="s">
        <v>2914</v>
      </c>
      <c r="B442" s="56" t="s">
        <v>2893</v>
      </c>
      <c r="C442" s="56" t="s">
        <v>237</v>
      </c>
      <c r="D442" s="223"/>
      <c r="E442" s="223" t="str">
        <f t="shared" si="55"/>
        <v>KANTOR PUSAT</v>
      </c>
      <c r="F442" s="56" t="s">
        <v>227</v>
      </c>
      <c r="G442" s="56" t="s">
        <v>2441</v>
      </c>
      <c r="H442" s="56" t="s">
        <v>2441</v>
      </c>
      <c r="I442" s="56" t="s">
        <v>2441</v>
      </c>
      <c r="J442" s="56" t="s">
        <v>2955</v>
      </c>
      <c r="K442" s="70" t="s">
        <v>3852</v>
      </c>
      <c r="L442" s="58">
        <v>35194</v>
      </c>
      <c r="M442" s="221">
        <f t="shared" si="56"/>
        <v>1996</v>
      </c>
      <c r="N442" s="221"/>
      <c r="O442" s="222" t="str">
        <f t="shared" ca="1" si="57"/>
        <v>25 tahun 11 bulan</v>
      </c>
      <c r="P442" s="222" t="str">
        <f t="shared" ca="1" si="58"/>
        <v>&lt;35 th</v>
      </c>
      <c r="Q442" s="56" t="s">
        <v>247</v>
      </c>
      <c r="R442" s="169">
        <v>43800</v>
      </c>
      <c r="S442" s="222" t="str">
        <f t="shared" ca="1" si="59"/>
        <v>2 tahun 4 bulan</v>
      </c>
      <c r="T442" s="222" t="str">
        <f t="shared" ca="1" si="60"/>
        <v>&lt;5 th</v>
      </c>
      <c r="U442" s="60">
        <f t="shared" si="61"/>
        <v>55</v>
      </c>
      <c r="V442" s="61">
        <f t="shared" si="64"/>
        <v>55305</v>
      </c>
      <c r="W442" s="56" t="s">
        <v>2956</v>
      </c>
      <c r="X442" s="70" t="s">
        <v>2957</v>
      </c>
      <c r="Y442" s="70" t="s">
        <v>48</v>
      </c>
      <c r="Z442" s="56" t="s">
        <v>47</v>
      </c>
      <c r="AA442" s="56" t="s">
        <v>22</v>
      </c>
      <c r="AB442" s="61">
        <v>44166</v>
      </c>
      <c r="AC442" s="56" t="s">
        <v>2958</v>
      </c>
      <c r="AD442" s="62"/>
      <c r="AE442" s="70" t="s">
        <v>24</v>
      </c>
      <c r="AF442" s="225" t="str">
        <f t="shared" si="63"/>
        <v>S1</v>
      </c>
      <c r="AG442" s="56" t="s">
        <v>3431</v>
      </c>
    </row>
    <row r="443" spans="1:33" s="64" customFormat="1">
      <c r="A443" s="55" t="s">
        <v>2915</v>
      </c>
      <c r="B443" s="56" t="s">
        <v>2894</v>
      </c>
      <c r="C443" s="56" t="s">
        <v>237</v>
      </c>
      <c r="D443" s="223"/>
      <c r="E443" s="223" t="str">
        <f t="shared" si="55"/>
        <v>KANTOR PUSAT</v>
      </c>
      <c r="F443" s="56" t="s">
        <v>227</v>
      </c>
      <c r="G443" s="56" t="s">
        <v>2441</v>
      </c>
      <c r="H443" s="56" t="s">
        <v>2441</v>
      </c>
      <c r="I443" s="56" t="s">
        <v>2441</v>
      </c>
      <c r="J443" s="56" t="s">
        <v>2974</v>
      </c>
      <c r="K443" s="70" t="s">
        <v>3852</v>
      </c>
      <c r="L443" s="58">
        <v>35790</v>
      </c>
      <c r="M443" s="221">
        <f t="shared" si="56"/>
        <v>1997</v>
      </c>
      <c r="N443" s="221"/>
      <c r="O443" s="222" t="str">
        <f t="shared" ca="1" si="57"/>
        <v>24 tahun 3 bulan</v>
      </c>
      <c r="P443" s="222" t="str">
        <f t="shared" ca="1" si="58"/>
        <v>&lt;25 th</v>
      </c>
      <c r="Q443" s="56" t="s">
        <v>959</v>
      </c>
      <c r="R443" s="169">
        <v>43800</v>
      </c>
      <c r="S443" s="222" t="str">
        <f t="shared" ca="1" si="59"/>
        <v>2 tahun 4 bulan</v>
      </c>
      <c r="T443" s="222" t="str">
        <f t="shared" ca="1" si="60"/>
        <v>&lt;5 th</v>
      </c>
      <c r="U443" s="60">
        <f t="shared" si="61"/>
        <v>55</v>
      </c>
      <c r="V443" s="61">
        <f t="shared" si="64"/>
        <v>55885</v>
      </c>
      <c r="W443" s="56" t="s">
        <v>2975</v>
      </c>
      <c r="X443" s="70" t="s">
        <v>3311</v>
      </c>
      <c r="Y443" s="70" t="s">
        <v>48</v>
      </c>
      <c r="Z443" s="56" t="s">
        <v>47</v>
      </c>
      <c r="AA443" s="56" t="s">
        <v>22</v>
      </c>
      <c r="AB443" s="61">
        <v>44166</v>
      </c>
      <c r="AC443" s="56" t="s">
        <v>2976</v>
      </c>
      <c r="AD443" s="62"/>
      <c r="AE443" s="70" t="s">
        <v>24</v>
      </c>
      <c r="AF443" s="225" t="str">
        <f t="shared" si="63"/>
        <v>S1</v>
      </c>
      <c r="AG443" s="56" t="s">
        <v>3430</v>
      </c>
    </row>
    <row r="444" spans="1:33" s="64" customFormat="1">
      <c r="A444" s="55" t="s">
        <v>2916</v>
      </c>
      <c r="B444" s="56" t="s">
        <v>2895</v>
      </c>
      <c r="C444" s="56" t="s">
        <v>3128</v>
      </c>
      <c r="D444" s="223"/>
      <c r="E444" s="223" t="str">
        <f t="shared" si="55"/>
        <v>KANTOR CABANG</v>
      </c>
      <c r="F444" s="56" t="s">
        <v>54</v>
      </c>
      <c r="G444" s="56" t="s">
        <v>147</v>
      </c>
      <c r="H444" s="56" t="s">
        <v>147</v>
      </c>
      <c r="I444" s="56" t="s">
        <v>3867</v>
      </c>
      <c r="J444" s="56" t="s">
        <v>2964</v>
      </c>
      <c r="K444" s="70" t="s">
        <v>50</v>
      </c>
      <c r="L444" s="58">
        <v>34597</v>
      </c>
      <c r="M444" s="221">
        <f t="shared" si="56"/>
        <v>1994</v>
      </c>
      <c r="N444" s="221"/>
      <c r="O444" s="222" t="str">
        <f t="shared" ca="1" si="57"/>
        <v>27 tahun 7 bulan</v>
      </c>
      <c r="P444" s="222" t="str">
        <f t="shared" ca="1" si="58"/>
        <v>&lt;35 th</v>
      </c>
      <c r="Q444" s="56" t="s">
        <v>31</v>
      </c>
      <c r="R444" s="169">
        <v>43800</v>
      </c>
      <c r="S444" s="222" t="str">
        <f t="shared" ca="1" si="59"/>
        <v>2 tahun 4 bulan</v>
      </c>
      <c r="T444" s="222" t="str">
        <f t="shared" ca="1" si="60"/>
        <v>&lt;5 th</v>
      </c>
      <c r="U444" s="60">
        <f t="shared" si="61"/>
        <v>55</v>
      </c>
      <c r="V444" s="61">
        <f t="shared" si="64"/>
        <v>54697</v>
      </c>
      <c r="W444" s="56" t="s">
        <v>2965</v>
      </c>
      <c r="X444" s="70" t="s">
        <v>2966</v>
      </c>
      <c r="Y444" s="70" t="s">
        <v>48</v>
      </c>
      <c r="Z444" s="56" t="s">
        <v>47</v>
      </c>
      <c r="AA444" s="56" t="s">
        <v>22</v>
      </c>
      <c r="AB444" s="61">
        <v>44166</v>
      </c>
      <c r="AC444" s="56" t="s">
        <v>2967</v>
      </c>
      <c r="AD444" s="62"/>
      <c r="AE444" s="70" t="s">
        <v>24</v>
      </c>
      <c r="AF444" s="225" t="str">
        <f t="shared" si="63"/>
        <v>S1</v>
      </c>
      <c r="AG444" s="56" t="s">
        <v>3431</v>
      </c>
    </row>
    <row r="445" spans="1:33" s="64" customFormat="1">
      <c r="A445" s="55" t="s">
        <v>2917</v>
      </c>
      <c r="B445" s="56" t="s">
        <v>2896</v>
      </c>
      <c r="C445" s="56" t="s">
        <v>237</v>
      </c>
      <c r="D445" s="223"/>
      <c r="E445" s="223" t="str">
        <f t="shared" si="55"/>
        <v>KANTOR PUSAT</v>
      </c>
      <c r="F445" s="56" t="s">
        <v>227</v>
      </c>
      <c r="G445" s="56" t="s">
        <v>2441</v>
      </c>
      <c r="H445" s="56" t="s">
        <v>2441</v>
      </c>
      <c r="I445" s="56" t="s">
        <v>2441</v>
      </c>
      <c r="J445" s="56" t="s">
        <v>3000</v>
      </c>
      <c r="K445" s="70" t="s">
        <v>3852</v>
      </c>
      <c r="L445" s="58">
        <v>35290</v>
      </c>
      <c r="M445" s="221">
        <f t="shared" si="56"/>
        <v>1996</v>
      </c>
      <c r="N445" s="221"/>
      <c r="O445" s="222" t="str">
        <f t="shared" ca="1" si="57"/>
        <v>25 tahun 8 bulan</v>
      </c>
      <c r="P445" s="222" t="str">
        <f t="shared" ca="1" si="58"/>
        <v>&lt;35 th</v>
      </c>
      <c r="Q445" s="56" t="s">
        <v>31</v>
      </c>
      <c r="R445" s="169">
        <v>43800</v>
      </c>
      <c r="S445" s="222" t="str">
        <f t="shared" ca="1" si="59"/>
        <v>2 tahun 4 bulan</v>
      </c>
      <c r="T445" s="222" t="str">
        <f t="shared" ca="1" si="60"/>
        <v>&lt;5 th</v>
      </c>
      <c r="U445" s="60">
        <f t="shared" si="61"/>
        <v>55</v>
      </c>
      <c r="V445" s="61">
        <f t="shared" si="64"/>
        <v>55397</v>
      </c>
      <c r="W445" s="56" t="s">
        <v>3001</v>
      </c>
      <c r="X445" s="70" t="s">
        <v>3002</v>
      </c>
      <c r="Y445" s="70" t="s">
        <v>48</v>
      </c>
      <c r="Z445" s="56" t="s">
        <v>47</v>
      </c>
      <c r="AA445" s="56" t="s">
        <v>22</v>
      </c>
      <c r="AB445" s="61">
        <v>44166</v>
      </c>
      <c r="AC445" s="56" t="s">
        <v>3003</v>
      </c>
      <c r="AD445" s="62"/>
      <c r="AE445" s="70" t="s">
        <v>84</v>
      </c>
      <c r="AF445" s="225" t="str">
        <f t="shared" si="63"/>
        <v>S2</v>
      </c>
      <c r="AG445" s="56" t="s">
        <v>3430</v>
      </c>
    </row>
    <row r="446" spans="1:33" s="64" customFormat="1">
      <c r="A446" s="55" t="s">
        <v>2918</v>
      </c>
      <c r="B446" s="56" t="s">
        <v>2897</v>
      </c>
      <c r="C446" s="56" t="s">
        <v>3128</v>
      </c>
      <c r="D446" s="223"/>
      <c r="E446" s="223" t="str">
        <f t="shared" si="55"/>
        <v>KANTOR CABANG</v>
      </c>
      <c r="F446" s="56" t="s">
        <v>54</v>
      </c>
      <c r="G446" s="56" t="s">
        <v>75</v>
      </c>
      <c r="H446" s="56" t="s">
        <v>75</v>
      </c>
      <c r="I446" s="56" t="s">
        <v>3867</v>
      </c>
      <c r="J446" s="56" t="s">
        <v>2992</v>
      </c>
      <c r="K446" s="70" t="s">
        <v>3858</v>
      </c>
      <c r="L446" s="58">
        <v>34592</v>
      </c>
      <c r="M446" s="221">
        <f t="shared" si="56"/>
        <v>1994</v>
      </c>
      <c r="N446" s="221"/>
      <c r="O446" s="222" t="str">
        <f t="shared" ca="1" si="57"/>
        <v>27 tahun 7 bulan</v>
      </c>
      <c r="P446" s="222" t="str">
        <f t="shared" ca="1" si="58"/>
        <v>&lt;35 th</v>
      </c>
      <c r="Q446" s="56" t="s">
        <v>31</v>
      </c>
      <c r="R446" s="169">
        <v>43800</v>
      </c>
      <c r="S446" s="222" t="str">
        <f t="shared" ca="1" si="59"/>
        <v>2 tahun 4 bulan</v>
      </c>
      <c r="T446" s="222" t="str">
        <f t="shared" ca="1" si="60"/>
        <v>&lt;5 th</v>
      </c>
      <c r="U446" s="60">
        <f t="shared" si="61"/>
        <v>55</v>
      </c>
      <c r="V446" s="61">
        <f t="shared" si="64"/>
        <v>54697</v>
      </c>
      <c r="W446" s="56" t="s">
        <v>2993</v>
      </c>
      <c r="X446" s="70" t="s">
        <v>2994</v>
      </c>
      <c r="Y446" s="70" t="s">
        <v>48</v>
      </c>
      <c r="Z446" s="56" t="s">
        <v>47</v>
      </c>
      <c r="AA446" s="56" t="s">
        <v>22</v>
      </c>
      <c r="AB446" s="61">
        <v>44166</v>
      </c>
      <c r="AC446" s="56" t="s">
        <v>2995</v>
      </c>
      <c r="AD446" s="62"/>
      <c r="AE446" s="70" t="s">
        <v>24</v>
      </c>
      <c r="AF446" s="225" t="str">
        <f t="shared" si="63"/>
        <v>S1</v>
      </c>
      <c r="AG446" s="56" t="s">
        <v>3431</v>
      </c>
    </row>
    <row r="447" spans="1:33" s="64" customFormat="1">
      <c r="A447" s="55" t="s">
        <v>2919</v>
      </c>
      <c r="B447" s="56" t="s">
        <v>2898</v>
      </c>
      <c r="C447" s="56" t="s">
        <v>3128</v>
      </c>
      <c r="D447" s="223"/>
      <c r="E447" s="223" t="str">
        <f t="shared" si="55"/>
        <v>KANTOR CABANG</v>
      </c>
      <c r="F447" s="56" t="s">
        <v>54</v>
      </c>
      <c r="G447" s="56" t="s">
        <v>99</v>
      </c>
      <c r="H447" s="56" t="s">
        <v>99</v>
      </c>
      <c r="I447" s="56" t="s">
        <v>3867</v>
      </c>
      <c r="J447" s="56" t="s">
        <v>2996</v>
      </c>
      <c r="K447" s="70" t="s">
        <v>101</v>
      </c>
      <c r="L447" s="58">
        <v>35015</v>
      </c>
      <c r="M447" s="221">
        <f t="shared" si="56"/>
        <v>1995</v>
      </c>
      <c r="N447" s="221"/>
      <c r="O447" s="222" t="str">
        <f t="shared" ca="1" si="57"/>
        <v>26 tahun 5 bulan</v>
      </c>
      <c r="P447" s="222" t="str">
        <f t="shared" ca="1" si="58"/>
        <v>&lt;35 th</v>
      </c>
      <c r="Q447" s="56" t="s">
        <v>31</v>
      </c>
      <c r="R447" s="169">
        <v>43800</v>
      </c>
      <c r="S447" s="222" t="str">
        <f t="shared" ca="1" si="59"/>
        <v>2 tahun 4 bulan</v>
      </c>
      <c r="T447" s="222" t="str">
        <f t="shared" ca="1" si="60"/>
        <v>&lt;5 th</v>
      </c>
      <c r="U447" s="60">
        <f t="shared" si="61"/>
        <v>55</v>
      </c>
      <c r="V447" s="61">
        <f t="shared" si="64"/>
        <v>55123</v>
      </c>
      <c r="W447" s="56" t="s">
        <v>2997</v>
      </c>
      <c r="X447" s="70" t="s">
        <v>2998</v>
      </c>
      <c r="Y447" s="70" t="s">
        <v>48</v>
      </c>
      <c r="Z447" s="56" t="s">
        <v>47</v>
      </c>
      <c r="AA447" s="56" t="s">
        <v>22</v>
      </c>
      <c r="AB447" s="61">
        <v>44166</v>
      </c>
      <c r="AC447" s="56" t="s">
        <v>2999</v>
      </c>
      <c r="AD447" s="62"/>
      <c r="AE447" s="70" t="s">
        <v>24</v>
      </c>
      <c r="AF447" s="225" t="str">
        <f t="shared" si="63"/>
        <v>S1</v>
      </c>
      <c r="AG447" s="56" t="s">
        <v>3431</v>
      </c>
    </row>
    <row r="448" spans="1:33" s="64" customFormat="1">
      <c r="A448" s="55" t="s">
        <v>2920</v>
      </c>
      <c r="B448" s="56" t="s">
        <v>2899</v>
      </c>
      <c r="C448" s="56" t="s">
        <v>3128</v>
      </c>
      <c r="D448" s="223"/>
      <c r="E448" s="223" t="str">
        <f t="shared" si="55"/>
        <v>KANTOR CABANG</v>
      </c>
      <c r="F448" s="56" t="s">
        <v>88</v>
      </c>
      <c r="G448" s="56" t="s">
        <v>881</v>
      </c>
      <c r="H448" s="56" t="s">
        <v>881</v>
      </c>
      <c r="I448" s="56" t="s">
        <v>3867</v>
      </c>
      <c r="J448" s="56" t="s">
        <v>2960</v>
      </c>
      <c r="K448" s="70" t="s">
        <v>3911</v>
      </c>
      <c r="L448" s="58">
        <v>34308</v>
      </c>
      <c r="M448" s="221">
        <f t="shared" si="56"/>
        <v>1993</v>
      </c>
      <c r="N448" s="221"/>
      <c r="O448" s="222" t="str">
        <f t="shared" ca="1" si="57"/>
        <v>28 tahun 4 bulan</v>
      </c>
      <c r="P448" s="222" t="str">
        <f t="shared" ca="1" si="58"/>
        <v>&lt;35 th</v>
      </c>
      <c r="Q448" s="56" t="s">
        <v>871</v>
      </c>
      <c r="R448" s="169">
        <v>43800</v>
      </c>
      <c r="S448" s="222" t="str">
        <f t="shared" ca="1" si="59"/>
        <v>2 tahun 4 bulan</v>
      </c>
      <c r="T448" s="222" t="str">
        <f t="shared" ca="1" si="60"/>
        <v>&lt;5 th</v>
      </c>
      <c r="U448" s="60">
        <f t="shared" si="61"/>
        <v>55</v>
      </c>
      <c r="V448" s="61">
        <f t="shared" si="64"/>
        <v>54424</v>
      </c>
      <c r="W448" s="56" t="s">
        <v>2961</v>
      </c>
      <c r="X448" s="70" t="s">
        <v>2962</v>
      </c>
      <c r="Y448" s="70" t="s">
        <v>48</v>
      </c>
      <c r="Z448" s="56" t="s">
        <v>47</v>
      </c>
      <c r="AA448" s="56" t="s">
        <v>22</v>
      </c>
      <c r="AB448" s="61">
        <v>44166</v>
      </c>
      <c r="AC448" s="56" t="s">
        <v>2963</v>
      </c>
      <c r="AD448" s="62"/>
      <c r="AE448" s="70" t="s">
        <v>24</v>
      </c>
      <c r="AF448" s="225" t="str">
        <f t="shared" si="63"/>
        <v>S1</v>
      </c>
      <c r="AG448" s="56" t="s">
        <v>3431</v>
      </c>
    </row>
    <row r="449" spans="1:33" s="64" customFormat="1">
      <c r="A449" s="57" t="s">
        <v>2921</v>
      </c>
      <c r="B449" s="56" t="s">
        <v>2900</v>
      </c>
      <c r="C449" s="77" t="s">
        <v>3044</v>
      </c>
      <c r="D449" s="223"/>
      <c r="E449" s="223" t="str">
        <f t="shared" si="55"/>
        <v>KANTOR CABANG</v>
      </c>
      <c r="F449" s="56" t="s">
        <v>88</v>
      </c>
      <c r="G449" s="56" t="s">
        <v>187</v>
      </c>
      <c r="H449" s="56" t="s">
        <v>3036</v>
      </c>
      <c r="I449" s="56" t="s">
        <v>3860</v>
      </c>
      <c r="J449" s="56" t="s">
        <v>2985</v>
      </c>
      <c r="K449" s="70" t="s">
        <v>3948</v>
      </c>
      <c r="L449" s="58">
        <v>34824</v>
      </c>
      <c r="M449" s="221">
        <f t="shared" si="56"/>
        <v>1995</v>
      </c>
      <c r="N449" s="221"/>
      <c r="O449" s="222" t="str">
        <f t="shared" ca="1" si="57"/>
        <v>26 tahun 11 bulan</v>
      </c>
      <c r="P449" s="222" t="str">
        <f t="shared" ca="1" si="58"/>
        <v>&lt;35 th</v>
      </c>
      <c r="Q449" s="56" t="s">
        <v>871</v>
      </c>
      <c r="R449" s="58">
        <v>43808</v>
      </c>
      <c r="S449" s="222" t="str">
        <f t="shared" ca="1" si="59"/>
        <v>2 tahun 4 bulan</v>
      </c>
      <c r="T449" s="222" t="str">
        <f t="shared" ca="1" si="60"/>
        <v>&lt;5 th</v>
      </c>
      <c r="U449" s="60">
        <f t="shared" si="61"/>
        <v>55</v>
      </c>
      <c r="V449" s="61">
        <f t="shared" si="64"/>
        <v>54940</v>
      </c>
      <c r="W449" s="56" t="s">
        <v>2986</v>
      </c>
      <c r="X449" s="70" t="s">
        <v>2987</v>
      </c>
      <c r="Y449" s="70" t="s">
        <v>20</v>
      </c>
      <c r="Z449" s="56" t="s">
        <v>65</v>
      </c>
      <c r="AA449" s="56" t="s">
        <v>22</v>
      </c>
      <c r="AB449" s="61">
        <v>44174</v>
      </c>
      <c r="AC449" s="56" t="s">
        <v>2988</v>
      </c>
      <c r="AD449" s="62"/>
      <c r="AE449" s="70" t="s">
        <v>24</v>
      </c>
      <c r="AF449" s="225" t="str">
        <f t="shared" si="63"/>
        <v>S1</v>
      </c>
      <c r="AG449" s="56" t="s">
        <v>3430</v>
      </c>
    </row>
    <row r="450" spans="1:33" s="64" customFormat="1">
      <c r="A450" s="57" t="s">
        <v>2922</v>
      </c>
      <c r="B450" s="56" t="s">
        <v>2901</v>
      </c>
      <c r="C450" s="77" t="s">
        <v>582</v>
      </c>
      <c r="D450" s="223"/>
      <c r="E450" s="223" t="str">
        <f t="shared" si="55"/>
        <v>KANTOR CABANG</v>
      </c>
      <c r="F450" s="56" t="s">
        <v>88</v>
      </c>
      <c r="G450" s="56" t="s">
        <v>187</v>
      </c>
      <c r="H450" s="56" t="s">
        <v>3036</v>
      </c>
      <c r="I450" s="56" t="s">
        <v>3860</v>
      </c>
      <c r="J450" s="56" t="s">
        <v>2989</v>
      </c>
      <c r="K450" s="70" t="s">
        <v>3948</v>
      </c>
      <c r="L450" s="58">
        <v>35691</v>
      </c>
      <c r="M450" s="221">
        <f t="shared" si="56"/>
        <v>1997</v>
      </c>
      <c r="N450" s="221"/>
      <c r="O450" s="222" t="str">
        <f t="shared" ca="1" si="57"/>
        <v>24 tahun 7 bulan</v>
      </c>
      <c r="P450" s="222" t="str">
        <f t="shared" ca="1" si="58"/>
        <v>&lt;25 th</v>
      </c>
      <c r="Q450" s="56" t="s">
        <v>2951</v>
      </c>
      <c r="R450" s="58">
        <v>43808</v>
      </c>
      <c r="S450" s="222" t="str">
        <f t="shared" ca="1" si="59"/>
        <v>2 tahun 4 bulan</v>
      </c>
      <c r="T450" s="222" t="str">
        <f t="shared" ca="1" si="60"/>
        <v>&lt;5 th</v>
      </c>
      <c r="U450" s="60">
        <f t="shared" si="61"/>
        <v>35</v>
      </c>
      <c r="V450" s="61">
        <f t="shared" si="64"/>
        <v>48488</v>
      </c>
      <c r="W450" s="56" t="s">
        <v>2990</v>
      </c>
      <c r="X450" s="70" t="s">
        <v>2991</v>
      </c>
      <c r="Y450" s="70" t="s">
        <v>20</v>
      </c>
      <c r="Z450" s="56" t="s">
        <v>65</v>
      </c>
      <c r="AA450" s="56" t="s">
        <v>22</v>
      </c>
      <c r="AB450" s="61">
        <v>44174</v>
      </c>
      <c r="AC450" s="56"/>
      <c r="AD450" s="62"/>
      <c r="AE450" s="70" t="s">
        <v>50</v>
      </c>
      <c r="AF450" s="225" t="str">
        <f t="shared" si="63"/>
        <v>SMA</v>
      </c>
      <c r="AG450" s="56" t="s">
        <v>3430</v>
      </c>
    </row>
    <row r="451" spans="1:33" s="64" customFormat="1">
      <c r="A451" s="97" t="s">
        <v>3023</v>
      </c>
      <c r="B451" s="114" t="s">
        <v>2923</v>
      </c>
      <c r="C451" s="114" t="s">
        <v>53</v>
      </c>
      <c r="D451" s="223"/>
      <c r="E451" s="223" t="str">
        <f t="shared" si="55"/>
        <v>KANTOR CABANG</v>
      </c>
      <c r="F451" s="114" t="s">
        <v>88</v>
      </c>
      <c r="G451" s="114" t="s">
        <v>3094</v>
      </c>
      <c r="H451" s="114" t="s">
        <v>3094</v>
      </c>
      <c r="I451" s="114" t="s">
        <v>3955</v>
      </c>
      <c r="J451" s="114" t="s">
        <v>3009</v>
      </c>
      <c r="K451" s="144" t="s">
        <v>3951</v>
      </c>
      <c r="L451" s="140">
        <v>23262</v>
      </c>
      <c r="M451" s="221">
        <f t="shared" si="56"/>
        <v>1963</v>
      </c>
      <c r="N451" s="221"/>
      <c r="O451" s="222" t="str">
        <f t="shared" ca="1" si="57"/>
        <v>58 tahun 7 bulan</v>
      </c>
      <c r="P451" s="222" t="str">
        <f t="shared" ca="1" si="58"/>
        <v xml:space="preserve">&gt;55 </v>
      </c>
      <c r="Q451" s="114" t="s">
        <v>2872</v>
      </c>
      <c r="R451" s="140">
        <v>43815</v>
      </c>
      <c r="S451" s="222" t="str">
        <f t="shared" ca="1" si="59"/>
        <v>2 tahun 4 bulan</v>
      </c>
      <c r="T451" s="222" t="str">
        <f t="shared" ca="1" si="60"/>
        <v>&lt;5 th</v>
      </c>
      <c r="U451" s="60">
        <f t="shared" si="61"/>
        <v>55</v>
      </c>
      <c r="V451" s="61">
        <f t="shared" si="64"/>
        <v>43374</v>
      </c>
      <c r="W451" s="2" t="s">
        <v>3010</v>
      </c>
      <c r="X451" s="144" t="s">
        <v>3011</v>
      </c>
      <c r="Y451" s="144" t="s">
        <v>59</v>
      </c>
      <c r="Z451" s="114" t="s">
        <v>110</v>
      </c>
      <c r="AA451" s="114" t="s">
        <v>111</v>
      </c>
      <c r="AB451" s="172"/>
      <c r="AC451" s="114" t="s">
        <v>3012</v>
      </c>
      <c r="AD451" s="206">
        <v>44545</v>
      </c>
      <c r="AE451" s="144" t="s">
        <v>24</v>
      </c>
      <c r="AF451" s="225" t="str">
        <f t="shared" si="63"/>
        <v>S1</v>
      </c>
      <c r="AG451" s="2" t="s">
        <v>3430</v>
      </c>
    </row>
    <row r="452" spans="1:33" s="64" customFormat="1">
      <c r="A452" s="55" t="s">
        <v>3024</v>
      </c>
      <c r="B452" s="56" t="s">
        <v>2924</v>
      </c>
      <c r="C452" s="56" t="s">
        <v>1097</v>
      </c>
      <c r="D452" s="223"/>
      <c r="E452" s="223" t="str">
        <f t="shared" ref="E452:E515" si="65">IF(F452="CABANG JABODETABEK","KANTOR CABANG",IF(F452="CABANG NON JABODETABEK","KANTOR CABANG","KANTOR PUSAT"))</f>
        <v>KANTOR CABANG</v>
      </c>
      <c r="F452" s="56" t="s">
        <v>88</v>
      </c>
      <c r="G452" s="56" t="s">
        <v>187</v>
      </c>
      <c r="H452" s="56" t="s">
        <v>3036</v>
      </c>
      <c r="I452" s="56" t="s">
        <v>3860</v>
      </c>
      <c r="J452" s="56" t="s">
        <v>2981</v>
      </c>
      <c r="K452" s="70" t="s">
        <v>3948</v>
      </c>
      <c r="L452" s="58">
        <v>34052</v>
      </c>
      <c r="M452" s="221">
        <f t="shared" ref="M452:M515" si="66">YEAR(L452)</f>
        <v>1993</v>
      </c>
      <c r="N452" s="221"/>
      <c r="O452" s="222" t="str">
        <f t="shared" ref="O452:O515" ca="1" si="67">(""&amp;DATEDIF(L452,$P$1,"Y")&amp;" tahun")&amp;" "&amp;DATEDIF(L452,$P$1,"YM")&amp;" bulan"</f>
        <v>29 tahun 0 bulan</v>
      </c>
      <c r="P452" s="222" t="str">
        <f t="shared" ref="P452:P515" ca="1" si="68">IF(DATEDIF(L452,$P$1,"Y")&lt;25,"&lt;25 th",IF(AND(DATEDIF(L452,$P$1,"Y")&gt;=25,DATEDIF(L452,$P$1,"Y")&lt;35),"&lt;35 th",IF(AND(DATEDIF(L452,$P$1,"Y")&gt;=35,DATEDIF(L452,$P$1,"Y")&lt;45),"&lt;45 th",IF(AND(DATEDIF(L452,$P$1,"Y")&gt;=45,DATEDIF(L452,$P$1,"Y")&lt;55),"&lt;55 th","&gt;55 "))))</f>
        <v>&lt;35 th</v>
      </c>
      <c r="Q452" s="56" t="s">
        <v>871</v>
      </c>
      <c r="R452" s="58">
        <v>43825</v>
      </c>
      <c r="S452" s="222" t="str">
        <f t="shared" ref="S452:S515" ca="1" si="69">(""&amp;DATEDIF(R452,$P$1,"Y")&amp;" tahun")&amp;" "&amp;DATEDIF(R452,$P$1,"YM")&amp;" bulan"</f>
        <v>2 tahun 3 bulan</v>
      </c>
      <c r="T452" s="222" t="str">
        <f t="shared" ref="T452:T515" ca="1" si="70">IF(DATEDIF(R452,$P$1,"Y")&lt;2,"&lt;2 th",IF(AND(DATEDIF(R452,$P$1,"Y")&gt;=2,DATEDIF(R452,$P$1,"Y")&lt;5),"&lt;5 th",IF(AND(DATEDIF(R452,$P$1,"Y")&gt;=5,DATEDIF(R452,$P$1,"Y")&lt;8),"&lt;8 th",IF(AND(DATEDIF(R452,$P$1,"Y")&gt;=8,DATEDIF(R452,$P$1,"Y")&gt;=8),"&gt;8 th","0 "))))</f>
        <v>&lt;5 th</v>
      </c>
      <c r="U452" s="60">
        <f t="shared" ref="U452:U515" si="71">IF(C452="TELLER",35,IF(C452="TELLER SENIOR","35",IF(C452="STAF OPERASIONAL",35,IF(C452="STAF OPERASIONAL SENIOR",35,IF(C452="CUSTOMER SERVICE",35,IF(C452="CUSTOMER SERVICE SENIOR",35,55))))))</f>
        <v>55</v>
      </c>
      <c r="V452" s="61">
        <f t="shared" si="64"/>
        <v>54149</v>
      </c>
      <c r="W452" s="56" t="s">
        <v>2982</v>
      </c>
      <c r="X452" s="70" t="s">
        <v>2983</v>
      </c>
      <c r="Y452" s="70" t="s">
        <v>20</v>
      </c>
      <c r="Z452" s="56" t="s">
        <v>65</v>
      </c>
      <c r="AA452" s="56" t="s">
        <v>22</v>
      </c>
      <c r="AB452" s="61">
        <v>44191</v>
      </c>
      <c r="AC452" s="56" t="s">
        <v>2984</v>
      </c>
      <c r="AD452" s="62"/>
      <c r="AE452" s="70" t="s">
        <v>24</v>
      </c>
      <c r="AF452" s="225" t="str">
        <f t="shared" ref="AF452:AF515" si="72">IF(AE452="01","SD",IF(AE452="02","SMP",IF(AE452="03","SMA",IF(AE452="04","D1-D2",IF(AE452="05","D3-D4",IF(AE452="06","S1",IF(AE452="07","S2",IF(AE452="08","S3",0))))))))</f>
        <v>S1</v>
      </c>
      <c r="AG452" s="73" t="s">
        <v>3431</v>
      </c>
    </row>
    <row r="453" spans="1:33" s="64" customFormat="1">
      <c r="A453" s="81" t="s">
        <v>3025</v>
      </c>
      <c r="B453" s="82" t="s">
        <v>2925</v>
      </c>
      <c r="C453" s="56" t="s">
        <v>1460</v>
      </c>
      <c r="D453" s="223"/>
      <c r="E453" s="223" t="str">
        <f t="shared" si="65"/>
        <v>KANTOR CABANG</v>
      </c>
      <c r="F453" s="56" t="s">
        <v>88</v>
      </c>
      <c r="G453" s="56" t="s">
        <v>673</v>
      </c>
      <c r="H453" s="56" t="s">
        <v>673</v>
      </c>
      <c r="I453" s="56" t="s">
        <v>3857</v>
      </c>
      <c r="J453" s="56" t="s">
        <v>2968</v>
      </c>
      <c r="K453" s="56" t="s">
        <v>3921</v>
      </c>
      <c r="L453" s="58">
        <v>33841</v>
      </c>
      <c r="M453" s="221">
        <f t="shared" si="66"/>
        <v>1992</v>
      </c>
      <c r="N453" s="221"/>
      <c r="O453" s="222" t="str">
        <f t="shared" ca="1" si="67"/>
        <v>29 tahun 7 bulan</v>
      </c>
      <c r="P453" s="222" t="str">
        <f t="shared" ca="1" si="68"/>
        <v>&lt;35 th</v>
      </c>
      <c r="Q453" s="56" t="s">
        <v>675</v>
      </c>
      <c r="R453" s="58">
        <v>43832</v>
      </c>
      <c r="S453" s="222" t="str">
        <f t="shared" ca="1" si="69"/>
        <v>2 tahun 3 bulan</v>
      </c>
      <c r="T453" s="222" t="str">
        <f t="shared" ca="1" si="70"/>
        <v>&lt;5 th</v>
      </c>
      <c r="U453" s="60">
        <f t="shared" si="71"/>
        <v>55</v>
      </c>
      <c r="V453" s="61">
        <f t="shared" si="64"/>
        <v>53936</v>
      </c>
      <c r="W453" s="56" t="s">
        <v>2969</v>
      </c>
      <c r="X453" s="70" t="s">
        <v>2970</v>
      </c>
      <c r="Y453" s="70" t="s">
        <v>20</v>
      </c>
      <c r="Z453" s="56" t="s">
        <v>65</v>
      </c>
      <c r="AA453" s="56" t="s">
        <v>22</v>
      </c>
      <c r="AB453" s="61">
        <v>44198</v>
      </c>
      <c r="AC453" s="56" t="s">
        <v>2971</v>
      </c>
      <c r="AD453" s="62"/>
      <c r="AE453" s="70" t="s">
        <v>24</v>
      </c>
      <c r="AF453" s="225" t="str">
        <f t="shared" si="72"/>
        <v>S1</v>
      </c>
      <c r="AG453" s="56" t="s">
        <v>3431</v>
      </c>
    </row>
    <row r="454" spans="1:33" s="64" customFormat="1">
      <c r="A454" s="81" t="s">
        <v>3026</v>
      </c>
      <c r="B454" s="82" t="s">
        <v>2926</v>
      </c>
      <c r="C454" s="56" t="s">
        <v>3004</v>
      </c>
      <c r="D454" s="223"/>
      <c r="E454" s="223" t="str">
        <f t="shared" si="65"/>
        <v>KANTOR PUSAT</v>
      </c>
      <c r="F454" s="56" t="s">
        <v>28</v>
      </c>
      <c r="G454" s="56" t="s">
        <v>3271</v>
      </c>
      <c r="H454" s="56" t="s">
        <v>828</v>
      </c>
      <c r="I454" s="2" t="s">
        <v>828</v>
      </c>
      <c r="J454" s="56" t="s">
        <v>3005</v>
      </c>
      <c r="K454" s="56" t="s">
        <v>3852</v>
      </c>
      <c r="L454" s="58">
        <v>28896</v>
      </c>
      <c r="M454" s="221">
        <f t="shared" si="66"/>
        <v>1979</v>
      </c>
      <c r="N454" s="221"/>
      <c r="O454" s="222" t="str">
        <f t="shared" ca="1" si="67"/>
        <v>43 tahun 2 bulan</v>
      </c>
      <c r="P454" s="222" t="str">
        <f t="shared" ca="1" si="68"/>
        <v>&lt;45 th</v>
      </c>
      <c r="Q454" s="56" t="s">
        <v>36</v>
      </c>
      <c r="R454" s="58">
        <v>43831</v>
      </c>
      <c r="S454" s="222" t="str">
        <f t="shared" ca="1" si="69"/>
        <v>2 tahun 3 bulan</v>
      </c>
      <c r="T454" s="222" t="str">
        <f t="shared" ca="1" si="70"/>
        <v>&lt;5 th</v>
      </c>
      <c r="U454" s="60">
        <f t="shared" si="71"/>
        <v>55</v>
      </c>
      <c r="V454" s="61">
        <f t="shared" si="64"/>
        <v>49004</v>
      </c>
      <c r="W454" s="2" t="s">
        <v>3006</v>
      </c>
      <c r="X454" s="70" t="s">
        <v>3007</v>
      </c>
      <c r="Y454" s="70" t="s">
        <v>23</v>
      </c>
      <c r="Z454" s="56" t="s">
        <v>175</v>
      </c>
      <c r="AA454" s="56" t="s">
        <v>22</v>
      </c>
      <c r="AB454" s="61">
        <v>44013</v>
      </c>
      <c r="AC454" s="56" t="s">
        <v>3008</v>
      </c>
      <c r="AD454" s="62"/>
      <c r="AE454" s="70" t="s">
        <v>24</v>
      </c>
      <c r="AF454" s="225" t="str">
        <f t="shared" si="72"/>
        <v>S1</v>
      </c>
      <c r="AG454" s="2" t="s">
        <v>3431</v>
      </c>
    </row>
    <row r="455" spans="1:33" s="64" customFormat="1">
      <c r="A455" s="81" t="s">
        <v>3027</v>
      </c>
      <c r="B455" s="82" t="s">
        <v>2927</v>
      </c>
      <c r="C455" s="56" t="s">
        <v>944</v>
      </c>
      <c r="D455" s="223"/>
      <c r="E455" s="223" t="str">
        <f t="shared" si="65"/>
        <v>KANTOR CABANG</v>
      </c>
      <c r="F455" s="56" t="s">
        <v>54</v>
      </c>
      <c r="G455" s="56" t="s">
        <v>99</v>
      </c>
      <c r="H455" s="56" t="s">
        <v>99</v>
      </c>
      <c r="I455" s="56" t="s">
        <v>3882</v>
      </c>
      <c r="J455" s="56" t="s">
        <v>3013</v>
      </c>
      <c r="K455" s="56" t="s">
        <v>101</v>
      </c>
      <c r="L455" s="58">
        <v>33765</v>
      </c>
      <c r="M455" s="221">
        <f t="shared" si="66"/>
        <v>1992</v>
      </c>
      <c r="N455" s="221"/>
      <c r="O455" s="222" t="str">
        <f t="shared" ca="1" si="67"/>
        <v>29 tahun 10 bulan</v>
      </c>
      <c r="P455" s="222" t="str">
        <f t="shared" ca="1" si="68"/>
        <v>&lt;35 th</v>
      </c>
      <c r="Q455" s="56" t="s">
        <v>31</v>
      </c>
      <c r="R455" s="58">
        <v>43843</v>
      </c>
      <c r="S455" s="222" t="str">
        <f t="shared" ca="1" si="69"/>
        <v>2 tahun 3 bulan</v>
      </c>
      <c r="T455" s="222" t="str">
        <f t="shared" ca="1" si="70"/>
        <v>&lt;5 th</v>
      </c>
      <c r="U455" s="60">
        <f t="shared" si="71"/>
        <v>35</v>
      </c>
      <c r="V455" s="61">
        <f t="shared" si="64"/>
        <v>46569</v>
      </c>
      <c r="W455" s="56" t="s">
        <v>3014</v>
      </c>
      <c r="X455" s="70" t="s">
        <v>3015</v>
      </c>
      <c r="Y455" s="70" t="s">
        <v>20</v>
      </c>
      <c r="Z455" s="56" t="s">
        <v>65</v>
      </c>
      <c r="AA455" s="56" t="s">
        <v>22</v>
      </c>
      <c r="AB455" s="61">
        <v>43843</v>
      </c>
      <c r="AC455" s="56" t="s">
        <v>3016</v>
      </c>
      <c r="AD455" s="62"/>
      <c r="AE455" s="70" t="s">
        <v>24</v>
      </c>
      <c r="AF455" s="225" t="str">
        <f t="shared" si="72"/>
        <v>S1</v>
      </c>
      <c r="AG455" s="56" t="s">
        <v>3430</v>
      </c>
    </row>
    <row r="456" spans="1:33" s="64" customFormat="1">
      <c r="A456" s="112" t="s">
        <v>3028</v>
      </c>
      <c r="B456" s="129" t="s">
        <v>2928</v>
      </c>
      <c r="C456" s="114" t="s">
        <v>536</v>
      </c>
      <c r="D456" s="223"/>
      <c r="E456" s="223" t="str">
        <f t="shared" si="65"/>
        <v>KANTOR CABANG</v>
      </c>
      <c r="F456" s="114" t="s">
        <v>88</v>
      </c>
      <c r="G456" s="114" t="s">
        <v>187</v>
      </c>
      <c r="H456" s="114" t="s">
        <v>2022</v>
      </c>
      <c r="I456" s="114" t="s">
        <v>3855</v>
      </c>
      <c r="J456" s="114" t="s">
        <v>2933</v>
      </c>
      <c r="K456" s="144" t="s">
        <v>3897</v>
      </c>
      <c r="L456" s="140">
        <v>35844</v>
      </c>
      <c r="M456" s="221">
        <f t="shared" si="66"/>
        <v>1998</v>
      </c>
      <c r="N456" s="221"/>
      <c r="O456" s="222" t="str">
        <f t="shared" ca="1" si="67"/>
        <v>24 tahun 2 bulan</v>
      </c>
      <c r="P456" s="222" t="str">
        <f t="shared" ca="1" si="68"/>
        <v>&lt;25 th</v>
      </c>
      <c r="Q456" s="114" t="s">
        <v>1093</v>
      </c>
      <c r="R456" s="140">
        <v>43862</v>
      </c>
      <c r="S456" s="222" t="str">
        <f t="shared" ca="1" si="69"/>
        <v>2 tahun 2 bulan</v>
      </c>
      <c r="T456" s="222" t="str">
        <f t="shared" ca="1" si="70"/>
        <v>&lt;5 th</v>
      </c>
      <c r="U456" s="60">
        <f t="shared" si="71"/>
        <v>35</v>
      </c>
      <c r="V456" s="61">
        <f t="shared" si="64"/>
        <v>48639</v>
      </c>
      <c r="W456" s="114" t="s">
        <v>2934</v>
      </c>
      <c r="X456" s="144" t="s">
        <v>2935</v>
      </c>
      <c r="Y456" s="144" t="s">
        <v>20</v>
      </c>
      <c r="Z456" s="114" t="s">
        <v>65</v>
      </c>
      <c r="AA456" s="114" t="s">
        <v>22</v>
      </c>
      <c r="AB456" s="172">
        <v>44228</v>
      </c>
      <c r="AC456" s="114" t="s">
        <v>2936</v>
      </c>
      <c r="AD456" s="116"/>
      <c r="AE456" s="144" t="s">
        <v>50</v>
      </c>
      <c r="AF456" s="225" t="str">
        <f t="shared" si="72"/>
        <v>SMA</v>
      </c>
      <c r="AG456" s="114" t="s">
        <v>3430</v>
      </c>
    </row>
    <row r="457" spans="1:33" s="64" customFormat="1">
      <c r="A457" s="81" t="s">
        <v>3029</v>
      </c>
      <c r="B457" s="82" t="s">
        <v>2929</v>
      </c>
      <c r="C457" s="56" t="s">
        <v>15</v>
      </c>
      <c r="D457" s="223"/>
      <c r="E457" s="223" t="str">
        <f t="shared" si="65"/>
        <v>KANTOR PUSAT</v>
      </c>
      <c r="F457" s="56" t="s">
        <v>211</v>
      </c>
      <c r="G457" s="56" t="s">
        <v>3100</v>
      </c>
      <c r="H457" s="56" t="s">
        <v>3100</v>
      </c>
      <c r="I457" s="56" t="s">
        <v>3100</v>
      </c>
      <c r="J457" s="56" t="s">
        <v>2950</v>
      </c>
      <c r="K457" s="70" t="s">
        <v>3852</v>
      </c>
      <c r="L457" s="58">
        <v>34132</v>
      </c>
      <c r="M457" s="221">
        <f t="shared" si="66"/>
        <v>1993</v>
      </c>
      <c r="N457" s="221"/>
      <c r="O457" s="222" t="str">
        <f t="shared" ca="1" si="67"/>
        <v>28 tahun 10 bulan</v>
      </c>
      <c r="P457" s="222" t="str">
        <f t="shared" ca="1" si="68"/>
        <v>&lt;35 th</v>
      </c>
      <c r="Q457" s="56" t="s">
        <v>2951</v>
      </c>
      <c r="R457" s="58">
        <v>43878</v>
      </c>
      <c r="S457" s="222" t="str">
        <f t="shared" ca="1" si="69"/>
        <v>2 tahun 2 bulan</v>
      </c>
      <c r="T457" s="222" t="str">
        <f t="shared" ca="1" si="70"/>
        <v>&lt;5 th</v>
      </c>
      <c r="U457" s="60">
        <f t="shared" si="71"/>
        <v>55</v>
      </c>
      <c r="V457" s="61">
        <f t="shared" si="64"/>
        <v>54240</v>
      </c>
      <c r="W457" s="2" t="s">
        <v>2952</v>
      </c>
      <c r="X457" s="70" t="s">
        <v>2953</v>
      </c>
      <c r="Y457" s="70" t="s">
        <v>23</v>
      </c>
      <c r="Z457" s="56" t="s">
        <v>175</v>
      </c>
      <c r="AA457" s="56" t="s">
        <v>22</v>
      </c>
      <c r="AB457" s="61">
        <v>43968</v>
      </c>
      <c r="AC457" s="70" t="s">
        <v>2954</v>
      </c>
      <c r="AD457" s="62"/>
      <c r="AE457" s="70" t="s">
        <v>24</v>
      </c>
      <c r="AF457" s="225" t="str">
        <f t="shared" si="72"/>
        <v>S1</v>
      </c>
      <c r="AG457" s="2" t="s">
        <v>3431</v>
      </c>
    </row>
    <row r="458" spans="1:33" s="64" customFormat="1">
      <c r="A458" s="81" t="s">
        <v>3030</v>
      </c>
      <c r="B458" s="82" t="s">
        <v>2930</v>
      </c>
      <c r="C458" s="56" t="s">
        <v>944</v>
      </c>
      <c r="D458" s="223"/>
      <c r="E458" s="223" t="str">
        <f t="shared" si="65"/>
        <v>KANTOR CABANG</v>
      </c>
      <c r="F458" s="56" t="s">
        <v>88</v>
      </c>
      <c r="G458" s="56" t="s">
        <v>3094</v>
      </c>
      <c r="H458" s="56" t="s">
        <v>3094</v>
      </c>
      <c r="I458" s="56" t="s">
        <v>3882</v>
      </c>
      <c r="J458" s="56" t="s">
        <v>2949</v>
      </c>
      <c r="K458" s="70" t="s">
        <v>3951</v>
      </c>
      <c r="L458" s="160">
        <v>33931</v>
      </c>
      <c r="M458" s="221">
        <f t="shared" si="66"/>
        <v>1992</v>
      </c>
      <c r="N458" s="221"/>
      <c r="O458" s="222" t="str">
        <f t="shared" ca="1" si="67"/>
        <v>29 tahun 4 bulan</v>
      </c>
      <c r="P458" s="222" t="str">
        <f t="shared" ca="1" si="68"/>
        <v>&lt;35 th</v>
      </c>
      <c r="Q458" s="56" t="s">
        <v>2945</v>
      </c>
      <c r="R458" s="58">
        <v>43878</v>
      </c>
      <c r="S458" s="222" t="str">
        <f t="shared" ca="1" si="69"/>
        <v>2 tahun 2 bulan</v>
      </c>
      <c r="T458" s="222" t="str">
        <f t="shared" ca="1" si="70"/>
        <v>&lt;5 th</v>
      </c>
      <c r="U458" s="60">
        <f t="shared" si="71"/>
        <v>35</v>
      </c>
      <c r="V458" s="61">
        <f t="shared" si="64"/>
        <v>46722</v>
      </c>
      <c r="W458" s="56" t="s">
        <v>2946</v>
      </c>
      <c r="X458" s="70" t="s">
        <v>2947</v>
      </c>
      <c r="Y458" s="70" t="s">
        <v>20</v>
      </c>
      <c r="Z458" s="56" t="s">
        <v>65</v>
      </c>
      <c r="AA458" s="56" t="s">
        <v>22</v>
      </c>
      <c r="AB458" s="61">
        <v>44244</v>
      </c>
      <c r="AC458" s="56" t="s">
        <v>2948</v>
      </c>
      <c r="AD458" s="62"/>
      <c r="AE458" s="70" t="s">
        <v>24</v>
      </c>
      <c r="AF458" s="225" t="str">
        <f t="shared" si="72"/>
        <v>S1</v>
      </c>
      <c r="AG458" s="56" t="s">
        <v>3430</v>
      </c>
    </row>
    <row r="459" spans="1:33" s="64" customFormat="1">
      <c r="A459" s="81" t="s">
        <v>3031</v>
      </c>
      <c r="B459" s="82" t="s">
        <v>2931</v>
      </c>
      <c r="C459" s="56" t="s">
        <v>1460</v>
      </c>
      <c r="D459" s="223"/>
      <c r="E459" s="223" t="str">
        <f t="shared" si="65"/>
        <v>KANTOR CABANG</v>
      </c>
      <c r="F459" s="56" t="s">
        <v>88</v>
      </c>
      <c r="G459" s="56" t="s">
        <v>881</v>
      </c>
      <c r="H459" s="56" t="s">
        <v>881</v>
      </c>
      <c r="I459" s="56" t="s">
        <v>3868</v>
      </c>
      <c r="J459" s="56" t="s">
        <v>2937</v>
      </c>
      <c r="K459" s="70" t="s">
        <v>3911</v>
      </c>
      <c r="L459" s="58">
        <v>34470</v>
      </c>
      <c r="M459" s="221">
        <f t="shared" si="66"/>
        <v>1994</v>
      </c>
      <c r="N459" s="221"/>
      <c r="O459" s="222" t="str">
        <f t="shared" ca="1" si="67"/>
        <v>27 tahun 11 bulan</v>
      </c>
      <c r="P459" s="222" t="str">
        <f t="shared" ca="1" si="68"/>
        <v>&lt;35 th</v>
      </c>
      <c r="Q459" s="56" t="s">
        <v>131</v>
      </c>
      <c r="R459" s="58">
        <v>43878</v>
      </c>
      <c r="S459" s="222" t="str">
        <f t="shared" ca="1" si="69"/>
        <v>2 tahun 2 bulan</v>
      </c>
      <c r="T459" s="222" t="str">
        <f t="shared" ca="1" si="70"/>
        <v>&lt;5 th</v>
      </c>
      <c r="U459" s="60">
        <f t="shared" si="71"/>
        <v>55</v>
      </c>
      <c r="V459" s="61">
        <f t="shared" si="64"/>
        <v>54575</v>
      </c>
      <c r="W459" s="56" t="s">
        <v>2938</v>
      </c>
      <c r="X459" s="70" t="s">
        <v>2939</v>
      </c>
      <c r="Y459" s="70" t="s">
        <v>20</v>
      </c>
      <c r="Z459" s="56" t="s">
        <v>65</v>
      </c>
      <c r="AA459" s="56" t="s">
        <v>22</v>
      </c>
      <c r="AB459" s="61">
        <v>44244</v>
      </c>
      <c r="AC459" s="56" t="s">
        <v>2940</v>
      </c>
      <c r="AD459" s="62"/>
      <c r="AE459" s="70" t="s">
        <v>24</v>
      </c>
      <c r="AF459" s="225" t="str">
        <f t="shared" si="72"/>
        <v>S1</v>
      </c>
      <c r="AG459" s="56" t="s">
        <v>3430</v>
      </c>
    </row>
    <row r="460" spans="1:33" s="64" customFormat="1">
      <c r="A460" s="112" t="s">
        <v>3032</v>
      </c>
      <c r="B460" s="129" t="s">
        <v>2932</v>
      </c>
      <c r="C460" s="114" t="s">
        <v>1460</v>
      </c>
      <c r="D460" s="223"/>
      <c r="E460" s="223" t="str">
        <f t="shared" si="65"/>
        <v>KANTOR CABANG</v>
      </c>
      <c r="F460" s="114" t="s">
        <v>88</v>
      </c>
      <c r="G460" s="114" t="s">
        <v>881</v>
      </c>
      <c r="H460" s="114" t="s">
        <v>881</v>
      </c>
      <c r="I460" s="114" t="s">
        <v>3868</v>
      </c>
      <c r="J460" s="114" t="s">
        <v>2944</v>
      </c>
      <c r="K460" s="144" t="s">
        <v>3911</v>
      </c>
      <c r="L460" s="140">
        <v>34286</v>
      </c>
      <c r="M460" s="221">
        <f t="shared" si="66"/>
        <v>1993</v>
      </c>
      <c r="N460" s="221"/>
      <c r="O460" s="222" t="str">
        <f t="shared" ca="1" si="67"/>
        <v>28 tahun 5 bulan</v>
      </c>
      <c r="P460" s="222" t="str">
        <f t="shared" ca="1" si="68"/>
        <v>&lt;35 th</v>
      </c>
      <c r="Q460" s="114" t="s">
        <v>359</v>
      </c>
      <c r="R460" s="140">
        <v>43878</v>
      </c>
      <c r="S460" s="222" t="str">
        <f t="shared" ca="1" si="69"/>
        <v>2 tahun 2 bulan</v>
      </c>
      <c r="T460" s="222" t="str">
        <f t="shared" ca="1" si="70"/>
        <v>&lt;5 th</v>
      </c>
      <c r="U460" s="60">
        <f t="shared" si="71"/>
        <v>55</v>
      </c>
      <c r="V460" s="61">
        <f t="shared" si="64"/>
        <v>54393</v>
      </c>
      <c r="W460" s="114" t="s">
        <v>2943</v>
      </c>
      <c r="X460" s="144" t="s">
        <v>2941</v>
      </c>
      <c r="Y460" s="144" t="s">
        <v>20</v>
      </c>
      <c r="Z460" s="114" t="s">
        <v>65</v>
      </c>
      <c r="AA460" s="114" t="s">
        <v>22</v>
      </c>
      <c r="AB460" s="172">
        <v>44244</v>
      </c>
      <c r="AC460" s="114" t="s">
        <v>2942</v>
      </c>
      <c r="AD460" s="116"/>
      <c r="AE460" s="207" t="s">
        <v>24</v>
      </c>
      <c r="AF460" s="225" t="str">
        <f t="shared" si="72"/>
        <v>S1</v>
      </c>
      <c r="AG460" s="114" t="s">
        <v>3430</v>
      </c>
    </row>
    <row r="461" spans="1:33" s="64" customFormat="1">
      <c r="A461" s="81" t="s">
        <v>3042</v>
      </c>
      <c r="B461" s="82" t="s">
        <v>3037</v>
      </c>
      <c r="C461" s="56" t="s">
        <v>536</v>
      </c>
      <c r="D461" s="223"/>
      <c r="E461" s="223" t="str">
        <f t="shared" si="65"/>
        <v>KANTOR CABANG</v>
      </c>
      <c r="F461" s="56" t="s">
        <v>54</v>
      </c>
      <c r="G461" s="56" t="s">
        <v>147</v>
      </c>
      <c r="H461" s="56" t="s">
        <v>1049</v>
      </c>
      <c r="I461" s="56" t="s">
        <v>3855</v>
      </c>
      <c r="J461" s="56"/>
      <c r="K461" s="70" t="s">
        <v>3922</v>
      </c>
      <c r="L461" s="58">
        <v>36007</v>
      </c>
      <c r="M461" s="221">
        <f t="shared" si="66"/>
        <v>1998</v>
      </c>
      <c r="N461" s="221"/>
      <c r="O461" s="222" t="str">
        <f t="shared" ca="1" si="67"/>
        <v>23 tahun 8 bulan</v>
      </c>
      <c r="P461" s="222" t="str">
        <f t="shared" ca="1" si="68"/>
        <v>&lt;25 th</v>
      </c>
      <c r="Q461" s="56" t="s">
        <v>31</v>
      </c>
      <c r="R461" s="58">
        <v>43891</v>
      </c>
      <c r="S461" s="222" t="str">
        <f t="shared" ca="1" si="69"/>
        <v>2 tahun 1 bulan</v>
      </c>
      <c r="T461" s="222" t="str">
        <f t="shared" ca="1" si="70"/>
        <v>&lt;5 th</v>
      </c>
      <c r="U461" s="60">
        <f t="shared" si="71"/>
        <v>35</v>
      </c>
      <c r="V461" s="61">
        <f t="shared" si="64"/>
        <v>48792</v>
      </c>
      <c r="W461" s="56" t="s">
        <v>3055</v>
      </c>
      <c r="X461" s="70" t="s">
        <v>3061</v>
      </c>
      <c r="Y461" s="70" t="s">
        <v>20</v>
      </c>
      <c r="Z461" s="56" t="s">
        <v>65</v>
      </c>
      <c r="AA461" s="56" t="s">
        <v>22</v>
      </c>
      <c r="AB461" s="61">
        <v>44256</v>
      </c>
      <c r="AC461" s="56"/>
      <c r="AD461" s="62"/>
      <c r="AE461" s="56" t="s">
        <v>50</v>
      </c>
      <c r="AF461" s="225" t="str">
        <f t="shared" si="72"/>
        <v>SMA</v>
      </c>
      <c r="AG461" s="56" t="s">
        <v>3430</v>
      </c>
    </row>
    <row r="462" spans="1:33" s="64" customFormat="1">
      <c r="A462" s="55" t="s">
        <v>3043</v>
      </c>
      <c r="B462" s="56" t="s">
        <v>3039</v>
      </c>
      <c r="C462" s="56" t="s">
        <v>64</v>
      </c>
      <c r="D462" s="223"/>
      <c r="E462" s="223" t="str">
        <f t="shared" si="65"/>
        <v>KANTOR PUSAT</v>
      </c>
      <c r="F462" s="56" t="s">
        <v>238</v>
      </c>
      <c r="G462" s="56" t="s">
        <v>793</v>
      </c>
      <c r="H462" s="56" t="s">
        <v>793</v>
      </c>
      <c r="I462" s="56" t="s">
        <v>793</v>
      </c>
      <c r="J462" s="56"/>
      <c r="K462" s="56" t="s">
        <v>3852</v>
      </c>
      <c r="L462" s="58">
        <v>35387</v>
      </c>
      <c r="M462" s="221">
        <f t="shared" si="66"/>
        <v>1996</v>
      </c>
      <c r="N462" s="221"/>
      <c r="O462" s="222" t="str">
        <f t="shared" ca="1" si="67"/>
        <v>25 tahun 5 bulan</v>
      </c>
      <c r="P462" s="222" t="str">
        <f t="shared" ca="1" si="68"/>
        <v>&lt;35 th</v>
      </c>
      <c r="Q462" s="56" t="s">
        <v>922</v>
      </c>
      <c r="R462" s="58">
        <v>43899</v>
      </c>
      <c r="S462" s="222" t="str">
        <f t="shared" ca="1" si="69"/>
        <v>2 tahun 1 bulan</v>
      </c>
      <c r="T462" s="222" t="str">
        <f t="shared" ca="1" si="70"/>
        <v>&lt;5 th</v>
      </c>
      <c r="U462" s="60">
        <f t="shared" si="71"/>
        <v>55</v>
      </c>
      <c r="V462" s="61">
        <f t="shared" si="64"/>
        <v>55488</v>
      </c>
      <c r="W462" s="56" t="s">
        <v>3057</v>
      </c>
      <c r="X462" s="70" t="s">
        <v>3062</v>
      </c>
      <c r="Y462" s="70" t="s">
        <v>20</v>
      </c>
      <c r="Z462" s="56" t="s">
        <v>65</v>
      </c>
      <c r="AA462" s="56" t="s">
        <v>22</v>
      </c>
      <c r="AB462" s="61">
        <v>44264</v>
      </c>
      <c r="AC462" s="56"/>
      <c r="AD462" s="62"/>
      <c r="AE462" s="70" t="s">
        <v>24</v>
      </c>
      <c r="AF462" s="225" t="str">
        <f t="shared" si="72"/>
        <v>S1</v>
      </c>
      <c r="AG462" s="56" t="s">
        <v>3431</v>
      </c>
    </row>
    <row r="463" spans="1:33" s="64" customFormat="1">
      <c r="A463" s="72" t="s">
        <v>3052</v>
      </c>
      <c r="B463" s="73" t="s">
        <v>3046</v>
      </c>
      <c r="C463" s="56" t="s">
        <v>246</v>
      </c>
      <c r="D463" s="223"/>
      <c r="E463" s="223" t="str">
        <f t="shared" si="65"/>
        <v>KANTOR CABANG</v>
      </c>
      <c r="F463" s="56" t="s">
        <v>88</v>
      </c>
      <c r="G463" s="56" t="s">
        <v>2449</v>
      </c>
      <c r="H463" s="56" t="s">
        <v>2449</v>
      </c>
      <c r="I463" s="56" t="s">
        <v>3860</v>
      </c>
      <c r="J463" s="134"/>
      <c r="K463" s="70" t="s">
        <v>3945</v>
      </c>
      <c r="L463" s="161">
        <v>30380</v>
      </c>
      <c r="M463" s="221">
        <f t="shared" si="66"/>
        <v>1983</v>
      </c>
      <c r="N463" s="221"/>
      <c r="O463" s="222" t="str">
        <f t="shared" ca="1" si="67"/>
        <v>39 tahun 1 bulan</v>
      </c>
      <c r="P463" s="222" t="str">
        <f t="shared" ca="1" si="68"/>
        <v>&lt;45 th</v>
      </c>
      <c r="Q463" s="73" t="s">
        <v>2450</v>
      </c>
      <c r="R463" s="161">
        <v>43923</v>
      </c>
      <c r="S463" s="222" t="str">
        <f t="shared" ca="1" si="69"/>
        <v>2 tahun 0 bulan</v>
      </c>
      <c r="T463" s="222" t="str">
        <f t="shared" ca="1" si="70"/>
        <v>&lt;5 th</v>
      </c>
      <c r="U463" s="60">
        <f t="shared" si="71"/>
        <v>55</v>
      </c>
      <c r="V463" s="61">
        <f t="shared" si="64"/>
        <v>50496</v>
      </c>
      <c r="W463" s="56" t="s">
        <v>3058</v>
      </c>
      <c r="X463" s="70" t="s">
        <v>3220</v>
      </c>
      <c r="Y463" s="72" t="s">
        <v>23</v>
      </c>
      <c r="Z463" s="56" t="s">
        <v>175</v>
      </c>
      <c r="AA463" s="56" t="s">
        <v>22</v>
      </c>
      <c r="AB463" s="208">
        <v>44288</v>
      </c>
      <c r="AC463" s="73"/>
      <c r="AD463" s="73"/>
      <c r="AE463" s="70" t="s">
        <v>24</v>
      </c>
      <c r="AF463" s="225" t="str">
        <f t="shared" si="72"/>
        <v>S1</v>
      </c>
      <c r="AG463" s="56" t="s">
        <v>3430</v>
      </c>
    </row>
    <row r="464" spans="1:33" s="64" customFormat="1">
      <c r="A464" s="92" t="s">
        <v>3064</v>
      </c>
      <c r="B464" s="2" t="s">
        <v>3054</v>
      </c>
      <c r="C464" s="2" t="s">
        <v>152</v>
      </c>
      <c r="D464" s="223"/>
      <c r="E464" s="223" t="str">
        <f t="shared" si="65"/>
        <v>KANTOR CABANG</v>
      </c>
      <c r="F464" s="2" t="s">
        <v>88</v>
      </c>
      <c r="G464" s="2" t="s">
        <v>601</v>
      </c>
      <c r="H464" s="2" t="s">
        <v>601</v>
      </c>
      <c r="I464" s="2" t="s">
        <v>601</v>
      </c>
      <c r="J464" s="6" t="s">
        <v>1808</v>
      </c>
      <c r="K464" s="2" t="s">
        <v>3931</v>
      </c>
      <c r="L464" s="12">
        <v>22209</v>
      </c>
      <c r="M464" s="221">
        <f t="shared" si="66"/>
        <v>1960</v>
      </c>
      <c r="N464" s="221"/>
      <c r="O464" s="222" t="str">
        <f t="shared" ca="1" si="67"/>
        <v>61 tahun 6 bulan</v>
      </c>
      <c r="P464" s="222" t="str">
        <f t="shared" ca="1" si="68"/>
        <v xml:space="preserve">&gt;55 </v>
      </c>
      <c r="Q464" s="6" t="s">
        <v>959</v>
      </c>
      <c r="R464" s="12">
        <v>43952</v>
      </c>
      <c r="S464" s="222" t="str">
        <f t="shared" ca="1" si="69"/>
        <v>1 tahun 11 bulan</v>
      </c>
      <c r="T464" s="222" t="str">
        <f t="shared" ca="1" si="70"/>
        <v>&lt;2 th</v>
      </c>
      <c r="U464" s="60">
        <f t="shared" si="71"/>
        <v>55</v>
      </c>
      <c r="V464" s="61">
        <f t="shared" si="64"/>
        <v>42309</v>
      </c>
      <c r="W464" s="2" t="s">
        <v>1809</v>
      </c>
      <c r="X464" s="14" t="s">
        <v>1810</v>
      </c>
      <c r="Y464" s="2" t="s">
        <v>156</v>
      </c>
      <c r="Z464" s="2" t="s">
        <v>110</v>
      </c>
      <c r="AA464" s="2" t="s">
        <v>111</v>
      </c>
      <c r="AB464" s="4"/>
      <c r="AC464" s="16" t="s">
        <v>1811</v>
      </c>
      <c r="AD464" s="175">
        <v>44681</v>
      </c>
      <c r="AE464" s="17" t="s">
        <v>145</v>
      </c>
      <c r="AF464" s="225" t="str">
        <f t="shared" si="72"/>
        <v>D3-D4</v>
      </c>
      <c r="AG464" s="21" t="s">
        <v>3431</v>
      </c>
    </row>
    <row r="465" spans="1:33" s="64" customFormat="1">
      <c r="A465" s="92" t="s">
        <v>3084</v>
      </c>
      <c r="B465" s="2" t="s">
        <v>3066</v>
      </c>
      <c r="C465" s="2" t="s">
        <v>34</v>
      </c>
      <c r="D465" s="223"/>
      <c r="E465" s="223" t="str">
        <f t="shared" si="65"/>
        <v>KANTOR PUSAT</v>
      </c>
      <c r="F465" s="2" t="s">
        <v>211</v>
      </c>
      <c r="G465" s="2" t="s">
        <v>211</v>
      </c>
      <c r="H465" s="2" t="s">
        <v>211</v>
      </c>
      <c r="I465" s="2" t="s">
        <v>211</v>
      </c>
      <c r="J465" s="6"/>
      <c r="K465" s="142" t="s">
        <v>3852</v>
      </c>
      <c r="L465" s="12">
        <v>23450</v>
      </c>
      <c r="M465" s="221">
        <f t="shared" si="66"/>
        <v>1964</v>
      </c>
      <c r="N465" s="221"/>
      <c r="O465" s="222" t="str">
        <f t="shared" ca="1" si="67"/>
        <v>58 tahun 1 bulan</v>
      </c>
      <c r="P465" s="222" t="str">
        <f t="shared" ca="1" si="68"/>
        <v xml:space="preserve">&gt;55 </v>
      </c>
      <c r="Q465" s="6" t="s">
        <v>426</v>
      </c>
      <c r="R465" s="12">
        <v>43990</v>
      </c>
      <c r="S465" s="222" t="str">
        <f t="shared" ca="1" si="69"/>
        <v>1 tahun 10 bulan</v>
      </c>
      <c r="T465" s="222" t="str">
        <f t="shared" ca="1" si="70"/>
        <v>&lt;2 th</v>
      </c>
      <c r="U465" s="60">
        <f t="shared" si="71"/>
        <v>55</v>
      </c>
      <c r="V465" s="61">
        <f t="shared" si="64"/>
        <v>43556</v>
      </c>
      <c r="W465" s="2" t="s">
        <v>3074</v>
      </c>
      <c r="X465" s="143" t="s">
        <v>3075</v>
      </c>
      <c r="Y465" s="142" t="s">
        <v>38</v>
      </c>
      <c r="Z465" s="2" t="s">
        <v>110</v>
      </c>
      <c r="AA465" s="2" t="s">
        <v>111</v>
      </c>
      <c r="AB465" s="4"/>
      <c r="AC465" s="16" t="s">
        <v>3079</v>
      </c>
      <c r="AD465" s="1"/>
      <c r="AE465" s="17" t="s">
        <v>24</v>
      </c>
      <c r="AF465" s="225" t="str">
        <f t="shared" si="72"/>
        <v>S1</v>
      </c>
      <c r="AG465" s="2" t="s">
        <v>3431</v>
      </c>
    </row>
    <row r="466" spans="1:33" s="64" customFormat="1">
      <c r="A466" s="97" t="s">
        <v>3085</v>
      </c>
      <c r="B466" s="114" t="s">
        <v>3067</v>
      </c>
      <c r="C466" s="114" t="s">
        <v>2725</v>
      </c>
      <c r="D466" s="223"/>
      <c r="E466" s="223" t="str">
        <f t="shared" si="65"/>
        <v>KANTOR CABANG</v>
      </c>
      <c r="F466" s="114" t="s">
        <v>88</v>
      </c>
      <c r="G466" s="114" t="s">
        <v>187</v>
      </c>
      <c r="H466" s="114" t="s">
        <v>3036</v>
      </c>
      <c r="I466" s="114" t="s">
        <v>3036</v>
      </c>
      <c r="J466" s="114"/>
      <c r="K466" s="144" t="s">
        <v>3948</v>
      </c>
      <c r="L466" s="140">
        <v>23171</v>
      </c>
      <c r="M466" s="221">
        <f t="shared" si="66"/>
        <v>1963</v>
      </c>
      <c r="N466" s="221"/>
      <c r="O466" s="222" t="str">
        <f t="shared" ca="1" si="67"/>
        <v>58 tahun 10 bulan</v>
      </c>
      <c r="P466" s="222" t="str">
        <f t="shared" ca="1" si="68"/>
        <v xml:space="preserve">&gt;55 </v>
      </c>
      <c r="Q466" s="114" t="s">
        <v>3076</v>
      </c>
      <c r="R466" s="140">
        <v>43990</v>
      </c>
      <c r="S466" s="222" t="str">
        <f t="shared" ca="1" si="69"/>
        <v>1 tahun 10 bulan</v>
      </c>
      <c r="T466" s="222" t="str">
        <f t="shared" ca="1" si="70"/>
        <v>&lt;2 th</v>
      </c>
      <c r="U466" s="60">
        <f t="shared" si="71"/>
        <v>55</v>
      </c>
      <c r="V466" s="61">
        <f t="shared" si="64"/>
        <v>43282</v>
      </c>
      <c r="W466" s="2" t="s">
        <v>3077</v>
      </c>
      <c r="X466" s="144" t="s">
        <v>3078</v>
      </c>
      <c r="Y466" s="144" t="s">
        <v>59</v>
      </c>
      <c r="Z466" s="114" t="s">
        <v>110</v>
      </c>
      <c r="AA466" s="114" t="s">
        <v>111</v>
      </c>
      <c r="AB466" s="172"/>
      <c r="AC466" s="114" t="s">
        <v>3080</v>
      </c>
      <c r="AD466" s="206">
        <v>44354</v>
      </c>
      <c r="AE466" s="209" t="s">
        <v>84</v>
      </c>
      <c r="AF466" s="225" t="str">
        <f t="shared" si="72"/>
        <v>S2</v>
      </c>
      <c r="AG466" s="2" t="s">
        <v>3430</v>
      </c>
    </row>
    <row r="467" spans="1:33" s="64" customFormat="1">
      <c r="A467" s="92" t="s">
        <v>3091</v>
      </c>
      <c r="B467" s="2" t="s">
        <v>3090</v>
      </c>
      <c r="C467" s="2" t="s">
        <v>53</v>
      </c>
      <c r="D467" s="223"/>
      <c r="E467" s="223" t="str">
        <f t="shared" si="65"/>
        <v>KANTOR CABANG</v>
      </c>
      <c r="F467" s="2" t="s">
        <v>88</v>
      </c>
      <c r="G467" s="2" t="s">
        <v>601</v>
      </c>
      <c r="H467" s="2" t="s">
        <v>601</v>
      </c>
      <c r="I467" s="2" t="s">
        <v>3956</v>
      </c>
      <c r="J467" s="6"/>
      <c r="K467" s="142" t="s">
        <v>3931</v>
      </c>
      <c r="L467" s="12">
        <v>23869</v>
      </c>
      <c r="M467" s="221">
        <f t="shared" si="66"/>
        <v>1965</v>
      </c>
      <c r="N467" s="221"/>
      <c r="O467" s="222" t="str">
        <f t="shared" ca="1" si="67"/>
        <v>56 tahun 11 bulan</v>
      </c>
      <c r="P467" s="222" t="str">
        <f t="shared" ca="1" si="68"/>
        <v xml:space="preserve">&gt;55 </v>
      </c>
      <c r="Q467" s="6" t="s">
        <v>959</v>
      </c>
      <c r="R467" s="12">
        <v>44018</v>
      </c>
      <c r="S467" s="222" t="str">
        <f t="shared" ca="1" si="69"/>
        <v>1 tahun 9 bulan</v>
      </c>
      <c r="T467" s="222" t="str">
        <f t="shared" ca="1" si="70"/>
        <v>&lt;2 th</v>
      </c>
      <c r="U467" s="60">
        <f t="shared" si="71"/>
        <v>55</v>
      </c>
      <c r="V467" s="61">
        <f t="shared" si="64"/>
        <v>43983</v>
      </c>
      <c r="W467" s="2" t="s">
        <v>3095</v>
      </c>
      <c r="X467" s="143" t="s">
        <v>3096</v>
      </c>
      <c r="Y467" s="142" t="s">
        <v>59</v>
      </c>
      <c r="Z467" s="2" t="s">
        <v>110</v>
      </c>
      <c r="AA467" s="2" t="s">
        <v>111</v>
      </c>
      <c r="AB467" s="4"/>
      <c r="AC467" s="141" t="s">
        <v>3121</v>
      </c>
      <c r="AD467" s="1"/>
      <c r="AE467" s="210" t="s">
        <v>24</v>
      </c>
      <c r="AF467" s="225" t="str">
        <f t="shared" si="72"/>
        <v>S1</v>
      </c>
      <c r="AG467" s="2" t="s">
        <v>3431</v>
      </c>
    </row>
    <row r="468" spans="1:33" s="74" customFormat="1">
      <c r="A468" s="92" t="s">
        <v>3098</v>
      </c>
      <c r="B468" s="2" t="s">
        <v>3099</v>
      </c>
      <c r="C468" s="2" t="s">
        <v>157</v>
      </c>
      <c r="D468" s="223"/>
      <c r="E468" s="223" t="str">
        <f t="shared" si="65"/>
        <v>KANTOR PUSAT</v>
      </c>
      <c r="F468" s="2" t="s">
        <v>211</v>
      </c>
      <c r="G468" s="2" t="s">
        <v>3100</v>
      </c>
      <c r="H468" s="2" t="s">
        <v>3100</v>
      </c>
      <c r="I468" s="2" t="s">
        <v>3100</v>
      </c>
      <c r="J468" s="6"/>
      <c r="K468" s="142" t="s">
        <v>3852</v>
      </c>
      <c r="L468" s="12">
        <v>22996</v>
      </c>
      <c r="M468" s="221">
        <f t="shared" si="66"/>
        <v>1962</v>
      </c>
      <c r="N468" s="221"/>
      <c r="O468" s="222" t="str">
        <f t="shared" ca="1" si="67"/>
        <v>59 tahun 4 bulan</v>
      </c>
      <c r="P468" s="222" t="str">
        <f t="shared" ca="1" si="68"/>
        <v xml:space="preserve">&gt;55 </v>
      </c>
      <c r="Q468" s="6" t="s">
        <v>31</v>
      </c>
      <c r="R468" s="12">
        <v>44032</v>
      </c>
      <c r="S468" s="222" t="str">
        <f t="shared" ca="1" si="69"/>
        <v>1 tahun 9 bulan</v>
      </c>
      <c r="T468" s="222" t="str">
        <f t="shared" ca="1" si="70"/>
        <v>&lt;2 th</v>
      </c>
      <c r="U468" s="60">
        <f t="shared" si="71"/>
        <v>55</v>
      </c>
      <c r="V468" s="61">
        <f t="shared" si="64"/>
        <v>43101</v>
      </c>
      <c r="W468" s="2" t="s">
        <v>3101</v>
      </c>
      <c r="X468" s="143" t="s">
        <v>3102</v>
      </c>
      <c r="Y468" s="142" t="s">
        <v>156</v>
      </c>
      <c r="Z468" s="2" t="s">
        <v>110</v>
      </c>
      <c r="AA468" s="2" t="s">
        <v>111</v>
      </c>
      <c r="AB468" s="4"/>
      <c r="AC468" s="141" t="s">
        <v>3103</v>
      </c>
      <c r="AD468" s="1"/>
      <c r="AE468" s="210" t="s">
        <v>84</v>
      </c>
      <c r="AF468" s="225" t="str">
        <f t="shared" si="72"/>
        <v>S2</v>
      </c>
      <c r="AG468" s="2" t="s">
        <v>3430</v>
      </c>
    </row>
    <row r="469" spans="1:33" s="64" customFormat="1">
      <c r="A469" s="97" t="s">
        <v>3127</v>
      </c>
      <c r="B469" s="114" t="s">
        <v>3105</v>
      </c>
      <c r="C469" s="114" t="s">
        <v>157</v>
      </c>
      <c r="D469" s="223"/>
      <c r="E469" s="223" t="str">
        <f t="shared" si="65"/>
        <v>KANTOR PUSAT</v>
      </c>
      <c r="F469" s="114" t="s">
        <v>28</v>
      </c>
      <c r="G469" s="114" t="s">
        <v>3288</v>
      </c>
      <c r="H469" s="114" t="s">
        <v>3288</v>
      </c>
      <c r="I469" s="114" t="s">
        <v>3288</v>
      </c>
      <c r="J469" s="114"/>
      <c r="K469" s="144" t="s">
        <v>3852</v>
      </c>
      <c r="L469" s="140">
        <v>23309</v>
      </c>
      <c r="M469" s="221">
        <f t="shared" si="66"/>
        <v>1963</v>
      </c>
      <c r="N469" s="221"/>
      <c r="O469" s="222" t="str">
        <f t="shared" ca="1" si="67"/>
        <v>58 tahun 5 bulan</v>
      </c>
      <c r="P469" s="222" t="str">
        <f t="shared" ca="1" si="68"/>
        <v xml:space="preserve">&gt;55 </v>
      </c>
      <c r="Q469" s="114" t="s">
        <v>402</v>
      </c>
      <c r="R469" s="140">
        <v>44046</v>
      </c>
      <c r="S469" s="222" t="str">
        <f t="shared" ca="1" si="69"/>
        <v>1 tahun 8 bulan</v>
      </c>
      <c r="T469" s="222" t="str">
        <f t="shared" ca="1" si="70"/>
        <v>&lt;2 th</v>
      </c>
      <c r="U469" s="60">
        <f t="shared" si="71"/>
        <v>55</v>
      </c>
      <c r="V469" s="61">
        <f t="shared" si="64"/>
        <v>43405</v>
      </c>
      <c r="W469" s="114" t="s">
        <v>3108</v>
      </c>
      <c r="X469" s="144" t="s">
        <v>3109</v>
      </c>
      <c r="Y469" s="144" t="s">
        <v>156</v>
      </c>
      <c r="Z469" s="114" t="s">
        <v>110</v>
      </c>
      <c r="AA469" s="114" t="s">
        <v>111</v>
      </c>
      <c r="AB469" s="172"/>
      <c r="AC469" s="144" t="s">
        <v>3110</v>
      </c>
      <c r="AD469" s="116"/>
      <c r="AE469" s="207" t="s">
        <v>145</v>
      </c>
      <c r="AF469" s="225" t="str">
        <f t="shared" si="72"/>
        <v>D3-D4</v>
      </c>
      <c r="AG469" s="114" t="s">
        <v>3431</v>
      </c>
    </row>
    <row r="470" spans="1:33" s="64" customFormat="1">
      <c r="A470" s="92" t="s">
        <v>3176</v>
      </c>
      <c r="B470" s="2" t="s">
        <v>1098</v>
      </c>
      <c r="C470" s="2" t="s">
        <v>152</v>
      </c>
      <c r="D470" s="223"/>
      <c r="E470" s="223" t="str">
        <f t="shared" si="65"/>
        <v>KANTOR CABANG</v>
      </c>
      <c r="F470" s="2" t="s">
        <v>88</v>
      </c>
      <c r="G470" s="2" t="s">
        <v>881</v>
      </c>
      <c r="H470" s="2" t="s">
        <v>881</v>
      </c>
      <c r="I470" s="2" t="s">
        <v>881</v>
      </c>
      <c r="J470" s="6" t="s">
        <v>1099</v>
      </c>
      <c r="K470" s="2" t="s">
        <v>3911</v>
      </c>
      <c r="L470" s="12">
        <v>21739</v>
      </c>
      <c r="M470" s="221">
        <f t="shared" si="66"/>
        <v>1959</v>
      </c>
      <c r="N470" s="221"/>
      <c r="O470" s="222" t="str">
        <f t="shared" ca="1" si="67"/>
        <v>62 tahun 9 bulan</v>
      </c>
      <c r="P470" s="222" t="str">
        <f t="shared" ca="1" si="68"/>
        <v xml:space="preserve">&gt;55 </v>
      </c>
      <c r="Q470" s="6" t="s">
        <v>1029</v>
      </c>
      <c r="R470" s="12">
        <v>44105</v>
      </c>
      <c r="S470" s="222" t="str">
        <f t="shared" ca="1" si="69"/>
        <v>1 tahun 6 bulan</v>
      </c>
      <c r="T470" s="222" t="str">
        <f t="shared" ca="1" si="70"/>
        <v>&lt;2 th</v>
      </c>
      <c r="U470" s="60">
        <f t="shared" si="71"/>
        <v>55</v>
      </c>
      <c r="V470" s="61">
        <f t="shared" si="64"/>
        <v>41852</v>
      </c>
      <c r="W470" s="14" t="s">
        <v>1100</v>
      </c>
      <c r="X470" s="14" t="s">
        <v>1101</v>
      </c>
      <c r="Y470" s="2" t="s">
        <v>156</v>
      </c>
      <c r="Z470" s="2" t="s">
        <v>110</v>
      </c>
      <c r="AA470" s="2" t="s">
        <v>111</v>
      </c>
      <c r="AB470" s="4"/>
      <c r="AC470" s="16" t="s">
        <v>1102</v>
      </c>
      <c r="AD470" s="1"/>
      <c r="AE470" s="17" t="s">
        <v>145</v>
      </c>
      <c r="AF470" s="225" t="str">
        <f t="shared" si="72"/>
        <v>D3-D4</v>
      </c>
      <c r="AG470" s="2" t="s">
        <v>3430</v>
      </c>
    </row>
    <row r="471" spans="1:33" s="64" customFormat="1">
      <c r="A471" s="92" t="s">
        <v>3180</v>
      </c>
      <c r="B471" s="2" t="s">
        <v>3177</v>
      </c>
      <c r="C471" s="2" t="s">
        <v>348</v>
      </c>
      <c r="D471" s="223"/>
      <c r="E471" s="223" t="str">
        <f t="shared" si="65"/>
        <v>KANTOR CABANG</v>
      </c>
      <c r="F471" s="2" t="s">
        <v>88</v>
      </c>
      <c r="G471" s="2" t="s">
        <v>2590</v>
      </c>
      <c r="H471" s="2" t="s">
        <v>2590</v>
      </c>
      <c r="I471" s="2" t="s">
        <v>3882</v>
      </c>
      <c r="J471" s="6"/>
      <c r="K471" s="142" t="s">
        <v>3949</v>
      </c>
      <c r="L471" s="12">
        <v>23998</v>
      </c>
      <c r="M471" s="221">
        <f t="shared" si="66"/>
        <v>1965</v>
      </c>
      <c r="N471" s="221"/>
      <c r="O471" s="222" t="str">
        <f t="shared" ca="1" si="67"/>
        <v>56 tahun 7 bulan</v>
      </c>
      <c r="P471" s="222" t="str">
        <f t="shared" ca="1" si="68"/>
        <v xml:space="preserve">&gt;55 </v>
      </c>
      <c r="Q471" s="6" t="s">
        <v>371</v>
      </c>
      <c r="R471" s="12">
        <v>44110</v>
      </c>
      <c r="S471" s="222" t="str">
        <f t="shared" ca="1" si="69"/>
        <v>1 tahun 6 bulan</v>
      </c>
      <c r="T471" s="222" t="str">
        <f t="shared" ca="1" si="70"/>
        <v>&lt;2 th</v>
      </c>
      <c r="U471" s="60">
        <f t="shared" si="71"/>
        <v>55</v>
      </c>
      <c r="V471" s="61">
        <f t="shared" si="64"/>
        <v>44105</v>
      </c>
      <c r="W471" s="143" t="s">
        <v>3193</v>
      </c>
      <c r="X471" s="143" t="s">
        <v>3194</v>
      </c>
      <c r="Y471" s="142" t="s">
        <v>23</v>
      </c>
      <c r="Z471" s="2" t="s">
        <v>110</v>
      </c>
      <c r="AA471" s="2" t="s">
        <v>111</v>
      </c>
      <c r="AB471" s="4"/>
      <c r="AC471" s="141" t="s">
        <v>3195</v>
      </c>
      <c r="AD471" s="1"/>
      <c r="AE471" s="142" t="s">
        <v>24</v>
      </c>
      <c r="AF471" s="225" t="str">
        <f t="shared" si="72"/>
        <v>S1</v>
      </c>
      <c r="AG471" s="2" t="s">
        <v>3430</v>
      </c>
    </row>
    <row r="472" spans="1:33" s="64" customFormat="1">
      <c r="A472" s="97" t="s">
        <v>3204</v>
      </c>
      <c r="B472" s="114" t="s">
        <v>3207</v>
      </c>
      <c r="C472" s="114" t="s">
        <v>2725</v>
      </c>
      <c r="D472" s="223"/>
      <c r="E472" s="223" t="str">
        <f t="shared" si="65"/>
        <v>KANTOR CABANG</v>
      </c>
      <c r="F472" s="114" t="s">
        <v>54</v>
      </c>
      <c r="G472" s="114" t="s">
        <v>99</v>
      </c>
      <c r="H472" s="114" t="s">
        <v>3266</v>
      </c>
      <c r="I472" s="114" t="s">
        <v>3266</v>
      </c>
      <c r="J472" s="114"/>
      <c r="K472" s="144" t="s">
        <v>3917</v>
      </c>
      <c r="L472" s="140">
        <v>25527</v>
      </c>
      <c r="M472" s="221">
        <f t="shared" si="66"/>
        <v>1969</v>
      </c>
      <c r="N472" s="221"/>
      <c r="O472" s="222" t="str">
        <f t="shared" ca="1" si="67"/>
        <v>52 tahun 5 bulan</v>
      </c>
      <c r="P472" s="222" t="str">
        <f t="shared" ca="1" si="68"/>
        <v>&lt;55 th</v>
      </c>
      <c r="Q472" s="114" t="s">
        <v>3210</v>
      </c>
      <c r="R472" s="140">
        <v>44136</v>
      </c>
      <c r="S472" s="222" t="str">
        <f t="shared" ca="1" si="69"/>
        <v>1 tahun 5 bulan</v>
      </c>
      <c r="T472" s="222" t="str">
        <f t="shared" ca="1" si="70"/>
        <v>&lt;2 th</v>
      </c>
      <c r="U472" s="60">
        <f t="shared" si="71"/>
        <v>55</v>
      </c>
      <c r="V472" s="61">
        <f t="shared" ref="V472:V535" si="73">IF(DAY(L472)=1,(DATE(YEAR(L472)+U472,MONTH(L472),1)),(DATE(YEAR(L472)+U472,MONTH(L472)+1,1)))</f>
        <v>45627</v>
      </c>
      <c r="W472" s="144" t="s">
        <v>3211</v>
      </c>
      <c r="X472" s="144" t="s">
        <v>3212</v>
      </c>
      <c r="Y472" s="144" t="s">
        <v>59</v>
      </c>
      <c r="Z472" s="114" t="s">
        <v>110</v>
      </c>
      <c r="AA472" s="114" t="s">
        <v>111</v>
      </c>
      <c r="AB472" s="172"/>
      <c r="AC472" s="144" t="s">
        <v>3227</v>
      </c>
      <c r="AD472" s="116"/>
      <c r="AE472" s="207" t="s">
        <v>24</v>
      </c>
      <c r="AF472" s="225" t="str">
        <f t="shared" si="72"/>
        <v>S1</v>
      </c>
      <c r="AG472" s="114" t="s">
        <v>3430</v>
      </c>
    </row>
    <row r="473" spans="1:33" s="64" customFormat="1">
      <c r="A473" s="97" t="s">
        <v>3205</v>
      </c>
      <c r="B473" s="114" t="s">
        <v>3208</v>
      </c>
      <c r="C473" s="114" t="s">
        <v>2725</v>
      </c>
      <c r="D473" s="223"/>
      <c r="E473" s="223" t="str">
        <f t="shared" si="65"/>
        <v>KANTOR CABANG</v>
      </c>
      <c r="F473" s="114" t="s">
        <v>54</v>
      </c>
      <c r="G473" s="114" t="s">
        <v>75</v>
      </c>
      <c r="H473" s="114" t="s">
        <v>3263</v>
      </c>
      <c r="I473" s="114" t="s">
        <v>3263</v>
      </c>
      <c r="J473" s="114"/>
      <c r="K473" s="114" t="s">
        <v>3914</v>
      </c>
      <c r="L473" s="140">
        <v>23573</v>
      </c>
      <c r="M473" s="221">
        <f t="shared" si="66"/>
        <v>1964</v>
      </c>
      <c r="N473" s="221"/>
      <c r="O473" s="222" t="str">
        <f t="shared" ca="1" si="67"/>
        <v>57 tahun 9 bulan</v>
      </c>
      <c r="P473" s="222" t="str">
        <f t="shared" ca="1" si="68"/>
        <v xml:space="preserve">&gt;55 </v>
      </c>
      <c r="Q473" s="114" t="s">
        <v>31</v>
      </c>
      <c r="R473" s="140">
        <v>44136</v>
      </c>
      <c r="S473" s="222" t="str">
        <f t="shared" ca="1" si="69"/>
        <v>1 tahun 5 bulan</v>
      </c>
      <c r="T473" s="222" t="str">
        <f t="shared" ca="1" si="70"/>
        <v>&lt;2 th</v>
      </c>
      <c r="U473" s="60">
        <f t="shared" si="71"/>
        <v>55</v>
      </c>
      <c r="V473" s="61">
        <f t="shared" si="73"/>
        <v>43678</v>
      </c>
      <c r="W473" s="144" t="s">
        <v>3214</v>
      </c>
      <c r="X473" s="144" t="s">
        <v>3215</v>
      </c>
      <c r="Y473" s="144" t="s">
        <v>59</v>
      </c>
      <c r="Z473" s="114" t="s">
        <v>110</v>
      </c>
      <c r="AA473" s="114" t="s">
        <v>111</v>
      </c>
      <c r="AB473" s="172"/>
      <c r="AC473" s="144" t="s">
        <v>3241</v>
      </c>
      <c r="AD473" s="116"/>
      <c r="AE473" s="207" t="s">
        <v>24</v>
      </c>
      <c r="AF473" s="225" t="str">
        <f t="shared" si="72"/>
        <v>S1</v>
      </c>
      <c r="AG473" s="114" t="s">
        <v>3430</v>
      </c>
    </row>
    <row r="474" spans="1:33" s="64" customFormat="1">
      <c r="A474" s="97" t="s">
        <v>3206</v>
      </c>
      <c r="B474" s="114" t="s">
        <v>3209</v>
      </c>
      <c r="C474" s="114" t="s">
        <v>53</v>
      </c>
      <c r="D474" s="223"/>
      <c r="E474" s="223" t="str">
        <f t="shared" si="65"/>
        <v>KANTOR CABANG</v>
      </c>
      <c r="F474" s="114" t="s">
        <v>88</v>
      </c>
      <c r="G474" s="114" t="s">
        <v>673</v>
      </c>
      <c r="H474" s="114" t="s">
        <v>673</v>
      </c>
      <c r="I474" s="114" t="s">
        <v>3957</v>
      </c>
      <c r="J474" s="114"/>
      <c r="K474" s="144" t="s">
        <v>3921</v>
      </c>
      <c r="L474" s="140">
        <v>23968</v>
      </c>
      <c r="M474" s="221">
        <f t="shared" si="66"/>
        <v>1965</v>
      </c>
      <c r="N474" s="221"/>
      <c r="O474" s="222" t="str">
        <f t="shared" ca="1" si="67"/>
        <v>56 tahun 8 bulan</v>
      </c>
      <c r="P474" s="222" t="str">
        <f t="shared" ca="1" si="68"/>
        <v xml:space="preserve">&gt;55 </v>
      </c>
      <c r="Q474" s="114" t="s">
        <v>1362</v>
      </c>
      <c r="R474" s="140">
        <v>44136</v>
      </c>
      <c r="S474" s="222" t="str">
        <f t="shared" ca="1" si="69"/>
        <v>1 tahun 5 bulan</v>
      </c>
      <c r="T474" s="222" t="str">
        <f t="shared" ca="1" si="70"/>
        <v>&lt;2 th</v>
      </c>
      <c r="U474" s="60">
        <f t="shared" si="71"/>
        <v>55</v>
      </c>
      <c r="V474" s="61">
        <f t="shared" si="73"/>
        <v>44075</v>
      </c>
      <c r="W474" s="144" t="s">
        <v>3216</v>
      </c>
      <c r="X474" s="144" t="s">
        <v>3217</v>
      </c>
      <c r="Y474" s="144" t="s">
        <v>59</v>
      </c>
      <c r="Z474" s="114" t="s">
        <v>110</v>
      </c>
      <c r="AA474" s="114" t="s">
        <v>111</v>
      </c>
      <c r="AB474" s="172"/>
      <c r="AC474" s="144" t="s">
        <v>3226</v>
      </c>
      <c r="AD474" s="116"/>
      <c r="AE474" s="207" t="s">
        <v>84</v>
      </c>
      <c r="AF474" s="225" t="str">
        <f t="shared" si="72"/>
        <v>S2</v>
      </c>
      <c r="AG474" s="114" t="s">
        <v>3430</v>
      </c>
    </row>
    <row r="475" spans="1:33" s="64" customFormat="1">
      <c r="A475" s="92" t="s">
        <v>3236</v>
      </c>
      <c r="B475" s="2" t="s">
        <v>3232</v>
      </c>
      <c r="C475" s="2" t="s">
        <v>53</v>
      </c>
      <c r="D475" s="223"/>
      <c r="E475" s="223" t="str">
        <f t="shared" si="65"/>
        <v>KANTOR CABANG</v>
      </c>
      <c r="F475" s="2" t="s">
        <v>88</v>
      </c>
      <c r="G475" s="2" t="s">
        <v>881</v>
      </c>
      <c r="H475" s="2" t="s">
        <v>881</v>
      </c>
      <c r="I475" s="2" t="s">
        <v>3958</v>
      </c>
      <c r="J475" s="6" t="s">
        <v>1188</v>
      </c>
      <c r="K475" s="2" t="s">
        <v>3911</v>
      </c>
      <c r="L475" s="12">
        <v>21807</v>
      </c>
      <c r="M475" s="221">
        <f t="shared" si="66"/>
        <v>1959</v>
      </c>
      <c r="N475" s="221"/>
      <c r="O475" s="222" t="str">
        <f t="shared" ca="1" si="67"/>
        <v>62 tahun 7 bulan</v>
      </c>
      <c r="P475" s="222" t="str">
        <f t="shared" ca="1" si="68"/>
        <v xml:space="preserve">&gt;55 </v>
      </c>
      <c r="Q475" s="6" t="s">
        <v>426</v>
      </c>
      <c r="R475" s="12">
        <v>44172</v>
      </c>
      <c r="S475" s="222" t="str">
        <f t="shared" ca="1" si="69"/>
        <v>1 tahun 4 bulan</v>
      </c>
      <c r="T475" s="222" t="str">
        <f t="shared" ca="1" si="70"/>
        <v>&lt;2 th</v>
      </c>
      <c r="U475" s="60">
        <f t="shared" si="71"/>
        <v>55</v>
      </c>
      <c r="V475" s="61">
        <f t="shared" si="73"/>
        <v>41913</v>
      </c>
      <c r="W475" s="14" t="s">
        <v>1189</v>
      </c>
      <c r="X475" s="14" t="s">
        <v>1190</v>
      </c>
      <c r="Y475" s="2" t="s">
        <v>59</v>
      </c>
      <c r="Z475" s="2" t="s">
        <v>110</v>
      </c>
      <c r="AA475" s="2" t="s">
        <v>111</v>
      </c>
      <c r="AB475" s="4"/>
      <c r="AC475" s="16" t="s">
        <v>1191</v>
      </c>
      <c r="AD475" s="1"/>
      <c r="AE475" s="17" t="s">
        <v>24</v>
      </c>
      <c r="AF475" s="225" t="str">
        <f t="shared" si="72"/>
        <v>S1</v>
      </c>
      <c r="AG475" s="2" t="s">
        <v>3431</v>
      </c>
    </row>
    <row r="476" spans="1:33" s="64" customFormat="1">
      <c r="A476" s="92" t="s">
        <v>3235</v>
      </c>
      <c r="B476" s="2" t="s">
        <v>3234</v>
      </c>
      <c r="C476" s="2" t="s">
        <v>152</v>
      </c>
      <c r="D476" s="223"/>
      <c r="E476" s="223" t="str">
        <f t="shared" si="65"/>
        <v>KANTOR CABANG</v>
      </c>
      <c r="F476" s="2" t="s">
        <v>88</v>
      </c>
      <c r="G476" s="2" t="s">
        <v>1052</v>
      </c>
      <c r="H476" s="2" t="s">
        <v>1052</v>
      </c>
      <c r="I476" s="2" t="s">
        <v>1052</v>
      </c>
      <c r="J476" s="6"/>
      <c r="K476" s="142" t="s">
        <v>3927</v>
      </c>
      <c r="L476" s="12">
        <v>23846</v>
      </c>
      <c r="M476" s="221">
        <f t="shared" si="66"/>
        <v>1965</v>
      </c>
      <c r="N476" s="221"/>
      <c r="O476" s="222" t="str">
        <f t="shared" ca="1" si="67"/>
        <v>57 tahun 0 bulan</v>
      </c>
      <c r="P476" s="222" t="str">
        <f t="shared" ca="1" si="68"/>
        <v xml:space="preserve">&gt;55 </v>
      </c>
      <c r="Q476" s="6" t="s">
        <v>173</v>
      </c>
      <c r="R476" s="12">
        <v>44175</v>
      </c>
      <c r="S476" s="222" t="str">
        <f t="shared" ca="1" si="69"/>
        <v>1 tahun 4 bulan</v>
      </c>
      <c r="T476" s="222" t="str">
        <f t="shared" ca="1" si="70"/>
        <v>&lt;2 th</v>
      </c>
      <c r="U476" s="60">
        <f t="shared" si="71"/>
        <v>55</v>
      </c>
      <c r="V476" s="61">
        <f t="shared" si="73"/>
        <v>43952</v>
      </c>
      <c r="W476" s="143" t="s">
        <v>3411</v>
      </c>
      <c r="X476" s="143" t="s">
        <v>3260</v>
      </c>
      <c r="Y476" s="142" t="s">
        <v>156</v>
      </c>
      <c r="Z476" s="2" t="s">
        <v>110</v>
      </c>
      <c r="AA476" s="2" t="s">
        <v>111</v>
      </c>
      <c r="AB476" s="4"/>
      <c r="AC476" s="141" t="s">
        <v>3282</v>
      </c>
      <c r="AD476" s="1"/>
      <c r="AE476" s="210" t="s">
        <v>50</v>
      </c>
      <c r="AF476" s="225" t="str">
        <f t="shared" si="72"/>
        <v>SMA</v>
      </c>
      <c r="AG476" s="2" t="s">
        <v>3431</v>
      </c>
    </row>
    <row r="477" spans="1:33" s="64" customFormat="1">
      <c r="A477" s="92" t="s">
        <v>3978</v>
      </c>
      <c r="B477" s="2" t="s">
        <v>4043</v>
      </c>
      <c r="C477" s="2" t="s">
        <v>4078</v>
      </c>
      <c r="D477" s="223"/>
      <c r="E477" s="223" t="str">
        <f t="shared" si="65"/>
        <v>KANTOR PUSAT</v>
      </c>
      <c r="F477" s="2" t="s">
        <v>4078</v>
      </c>
      <c r="G477" s="2" t="s">
        <v>4086</v>
      </c>
      <c r="H477" s="2" t="s">
        <v>4086</v>
      </c>
      <c r="I477" s="2" t="s">
        <v>4086</v>
      </c>
      <c r="J477" s="6" t="s">
        <v>4097</v>
      </c>
      <c r="K477" s="2" t="s">
        <v>3852</v>
      </c>
      <c r="L477" s="12">
        <v>23196</v>
      </c>
      <c r="M477" s="221">
        <f t="shared" si="66"/>
        <v>1963</v>
      </c>
      <c r="N477" s="221"/>
      <c r="O477" s="222" t="str">
        <f t="shared" ca="1" si="67"/>
        <v>58 tahun 9 bulan</v>
      </c>
      <c r="P477" s="222" t="str">
        <f t="shared" ca="1" si="68"/>
        <v xml:space="preserve">&gt;55 </v>
      </c>
      <c r="Q477" s="6" t="s">
        <v>4098</v>
      </c>
      <c r="R477" s="12">
        <v>44175</v>
      </c>
      <c r="S477" s="222" t="str">
        <f t="shared" ca="1" si="69"/>
        <v>1 tahun 4 bulan</v>
      </c>
      <c r="T477" s="222" t="str">
        <f t="shared" ca="1" si="70"/>
        <v>&lt;2 th</v>
      </c>
      <c r="U477" s="60">
        <f t="shared" si="71"/>
        <v>55</v>
      </c>
      <c r="V477" s="61">
        <f t="shared" si="73"/>
        <v>43313</v>
      </c>
      <c r="W477" s="143" t="s">
        <v>4126</v>
      </c>
      <c r="X477" s="14" t="s">
        <v>4127</v>
      </c>
      <c r="Y477" s="142" t="s">
        <v>3852</v>
      </c>
      <c r="Z477" s="2" t="s">
        <v>110</v>
      </c>
      <c r="AA477" s="2" t="s">
        <v>111</v>
      </c>
      <c r="AB477" s="4"/>
      <c r="AC477" s="141" t="s">
        <v>4128</v>
      </c>
      <c r="AD477" s="1"/>
      <c r="AE477" s="210" t="s">
        <v>24</v>
      </c>
      <c r="AF477" s="225" t="str">
        <f t="shared" si="72"/>
        <v>S1</v>
      </c>
      <c r="AG477" s="2" t="s">
        <v>3430</v>
      </c>
    </row>
    <row r="478" spans="1:33" s="64" customFormat="1">
      <c r="A478" s="92" t="s">
        <v>3257</v>
      </c>
      <c r="B478" s="2" t="s">
        <v>3295</v>
      </c>
      <c r="C478" s="2" t="s">
        <v>34</v>
      </c>
      <c r="D478" s="223"/>
      <c r="E478" s="223" t="str">
        <f t="shared" si="65"/>
        <v>KANTOR PUSAT</v>
      </c>
      <c r="F478" s="2" t="s">
        <v>238</v>
      </c>
      <c r="G478" s="2" t="s">
        <v>238</v>
      </c>
      <c r="H478" s="2" t="s">
        <v>238</v>
      </c>
      <c r="I478" s="2" t="s">
        <v>238</v>
      </c>
      <c r="J478" s="2"/>
      <c r="K478" s="142" t="s">
        <v>3852</v>
      </c>
      <c r="L478" s="3">
        <v>24087</v>
      </c>
      <c r="M478" s="221">
        <f t="shared" si="66"/>
        <v>1965</v>
      </c>
      <c r="N478" s="221"/>
      <c r="O478" s="222" t="str">
        <f t="shared" ca="1" si="67"/>
        <v>56 tahun 4 bulan</v>
      </c>
      <c r="P478" s="222" t="str">
        <f t="shared" ca="1" si="68"/>
        <v xml:space="preserve">&gt;55 </v>
      </c>
      <c r="Q478" s="2" t="s">
        <v>402</v>
      </c>
      <c r="R478" s="3">
        <v>44197</v>
      </c>
      <c r="S478" s="222" t="str">
        <f t="shared" ca="1" si="69"/>
        <v>1 tahun 3 bulan</v>
      </c>
      <c r="T478" s="222" t="str">
        <f t="shared" ca="1" si="70"/>
        <v>&lt;2 th</v>
      </c>
      <c r="U478" s="60">
        <f t="shared" si="71"/>
        <v>55</v>
      </c>
      <c r="V478" s="61">
        <f t="shared" si="73"/>
        <v>44197</v>
      </c>
      <c r="W478" s="142" t="s">
        <v>3281</v>
      </c>
      <c r="X478" s="142" t="s">
        <v>3292</v>
      </c>
      <c r="Y478" s="142" t="s">
        <v>38</v>
      </c>
      <c r="Z478" s="2" t="s">
        <v>110</v>
      </c>
      <c r="AA478" s="2" t="s">
        <v>111</v>
      </c>
      <c r="AB478" s="4"/>
      <c r="AC478" s="2"/>
      <c r="AD478" s="175">
        <v>44926</v>
      </c>
      <c r="AE478" s="210" t="s">
        <v>84</v>
      </c>
      <c r="AF478" s="225" t="str">
        <f t="shared" si="72"/>
        <v>S2</v>
      </c>
      <c r="AG478" s="2" t="s">
        <v>3430</v>
      </c>
    </row>
    <row r="479" spans="1:33" s="64" customFormat="1">
      <c r="A479" s="92" t="s">
        <v>3258</v>
      </c>
      <c r="B479" s="2" t="s">
        <v>3293</v>
      </c>
      <c r="C479" s="2" t="s">
        <v>186</v>
      </c>
      <c r="D479" s="223"/>
      <c r="E479" s="223" t="str">
        <f t="shared" si="65"/>
        <v>KANTOR CABANG</v>
      </c>
      <c r="F479" s="2" t="s">
        <v>54</v>
      </c>
      <c r="G479" s="2" t="s">
        <v>55</v>
      </c>
      <c r="H479" s="2" t="s">
        <v>55</v>
      </c>
      <c r="I479" s="2" t="s">
        <v>3867</v>
      </c>
      <c r="J479" s="2"/>
      <c r="K479" s="142" t="s">
        <v>3865</v>
      </c>
      <c r="L479" s="3">
        <v>29050</v>
      </c>
      <c r="M479" s="221">
        <f t="shared" si="66"/>
        <v>1979</v>
      </c>
      <c r="N479" s="221"/>
      <c r="O479" s="222" t="str">
        <f t="shared" ca="1" si="67"/>
        <v>42 tahun 9 bulan</v>
      </c>
      <c r="P479" s="222" t="str">
        <f t="shared" ca="1" si="68"/>
        <v>&lt;45 th</v>
      </c>
      <c r="Q479" s="2" t="s">
        <v>2326</v>
      </c>
      <c r="R479" s="3">
        <v>44200</v>
      </c>
      <c r="S479" s="222" t="str">
        <f t="shared" ca="1" si="69"/>
        <v>1 tahun 3 bulan</v>
      </c>
      <c r="T479" s="222" t="str">
        <f t="shared" ca="1" si="70"/>
        <v>&lt;2 th</v>
      </c>
      <c r="U479" s="60">
        <f t="shared" si="71"/>
        <v>55</v>
      </c>
      <c r="V479" s="61">
        <f t="shared" si="73"/>
        <v>49157</v>
      </c>
      <c r="W479" s="142" t="s">
        <v>3278</v>
      </c>
      <c r="X479" s="142" t="s">
        <v>3279</v>
      </c>
      <c r="Y479" s="142" t="s">
        <v>59</v>
      </c>
      <c r="Z479" s="2" t="s">
        <v>110</v>
      </c>
      <c r="AA479" s="2" t="s">
        <v>111</v>
      </c>
      <c r="AB479" s="4"/>
      <c r="AC479" s="142" t="s">
        <v>3280</v>
      </c>
      <c r="AD479" s="1"/>
      <c r="AE479" s="210" t="s">
        <v>24</v>
      </c>
      <c r="AF479" s="225" t="str">
        <f t="shared" si="72"/>
        <v>S1</v>
      </c>
      <c r="AG479" s="2" t="s">
        <v>3431</v>
      </c>
    </row>
    <row r="480" spans="1:33" s="236" customFormat="1">
      <c r="A480" s="94" t="s">
        <v>3259</v>
      </c>
      <c r="B480" s="14" t="s">
        <v>3256</v>
      </c>
      <c r="C480" s="14" t="s">
        <v>34</v>
      </c>
      <c r="D480" s="14"/>
      <c r="E480" s="14" t="str">
        <f t="shared" si="65"/>
        <v>KANTOR PUSAT</v>
      </c>
      <c r="F480" s="14" t="s">
        <v>28</v>
      </c>
      <c r="G480" s="14" t="s">
        <v>28</v>
      </c>
      <c r="H480" s="14" t="s">
        <v>28</v>
      </c>
      <c r="I480" s="14" t="s">
        <v>28</v>
      </c>
      <c r="J480" s="14"/>
      <c r="K480" s="143" t="s">
        <v>3852</v>
      </c>
      <c r="L480" s="12">
        <v>23904</v>
      </c>
      <c r="M480" s="232">
        <f t="shared" si="66"/>
        <v>1965</v>
      </c>
      <c r="N480" s="232"/>
      <c r="O480" s="233" t="str">
        <f t="shared" ca="1" si="67"/>
        <v>56 tahun 10 bulan</v>
      </c>
      <c r="P480" s="233" t="str">
        <f t="shared" ca="1" si="68"/>
        <v xml:space="preserve">&gt;55 </v>
      </c>
      <c r="Q480" s="14" t="s">
        <v>31</v>
      </c>
      <c r="R480" s="12">
        <v>44197</v>
      </c>
      <c r="S480" s="233" t="str">
        <f t="shared" ca="1" si="69"/>
        <v>1 tahun 3 bulan</v>
      </c>
      <c r="T480" s="233" t="str">
        <f t="shared" ca="1" si="70"/>
        <v>&lt;2 th</v>
      </c>
      <c r="U480" s="234">
        <f t="shared" si="71"/>
        <v>55</v>
      </c>
      <c r="V480" s="173">
        <f t="shared" si="73"/>
        <v>44013</v>
      </c>
      <c r="W480" s="143" t="s">
        <v>3272</v>
      </c>
      <c r="X480" s="143" t="s">
        <v>3273</v>
      </c>
      <c r="Y480" s="143" t="s">
        <v>38</v>
      </c>
      <c r="Z480" s="14" t="s">
        <v>110</v>
      </c>
      <c r="AA480" s="14" t="s">
        <v>111</v>
      </c>
      <c r="AB480" s="173"/>
      <c r="AC480" s="143" t="s">
        <v>3274</v>
      </c>
      <c r="AD480" s="150"/>
      <c r="AE480" s="237" t="s">
        <v>24</v>
      </c>
      <c r="AF480" s="235" t="str">
        <f t="shared" si="72"/>
        <v>S1</v>
      </c>
      <c r="AG480" s="14" t="s">
        <v>3430</v>
      </c>
    </row>
    <row r="481" spans="1:33" s="64" customFormat="1">
      <c r="A481" s="92" t="s">
        <v>3286</v>
      </c>
      <c r="B481" s="2" t="s">
        <v>3285</v>
      </c>
      <c r="C481" s="2" t="s">
        <v>2725</v>
      </c>
      <c r="D481" s="223"/>
      <c r="E481" s="223" t="str">
        <f t="shared" si="65"/>
        <v>KANTOR CABANG</v>
      </c>
      <c r="F481" s="2" t="s">
        <v>88</v>
      </c>
      <c r="G481" s="2" t="s">
        <v>187</v>
      </c>
      <c r="H481" s="2" t="s">
        <v>2508</v>
      </c>
      <c r="I481" s="2" t="s">
        <v>2508</v>
      </c>
      <c r="J481" s="6" t="s">
        <v>2057</v>
      </c>
      <c r="K481" s="142" t="s">
        <v>3947</v>
      </c>
      <c r="L481" s="12">
        <v>22979</v>
      </c>
      <c r="M481" s="221">
        <f t="shared" si="66"/>
        <v>1962</v>
      </c>
      <c r="N481" s="221"/>
      <c r="O481" s="222" t="str">
        <f t="shared" ca="1" si="67"/>
        <v>59 tahun 4 bulan</v>
      </c>
      <c r="P481" s="222" t="str">
        <f t="shared" ca="1" si="68"/>
        <v xml:space="preserve">&gt;55 </v>
      </c>
      <c r="Q481" s="6" t="s">
        <v>353</v>
      </c>
      <c r="R481" s="12">
        <v>44214</v>
      </c>
      <c r="S481" s="222" t="str">
        <f t="shared" ca="1" si="69"/>
        <v>1 tahun 3 bulan</v>
      </c>
      <c r="T481" s="222" t="str">
        <f t="shared" ca="1" si="70"/>
        <v>&lt;2 th</v>
      </c>
      <c r="U481" s="60">
        <f t="shared" si="71"/>
        <v>55</v>
      </c>
      <c r="V481" s="61">
        <f t="shared" si="73"/>
        <v>43070</v>
      </c>
      <c r="W481" s="2" t="s">
        <v>2058</v>
      </c>
      <c r="X481" s="14" t="s">
        <v>2059</v>
      </c>
      <c r="Y481" s="2" t="s">
        <v>59</v>
      </c>
      <c r="Z481" s="2" t="s">
        <v>110</v>
      </c>
      <c r="AA481" s="2" t="s">
        <v>111</v>
      </c>
      <c r="AB481" s="4"/>
      <c r="AC481" s="16" t="s">
        <v>2060</v>
      </c>
      <c r="AD481" s="1"/>
      <c r="AE481" s="17" t="s">
        <v>24</v>
      </c>
      <c r="AF481" s="225" t="str">
        <f t="shared" si="72"/>
        <v>S1</v>
      </c>
      <c r="AG481" s="2" t="s">
        <v>3430</v>
      </c>
    </row>
    <row r="482" spans="1:33" s="64" customFormat="1">
      <c r="A482" s="92" t="s">
        <v>3307</v>
      </c>
      <c r="B482" s="2" t="s">
        <v>140</v>
      </c>
      <c r="C482" s="2" t="s">
        <v>134</v>
      </c>
      <c r="D482" s="223"/>
      <c r="E482" s="223" t="str">
        <f t="shared" si="65"/>
        <v>KANTOR PUSAT</v>
      </c>
      <c r="F482" s="2" t="s">
        <v>28</v>
      </c>
      <c r="G482" s="2" t="s">
        <v>3288</v>
      </c>
      <c r="H482" s="2" t="s">
        <v>135</v>
      </c>
      <c r="I482" s="2" t="s">
        <v>3959</v>
      </c>
      <c r="J482" s="6" t="s">
        <v>141</v>
      </c>
      <c r="K482" s="2" t="s">
        <v>3852</v>
      </c>
      <c r="L482" s="12">
        <v>24120</v>
      </c>
      <c r="M482" s="221">
        <f t="shared" si="66"/>
        <v>1966</v>
      </c>
      <c r="N482" s="221"/>
      <c r="O482" s="222" t="str">
        <f t="shared" ca="1" si="67"/>
        <v>56 tahun 3 bulan</v>
      </c>
      <c r="P482" s="222" t="str">
        <f t="shared" ca="1" si="68"/>
        <v xml:space="preserve">&gt;55 </v>
      </c>
      <c r="Q482" s="6" t="s">
        <v>31</v>
      </c>
      <c r="R482" s="12">
        <v>44242</v>
      </c>
      <c r="S482" s="222" t="str">
        <f t="shared" ca="1" si="69"/>
        <v>1 tahun 2 bulan</v>
      </c>
      <c r="T482" s="222" t="str">
        <f t="shared" ca="1" si="70"/>
        <v>&lt;2 th</v>
      </c>
      <c r="U482" s="60">
        <f t="shared" si="71"/>
        <v>55</v>
      </c>
      <c r="V482" s="61">
        <f t="shared" si="73"/>
        <v>44228</v>
      </c>
      <c r="W482" s="14" t="s">
        <v>2638</v>
      </c>
      <c r="X482" s="14" t="s">
        <v>142</v>
      </c>
      <c r="Y482" s="2" t="s">
        <v>59</v>
      </c>
      <c r="Z482" s="2" t="s">
        <v>110</v>
      </c>
      <c r="AA482" s="2" t="s">
        <v>111</v>
      </c>
      <c r="AB482" s="4"/>
      <c r="AC482" s="16" t="s">
        <v>144</v>
      </c>
      <c r="AD482" s="1"/>
      <c r="AE482" s="2" t="s">
        <v>145</v>
      </c>
      <c r="AF482" s="225" t="str">
        <f t="shared" si="72"/>
        <v>D3-D4</v>
      </c>
      <c r="AG482" s="2" t="s">
        <v>3431</v>
      </c>
    </row>
    <row r="483" spans="1:33" s="64" customFormat="1">
      <c r="A483" s="92" t="s">
        <v>3308</v>
      </c>
      <c r="B483" s="2" t="s">
        <v>2102</v>
      </c>
      <c r="C483" s="2" t="s">
        <v>152</v>
      </c>
      <c r="D483" s="223"/>
      <c r="E483" s="223" t="str">
        <f t="shared" si="65"/>
        <v>KANTOR CABANG</v>
      </c>
      <c r="F483" s="2" t="s">
        <v>88</v>
      </c>
      <c r="G483" s="2" t="s">
        <v>460</v>
      </c>
      <c r="H483" s="2" t="s">
        <v>460</v>
      </c>
      <c r="I483" s="2" t="s">
        <v>460</v>
      </c>
      <c r="J483" s="6" t="s">
        <v>2103</v>
      </c>
      <c r="K483" s="2" t="s">
        <v>3889</v>
      </c>
      <c r="L483" s="12">
        <v>22948</v>
      </c>
      <c r="M483" s="221">
        <f t="shared" si="66"/>
        <v>1962</v>
      </c>
      <c r="N483" s="221"/>
      <c r="O483" s="222" t="str">
        <f t="shared" ca="1" si="67"/>
        <v>59 tahun 5 bulan</v>
      </c>
      <c r="P483" s="222" t="str">
        <f t="shared" ca="1" si="68"/>
        <v xml:space="preserve">&gt;55 </v>
      </c>
      <c r="Q483" s="6" t="s">
        <v>1932</v>
      </c>
      <c r="R483" s="12">
        <v>44256</v>
      </c>
      <c r="S483" s="222" t="str">
        <f t="shared" ca="1" si="69"/>
        <v>1 tahun 1 bulan</v>
      </c>
      <c r="T483" s="222" t="str">
        <f t="shared" ca="1" si="70"/>
        <v>&lt;2 th</v>
      </c>
      <c r="U483" s="60">
        <f t="shared" si="71"/>
        <v>55</v>
      </c>
      <c r="V483" s="61">
        <f t="shared" si="73"/>
        <v>43040</v>
      </c>
      <c r="W483" s="14" t="s">
        <v>2104</v>
      </c>
      <c r="X483" s="14" t="s">
        <v>2105</v>
      </c>
      <c r="Y483" s="2" t="s">
        <v>156</v>
      </c>
      <c r="Z483" s="2" t="s">
        <v>110</v>
      </c>
      <c r="AA483" s="2" t="s">
        <v>111</v>
      </c>
      <c r="AB483" s="4"/>
      <c r="AC483" s="16" t="s">
        <v>2106</v>
      </c>
      <c r="AD483" s="1"/>
      <c r="AE483" s="2" t="s">
        <v>24</v>
      </c>
      <c r="AF483" s="225" t="str">
        <f t="shared" si="72"/>
        <v>S1</v>
      </c>
      <c r="AG483" s="2" t="s">
        <v>3430</v>
      </c>
    </row>
    <row r="484" spans="1:33" s="64" customFormat="1">
      <c r="A484" s="92" t="s">
        <v>3309</v>
      </c>
      <c r="B484" s="2" t="s">
        <v>3199</v>
      </c>
      <c r="C484" s="2" t="s">
        <v>34</v>
      </c>
      <c r="D484" s="223"/>
      <c r="E484" s="223" t="str">
        <f t="shared" si="65"/>
        <v>KANTOR PUSAT</v>
      </c>
      <c r="F484" s="2" t="s">
        <v>35</v>
      </c>
      <c r="G484" s="2" t="s">
        <v>35</v>
      </c>
      <c r="H484" s="2" t="s">
        <v>35</v>
      </c>
      <c r="I484" s="2" t="s">
        <v>35</v>
      </c>
      <c r="J484" s="6" t="s">
        <v>2260</v>
      </c>
      <c r="K484" s="2" t="s">
        <v>3852</v>
      </c>
      <c r="L484" s="12">
        <v>24166</v>
      </c>
      <c r="M484" s="221">
        <f t="shared" si="66"/>
        <v>1966</v>
      </c>
      <c r="N484" s="221"/>
      <c r="O484" s="222" t="str">
        <f t="shared" ca="1" si="67"/>
        <v>56 tahun 1 bulan</v>
      </c>
      <c r="P484" s="222" t="str">
        <f t="shared" ca="1" si="68"/>
        <v xml:space="preserve">&gt;55 </v>
      </c>
      <c r="Q484" s="6" t="s">
        <v>36</v>
      </c>
      <c r="R484" s="12">
        <v>44256</v>
      </c>
      <c r="S484" s="222" t="str">
        <f t="shared" ca="1" si="69"/>
        <v>1 tahun 1 bulan</v>
      </c>
      <c r="T484" s="222" t="str">
        <f t="shared" ca="1" si="70"/>
        <v>&lt;2 th</v>
      </c>
      <c r="U484" s="60">
        <f t="shared" si="71"/>
        <v>55</v>
      </c>
      <c r="V484" s="61">
        <f t="shared" si="73"/>
        <v>44256</v>
      </c>
      <c r="W484" s="14" t="s">
        <v>2624</v>
      </c>
      <c r="X484" s="14" t="s">
        <v>37</v>
      </c>
      <c r="Y484" s="2" t="s">
        <v>38</v>
      </c>
      <c r="Z484" s="2" t="s">
        <v>110</v>
      </c>
      <c r="AA484" s="2" t="s">
        <v>111</v>
      </c>
      <c r="AB484" s="4"/>
      <c r="AC484" s="16" t="s">
        <v>39</v>
      </c>
      <c r="AD484" s="211">
        <v>44985</v>
      </c>
      <c r="AE484" s="2" t="s">
        <v>24</v>
      </c>
      <c r="AF484" s="225" t="str">
        <f t="shared" si="72"/>
        <v>S1</v>
      </c>
      <c r="AG484" s="2" t="s">
        <v>3431</v>
      </c>
    </row>
    <row r="485" spans="1:33" s="64" customFormat="1">
      <c r="A485" s="92" t="s">
        <v>3323</v>
      </c>
      <c r="B485" s="2" t="s">
        <v>3198</v>
      </c>
      <c r="C485" s="2" t="s">
        <v>152</v>
      </c>
      <c r="D485" s="223"/>
      <c r="E485" s="223" t="str">
        <f t="shared" si="65"/>
        <v>KANTOR CABANG</v>
      </c>
      <c r="F485" s="2" t="s">
        <v>54</v>
      </c>
      <c r="G485" s="2" t="s">
        <v>147</v>
      </c>
      <c r="H485" s="2" t="s">
        <v>147</v>
      </c>
      <c r="I485" s="2" t="s">
        <v>147</v>
      </c>
      <c r="J485" s="6" t="s">
        <v>153</v>
      </c>
      <c r="K485" s="2" t="s">
        <v>50</v>
      </c>
      <c r="L485" s="12">
        <v>23057</v>
      </c>
      <c r="M485" s="221">
        <f t="shared" si="66"/>
        <v>1963</v>
      </c>
      <c r="N485" s="221"/>
      <c r="O485" s="222" t="str">
        <f t="shared" ca="1" si="67"/>
        <v>59 tahun 2 bulan</v>
      </c>
      <c r="P485" s="222" t="str">
        <f t="shared" ca="1" si="68"/>
        <v xml:space="preserve">&gt;55 </v>
      </c>
      <c r="Q485" s="6" t="s">
        <v>154</v>
      </c>
      <c r="R485" s="12">
        <v>44287</v>
      </c>
      <c r="S485" s="222" t="str">
        <f t="shared" ca="1" si="69"/>
        <v>1 tahun 0 bulan</v>
      </c>
      <c r="T485" s="222" t="str">
        <f t="shared" ca="1" si="70"/>
        <v>&lt;2 th</v>
      </c>
      <c r="U485" s="60">
        <f t="shared" si="71"/>
        <v>55</v>
      </c>
      <c r="V485" s="61">
        <f t="shared" si="73"/>
        <v>43160</v>
      </c>
      <c r="W485" s="2" t="s">
        <v>3159</v>
      </c>
      <c r="X485" s="14" t="s">
        <v>155</v>
      </c>
      <c r="Y485" s="2" t="s">
        <v>156</v>
      </c>
      <c r="Z485" s="2" t="s">
        <v>110</v>
      </c>
      <c r="AA485" s="2" t="s">
        <v>111</v>
      </c>
      <c r="AB485" s="4"/>
      <c r="AC485" s="16" t="s">
        <v>158</v>
      </c>
      <c r="AD485" s="175">
        <v>44651</v>
      </c>
      <c r="AE485" s="17" t="s">
        <v>24</v>
      </c>
      <c r="AF485" s="225" t="str">
        <f t="shared" si="72"/>
        <v>S1</v>
      </c>
      <c r="AG485" s="2" t="s">
        <v>3431</v>
      </c>
    </row>
    <row r="486" spans="1:33" s="64" customFormat="1">
      <c r="A486" s="55" t="s">
        <v>3318</v>
      </c>
      <c r="B486" s="56" t="s">
        <v>3317</v>
      </c>
      <c r="C486" s="56" t="s">
        <v>64</v>
      </c>
      <c r="D486" s="223"/>
      <c r="E486" s="223" t="str">
        <f t="shared" si="65"/>
        <v>KANTOR PUSAT</v>
      </c>
      <c r="F486" s="56" t="s">
        <v>35</v>
      </c>
      <c r="G486" s="56" t="s">
        <v>3385</v>
      </c>
      <c r="H486" s="56" t="s">
        <v>3385</v>
      </c>
      <c r="I486" s="56" t="s">
        <v>3385</v>
      </c>
      <c r="J486" s="56" t="s">
        <v>2763</v>
      </c>
      <c r="K486" s="70" t="s">
        <v>3852</v>
      </c>
      <c r="L486" s="58">
        <v>35068</v>
      </c>
      <c r="M486" s="221">
        <f t="shared" si="66"/>
        <v>1996</v>
      </c>
      <c r="N486" s="221"/>
      <c r="O486" s="222" t="str">
        <f t="shared" ca="1" si="67"/>
        <v>26 tahun 3 bulan</v>
      </c>
      <c r="P486" s="222" t="str">
        <f t="shared" ca="1" si="68"/>
        <v>&lt;35 th</v>
      </c>
      <c r="Q486" s="56" t="s">
        <v>247</v>
      </c>
      <c r="R486" s="58">
        <v>44287</v>
      </c>
      <c r="S486" s="222" t="str">
        <f t="shared" ca="1" si="69"/>
        <v>1 tahun 0 bulan</v>
      </c>
      <c r="T486" s="222" t="str">
        <f t="shared" ca="1" si="70"/>
        <v>&lt;2 th</v>
      </c>
      <c r="U486" s="60">
        <f t="shared" si="71"/>
        <v>55</v>
      </c>
      <c r="V486" s="61">
        <f t="shared" si="73"/>
        <v>55185</v>
      </c>
      <c r="W486" s="56" t="s">
        <v>2764</v>
      </c>
      <c r="X486" s="70" t="s">
        <v>2765</v>
      </c>
      <c r="Y486" s="70" t="s">
        <v>20</v>
      </c>
      <c r="Z486" s="56" t="s">
        <v>65</v>
      </c>
      <c r="AA486" s="56" t="s">
        <v>22</v>
      </c>
      <c r="AB486" s="61">
        <v>44287</v>
      </c>
      <c r="AC486" s="56" t="s">
        <v>2766</v>
      </c>
      <c r="AD486" s="62"/>
      <c r="AE486" s="212" t="s">
        <v>24</v>
      </c>
      <c r="AF486" s="225" t="str">
        <f t="shared" si="72"/>
        <v>S1</v>
      </c>
      <c r="AG486" s="56" t="s">
        <v>3430</v>
      </c>
    </row>
    <row r="487" spans="1:33" s="64" customFormat="1">
      <c r="A487" s="55" t="s">
        <v>3319</v>
      </c>
      <c r="B487" s="56" t="s">
        <v>3047</v>
      </c>
      <c r="C487" s="56" t="s">
        <v>944</v>
      </c>
      <c r="D487" s="223"/>
      <c r="E487" s="223" t="str">
        <f t="shared" si="65"/>
        <v>KANTOR CABANG</v>
      </c>
      <c r="F487" s="56" t="s">
        <v>88</v>
      </c>
      <c r="G487" s="73" t="s">
        <v>187</v>
      </c>
      <c r="H487" s="73" t="s">
        <v>2508</v>
      </c>
      <c r="I487" s="56" t="s">
        <v>3860</v>
      </c>
      <c r="J487" s="73"/>
      <c r="K487" s="70" t="s">
        <v>3947</v>
      </c>
      <c r="L487" s="161">
        <v>35794</v>
      </c>
      <c r="M487" s="221">
        <f t="shared" si="66"/>
        <v>1997</v>
      </c>
      <c r="N487" s="221"/>
      <c r="O487" s="222" t="str">
        <f t="shared" ca="1" si="67"/>
        <v>24 tahun 3 bulan</v>
      </c>
      <c r="P487" s="222" t="str">
        <f t="shared" ca="1" si="68"/>
        <v>&lt;25 th</v>
      </c>
      <c r="Q487" s="73" t="s">
        <v>2959</v>
      </c>
      <c r="R487" s="58">
        <v>44287</v>
      </c>
      <c r="S487" s="222" t="str">
        <f t="shared" ca="1" si="69"/>
        <v>1 tahun 0 bulan</v>
      </c>
      <c r="T487" s="222" t="str">
        <f t="shared" ca="1" si="70"/>
        <v>&lt;2 th</v>
      </c>
      <c r="U487" s="60">
        <f t="shared" si="71"/>
        <v>35</v>
      </c>
      <c r="V487" s="61">
        <f t="shared" si="73"/>
        <v>48580</v>
      </c>
      <c r="W487" s="56" t="s">
        <v>3059</v>
      </c>
      <c r="X487" s="56" t="s">
        <v>3221</v>
      </c>
      <c r="Y487" s="70" t="s">
        <v>20</v>
      </c>
      <c r="Z487" s="56" t="s">
        <v>65</v>
      </c>
      <c r="AA487" s="56" t="s">
        <v>22</v>
      </c>
      <c r="AB487" s="208">
        <v>44287</v>
      </c>
      <c r="AC487" s="72" t="s">
        <v>3341</v>
      </c>
      <c r="AD487" s="73"/>
      <c r="AE487" s="226" t="s">
        <v>50</v>
      </c>
      <c r="AF487" s="225" t="str">
        <f t="shared" si="72"/>
        <v>SMA</v>
      </c>
      <c r="AG487" s="56" t="s">
        <v>3430</v>
      </c>
    </row>
    <row r="488" spans="1:33" s="64" customFormat="1">
      <c r="A488" s="55" t="s">
        <v>3320</v>
      </c>
      <c r="B488" s="56" t="s">
        <v>3048</v>
      </c>
      <c r="C488" s="56" t="s">
        <v>944</v>
      </c>
      <c r="D488" s="223"/>
      <c r="E488" s="223" t="str">
        <f t="shared" si="65"/>
        <v>KANTOR CABANG</v>
      </c>
      <c r="F488" s="56" t="s">
        <v>88</v>
      </c>
      <c r="G488" s="73" t="s">
        <v>1052</v>
      </c>
      <c r="H488" s="73" t="s">
        <v>1052</v>
      </c>
      <c r="I488" s="56" t="s">
        <v>3868</v>
      </c>
      <c r="J488" s="73"/>
      <c r="K488" s="56" t="s">
        <v>3927</v>
      </c>
      <c r="L488" s="161">
        <v>34388</v>
      </c>
      <c r="M488" s="221">
        <f t="shared" si="66"/>
        <v>1994</v>
      </c>
      <c r="N488" s="221"/>
      <c r="O488" s="222" t="str">
        <f t="shared" ca="1" si="67"/>
        <v>28 tahun 1 bulan</v>
      </c>
      <c r="P488" s="222" t="str">
        <f t="shared" ca="1" si="68"/>
        <v>&lt;35 th</v>
      </c>
      <c r="Q488" s="73" t="s">
        <v>3218</v>
      </c>
      <c r="R488" s="58">
        <v>44287</v>
      </c>
      <c r="S488" s="222" t="str">
        <f t="shared" ca="1" si="69"/>
        <v>1 tahun 0 bulan</v>
      </c>
      <c r="T488" s="222" t="str">
        <f t="shared" ca="1" si="70"/>
        <v>&lt;2 th</v>
      </c>
      <c r="U488" s="60">
        <f t="shared" si="71"/>
        <v>35</v>
      </c>
      <c r="V488" s="61">
        <f t="shared" si="73"/>
        <v>47178</v>
      </c>
      <c r="W488" s="56" t="s">
        <v>3169</v>
      </c>
      <c r="X488" s="56" t="s">
        <v>3222</v>
      </c>
      <c r="Y488" s="70" t="s">
        <v>20</v>
      </c>
      <c r="Z488" s="56" t="s">
        <v>65</v>
      </c>
      <c r="AA488" s="56" t="s">
        <v>22</v>
      </c>
      <c r="AB488" s="208">
        <v>44287</v>
      </c>
      <c r="AC488" s="73"/>
      <c r="AD488" s="73"/>
      <c r="AE488" s="73" t="s">
        <v>24</v>
      </c>
      <c r="AF488" s="225" t="str">
        <f t="shared" si="72"/>
        <v>S1</v>
      </c>
      <c r="AG488" s="73" t="s">
        <v>3430</v>
      </c>
    </row>
    <row r="489" spans="1:33" s="64" customFormat="1">
      <c r="A489" s="55" t="s">
        <v>3321</v>
      </c>
      <c r="B489" s="56" t="s">
        <v>3049</v>
      </c>
      <c r="C489" s="73" t="s">
        <v>582</v>
      </c>
      <c r="D489" s="223"/>
      <c r="E489" s="223" t="str">
        <f t="shared" si="65"/>
        <v>KANTOR CABANG</v>
      </c>
      <c r="F489" s="56" t="s">
        <v>54</v>
      </c>
      <c r="G489" s="73" t="s">
        <v>99</v>
      </c>
      <c r="H489" s="73" t="s">
        <v>335</v>
      </c>
      <c r="I489" s="56" t="s">
        <v>3860</v>
      </c>
      <c r="J489" s="73"/>
      <c r="K489" s="72" t="s">
        <v>3872</v>
      </c>
      <c r="L489" s="161">
        <v>35309</v>
      </c>
      <c r="M489" s="221">
        <f t="shared" si="66"/>
        <v>1996</v>
      </c>
      <c r="N489" s="221"/>
      <c r="O489" s="222" t="str">
        <f t="shared" ca="1" si="67"/>
        <v>25 tahun 7 bulan</v>
      </c>
      <c r="P489" s="222" t="str">
        <f t="shared" ca="1" si="68"/>
        <v>&lt;35 th</v>
      </c>
      <c r="Q489" s="73" t="s">
        <v>922</v>
      </c>
      <c r="R489" s="161">
        <v>44292</v>
      </c>
      <c r="S489" s="222" t="str">
        <f t="shared" ca="1" si="69"/>
        <v>1 tahun 0 bulan</v>
      </c>
      <c r="T489" s="222" t="str">
        <f t="shared" ca="1" si="70"/>
        <v>&lt;2 th</v>
      </c>
      <c r="U489" s="60">
        <f t="shared" si="71"/>
        <v>35</v>
      </c>
      <c r="V489" s="61">
        <f t="shared" si="73"/>
        <v>48092</v>
      </c>
      <c r="W489" s="56" t="s">
        <v>3060</v>
      </c>
      <c r="X489" s="56" t="s">
        <v>3223</v>
      </c>
      <c r="Y489" s="70" t="s">
        <v>20</v>
      </c>
      <c r="Z489" s="56" t="s">
        <v>65</v>
      </c>
      <c r="AA489" s="56" t="s">
        <v>22</v>
      </c>
      <c r="AB489" s="208">
        <v>44292</v>
      </c>
      <c r="AC489" s="72" t="s">
        <v>3342</v>
      </c>
      <c r="AD489" s="73"/>
      <c r="AE489" s="56" t="s">
        <v>145</v>
      </c>
      <c r="AF489" s="225" t="str">
        <f t="shared" si="72"/>
        <v>D3-D4</v>
      </c>
      <c r="AG489" s="73" t="s">
        <v>3430</v>
      </c>
    </row>
    <row r="490" spans="1:33" s="64" customFormat="1">
      <c r="A490" s="55" t="s">
        <v>3343</v>
      </c>
      <c r="B490" s="73" t="s">
        <v>3051</v>
      </c>
      <c r="C490" s="73" t="s">
        <v>944</v>
      </c>
      <c r="D490" s="223"/>
      <c r="E490" s="223" t="str">
        <f t="shared" si="65"/>
        <v>KANTOR CABANG</v>
      </c>
      <c r="F490" s="56" t="s">
        <v>54</v>
      </c>
      <c r="G490" s="73" t="s">
        <v>147</v>
      </c>
      <c r="H490" s="73" t="s">
        <v>147</v>
      </c>
      <c r="I490" s="56" t="s">
        <v>3882</v>
      </c>
      <c r="J490" s="73"/>
      <c r="K490" s="72" t="s">
        <v>50</v>
      </c>
      <c r="L490" s="161">
        <v>35591</v>
      </c>
      <c r="M490" s="221">
        <f t="shared" si="66"/>
        <v>1997</v>
      </c>
      <c r="N490" s="221"/>
      <c r="O490" s="222" t="str">
        <f t="shared" ca="1" si="67"/>
        <v>24 tahun 10 bulan</v>
      </c>
      <c r="P490" s="222" t="str">
        <f t="shared" ca="1" si="68"/>
        <v>&lt;25 th</v>
      </c>
      <c r="Q490" s="73" t="s">
        <v>31</v>
      </c>
      <c r="R490" s="161">
        <v>44306</v>
      </c>
      <c r="S490" s="222" t="str">
        <f t="shared" ca="1" si="69"/>
        <v>1 tahun 0 bulan</v>
      </c>
      <c r="T490" s="222" t="str">
        <f t="shared" ca="1" si="70"/>
        <v>&lt;2 th</v>
      </c>
      <c r="U490" s="60">
        <f t="shared" si="71"/>
        <v>35</v>
      </c>
      <c r="V490" s="61">
        <f t="shared" si="73"/>
        <v>48396</v>
      </c>
      <c r="W490" s="56" t="s">
        <v>3171</v>
      </c>
      <c r="X490" s="56" t="s">
        <v>3225</v>
      </c>
      <c r="Y490" s="70" t="s">
        <v>20</v>
      </c>
      <c r="Z490" s="56" t="s">
        <v>65</v>
      </c>
      <c r="AA490" s="56" t="s">
        <v>22</v>
      </c>
      <c r="AB490" s="208">
        <v>44306</v>
      </c>
      <c r="AC490" s="73"/>
      <c r="AD490" s="73"/>
      <c r="AE490" s="226" t="s">
        <v>24</v>
      </c>
      <c r="AF490" s="225" t="str">
        <f t="shared" si="72"/>
        <v>S1</v>
      </c>
      <c r="AG490" s="73" t="s">
        <v>3430</v>
      </c>
    </row>
    <row r="491" spans="1:33" s="64" customFormat="1">
      <c r="A491" s="55" t="s">
        <v>3355</v>
      </c>
      <c r="B491" s="73" t="s">
        <v>3050</v>
      </c>
      <c r="C491" s="73" t="s">
        <v>237</v>
      </c>
      <c r="D491" s="223"/>
      <c r="E491" s="223" t="str">
        <f t="shared" si="65"/>
        <v>KANTOR PUSAT</v>
      </c>
      <c r="F491" s="73" t="s">
        <v>16</v>
      </c>
      <c r="G491" s="73" t="s">
        <v>17</v>
      </c>
      <c r="H491" s="73" t="s">
        <v>1496</v>
      </c>
      <c r="I491" s="73" t="s">
        <v>1496</v>
      </c>
      <c r="J491" s="73"/>
      <c r="K491" s="72" t="s">
        <v>3852</v>
      </c>
      <c r="L491" s="161">
        <v>34124</v>
      </c>
      <c r="M491" s="221">
        <f t="shared" si="66"/>
        <v>1993</v>
      </c>
      <c r="N491" s="221"/>
      <c r="O491" s="222" t="str">
        <f t="shared" ca="1" si="67"/>
        <v>28 tahun 10 bulan</v>
      </c>
      <c r="P491" s="222" t="str">
        <f t="shared" ca="1" si="68"/>
        <v>&lt;35 th</v>
      </c>
      <c r="Q491" s="73" t="s">
        <v>31</v>
      </c>
      <c r="R491" s="161">
        <v>44306</v>
      </c>
      <c r="S491" s="222" t="str">
        <f t="shared" ca="1" si="69"/>
        <v>1 tahun 0 bulan</v>
      </c>
      <c r="T491" s="222" t="str">
        <f t="shared" ca="1" si="70"/>
        <v>&lt;2 th</v>
      </c>
      <c r="U491" s="60">
        <f t="shared" si="71"/>
        <v>55</v>
      </c>
      <c r="V491" s="61">
        <f t="shared" si="73"/>
        <v>54240</v>
      </c>
      <c r="W491" s="56" t="s">
        <v>3170</v>
      </c>
      <c r="X491" s="56" t="s">
        <v>3224</v>
      </c>
      <c r="Y491" s="72" t="s">
        <v>48</v>
      </c>
      <c r="Z491" s="56" t="s">
        <v>47</v>
      </c>
      <c r="AA491" s="56" t="s">
        <v>22</v>
      </c>
      <c r="AB491" s="208">
        <v>44306</v>
      </c>
      <c r="AC491" s="73"/>
      <c r="AD491" s="73"/>
      <c r="AE491" s="70" t="s">
        <v>24</v>
      </c>
      <c r="AF491" s="225" t="str">
        <f t="shared" si="72"/>
        <v>S1</v>
      </c>
      <c r="AG491" s="73" t="s">
        <v>3431</v>
      </c>
    </row>
    <row r="492" spans="1:33" s="64" customFormat="1">
      <c r="A492" s="92" t="s">
        <v>3363</v>
      </c>
      <c r="B492" s="2" t="s">
        <v>3368</v>
      </c>
      <c r="C492" s="2" t="s">
        <v>2725</v>
      </c>
      <c r="D492" s="223"/>
      <c r="E492" s="223" t="str">
        <f t="shared" si="65"/>
        <v>KANTOR CABANG</v>
      </c>
      <c r="F492" s="2" t="s">
        <v>54</v>
      </c>
      <c r="G492" s="2" t="s">
        <v>99</v>
      </c>
      <c r="H492" s="2" t="s">
        <v>3261</v>
      </c>
      <c r="I492" s="2" t="s">
        <v>3261</v>
      </c>
      <c r="J492" s="6"/>
      <c r="K492" s="142" t="s">
        <v>3915</v>
      </c>
      <c r="L492" s="12">
        <v>24183</v>
      </c>
      <c r="M492" s="221">
        <f t="shared" si="66"/>
        <v>1966</v>
      </c>
      <c r="N492" s="221"/>
      <c r="O492" s="222" t="str">
        <f t="shared" ca="1" si="67"/>
        <v>56 tahun 1 bulan</v>
      </c>
      <c r="P492" s="222" t="str">
        <f t="shared" ca="1" si="68"/>
        <v xml:space="preserve">&gt;55 </v>
      </c>
      <c r="Q492" s="6" t="s">
        <v>922</v>
      </c>
      <c r="R492" s="12">
        <v>44319</v>
      </c>
      <c r="S492" s="222" t="str">
        <f t="shared" ca="1" si="69"/>
        <v>0 tahun 11 bulan</v>
      </c>
      <c r="T492" s="222" t="str">
        <f t="shared" ca="1" si="70"/>
        <v>&lt;2 th</v>
      </c>
      <c r="U492" s="60">
        <f t="shared" si="71"/>
        <v>55</v>
      </c>
      <c r="V492" s="61">
        <f t="shared" si="73"/>
        <v>44287</v>
      </c>
      <c r="W492" s="143" t="s">
        <v>3369</v>
      </c>
      <c r="X492" s="143" t="s">
        <v>3370</v>
      </c>
      <c r="Y492" s="142" t="s">
        <v>59</v>
      </c>
      <c r="Z492" s="2" t="s">
        <v>110</v>
      </c>
      <c r="AA492" s="2" t="s">
        <v>111</v>
      </c>
      <c r="AB492" s="4"/>
      <c r="AC492" s="141" t="s">
        <v>3371</v>
      </c>
      <c r="AD492" s="175">
        <v>44683</v>
      </c>
      <c r="AE492" s="142" t="s">
        <v>24</v>
      </c>
      <c r="AF492" s="225" t="str">
        <f t="shared" si="72"/>
        <v>S1</v>
      </c>
      <c r="AG492" s="2" t="s">
        <v>3431</v>
      </c>
    </row>
    <row r="493" spans="1:33" s="64" customFormat="1">
      <c r="A493" s="92" t="s">
        <v>3364</v>
      </c>
      <c r="B493" s="2" t="s">
        <v>3365</v>
      </c>
      <c r="C493" s="2" t="s">
        <v>53</v>
      </c>
      <c r="D493" s="223"/>
      <c r="E493" s="223" t="str">
        <f t="shared" si="65"/>
        <v>KANTOR CABANG</v>
      </c>
      <c r="F493" s="2" t="s">
        <v>54</v>
      </c>
      <c r="G493" s="2" t="s">
        <v>99</v>
      </c>
      <c r="H493" s="2" t="s">
        <v>99</v>
      </c>
      <c r="I493" s="2" t="s">
        <v>3861</v>
      </c>
      <c r="J493" s="6" t="s">
        <v>2074</v>
      </c>
      <c r="K493" s="2" t="s">
        <v>101</v>
      </c>
      <c r="L493" s="12">
        <v>24218</v>
      </c>
      <c r="M493" s="221">
        <f t="shared" si="66"/>
        <v>1966</v>
      </c>
      <c r="N493" s="221"/>
      <c r="O493" s="222" t="str">
        <f t="shared" ca="1" si="67"/>
        <v>56 tahun 0 bulan</v>
      </c>
      <c r="P493" s="222" t="str">
        <f t="shared" ca="1" si="68"/>
        <v xml:space="preserve">&gt;55 </v>
      </c>
      <c r="Q493" s="6" t="s">
        <v>31</v>
      </c>
      <c r="R493" s="12">
        <v>44317</v>
      </c>
      <c r="S493" s="222" t="str">
        <f t="shared" ca="1" si="69"/>
        <v>0 tahun 11 bulan</v>
      </c>
      <c r="T493" s="222" t="str">
        <f t="shared" ca="1" si="70"/>
        <v>&lt;2 th</v>
      </c>
      <c r="U493" s="60">
        <f t="shared" si="71"/>
        <v>55</v>
      </c>
      <c r="V493" s="61">
        <f t="shared" si="73"/>
        <v>44317</v>
      </c>
      <c r="W493" s="2" t="s">
        <v>2075</v>
      </c>
      <c r="X493" s="14" t="s">
        <v>2076</v>
      </c>
      <c r="Y493" s="2" t="s">
        <v>59</v>
      </c>
      <c r="Z493" s="2" t="s">
        <v>110</v>
      </c>
      <c r="AA493" s="2" t="s">
        <v>111</v>
      </c>
      <c r="AB493" s="4"/>
      <c r="AC493" s="16" t="s">
        <v>2077</v>
      </c>
      <c r="AD493" s="175">
        <v>44681</v>
      </c>
      <c r="AE493" s="2" t="s">
        <v>24</v>
      </c>
      <c r="AF493" s="225" t="str">
        <f t="shared" si="72"/>
        <v>S1</v>
      </c>
      <c r="AG493" s="2" t="s">
        <v>3431</v>
      </c>
    </row>
    <row r="494" spans="1:33" s="64" customFormat="1">
      <c r="A494" s="92" t="s">
        <v>3979</v>
      </c>
      <c r="B494" s="2" t="s">
        <v>4044</v>
      </c>
      <c r="C494" s="2" t="s">
        <v>4078</v>
      </c>
      <c r="D494" s="223"/>
      <c r="E494" s="223" t="str">
        <f t="shared" si="65"/>
        <v>KANTOR PUSAT</v>
      </c>
      <c r="F494" s="2" t="s">
        <v>4078</v>
      </c>
      <c r="G494" s="2" t="s">
        <v>4087</v>
      </c>
      <c r="H494" s="2"/>
      <c r="I494" s="2"/>
      <c r="J494" s="6"/>
      <c r="K494" s="142" t="s">
        <v>3852</v>
      </c>
      <c r="L494" s="12">
        <v>27596</v>
      </c>
      <c r="M494" s="221">
        <f t="shared" si="66"/>
        <v>1975</v>
      </c>
      <c r="N494" s="221"/>
      <c r="O494" s="222" t="str">
        <f t="shared" ca="1" si="67"/>
        <v>46 tahun 9 bulan</v>
      </c>
      <c r="P494" s="222" t="str">
        <f t="shared" ca="1" si="68"/>
        <v>&lt;55 th</v>
      </c>
      <c r="Q494" s="6" t="s">
        <v>31</v>
      </c>
      <c r="R494" s="12">
        <v>44335</v>
      </c>
      <c r="S494" s="222" t="str">
        <f t="shared" ca="1" si="69"/>
        <v>0 tahun 11 bulan</v>
      </c>
      <c r="T494" s="222" t="str">
        <f t="shared" ca="1" si="70"/>
        <v>&lt;2 th</v>
      </c>
      <c r="U494" s="60">
        <f t="shared" si="71"/>
        <v>55</v>
      </c>
      <c r="V494" s="61">
        <f t="shared" si="73"/>
        <v>47696</v>
      </c>
      <c r="W494" s="143" t="s">
        <v>4129</v>
      </c>
      <c r="X494" s="143" t="s">
        <v>4130</v>
      </c>
      <c r="Y494" s="142" t="s">
        <v>3852</v>
      </c>
      <c r="Z494" s="142" t="s">
        <v>3852</v>
      </c>
      <c r="AA494" s="2" t="s">
        <v>111</v>
      </c>
      <c r="AB494" s="4"/>
      <c r="AC494" s="141" t="s">
        <v>4131</v>
      </c>
      <c r="AD494" s="1"/>
      <c r="AE494" s="142" t="s">
        <v>84</v>
      </c>
      <c r="AF494" s="225" t="str">
        <f t="shared" si="72"/>
        <v>S2</v>
      </c>
      <c r="AG494" s="2" t="s">
        <v>3430</v>
      </c>
    </row>
    <row r="495" spans="1:33" s="64" customFormat="1">
      <c r="A495" s="55" t="s">
        <v>3386</v>
      </c>
      <c r="B495" s="62" t="s">
        <v>3157</v>
      </c>
      <c r="C495" s="56" t="s">
        <v>962</v>
      </c>
      <c r="D495" s="223"/>
      <c r="E495" s="223" t="str">
        <f t="shared" si="65"/>
        <v>KANTOR CABANG</v>
      </c>
      <c r="F495" s="62" t="s">
        <v>88</v>
      </c>
      <c r="G495" s="62" t="s">
        <v>460</v>
      </c>
      <c r="H495" s="62" t="s">
        <v>460</v>
      </c>
      <c r="I495" s="56" t="s">
        <v>3867</v>
      </c>
      <c r="J495" s="56" t="s">
        <v>2579</v>
      </c>
      <c r="K495" s="70" t="s">
        <v>3889</v>
      </c>
      <c r="L495" s="58">
        <v>33151</v>
      </c>
      <c r="M495" s="221">
        <f t="shared" si="66"/>
        <v>1990</v>
      </c>
      <c r="N495" s="221"/>
      <c r="O495" s="222" t="str">
        <f t="shared" ca="1" si="67"/>
        <v>31 tahun 6 bulan</v>
      </c>
      <c r="P495" s="222" t="str">
        <f t="shared" ca="1" si="68"/>
        <v>&lt;35 th</v>
      </c>
      <c r="Q495" s="56" t="s">
        <v>396</v>
      </c>
      <c r="R495" s="58">
        <v>44371</v>
      </c>
      <c r="S495" s="222" t="str">
        <f t="shared" ca="1" si="69"/>
        <v>0 tahun 9 bulan</v>
      </c>
      <c r="T495" s="222" t="str">
        <f t="shared" ca="1" si="70"/>
        <v>&lt;2 th</v>
      </c>
      <c r="U495" s="60">
        <f t="shared" si="71"/>
        <v>55</v>
      </c>
      <c r="V495" s="61">
        <f t="shared" si="73"/>
        <v>53267</v>
      </c>
      <c r="W495" s="56" t="s">
        <v>2580</v>
      </c>
      <c r="X495" s="70" t="s">
        <v>2581</v>
      </c>
      <c r="Y495" s="70" t="s">
        <v>23</v>
      </c>
      <c r="Z495" s="56" t="s">
        <v>175</v>
      </c>
      <c r="AA495" s="56" t="s">
        <v>22</v>
      </c>
      <c r="AB495" s="61">
        <v>44371</v>
      </c>
      <c r="AC495" s="56"/>
      <c r="AD495" s="71"/>
      <c r="AE495" s="70" t="s">
        <v>24</v>
      </c>
      <c r="AF495" s="225" t="str">
        <f t="shared" si="72"/>
        <v>S1</v>
      </c>
      <c r="AG495" s="56" t="s">
        <v>3431</v>
      </c>
    </row>
    <row r="496" spans="1:33" s="64" customFormat="1">
      <c r="A496" s="55" t="s">
        <v>3387</v>
      </c>
      <c r="B496" s="56" t="s">
        <v>3065</v>
      </c>
      <c r="C496" s="56" t="s">
        <v>962</v>
      </c>
      <c r="D496" s="223"/>
      <c r="E496" s="223" t="str">
        <f t="shared" si="65"/>
        <v>KANTOR CABANG</v>
      </c>
      <c r="F496" s="56" t="s">
        <v>88</v>
      </c>
      <c r="G496" s="56" t="s">
        <v>187</v>
      </c>
      <c r="H496" s="56" t="s">
        <v>187</v>
      </c>
      <c r="I496" s="56" t="s">
        <v>3867</v>
      </c>
      <c r="J496" s="56"/>
      <c r="K496" s="70" t="s">
        <v>145</v>
      </c>
      <c r="L496" s="58">
        <v>33011</v>
      </c>
      <c r="M496" s="221">
        <f t="shared" si="66"/>
        <v>1990</v>
      </c>
      <c r="N496" s="221"/>
      <c r="O496" s="222" t="str">
        <f t="shared" ca="1" si="67"/>
        <v>31 tahun 11 bulan</v>
      </c>
      <c r="P496" s="222" t="str">
        <f t="shared" ca="1" si="68"/>
        <v>&lt;35 th</v>
      </c>
      <c r="Q496" s="56" t="s">
        <v>1609</v>
      </c>
      <c r="R496" s="58">
        <v>44349</v>
      </c>
      <c r="S496" s="222" t="str">
        <f t="shared" ca="1" si="69"/>
        <v>0 tahun 10 bulan</v>
      </c>
      <c r="T496" s="222" t="str">
        <f t="shared" ca="1" si="70"/>
        <v>&lt;2 th</v>
      </c>
      <c r="U496" s="60">
        <f t="shared" si="71"/>
        <v>55</v>
      </c>
      <c r="V496" s="61">
        <f t="shared" si="73"/>
        <v>53114</v>
      </c>
      <c r="W496" s="56" t="s">
        <v>3068</v>
      </c>
      <c r="X496" s="70" t="s">
        <v>3069</v>
      </c>
      <c r="Y496" s="70" t="s">
        <v>23</v>
      </c>
      <c r="Z496" s="56" t="s">
        <v>175</v>
      </c>
      <c r="AA496" s="56" t="s">
        <v>22</v>
      </c>
      <c r="AB496" s="61">
        <v>44349</v>
      </c>
      <c r="AC496" s="56" t="s">
        <v>3070</v>
      </c>
      <c r="AD496" s="71"/>
      <c r="AE496" s="212" t="s">
        <v>24</v>
      </c>
      <c r="AF496" s="225" t="str">
        <f t="shared" si="72"/>
        <v>S1</v>
      </c>
      <c r="AG496" s="56" t="s">
        <v>3431</v>
      </c>
    </row>
    <row r="497" spans="1:33" s="64" customFormat="1">
      <c r="A497" s="97" t="s">
        <v>3388</v>
      </c>
      <c r="B497" s="114" t="s">
        <v>3072</v>
      </c>
      <c r="C497" s="114" t="s">
        <v>1097</v>
      </c>
      <c r="D497" s="223"/>
      <c r="E497" s="223" t="str">
        <f t="shared" si="65"/>
        <v>KANTOR CABANG</v>
      </c>
      <c r="F497" s="114" t="s">
        <v>54</v>
      </c>
      <c r="G497" s="116" t="s">
        <v>75</v>
      </c>
      <c r="H497" s="116" t="s">
        <v>3253</v>
      </c>
      <c r="I497" s="114" t="s">
        <v>3860</v>
      </c>
      <c r="J497" s="114"/>
      <c r="K497" s="144" t="s">
        <v>3870</v>
      </c>
      <c r="L497" s="140">
        <v>35791</v>
      </c>
      <c r="M497" s="221">
        <f t="shared" si="66"/>
        <v>1997</v>
      </c>
      <c r="N497" s="221"/>
      <c r="O497" s="222" t="str">
        <f t="shared" ca="1" si="67"/>
        <v>24 tahun 3 bulan</v>
      </c>
      <c r="P497" s="222" t="str">
        <f t="shared" ca="1" si="68"/>
        <v>&lt;25 th</v>
      </c>
      <c r="Q497" s="114" t="s">
        <v>31</v>
      </c>
      <c r="R497" s="140">
        <v>44362</v>
      </c>
      <c r="S497" s="222" t="str">
        <f t="shared" ca="1" si="69"/>
        <v>0 tahun 10 bulan</v>
      </c>
      <c r="T497" s="222" t="str">
        <f t="shared" ca="1" si="70"/>
        <v>&lt;2 th</v>
      </c>
      <c r="U497" s="60">
        <f t="shared" si="71"/>
        <v>55</v>
      </c>
      <c r="V497" s="61">
        <f t="shared" si="73"/>
        <v>55885</v>
      </c>
      <c r="W497" s="114" t="s">
        <v>3081</v>
      </c>
      <c r="X497" s="144" t="s">
        <v>3082</v>
      </c>
      <c r="Y497" s="144" t="s">
        <v>20</v>
      </c>
      <c r="Z497" s="114" t="s">
        <v>65</v>
      </c>
      <c r="AA497" s="114" t="s">
        <v>22</v>
      </c>
      <c r="AB497" s="172">
        <v>44362</v>
      </c>
      <c r="AC497" s="114" t="s">
        <v>3083</v>
      </c>
      <c r="AD497" s="206"/>
      <c r="AE497" s="209" t="s">
        <v>50</v>
      </c>
      <c r="AF497" s="225" t="str">
        <f t="shared" si="72"/>
        <v>SMA</v>
      </c>
      <c r="AG497" s="114" t="s">
        <v>3431</v>
      </c>
    </row>
    <row r="498" spans="1:33" s="64" customFormat="1">
      <c r="A498" s="55" t="s">
        <v>3389</v>
      </c>
      <c r="B498" s="56" t="s">
        <v>3086</v>
      </c>
      <c r="C498" s="56" t="s">
        <v>944</v>
      </c>
      <c r="D498" s="223"/>
      <c r="E498" s="223" t="str">
        <f t="shared" si="65"/>
        <v>KANTOR CABANG</v>
      </c>
      <c r="F498" s="56" t="s">
        <v>88</v>
      </c>
      <c r="G498" s="56" t="s">
        <v>2449</v>
      </c>
      <c r="H498" s="56" t="s">
        <v>2449</v>
      </c>
      <c r="I498" s="56" t="s">
        <v>3860</v>
      </c>
      <c r="J498" s="56"/>
      <c r="K498" s="70" t="s">
        <v>3945</v>
      </c>
      <c r="L498" s="58">
        <v>34038</v>
      </c>
      <c r="M498" s="221">
        <f t="shared" si="66"/>
        <v>1993</v>
      </c>
      <c r="N498" s="221"/>
      <c r="O498" s="222" t="str">
        <f t="shared" ca="1" si="67"/>
        <v>29 tahun 1 bulan</v>
      </c>
      <c r="P498" s="222" t="str">
        <f t="shared" ca="1" si="68"/>
        <v>&lt;35 th</v>
      </c>
      <c r="Q498" s="56" t="s">
        <v>2450</v>
      </c>
      <c r="R498" s="58">
        <v>44369</v>
      </c>
      <c r="S498" s="222" t="str">
        <f t="shared" ca="1" si="69"/>
        <v>0 tahun 9 bulan</v>
      </c>
      <c r="T498" s="222" t="str">
        <f t="shared" ca="1" si="70"/>
        <v>&lt;2 th</v>
      </c>
      <c r="U498" s="60">
        <f t="shared" si="71"/>
        <v>35</v>
      </c>
      <c r="V498" s="61">
        <f t="shared" si="73"/>
        <v>46844</v>
      </c>
      <c r="W498" s="56" t="s">
        <v>3087</v>
      </c>
      <c r="X498" s="56" t="s">
        <v>3088</v>
      </c>
      <c r="Y498" s="70" t="s">
        <v>20</v>
      </c>
      <c r="Z498" s="56" t="s">
        <v>65</v>
      </c>
      <c r="AA498" s="56" t="s">
        <v>22</v>
      </c>
      <c r="AB498" s="61">
        <v>44369</v>
      </c>
      <c r="AC498" s="56"/>
      <c r="AD498" s="71"/>
      <c r="AE498" s="212" t="s">
        <v>24</v>
      </c>
      <c r="AF498" s="225" t="str">
        <f t="shared" si="72"/>
        <v>S1</v>
      </c>
      <c r="AG498" s="56" t="s">
        <v>3430</v>
      </c>
    </row>
    <row r="499" spans="1:33" s="64" customFormat="1">
      <c r="A499" s="55" t="s">
        <v>3390</v>
      </c>
      <c r="B499" s="56" t="s">
        <v>3038</v>
      </c>
      <c r="C499" s="56" t="s">
        <v>944</v>
      </c>
      <c r="D499" s="223"/>
      <c r="E499" s="223" t="str">
        <f t="shared" si="65"/>
        <v>KANTOR CABANG</v>
      </c>
      <c r="F499" s="56" t="s">
        <v>88</v>
      </c>
      <c r="G499" s="56" t="s">
        <v>2590</v>
      </c>
      <c r="H499" s="56" t="s">
        <v>2590</v>
      </c>
      <c r="I499" s="56" t="s">
        <v>3882</v>
      </c>
      <c r="J499" s="56"/>
      <c r="K499" s="56" t="s">
        <v>3949</v>
      </c>
      <c r="L499" s="58">
        <v>34105</v>
      </c>
      <c r="M499" s="221">
        <f t="shared" si="66"/>
        <v>1993</v>
      </c>
      <c r="N499" s="221"/>
      <c r="O499" s="222" t="str">
        <f t="shared" ca="1" si="67"/>
        <v>28 tahun 11 bulan</v>
      </c>
      <c r="P499" s="222" t="str">
        <f t="shared" ca="1" si="68"/>
        <v>&lt;35 th</v>
      </c>
      <c r="Q499" s="56" t="s">
        <v>1646</v>
      </c>
      <c r="R499" s="58">
        <v>44348</v>
      </c>
      <c r="S499" s="222" t="str">
        <f t="shared" ca="1" si="69"/>
        <v>0 tahun 10 bulan</v>
      </c>
      <c r="T499" s="222" t="str">
        <f t="shared" ca="1" si="70"/>
        <v>&lt;2 th</v>
      </c>
      <c r="U499" s="60">
        <f t="shared" si="71"/>
        <v>35</v>
      </c>
      <c r="V499" s="61">
        <f t="shared" si="73"/>
        <v>46905</v>
      </c>
      <c r="W499" s="56" t="s">
        <v>3056</v>
      </c>
      <c r="X499" s="70" t="s">
        <v>3219</v>
      </c>
      <c r="Y499" s="70" t="s">
        <v>20</v>
      </c>
      <c r="Z499" s="56" t="s">
        <v>65</v>
      </c>
      <c r="AA499" s="56" t="s">
        <v>22</v>
      </c>
      <c r="AB499" s="61">
        <v>44348</v>
      </c>
      <c r="AC499" s="56"/>
      <c r="AD499" s="71"/>
      <c r="AE499" s="70" t="s">
        <v>24</v>
      </c>
      <c r="AF499" s="225" t="str">
        <f t="shared" si="72"/>
        <v>S1</v>
      </c>
      <c r="AG499" s="215" t="s">
        <v>3430</v>
      </c>
    </row>
    <row r="500" spans="1:33" s="64" customFormat="1">
      <c r="A500" s="92" t="s">
        <v>3381</v>
      </c>
      <c r="B500" s="2" t="s">
        <v>3382</v>
      </c>
      <c r="C500" s="2" t="s">
        <v>157</v>
      </c>
      <c r="D500" s="223"/>
      <c r="E500" s="223" t="str">
        <f t="shared" si="65"/>
        <v>KANTOR PUSAT</v>
      </c>
      <c r="F500" s="2" t="s">
        <v>35</v>
      </c>
      <c r="G500" s="2" t="s">
        <v>3385</v>
      </c>
      <c r="H500" s="2" t="s">
        <v>3385</v>
      </c>
      <c r="I500" s="2" t="s">
        <v>3385</v>
      </c>
      <c r="J500" s="6"/>
      <c r="K500" s="142" t="s">
        <v>3852</v>
      </c>
      <c r="L500" s="12">
        <v>23668</v>
      </c>
      <c r="M500" s="221">
        <f t="shared" si="66"/>
        <v>1964</v>
      </c>
      <c r="N500" s="221"/>
      <c r="O500" s="222" t="str">
        <f t="shared" ca="1" si="67"/>
        <v>57 tahun 6 bulan</v>
      </c>
      <c r="P500" s="222" t="str">
        <f t="shared" ca="1" si="68"/>
        <v xml:space="preserve">&gt;55 </v>
      </c>
      <c r="Q500" s="6" t="s">
        <v>3392</v>
      </c>
      <c r="R500" s="12">
        <v>44348</v>
      </c>
      <c r="S500" s="222" t="str">
        <f t="shared" ca="1" si="69"/>
        <v>0 tahun 10 bulan</v>
      </c>
      <c r="T500" s="222" t="str">
        <f t="shared" ca="1" si="70"/>
        <v>&lt;2 th</v>
      </c>
      <c r="U500" s="60">
        <f t="shared" si="71"/>
        <v>55</v>
      </c>
      <c r="V500" s="61">
        <f t="shared" si="73"/>
        <v>43770</v>
      </c>
      <c r="W500" s="143" t="s">
        <v>3393</v>
      </c>
      <c r="X500" s="14" t="s">
        <v>3399</v>
      </c>
      <c r="Y500" s="142" t="s">
        <v>156</v>
      </c>
      <c r="Z500" s="2" t="s">
        <v>110</v>
      </c>
      <c r="AA500" s="2" t="s">
        <v>111</v>
      </c>
      <c r="AB500" s="4"/>
      <c r="AC500" s="141" t="s">
        <v>3419</v>
      </c>
      <c r="AD500" s="175">
        <v>44712</v>
      </c>
      <c r="AE500" s="210" t="s">
        <v>84</v>
      </c>
      <c r="AF500" s="225" t="str">
        <f t="shared" si="72"/>
        <v>S2</v>
      </c>
      <c r="AG500" s="216" t="s">
        <v>3430</v>
      </c>
    </row>
    <row r="501" spans="1:33" s="64" customFormat="1">
      <c r="A501" s="92" t="s">
        <v>3383</v>
      </c>
      <c r="B501" s="2" t="s">
        <v>3394</v>
      </c>
      <c r="C501" s="2" t="s">
        <v>157</v>
      </c>
      <c r="D501" s="223"/>
      <c r="E501" s="223" t="str">
        <f t="shared" si="65"/>
        <v>KANTOR PUSAT</v>
      </c>
      <c r="F501" s="2" t="s">
        <v>211</v>
      </c>
      <c r="G501" s="2" t="s">
        <v>3305</v>
      </c>
      <c r="H501" s="2" t="s">
        <v>3305</v>
      </c>
      <c r="I501" s="2" t="s">
        <v>3305</v>
      </c>
      <c r="J501" s="6"/>
      <c r="K501" s="142" t="s">
        <v>3852</v>
      </c>
      <c r="L501" s="12">
        <v>24168</v>
      </c>
      <c r="M501" s="221">
        <f t="shared" si="66"/>
        <v>1966</v>
      </c>
      <c r="N501" s="221"/>
      <c r="O501" s="222" t="str">
        <f t="shared" ca="1" si="67"/>
        <v>56 tahun 1 bulan</v>
      </c>
      <c r="P501" s="222" t="str">
        <f t="shared" ca="1" si="68"/>
        <v xml:space="preserve">&gt;55 </v>
      </c>
      <c r="Q501" s="6" t="s">
        <v>201</v>
      </c>
      <c r="R501" s="12">
        <v>44348</v>
      </c>
      <c r="S501" s="222" t="str">
        <f t="shared" ca="1" si="69"/>
        <v>0 tahun 10 bulan</v>
      </c>
      <c r="T501" s="222" t="str">
        <f t="shared" ca="1" si="70"/>
        <v>&lt;2 th</v>
      </c>
      <c r="U501" s="60">
        <f t="shared" si="71"/>
        <v>55</v>
      </c>
      <c r="V501" s="61">
        <f t="shared" si="73"/>
        <v>44287</v>
      </c>
      <c r="W501" s="143" t="s">
        <v>3395</v>
      </c>
      <c r="X501" s="14" t="s">
        <v>3400</v>
      </c>
      <c r="Y501" s="142" t="s">
        <v>156</v>
      </c>
      <c r="Z501" s="2" t="s">
        <v>110</v>
      </c>
      <c r="AA501" s="2" t="s">
        <v>111</v>
      </c>
      <c r="AB501" s="4"/>
      <c r="AC501" s="141" t="s">
        <v>3418</v>
      </c>
      <c r="AD501" s="175">
        <v>44712</v>
      </c>
      <c r="AE501" s="210" t="s">
        <v>24</v>
      </c>
      <c r="AF501" s="225" t="str">
        <f t="shared" si="72"/>
        <v>S1</v>
      </c>
      <c r="AG501" s="2" t="s">
        <v>3431</v>
      </c>
    </row>
    <row r="502" spans="1:33" s="64" customFormat="1">
      <c r="A502" s="92" t="s">
        <v>3401</v>
      </c>
      <c r="B502" s="2" t="s">
        <v>3402</v>
      </c>
      <c r="C502" s="2" t="s">
        <v>152</v>
      </c>
      <c r="D502" s="223"/>
      <c r="E502" s="223" t="str">
        <f t="shared" si="65"/>
        <v>KANTOR CABANG</v>
      </c>
      <c r="F502" s="2" t="s">
        <v>88</v>
      </c>
      <c r="G502" s="2" t="s">
        <v>673</v>
      </c>
      <c r="H502" s="2" t="s">
        <v>673</v>
      </c>
      <c r="I502" s="2" t="s">
        <v>673</v>
      </c>
      <c r="J502" s="6"/>
      <c r="K502" s="142" t="s">
        <v>3921</v>
      </c>
      <c r="L502" s="12">
        <v>24210</v>
      </c>
      <c r="M502" s="221">
        <f t="shared" si="66"/>
        <v>1966</v>
      </c>
      <c r="N502" s="221"/>
      <c r="O502" s="222" t="str">
        <f t="shared" ca="1" si="67"/>
        <v>56 tahun 0 bulan</v>
      </c>
      <c r="P502" s="222" t="str">
        <f t="shared" ca="1" si="68"/>
        <v xml:space="preserve">&gt;55 </v>
      </c>
      <c r="Q502" s="6" t="s">
        <v>693</v>
      </c>
      <c r="R502" s="12">
        <v>44362</v>
      </c>
      <c r="S502" s="222" t="str">
        <f t="shared" ca="1" si="69"/>
        <v>0 tahun 10 bulan</v>
      </c>
      <c r="T502" s="222" t="str">
        <f t="shared" ca="1" si="70"/>
        <v>&lt;2 th</v>
      </c>
      <c r="U502" s="60">
        <f t="shared" si="71"/>
        <v>55</v>
      </c>
      <c r="V502" s="61">
        <f t="shared" si="73"/>
        <v>44317</v>
      </c>
      <c r="W502" s="143" t="s">
        <v>3407</v>
      </c>
      <c r="X502" s="143" t="s">
        <v>3408</v>
      </c>
      <c r="Y502" s="2" t="s">
        <v>156</v>
      </c>
      <c r="Z502" s="2" t="s">
        <v>110</v>
      </c>
      <c r="AA502" s="2" t="s">
        <v>111</v>
      </c>
      <c r="AB502" s="4"/>
      <c r="AC502" s="141" t="s">
        <v>3409</v>
      </c>
      <c r="AD502" s="1"/>
      <c r="AE502" s="210" t="s">
        <v>24</v>
      </c>
      <c r="AF502" s="225" t="str">
        <f t="shared" si="72"/>
        <v>S1</v>
      </c>
      <c r="AG502" s="2" t="s">
        <v>3430</v>
      </c>
    </row>
    <row r="503" spans="1:33" s="64" customFormat="1">
      <c r="A503" s="92" t="s">
        <v>3413</v>
      </c>
      <c r="B503" s="2" t="s">
        <v>3414</v>
      </c>
      <c r="C503" s="2" t="s">
        <v>582</v>
      </c>
      <c r="D503" s="223"/>
      <c r="E503" s="223" t="str">
        <f t="shared" si="65"/>
        <v>KANTOR CABANG</v>
      </c>
      <c r="F503" s="2" t="s">
        <v>88</v>
      </c>
      <c r="G503" s="2" t="s">
        <v>2590</v>
      </c>
      <c r="H503" s="2" t="s">
        <v>2590</v>
      </c>
      <c r="I503" s="2" t="s">
        <v>3857</v>
      </c>
      <c r="J503" s="6"/>
      <c r="K503" s="2" t="s">
        <v>3949</v>
      </c>
      <c r="L503" s="12">
        <v>34990</v>
      </c>
      <c r="M503" s="221">
        <f t="shared" si="66"/>
        <v>1995</v>
      </c>
      <c r="N503" s="221"/>
      <c r="O503" s="222" t="str">
        <f t="shared" ca="1" si="67"/>
        <v>26 tahun 6 bulan</v>
      </c>
      <c r="P503" s="222" t="str">
        <f t="shared" ca="1" si="68"/>
        <v>&lt;35 th</v>
      </c>
      <c r="Q503" s="6" t="s">
        <v>622</v>
      </c>
      <c r="R503" s="12">
        <v>44375</v>
      </c>
      <c r="S503" s="222" t="str">
        <f t="shared" ca="1" si="69"/>
        <v>0 tahun 9 bulan</v>
      </c>
      <c r="T503" s="222" t="str">
        <f t="shared" ca="1" si="70"/>
        <v>&lt;2 th</v>
      </c>
      <c r="U503" s="60">
        <f t="shared" si="71"/>
        <v>35</v>
      </c>
      <c r="V503" s="61">
        <f t="shared" si="73"/>
        <v>47788</v>
      </c>
      <c r="W503" s="143" t="s">
        <v>3421</v>
      </c>
      <c r="X503" s="143" t="s">
        <v>3422</v>
      </c>
      <c r="Y503" s="142" t="s">
        <v>20</v>
      </c>
      <c r="Z503" s="2" t="s">
        <v>110</v>
      </c>
      <c r="AA503" s="2" t="s">
        <v>111</v>
      </c>
      <c r="AB503" s="4"/>
      <c r="AC503" s="141" t="s">
        <v>3523</v>
      </c>
      <c r="AD503" s="175">
        <v>44557</v>
      </c>
      <c r="AE503" s="142" t="s">
        <v>24</v>
      </c>
      <c r="AF503" s="225" t="str">
        <f t="shared" si="72"/>
        <v>S1</v>
      </c>
      <c r="AG503" s="2" t="s">
        <v>3431</v>
      </c>
    </row>
    <row r="504" spans="1:33" s="64" customFormat="1">
      <c r="A504" s="55" t="s">
        <v>3420</v>
      </c>
      <c r="B504" s="56" t="s">
        <v>3089</v>
      </c>
      <c r="C504" s="56" t="s">
        <v>944</v>
      </c>
      <c r="D504" s="223"/>
      <c r="E504" s="223" t="str">
        <f t="shared" si="65"/>
        <v>KANTOR CABANG</v>
      </c>
      <c r="F504" s="56" t="s">
        <v>88</v>
      </c>
      <c r="G504" s="56" t="s">
        <v>89</v>
      </c>
      <c r="H504" s="56" t="s">
        <v>89</v>
      </c>
      <c r="I504" s="56" t="s">
        <v>3882</v>
      </c>
      <c r="J504" s="56"/>
      <c r="K504" s="70" t="s">
        <v>3885</v>
      </c>
      <c r="L504" s="58">
        <v>34254</v>
      </c>
      <c r="M504" s="221">
        <f t="shared" si="66"/>
        <v>1993</v>
      </c>
      <c r="N504" s="221"/>
      <c r="O504" s="222" t="str">
        <f t="shared" ca="1" si="67"/>
        <v>28 tahun 6 bulan</v>
      </c>
      <c r="P504" s="222" t="str">
        <f t="shared" ca="1" si="68"/>
        <v>&lt;35 th</v>
      </c>
      <c r="Q504" s="56" t="s">
        <v>201</v>
      </c>
      <c r="R504" s="58">
        <v>44378</v>
      </c>
      <c r="S504" s="222" t="str">
        <f t="shared" ca="1" si="69"/>
        <v>0 tahun 9 bulan</v>
      </c>
      <c r="T504" s="222" t="str">
        <f t="shared" ca="1" si="70"/>
        <v>&lt;2 th</v>
      </c>
      <c r="U504" s="60">
        <f t="shared" si="71"/>
        <v>35</v>
      </c>
      <c r="V504" s="61">
        <f t="shared" si="73"/>
        <v>47058</v>
      </c>
      <c r="W504" s="56" t="s">
        <v>3097</v>
      </c>
      <c r="X504" s="70" t="s">
        <v>3092</v>
      </c>
      <c r="Y504" s="70" t="s">
        <v>20</v>
      </c>
      <c r="Z504" s="56" t="s">
        <v>65</v>
      </c>
      <c r="AA504" s="56" t="s">
        <v>22</v>
      </c>
      <c r="AB504" s="61">
        <v>44378</v>
      </c>
      <c r="AC504" s="70" t="s">
        <v>3093</v>
      </c>
      <c r="AD504" s="71"/>
      <c r="AE504" s="212" t="s">
        <v>24</v>
      </c>
      <c r="AF504" s="225" t="str">
        <f t="shared" si="72"/>
        <v>S1</v>
      </c>
      <c r="AG504" s="56" t="s">
        <v>3431</v>
      </c>
    </row>
    <row r="505" spans="1:33" s="64" customFormat="1">
      <c r="A505" s="92" t="s">
        <v>3459</v>
      </c>
      <c r="B505" s="2" t="s">
        <v>3455</v>
      </c>
      <c r="C505" s="2" t="s">
        <v>944</v>
      </c>
      <c r="D505" s="223"/>
      <c r="E505" s="223" t="str">
        <f t="shared" si="65"/>
        <v>KANTOR CABANG</v>
      </c>
      <c r="F505" s="2" t="s">
        <v>88</v>
      </c>
      <c r="G505" s="138" t="s">
        <v>2590</v>
      </c>
      <c r="H505" s="138" t="s">
        <v>2590</v>
      </c>
      <c r="I505" s="2" t="s">
        <v>3882</v>
      </c>
      <c r="J505" s="6"/>
      <c r="K505" s="2" t="s">
        <v>3949</v>
      </c>
      <c r="L505" s="12">
        <v>35115</v>
      </c>
      <c r="M505" s="221">
        <f t="shared" si="66"/>
        <v>1996</v>
      </c>
      <c r="N505" s="221"/>
      <c r="O505" s="222" t="str">
        <f t="shared" ca="1" si="67"/>
        <v>26 tahun 2 bulan</v>
      </c>
      <c r="P505" s="222" t="str">
        <f t="shared" ca="1" si="68"/>
        <v>&lt;35 th</v>
      </c>
      <c r="Q505" s="6" t="s">
        <v>3456</v>
      </c>
      <c r="R505" s="12">
        <v>44389</v>
      </c>
      <c r="S505" s="222" t="str">
        <f t="shared" ca="1" si="69"/>
        <v>0 tahun 9 bulan</v>
      </c>
      <c r="T505" s="222" t="str">
        <f t="shared" ca="1" si="70"/>
        <v>&lt;2 th</v>
      </c>
      <c r="U505" s="60">
        <f t="shared" si="71"/>
        <v>35</v>
      </c>
      <c r="V505" s="61">
        <f t="shared" si="73"/>
        <v>47908</v>
      </c>
      <c r="W505" s="143" t="s">
        <v>3457</v>
      </c>
      <c r="X505" s="143" t="s">
        <v>3458</v>
      </c>
      <c r="Y505" s="142" t="s">
        <v>20</v>
      </c>
      <c r="Z505" s="2" t="s">
        <v>110</v>
      </c>
      <c r="AA505" s="2" t="s">
        <v>111</v>
      </c>
      <c r="AB505" s="4"/>
      <c r="AC505" s="141" t="s">
        <v>3520</v>
      </c>
      <c r="AD505" s="175">
        <v>44572</v>
      </c>
      <c r="AE505" s="210" t="s">
        <v>24</v>
      </c>
      <c r="AF505" s="225" t="str">
        <f t="shared" si="72"/>
        <v>S1</v>
      </c>
      <c r="AG505" s="2" t="s">
        <v>3430</v>
      </c>
    </row>
    <row r="506" spans="1:33" s="64" customFormat="1">
      <c r="A506" s="5" t="s">
        <v>3466</v>
      </c>
      <c r="B506" s="2" t="s">
        <v>3467</v>
      </c>
      <c r="C506" s="2" t="s">
        <v>53</v>
      </c>
      <c r="D506" s="223"/>
      <c r="E506" s="223" t="str">
        <f t="shared" si="65"/>
        <v>KANTOR CABANG</v>
      </c>
      <c r="F506" s="2" t="s">
        <v>88</v>
      </c>
      <c r="G506" s="2" t="s">
        <v>89</v>
      </c>
      <c r="H506" s="2" t="s">
        <v>89</v>
      </c>
      <c r="I506" s="2" t="s">
        <v>3961</v>
      </c>
      <c r="J506" s="6"/>
      <c r="K506" s="2" t="s">
        <v>3885</v>
      </c>
      <c r="L506" s="12">
        <v>24206</v>
      </c>
      <c r="M506" s="221">
        <f t="shared" si="66"/>
        <v>1966</v>
      </c>
      <c r="N506" s="221"/>
      <c r="O506" s="222" t="str">
        <f t="shared" ca="1" si="67"/>
        <v>56 tahun 0 bulan</v>
      </c>
      <c r="P506" s="222" t="str">
        <f t="shared" ca="1" si="68"/>
        <v xml:space="preserve">&gt;55 </v>
      </c>
      <c r="Q506" s="6" t="s">
        <v>271</v>
      </c>
      <c r="R506" s="12">
        <v>44409</v>
      </c>
      <c r="S506" s="222" t="str">
        <f t="shared" ca="1" si="69"/>
        <v>0 tahun 8 bulan</v>
      </c>
      <c r="T506" s="222" t="str">
        <f t="shared" ca="1" si="70"/>
        <v>&lt;2 th</v>
      </c>
      <c r="U506" s="60">
        <f t="shared" si="71"/>
        <v>55</v>
      </c>
      <c r="V506" s="61">
        <f t="shared" si="73"/>
        <v>44317</v>
      </c>
      <c r="W506" s="143" t="s">
        <v>3508</v>
      </c>
      <c r="X506" s="143" t="s">
        <v>3509</v>
      </c>
      <c r="Y506" s="142" t="s">
        <v>59</v>
      </c>
      <c r="Z506" s="2" t="s">
        <v>110</v>
      </c>
      <c r="AA506" s="2" t="s">
        <v>111</v>
      </c>
      <c r="AB506" s="4"/>
      <c r="AC506" s="141" t="s">
        <v>3507</v>
      </c>
      <c r="AD506" s="1"/>
      <c r="AE506" s="142" t="s">
        <v>145</v>
      </c>
      <c r="AF506" s="225" t="str">
        <f t="shared" si="72"/>
        <v>D3-D4</v>
      </c>
      <c r="AG506" s="2" t="s">
        <v>3430</v>
      </c>
    </row>
    <row r="507" spans="1:33" s="64" customFormat="1" ht="15" customHeight="1">
      <c r="A507" s="86" t="s">
        <v>3468</v>
      </c>
      <c r="B507" s="56" t="s">
        <v>3107</v>
      </c>
      <c r="C507" s="56" t="s">
        <v>536</v>
      </c>
      <c r="D507" s="223"/>
      <c r="E507" s="223" t="str">
        <f t="shared" si="65"/>
        <v>KANTOR CABANG</v>
      </c>
      <c r="F507" s="56" t="s">
        <v>88</v>
      </c>
      <c r="G507" s="56" t="s">
        <v>187</v>
      </c>
      <c r="H507" s="56" t="s">
        <v>542</v>
      </c>
      <c r="I507" s="56" t="s">
        <v>3855</v>
      </c>
      <c r="J507" s="56"/>
      <c r="K507" s="70" t="s">
        <v>3869</v>
      </c>
      <c r="L507" s="58">
        <v>35993</v>
      </c>
      <c r="M507" s="221">
        <f t="shared" si="66"/>
        <v>1998</v>
      </c>
      <c r="N507" s="221"/>
      <c r="O507" s="222" t="str">
        <f t="shared" ca="1" si="67"/>
        <v>23 tahun 9 bulan</v>
      </c>
      <c r="P507" s="222" t="str">
        <f t="shared" ca="1" si="68"/>
        <v>&lt;25 th</v>
      </c>
      <c r="Q507" s="56" t="s">
        <v>70</v>
      </c>
      <c r="R507" s="58">
        <v>44411</v>
      </c>
      <c r="S507" s="222" t="str">
        <f t="shared" ca="1" si="69"/>
        <v>0 tahun 8 bulan</v>
      </c>
      <c r="T507" s="222" t="str">
        <f t="shared" ca="1" si="70"/>
        <v>&lt;2 th</v>
      </c>
      <c r="U507" s="60">
        <f t="shared" si="71"/>
        <v>35</v>
      </c>
      <c r="V507" s="61">
        <f t="shared" si="73"/>
        <v>48792</v>
      </c>
      <c r="W507" s="56" t="s">
        <v>3117</v>
      </c>
      <c r="X507" s="70" t="s">
        <v>3118</v>
      </c>
      <c r="Y507" s="70" t="s">
        <v>20</v>
      </c>
      <c r="Z507" s="56" t="s">
        <v>65</v>
      </c>
      <c r="AA507" s="56" t="s">
        <v>22</v>
      </c>
      <c r="AB507" s="61">
        <v>44411</v>
      </c>
      <c r="AC507" s="70" t="s">
        <v>3119</v>
      </c>
      <c r="AD507" s="62"/>
      <c r="AE507" s="70" t="s">
        <v>50</v>
      </c>
      <c r="AF507" s="225" t="str">
        <f t="shared" si="72"/>
        <v>SMA</v>
      </c>
      <c r="AG507" s="56" t="s">
        <v>3430</v>
      </c>
    </row>
    <row r="508" spans="1:33" s="64" customFormat="1" ht="15" customHeight="1">
      <c r="A508" s="113" t="s">
        <v>3472</v>
      </c>
      <c r="B508" s="130" t="s">
        <v>3473</v>
      </c>
      <c r="C508" s="2" t="s">
        <v>152</v>
      </c>
      <c r="D508" s="223"/>
      <c r="E508" s="223" t="str">
        <f t="shared" si="65"/>
        <v>KANTOR CABANG</v>
      </c>
      <c r="F508" s="2" t="s">
        <v>54</v>
      </c>
      <c r="G508" s="2" t="s">
        <v>99</v>
      </c>
      <c r="H508" s="2" t="s">
        <v>99</v>
      </c>
      <c r="I508" s="2" t="s">
        <v>99</v>
      </c>
      <c r="J508" s="6"/>
      <c r="K508" s="142" t="s">
        <v>101</v>
      </c>
      <c r="L508" s="12">
        <v>24291</v>
      </c>
      <c r="M508" s="221">
        <f t="shared" si="66"/>
        <v>1966</v>
      </c>
      <c r="N508" s="221"/>
      <c r="O508" s="222" t="str">
        <f t="shared" ca="1" si="67"/>
        <v>55 tahun 9 bulan</v>
      </c>
      <c r="P508" s="222" t="str">
        <f t="shared" ca="1" si="68"/>
        <v xml:space="preserve">&gt;55 </v>
      </c>
      <c r="Q508" s="6" t="s">
        <v>353</v>
      </c>
      <c r="R508" s="12">
        <v>44426</v>
      </c>
      <c r="S508" s="222" t="str">
        <f t="shared" ca="1" si="69"/>
        <v>0 tahun 8 bulan</v>
      </c>
      <c r="T508" s="222" t="str">
        <f t="shared" ca="1" si="70"/>
        <v>&lt;2 th</v>
      </c>
      <c r="U508" s="60">
        <f t="shared" si="71"/>
        <v>55</v>
      </c>
      <c r="V508" s="61">
        <f t="shared" si="73"/>
        <v>44409</v>
      </c>
      <c r="W508" s="143" t="s">
        <v>3541</v>
      </c>
      <c r="X508" s="143" t="s">
        <v>3516</v>
      </c>
      <c r="Y508" s="142" t="s">
        <v>156</v>
      </c>
      <c r="Z508" s="2" t="s">
        <v>110</v>
      </c>
      <c r="AA508" s="2" t="s">
        <v>111</v>
      </c>
      <c r="AB508" s="4"/>
      <c r="AC508" s="16"/>
      <c r="AD508" s="1"/>
      <c r="AE508" s="17" t="s">
        <v>24</v>
      </c>
      <c r="AF508" s="225" t="str">
        <f t="shared" si="72"/>
        <v>S1</v>
      </c>
      <c r="AG508" s="2" t="s">
        <v>3430</v>
      </c>
    </row>
    <row r="509" spans="1:33" s="64" customFormat="1">
      <c r="A509" s="113" t="s">
        <v>3488</v>
      </c>
      <c r="B509" s="130" t="s">
        <v>3474</v>
      </c>
      <c r="C509" s="2" t="s">
        <v>2725</v>
      </c>
      <c r="D509" s="223"/>
      <c r="E509" s="223" t="str">
        <f t="shared" si="65"/>
        <v>KANTOR CABANG</v>
      </c>
      <c r="F509" s="2" t="s">
        <v>88</v>
      </c>
      <c r="G509" s="2" t="s">
        <v>2590</v>
      </c>
      <c r="H509" s="2" t="s">
        <v>3376</v>
      </c>
      <c r="I509" s="2" t="s">
        <v>3376</v>
      </c>
      <c r="J509" s="6"/>
      <c r="K509" s="2" t="s">
        <v>3963</v>
      </c>
      <c r="L509" s="12">
        <v>24889</v>
      </c>
      <c r="M509" s="221">
        <f t="shared" si="66"/>
        <v>1968</v>
      </c>
      <c r="N509" s="221"/>
      <c r="O509" s="222" t="str">
        <f t="shared" ca="1" si="67"/>
        <v>54 tahun 2 bulan</v>
      </c>
      <c r="P509" s="222" t="str">
        <f t="shared" ca="1" si="68"/>
        <v>&lt;55 th</v>
      </c>
      <c r="Q509" s="6" t="s">
        <v>3533</v>
      </c>
      <c r="R509" s="12">
        <v>44410</v>
      </c>
      <c r="S509" s="222" t="str">
        <f t="shared" ca="1" si="69"/>
        <v>0 tahun 8 bulan</v>
      </c>
      <c r="T509" s="222" t="str">
        <f t="shared" ca="1" si="70"/>
        <v>&lt;2 th</v>
      </c>
      <c r="U509" s="60">
        <f t="shared" si="71"/>
        <v>55</v>
      </c>
      <c r="V509" s="61">
        <f t="shared" si="73"/>
        <v>44986</v>
      </c>
      <c r="W509" s="143" t="s">
        <v>3540</v>
      </c>
      <c r="X509" s="56" t="s">
        <v>3579</v>
      </c>
      <c r="Y509" s="142" t="s">
        <v>59</v>
      </c>
      <c r="Z509" s="2" t="s">
        <v>110</v>
      </c>
      <c r="AA509" s="2" t="s">
        <v>111</v>
      </c>
      <c r="AB509" s="4"/>
      <c r="AC509" s="16" t="s">
        <v>3593</v>
      </c>
      <c r="AD509" s="1"/>
      <c r="AE509" s="17" t="s">
        <v>24</v>
      </c>
      <c r="AF509" s="225" t="str">
        <f t="shared" si="72"/>
        <v>S1</v>
      </c>
      <c r="AG509" s="2" t="s">
        <v>3431</v>
      </c>
    </row>
    <row r="510" spans="1:33" s="64" customFormat="1">
      <c r="A510" s="113" t="s">
        <v>3489</v>
      </c>
      <c r="B510" s="130" t="s">
        <v>3475</v>
      </c>
      <c r="C510" s="2" t="s">
        <v>53</v>
      </c>
      <c r="D510" s="223"/>
      <c r="E510" s="223" t="str">
        <f t="shared" si="65"/>
        <v>KANTOR CABANG</v>
      </c>
      <c r="F510" s="2" t="s">
        <v>88</v>
      </c>
      <c r="G510" s="2" t="s">
        <v>2590</v>
      </c>
      <c r="H510" s="2" t="s">
        <v>2590</v>
      </c>
      <c r="I510" s="2" t="s">
        <v>3964</v>
      </c>
      <c r="J510" s="6"/>
      <c r="K510" s="142" t="s">
        <v>3949</v>
      </c>
      <c r="L510" s="12">
        <v>26383</v>
      </c>
      <c r="M510" s="221">
        <f t="shared" si="66"/>
        <v>1972</v>
      </c>
      <c r="N510" s="221"/>
      <c r="O510" s="222" t="str">
        <f t="shared" ca="1" si="67"/>
        <v>50 tahun 0 bulan</v>
      </c>
      <c r="P510" s="222" t="str">
        <f t="shared" ca="1" si="68"/>
        <v>&lt;55 th</v>
      </c>
      <c r="Q510" s="6" t="s">
        <v>2777</v>
      </c>
      <c r="R510" s="12">
        <v>44410</v>
      </c>
      <c r="S510" s="222" t="str">
        <f t="shared" ca="1" si="69"/>
        <v>0 tahun 8 bulan</v>
      </c>
      <c r="T510" s="222" t="str">
        <f t="shared" ca="1" si="70"/>
        <v>&lt;2 th</v>
      </c>
      <c r="U510" s="60">
        <f t="shared" si="71"/>
        <v>55</v>
      </c>
      <c r="V510" s="61">
        <f t="shared" si="73"/>
        <v>46478</v>
      </c>
      <c r="W510" s="143" t="s">
        <v>3527</v>
      </c>
      <c r="X510" s="56" t="s">
        <v>3580</v>
      </c>
      <c r="Y510" s="142" t="s">
        <v>59</v>
      </c>
      <c r="Z510" s="2" t="s">
        <v>110</v>
      </c>
      <c r="AA510" s="2" t="s">
        <v>111</v>
      </c>
      <c r="AB510" s="4"/>
      <c r="AC510" s="16" t="s">
        <v>3594</v>
      </c>
      <c r="AD510" s="1"/>
      <c r="AE510" s="17" t="s">
        <v>24</v>
      </c>
      <c r="AF510" s="225" t="str">
        <f t="shared" si="72"/>
        <v>S1</v>
      </c>
      <c r="AG510" s="2" t="s">
        <v>3430</v>
      </c>
    </row>
    <row r="511" spans="1:33" s="74" customFormat="1">
      <c r="A511" s="113" t="s">
        <v>3490</v>
      </c>
      <c r="B511" s="130" t="s">
        <v>3498</v>
      </c>
      <c r="C511" s="2" t="s">
        <v>962</v>
      </c>
      <c r="D511" s="223"/>
      <c r="E511" s="223" t="str">
        <f t="shared" si="65"/>
        <v>KANTOR CABANG</v>
      </c>
      <c r="F511" s="2" t="s">
        <v>88</v>
      </c>
      <c r="G511" s="2" t="s">
        <v>2590</v>
      </c>
      <c r="H511" s="2" t="s">
        <v>2590</v>
      </c>
      <c r="I511" s="2" t="s">
        <v>3867</v>
      </c>
      <c r="J511" s="6"/>
      <c r="K511" s="142" t="s">
        <v>3949</v>
      </c>
      <c r="L511" s="12">
        <v>26570</v>
      </c>
      <c r="M511" s="221">
        <f t="shared" si="66"/>
        <v>1972</v>
      </c>
      <c r="N511" s="221"/>
      <c r="O511" s="222" t="str">
        <f t="shared" ca="1" si="67"/>
        <v>49 tahun 6 bulan</v>
      </c>
      <c r="P511" s="222" t="str">
        <f t="shared" ca="1" si="68"/>
        <v>&lt;55 th</v>
      </c>
      <c r="Q511" s="6" t="s">
        <v>2777</v>
      </c>
      <c r="R511" s="12">
        <v>44410</v>
      </c>
      <c r="S511" s="222" t="str">
        <f t="shared" ca="1" si="69"/>
        <v>0 tahun 8 bulan</v>
      </c>
      <c r="T511" s="222" t="str">
        <f t="shared" ca="1" si="70"/>
        <v>&lt;2 th</v>
      </c>
      <c r="U511" s="60">
        <f t="shared" si="71"/>
        <v>55</v>
      </c>
      <c r="V511" s="61">
        <f t="shared" si="73"/>
        <v>46661</v>
      </c>
      <c r="W511" s="143" t="s">
        <v>3528</v>
      </c>
      <c r="X511" s="56" t="s">
        <v>3581</v>
      </c>
      <c r="Y511" s="142" t="s">
        <v>23</v>
      </c>
      <c r="Z511" s="2" t="s">
        <v>110</v>
      </c>
      <c r="AA511" s="2" t="s">
        <v>111</v>
      </c>
      <c r="AB511" s="4"/>
      <c r="AC511" s="16" t="s">
        <v>3595</v>
      </c>
      <c r="AD511" s="1"/>
      <c r="AE511" s="17" t="s">
        <v>50</v>
      </c>
      <c r="AF511" s="225" t="str">
        <f t="shared" si="72"/>
        <v>SMA</v>
      </c>
      <c r="AG511" s="2" t="s">
        <v>3430</v>
      </c>
    </row>
    <row r="512" spans="1:33" s="74" customFormat="1">
      <c r="A512" s="113" t="s">
        <v>3491</v>
      </c>
      <c r="B512" s="130" t="s">
        <v>3476</v>
      </c>
      <c r="C512" s="2" t="s">
        <v>246</v>
      </c>
      <c r="D512" s="223"/>
      <c r="E512" s="223" t="str">
        <f t="shared" si="65"/>
        <v>KANTOR CABANG</v>
      </c>
      <c r="F512" s="2" t="s">
        <v>88</v>
      </c>
      <c r="G512" s="2" t="s">
        <v>2590</v>
      </c>
      <c r="H512" s="2" t="s">
        <v>3376</v>
      </c>
      <c r="I512" s="2" t="s">
        <v>3860</v>
      </c>
      <c r="J512" s="6"/>
      <c r="K512" s="2" t="s">
        <v>3963</v>
      </c>
      <c r="L512" s="12">
        <v>27591</v>
      </c>
      <c r="M512" s="221">
        <f t="shared" si="66"/>
        <v>1975</v>
      </c>
      <c r="N512" s="221"/>
      <c r="O512" s="222" t="str">
        <f t="shared" ca="1" si="67"/>
        <v>46 tahun 9 bulan</v>
      </c>
      <c r="P512" s="222" t="str">
        <f t="shared" ca="1" si="68"/>
        <v>&lt;55 th</v>
      </c>
      <c r="Q512" s="6" t="s">
        <v>3143</v>
      </c>
      <c r="R512" s="12">
        <v>44410</v>
      </c>
      <c r="S512" s="222" t="str">
        <f t="shared" ca="1" si="69"/>
        <v>0 tahun 8 bulan</v>
      </c>
      <c r="T512" s="222" t="str">
        <f t="shared" ca="1" si="70"/>
        <v>&lt;2 th</v>
      </c>
      <c r="U512" s="60">
        <f t="shared" si="71"/>
        <v>55</v>
      </c>
      <c r="V512" s="61">
        <f t="shared" si="73"/>
        <v>47696</v>
      </c>
      <c r="W512" s="143" t="s">
        <v>3542</v>
      </c>
      <c r="X512" s="56" t="s">
        <v>3582</v>
      </c>
      <c r="Y512" s="142" t="s">
        <v>23</v>
      </c>
      <c r="Z512" s="2" t="s">
        <v>110</v>
      </c>
      <c r="AA512" s="2" t="s">
        <v>111</v>
      </c>
      <c r="AB512" s="4"/>
      <c r="AC512" s="16" t="s">
        <v>3596</v>
      </c>
      <c r="AD512" s="1"/>
      <c r="AE512" s="17" t="s">
        <v>24</v>
      </c>
      <c r="AF512" s="225" t="str">
        <f t="shared" si="72"/>
        <v>S1</v>
      </c>
      <c r="AG512" s="2" t="s">
        <v>3431</v>
      </c>
    </row>
    <row r="513" spans="1:34" s="74" customFormat="1">
      <c r="A513" s="113" t="s">
        <v>3492</v>
      </c>
      <c r="B513" s="130" t="s">
        <v>3480</v>
      </c>
      <c r="C513" s="2" t="s">
        <v>68</v>
      </c>
      <c r="D513" s="223"/>
      <c r="E513" s="223" t="str">
        <f t="shared" si="65"/>
        <v>KANTOR CABANG</v>
      </c>
      <c r="F513" s="2" t="s">
        <v>88</v>
      </c>
      <c r="G513" s="2" t="s">
        <v>2590</v>
      </c>
      <c r="H513" s="2" t="s">
        <v>3391</v>
      </c>
      <c r="I513" s="2" t="s">
        <v>3855</v>
      </c>
      <c r="J513" s="6"/>
      <c r="K513" s="142" t="s">
        <v>3954</v>
      </c>
      <c r="L513" s="12">
        <v>31076</v>
      </c>
      <c r="M513" s="221">
        <f t="shared" si="66"/>
        <v>1985</v>
      </c>
      <c r="N513" s="221"/>
      <c r="O513" s="222" t="str">
        <f t="shared" ca="1" si="67"/>
        <v>37 tahun 2 bulan</v>
      </c>
      <c r="P513" s="222" t="str">
        <f t="shared" ca="1" si="68"/>
        <v>&lt;45 th</v>
      </c>
      <c r="Q513" s="6" t="s">
        <v>3534</v>
      </c>
      <c r="R513" s="12">
        <v>44410</v>
      </c>
      <c r="S513" s="222" t="str">
        <f t="shared" ca="1" si="69"/>
        <v>0 tahun 8 bulan</v>
      </c>
      <c r="T513" s="222" t="str">
        <f t="shared" ca="1" si="70"/>
        <v>&lt;2 th</v>
      </c>
      <c r="U513" s="60">
        <f t="shared" si="71"/>
        <v>55</v>
      </c>
      <c r="V513" s="61">
        <f t="shared" si="73"/>
        <v>51167</v>
      </c>
      <c r="W513" s="143" t="s">
        <v>3539</v>
      </c>
      <c r="X513" s="56" t="s">
        <v>3586</v>
      </c>
      <c r="Y513" s="142" t="s">
        <v>23</v>
      </c>
      <c r="Z513" s="2" t="s">
        <v>110</v>
      </c>
      <c r="AA513" s="2" t="s">
        <v>111</v>
      </c>
      <c r="AB513" s="4"/>
      <c r="AC513" s="16" t="s">
        <v>3600</v>
      </c>
      <c r="AD513" s="1"/>
      <c r="AE513" s="17" t="s">
        <v>24</v>
      </c>
      <c r="AF513" s="225" t="str">
        <f t="shared" si="72"/>
        <v>S1</v>
      </c>
      <c r="AG513" s="2" t="s">
        <v>3431</v>
      </c>
    </row>
    <row r="514" spans="1:34" s="64" customFormat="1" ht="15" customHeight="1">
      <c r="A514" s="113" t="s">
        <v>3493</v>
      </c>
      <c r="B514" s="130" t="s">
        <v>3481</v>
      </c>
      <c r="C514" s="2" t="s">
        <v>3044</v>
      </c>
      <c r="D514" s="223"/>
      <c r="E514" s="223" t="str">
        <f t="shared" si="65"/>
        <v>KANTOR CABANG</v>
      </c>
      <c r="F514" s="2" t="s">
        <v>88</v>
      </c>
      <c r="G514" s="2" t="s">
        <v>2590</v>
      </c>
      <c r="H514" s="2" t="s">
        <v>3376</v>
      </c>
      <c r="I514" s="2" t="s">
        <v>3860</v>
      </c>
      <c r="J514" s="6"/>
      <c r="K514" s="2" t="s">
        <v>3963</v>
      </c>
      <c r="L514" s="12">
        <v>32554</v>
      </c>
      <c r="M514" s="221">
        <f t="shared" si="66"/>
        <v>1989</v>
      </c>
      <c r="N514" s="221"/>
      <c r="O514" s="222" t="str">
        <f t="shared" ca="1" si="67"/>
        <v>33 tahun 2 bulan</v>
      </c>
      <c r="P514" s="222" t="str">
        <f t="shared" ca="1" si="68"/>
        <v>&lt;35 th</v>
      </c>
      <c r="Q514" s="6" t="s">
        <v>3535</v>
      </c>
      <c r="R514" s="12">
        <v>44410</v>
      </c>
      <c r="S514" s="222" t="str">
        <f t="shared" ca="1" si="69"/>
        <v>0 tahun 8 bulan</v>
      </c>
      <c r="T514" s="222" t="str">
        <f t="shared" ca="1" si="70"/>
        <v>&lt;2 th</v>
      </c>
      <c r="U514" s="60">
        <f t="shared" si="71"/>
        <v>55</v>
      </c>
      <c r="V514" s="61">
        <f t="shared" si="73"/>
        <v>52657</v>
      </c>
      <c r="W514" s="143" t="s">
        <v>3513</v>
      </c>
      <c r="X514" s="143" t="s">
        <v>3515</v>
      </c>
      <c r="Y514" s="142" t="s">
        <v>20</v>
      </c>
      <c r="Z514" s="2" t="s">
        <v>110</v>
      </c>
      <c r="AA514" s="2" t="s">
        <v>111</v>
      </c>
      <c r="AB514" s="4"/>
      <c r="AC514" s="141" t="s">
        <v>3514</v>
      </c>
      <c r="AD514" s="1"/>
      <c r="AE514" s="210" t="s">
        <v>24</v>
      </c>
      <c r="AF514" s="225" t="str">
        <f t="shared" si="72"/>
        <v>S1</v>
      </c>
      <c r="AG514" s="2" t="s">
        <v>3431</v>
      </c>
    </row>
    <row r="515" spans="1:34" s="64" customFormat="1">
      <c r="A515" s="92" t="s">
        <v>3494</v>
      </c>
      <c r="B515" s="2" t="s">
        <v>3482</v>
      </c>
      <c r="C515" s="2" t="s">
        <v>3484</v>
      </c>
      <c r="D515" s="223"/>
      <c r="E515" s="223" t="str">
        <f t="shared" si="65"/>
        <v>KANTOR CABANG</v>
      </c>
      <c r="F515" s="2" t="s">
        <v>88</v>
      </c>
      <c r="G515" s="2" t="s">
        <v>2590</v>
      </c>
      <c r="H515" s="2" t="s">
        <v>3391</v>
      </c>
      <c r="I515" s="2" t="s">
        <v>3855</v>
      </c>
      <c r="J515" s="6"/>
      <c r="K515" s="142" t="s">
        <v>3954</v>
      </c>
      <c r="L515" s="12">
        <v>31526</v>
      </c>
      <c r="M515" s="221">
        <f t="shared" si="66"/>
        <v>1986</v>
      </c>
      <c r="N515" s="221"/>
      <c r="O515" s="222" t="str">
        <f t="shared" ca="1" si="67"/>
        <v>35 tahun 11 bulan</v>
      </c>
      <c r="P515" s="222" t="str">
        <f t="shared" ca="1" si="68"/>
        <v>&lt;45 th</v>
      </c>
      <c r="Q515" s="6" t="s">
        <v>3536</v>
      </c>
      <c r="R515" s="12">
        <v>44410</v>
      </c>
      <c r="S515" s="222" t="str">
        <f t="shared" ca="1" si="69"/>
        <v>0 tahun 8 bulan</v>
      </c>
      <c r="T515" s="222" t="str">
        <f t="shared" ca="1" si="70"/>
        <v>&lt;2 th</v>
      </c>
      <c r="U515" s="60">
        <f t="shared" si="71"/>
        <v>35</v>
      </c>
      <c r="V515" s="61">
        <f t="shared" si="73"/>
        <v>44317</v>
      </c>
      <c r="W515" s="143" t="s">
        <v>3537</v>
      </c>
      <c r="X515" s="56" t="s">
        <v>3587</v>
      </c>
      <c r="Y515" s="142" t="s">
        <v>48</v>
      </c>
      <c r="Z515" s="2" t="s">
        <v>110</v>
      </c>
      <c r="AA515" s="2" t="s">
        <v>111</v>
      </c>
      <c r="AB515" s="4"/>
      <c r="AC515" s="16" t="s">
        <v>3538</v>
      </c>
      <c r="AD515" s="1"/>
      <c r="AE515" s="17" t="s">
        <v>24</v>
      </c>
      <c r="AF515" s="225" t="str">
        <f t="shared" si="72"/>
        <v>S1</v>
      </c>
      <c r="AG515" s="2" t="s">
        <v>3431</v>
      </c>
    </row>
    <row r="516" spans="1:34" s="64" customFormat="1">
      <c r="A516" s="97" t="s">
        <v>3495</v>
      </c>
      <c r="B516" s="114" t="s">
        <v>3483</v>
      </c>
      <c r="C516" s="114" t="s">
        <v>582</v>
      </c>
      <c r="D516" s="223"/>
      <c r="E516" s="223" t="str">
        <f t="shared" ref="E516:E579" si="74">IF(F516="CABANG JABODETABEK","KANTOR CABANG",IF(F516="CABANG NON JABODETABEK","KANTOR CABANG","KANTOR PUSAT"))</f>
        <v>KANTOR CABANG</v>
      </c>
      <c r="F516" s="114" t="s">
        <v>88</v>
      </c>
      <c r="G516" s="114" t="s">
        <v>2590</v>
      </c>
      <c r="H516" s="114" t="s">
        <v>3376</v>
      </c>
      <c r="I516" s="114" t="s">
        <v>3860</v>
      </c>
      <c r="J516" s="114"/>
      <c r="K516" s="144" t="s">
        <v>3963</v>
      </c>
      <c r="L516" s="140">
        <v>32707</v>
      </c>
      <c r="M516" s="221">
        <f t="shared" ref="M516:M579" si="75">YEAR(L516)</f>
        <v>1989</v>
      </c>
      <c r="N516" s="221"/>
      <c r="O516" s="222" t="str">
        <f t="shared" ref="O516:O579" ca="1" si="76">(""&amp;DATEDIF(L516,$P$1,"Y")&amp;" tahun")&amp;" "&amp;DATEDIF(L516,$P$1,"YM")&amp;" bulan"</f>
        <v>32 tahun 9 bulan</v>
      </c>
      <c r="P516" s="222" t="str">
        <f t="shared" ref="P516:P579" ca="1" si="77">IF(DATEDIF(L516,$P$1,"Y")&lt;25,"&lt;25 th",IF(AND(DATEDIF(L516,$P$1,"Y")&gt;=25,DATEDIF(L516,$P$1,"Y")&lt;35),"&lt;35 th",IF(AND(DATEDIF(L516,$P$1,"Y")&gt;=35,DATEDIF(L516,$P$1,"Y")&lt;45),"&lt;45 th",IF(AND(DATEDIF(L516,$P$1,"Y")&gt;=45,DATEDIF(L516,$P$1,"Y")&lt;55),"&lt;55 th","&gt;55 "))))</f>
        <v>&lt;35 th</v>
      </c>
      <c r="Q516" s="114" t="s">
        <v>2603</v>
      </c>
      <c r="R516" s="140">
        <v>44410</v>
      </c>
      <c r="S516" s="222" t="str">
        <f t="shared" ref="S516:S579" ca="1" si="78">(""&amp;DATEDIF(R516,$P$1,"Y")&amp;" tahun")&amp;" "&amp;DATEDIF(R516,$P$1,"YM")&amp;" bulan"</f>
        <v>0 tahun 8 bulan</v>
      </c>
      <c r="T516" s="222" t="str">
        <f t="shared" ref="T516:T579" ca="1" si="79">IF(DATEDIF(R516,$P$1,"Y")&lt;2,"&lt;2 th",IF(AND(DATEDIF(R516,$P$1,"Y")&gt;=2,DATEDIF(R516,$P$1,"Y")&lt;5),"&lt;5 th",IF(AND(DATEDIF(R516,$P$1,"Y")&gt;=5,DATEDIF(R516,$P$1,"Y")&lt;8),"&lt;8 th",IF(AND(DATEDIF(R516,$P$1,"Y")&gt;=8,DATEDIF(R516,$P$1,"Y")&gt;=8),"&gt;8 th","0 "))))</f>
        <v>&lt;2 th</v>
      </c>
      <c r="U516" s="60">
        <f t="shared" ref="U516:U579" si="80">IF(C516="TELLER",35,IF(C516="TELLER SENIOR","35",IF(C516="STAF OPERASIONAL",35,IF(C516="STAF OPERASIONAL SENIOR",35,IF(C516="CUSTOMER SERVICE",35,IF(C516="CUSTOMER SERVICE SENIOR",35,55))))))</f>
        <v>35</v>
      </c>
      <c r="V516" s="61">
        <f t="shared" si="73"/>
        <v>45505</v>
      </c>
      <c r="W516" s="114" t="s">
        <v>3575</v>
      </c>
      <c r="X516" s="114" t="s">
        <v>3588</v>
      </c>
      <c r="Y516" s="144" t="s">
        <v>20</v>
      </c>
      <c r="Z516" s="114" t="s">
        <v>110</v>
      </c>
      <c r="AA516" s="114" t="s">
        <v>111</v>
      </c>
      <c r="AB516" s="172"/>
      <c r="AC516" s="114" t="s">
        <v>3601</v>
      </c>
      <c r="AD516" s="116"/>
      <c r="AE516" s="114" t="s">
        <v>24</v>
      </c>
      <c r="AF516" s="225" t="str">
        <f t="shared" ref="AF516:AF579" si="81">IF(AE516="01","SD",IF(AE516="02","SMP",IF(AE516="03","SMA",IF(AE516="04","D1-D2",IF(AE516="05","D3-D4",IF(AE516="06","S1",IF(AE516="07","S2",IF(AE516="08","S3",0))))))))</f>
        <v>S1</v>
      </c>
      <c r="AG516" s="114" t="s">
        <v>3431</v>
      </c>
    </row>
    <row r="517" spans="1:34" s="64" customFormat="1">
      <c r="A517" s="92" t="s">
        <v>3485</v>
      </c>
      <c r="B517" s="2" t="s">
        <v>3486</v>
      </c>
      <c r="C517" s="2" t="s">
        <v>274</v>
      </c>
      <c r="D517" s="223"/>
      <c r="E517" s="223" t="str">
        <f t="shared" si="74"/>
        <v>KANTOR CABANG</v>
      </c>
      <c r="F517" s="2" t="s">
        <v>88</v>
      </c>
      <c r="G517" s="2" t="s">
        <v>2590</v>
      </c>
      <c r="H517" s="2" t="s">
        <v>2590</v>
      </c>
      <c r="I517" s="2" t="s">
        <v>3857</v>
      </c>
      <c r="J517" s="6"/>
      <c r="K517" s="142" t="s">
        <v>3949</v>
      </c>
      <c r="L517" s="12">
        <v>26003</v>
      </c>
      <c r="M517" s="221">
        <f t="shared" si="75"/>
        <v>1971</v>
      </c>
      <c r="N517" s="221"/>
      <c r="O517" s="222" t="str">
        <f t="shared" ca="1" si="76"/>
        <v>51 tahun 1 bulan</v>
      </c>
      <c r="P517" s="222" t="str">
        <f t="shared" ca="1" si="77"/>
        <v>&lt;55 th</v>
      </c>
      <c r="Q517" s="6" t="s">
        <v>342</v>
      </c>
      <c r="R517" s="12">
        <v>44410</v>
      </c>
      <c r="S517" s="222" t="str">
        <f t="shared" ca="1" si="78"/>
        <v>0 tahun 8 bulan</v>
      </c>
      <c r="T517" s="222" t="str">
        <f t="shared" ca="1" si="79"/>
        <v>&lt;2 th</v>
      </c>
      <c r="U517" s="60">
        <f t="shared" si="80"/>
        <v>55</v>
      </c>
      <c r="V517" s="61">
        <f t="shared" si="73"/>
        <v>46113</v>
      </c>
      <c r="W517" s="143" t="s">
        <v>3504</v>
      </c>
      <c r="X517" s="143" t="s">
        <v>3506</v>
      </c>
      <c r="Y517" s="142" t="s">
        <v>23</v>
      </c>
      <c r="Z517" s="2" t="s">
        <v>110</v>
      </c>
      <c r="AA517" s="2" t="s">
        <v>111</v>
      </c>
      <c r="AB517" s="4"/>
      <c r="AC517" s="141" t="s">
        <v>3505</v>
      </c>
      <c r="AD517" s="1"/>
      <c r="AE517" s="210" t="s">
        <v>50</v>
      </c>
      <c r="AF517" s="225" t="str">
        <f t="shared" si="81"/>
        <v>SMA</v>
      </c>
      <c r="AG517" s="2" t="s">
        <v>3431</v>
      </c>
    </row>
    <row r="518" spans="1:34" s="74" customFormat="1">
      <c r="A518" s="55" t="s">
        <v>3487</v>
      </c>
      <c r="B518" s="56" t="s">
        <v>3106</v>
      </c>
      <c r="C518" s="56" t="s">
        <v>962</v>
      </c>
      <c r="D518" s="223"/>
      <c r="E518" s="223" t="str">
        <f t="shared" si="74"/>
        <v>KANTOR CABANG</v>
      </c>
      <c r="F518" s="56" t="s">
        <v>88</v>
      </c>
      <c r="G518" s="56" t="s">
        <v>3094</v>
      </c>
      <c r="H518" s="56" t="s">
        <v>3094</v>
      </c>
      <c r="I518" s="56" t="s">
        <v>3867</v>
      </c>
      <c r="J518" s="56" t="s">
        <v>3111</v>
      </c>
      <c r="K518" s="70" t="s">
        <v>3951</v>
      </c>
      <c r="L518" s="58">
        <v>33055</v>
      </c>
      <c r="M518" s="221">
        <f t="shared" si="75"/>
        <v>1990</v>
      </c>
      <c r="N518" s="221"/>
      <c r="O518" s="222" t="str">
        <f t="shared" ca="1" si="76"/>
        <v>31 tahun 9 bulan</v>
      </c>
      <c r="P518" s="222" t="str">
        <f t="shared" ca="1" si="77"/>
        <v>&lt;35 th</v>
      </c>
      <c r="Q518" s="56" t="s">
        <v>2784</v>
      </c>
      <c r="R518" s="58">
        <v>44411</v>
      </c>
      <c r="S518" s="222" t="str">
        <f t="shared" ca="1" si="78"/>
        <v>0 tahun 8 bulan</v>
      </c>
      <c r="T518" s="222" t="str">
        <f t="shared" ca="1" si="79"/>
        <v>&lt;2 th</v>
      </c>
      <c r="U518" s="60">
        <f t="shared" si="80"/>
        <v>55</v>
      </c>
      <c r="V518" s="61">
        <f t="shared" si="73"/>
        <v>53144</v>
      </c>
      <c r="W518" s="56" t="s">
        <v>3112</v>
      </c>
      <c r="X518" s="70" t="s">
        <v>3114</v>
      </c>
      <c r="Y518" s="70" t="s">
        <v>23</v>
      </c>
      <c r="Z518" s="56" t="s">
        <v>175</v>
      </c>
      <c r="AA518" s="56" t="s">
        <v>22</v>
      </c>
      <c r="AB518" s="61">
        <v>44411</v>
      </c>
      <c r="AC518" s="70" t="s">
        <v>3113</v>
      </c>
      <c r="AD518" s="62"/>
      <c r="AE518" s="212" t="s">
        <v>24</v>
      </c>
      <c r="AF518" s="225" t="str">
        <f t="shared" si="81"/>
        <v>S1</v>
      </c>
      <c r="AG518" s="56" t="s">
        <v>3430</v>
      </c>
    </row>
    <row r="519" spans="1:34" s="64" customFormat="1">
      <c r="A519" s="55" t="s">
        <v>3496</v>
      </c>
      <c r="B519" s="56" t="s">
        <v>3115</v>
      </c>
      <c r="C519" s="73" t="s">
        <v>944</v>
      </c>
      <c r="D519" s="223"/>
      <c r="E519" s="223" t="str">
        <f t="shared" si="74"/>
        <v>KANTOR CABANG</v>
      </c>
      <c r="F519" s="56" t="s">
        <v>88</v>
      </c>
      <c r="G519" s="56" t="s">
        <v>2590</v>
      </c>
      <c r="H519" s="56" t="s">
        <v>2590</v>
      </c>
      <c r="I519" s="56" t="s">
        <v>3882</v>
      </c>
      <c r="J519" s="56"/>
      <c r="K519" s="56" t="s">
        <v>3949</v>
      </c>
      <c r="L519" s="58">
        <v>35347</v>
      </c>
      <c r="M519" s="221">
        <f t="shared" si="75"/>
        <v>1996</v>
      </c>
      <c r="N519" s="221"/>
      <c r="O519" s="222" t="str">
        <f t="shared" ca="1" si="76"/>
        <v>25 tahun 6 bulan</v>
      </c>
      <c r="P519" s="222" t="str">
        <f t="shared" ca="1" si="77"/>
        <v>&lt;35 th</v>
      </c>
      <c r="Q519" s="56" t="s">
        <v>173</v>
      </c>
      <c r="R519" s="58">
        <v>44418</v>
      </c>
      <c r="S519" s="222" t="str">
        <f t="shared" ca="1" si="78"/>
        <v>0 tahun 8 bulan</v>
      </c>
      <c r="T519" s="222" t="str">
        <f t="shared" ca="1" si="79"/>
        <v>&lt;2 th</v>
      </c>
      <c r="U519" s="60">
        <f t="shared" si="80"/>
        <v>35</v>
      </c>
      <c r="V519" s="61">
        <f t="shared" si="73"/>
        <v>48153</v>
      </c>
      <c r="W519" s="56" t="s">
        <v>3124</v>
      </c>
      <c r="X519" s="70" t="s">
        <v>3120</v>
      </c>
      <c r="Y519" s="70" t="s">
        <v>20</v>
      </c>
      <c r="Z519" s="56" t="s">
        <v>65</v>
      </c>
      <c r="AA519" s="56" t="s">
        <v>22</v>
      </c>
      <c r="AB519" s="61">
        <v>44418</v>
      </c>
      <c r="AC519" s="70" t="s">
        <v>3122</v>
      </c>
      <c r="AD519" s="62"/>
      <c r="AE519" s="217" t="s">
        <v>145</v>
      </c>
      <c r="AF519" s="225" t="str">
        <f t="shared" si="81"/>
        <v>D3-D4</v>
      </c>
      <c r="AG519" s="56" t="s">
        <v>3430</v>
      </c>
      <c r="AH519" s="64" t="s">
        <v>3372</v>
      </c>
    </row>
    <row r="520" spans="1:34" s="64" customFormat="1" ht="15" customHeight="1">
      <c r="A520" s="97" t="s">
        <v>3497</v>
      </c>
      <c r="B520" s="114" t="s">
        <v>3116</v>
      </c>
      <c r="C520" s="135" t="s">
        <v>582</v>
      </c>
      <c r="D520" s="223"/>
      <c r="E520" s="223" t="str">
        <f t="shared" si="74"/>
        <v>KANTOR CABANG</v>
      </c>
      <c r="F520" s="114" t="s">
        <v>88</v>
      </c>
      <c r="G520" s="114" t="s">
        <v>2590</v>
      </c>
      <c r="H520" s="114" t="s">
        <v>2590</v>
      </c>
      <c r="I520" s="114" t="s">
        <v>3882</v>
      </c>
      <c r="J520" s="114"/>
      <c r="K520" s="114" t="s">
        <v>3949</v>
      </c>
      <c r="L520" s="140">
        <v>35095</v>
      </c>
      <c r="M520" s="221">
        <f t="shared" si="75"/>
        <v>1996</v>
      </c>
      <c r="N520" s="221"/>
      <c r="O520" s="222" t="str">
        <f t="shared" ca="1" si="76"/>
        <v>26 tahun 2 bulan</v>
      </c>
      <c r="P520" s="222" t="str">
        <f t="shared" ca="1" si="77"/>
        <v>&lt;35 th</v>
      </c>
      <c r="Q520" s="114" t="s">
        <v>922</v>
      </c>
      <c r="R520" s="140">
        <v>44418</v>
      </c>
      <c r="S520" s="222" t="str">
        <f t="shared" ca="1" si="78"/>
        <v>0 tahun 8 bulan</v>
      </c>
      <c r="T520" s="222" t="str">
        <f t="shared" ca="1" si="79"/>
        <v>&lt;2 th</v>
      </c>
      <c r="U520" s="60">
        <f t="shared" si="80"/>
        <v>35</v>
      </c>
      <c r="V520" s="61">
        <f t="shared" si="73"/>
        <v>47880</v>
      </c>
      <c r="W520" s="114" t="s">
        <v>3123</v>
      </c>
      <c r="X520" s="144" t="s">
        <v>3125</v>
      </c>
      <c r="Y520" s="144" t="s">
        <v>20</v>
      </c>
      <c r="Z520" s="114" t="s">
        <v>65</v>
      </c>
      <c r="AA520" s="114" t="s">
        <v>22</v>
      </c>
      <c r="AB520" s="172">
        <v>44418</v>
      </c>
      <c r="AC520" s="144" t="s">
        <v>3126</v>
      </c>
      <c r="AD520" s="116"/>
      <c r="AE520" s="209" t="s">
        <v>24</v>
      </c>
      <c r="AF520" s="225" t="str">
        <f t="shared" si="81"/>
        <v>S1</v>
      </c>
      <c r="AG520" s="114" t="s">
        <v>3430</v>
      </c>
    </row>
    <row r="521" spans="1:34" s="64" customFormat="1">
      <c r="A521" s="92" t="s">
        <v>3499</v>
      </c>
      <c r="B521" s="2" t="s">
        <v>3500</v>
      </c>
      <c r="C521" s="2" t="s">
        <v>64</v>
      </c>
      <c r="D521" s="223"/>
      <c r="E521" s="223" t="str">
        <f t="shared" si="74"/>
        <v>KANTOR PUSAT</v>
      </c>
      <c r="F521" s="2" t="s">
        <v>43</v>
      </c>
      <c r="G521" s="2" t="s">
        <v>43</v>
      </c>
      <c r="H521" s="2" t="s">
        <v>301</v>
      </c>
      <c r="I521" s="2" t="s">
        <v>3886</v>
      </c>
      <c r="J521" s="6"/>
      <c r="K521" s="142" t="s">
        <v>3852</v>
      </c>
      <c r="L521" s="12">
        <v>35672</v>
      </c>
      <c r="M521" s="221">
        <f t="shared" si="75"/>
        <v>1997</v>
      </c>
      <c r="N521" s="221"/>
      <c r="O521" s="222" t="str">
        <f t="shared" ca="1" si="76"/>
        <v>24 tahun 7 bulan</v>
      </c>
      <c r="P521" s="222" t="str">
        <f t="shared" ca="1" si="77"/>
        <v>&lt;25 th</v>
      </c>
      <c r="Q521" s="6" t="s">
        <v>31</v>
      </c>
      <c r="R521" s="12">
        <v>44426</v>
      </c>
      <c r="S521" s="222" t="str">
        <f t="shared" ca="1" si="78"/>
        <v>0 tahun 8 bulan</v>
      </c>
      <c r="T521" s="222" t="str">
        <f t="shared" ca="1" si="79"/>
        <v>&lt;2 th</v>
      </c>
      <c r="U521" s="60">
        <f t="shared" si="80"/>
        <v>55</v>
      </c>
      <c r="V521" s="61">
        <f t="shared" si="73"/>
        <v>55763</v>
      </c>
      <c r="W521" s="143" t="s">
        <v>3543</v>
      </c>
      <c r="X521" s="143" t="s">
        <v>3545</v>
      </c>
      <c r="Y521" s="142" t="s">
        <v>20</v>
      </c>
      <c r="Z521" s="2" t="s">
        <v>110</v>
      </c>
      <c r="AA521" s="2" t="s">
        <v>111</v>
      </c>
      <c r="AB521" s="4"/>
      <c r="AC521" s="141" t="s">
        <v>3544</v>
      </c>
      <c r="AD521" s="1"/>
      <c r="AE521" s="210" t="s">
        <v>24</v>
      </c>
      <c r="AF521" s="225" t="str">
        <f t="shared" si="81"/>
        <v>S1</v>
      </c>
      <c r="AG521" s="2" t="s">
        <v>3430</v>
      </c>
      <c r="AH521" s="64" t="s">
        <v>3375</v>
      </c>
    </row>
    <row r="522" spans="1:34" s="64" customFormat="1">
      <c r="A522" s="55" t="s">
        <v>3503</v>
      </c>
      <c r="B522" s="56" t="s">
        <v>3131</v>
      </c>
      <c r="C522" s="56" t="s">
        <v>64</v>
      </c>
      <c r="D522" s="223"/>
      <c r="E522" s="223" t="str">
        <f t="shared" si="74"/>
        <v>KANTOR PUSAT</v>
      </c>
      <c r="F522" s="56" t="s">
        <v>238</v>
      </c>
      <c r="G522" s="56" t="s">
        <v>239</v>
      </c>
      <c r="H522" s="56" t="s">
        <v>240</v>
      </c>
      <c r="I522" s="56" t="s">
        <v>240</v>
      </c>
      <c r="J522" s="56"/>
      <c r="K522" s="56" t="s">
        <v>3852</v>
      </c>
      <c r="L522" s="58">
        <v>35367</v>
      </c>
      <c r="M522" s="221">
        <f t="shared" si="75"/>
        <v>1996</v>
      </c>
      <c r="N522" s="221"/>
      <c r="O522" s="222" t="str">
        <f t="shared" ca="1" si="76"/>
        <v>25 tahun 5 bulan</v>
      </c>
      <c r="P522" s="222" t="str">
        <f t="shared" ca="1" si="77"/>
        <v>&lt;35 th</v>
      </c>
      <c r="Q522" s="56" t="s">
        <v>3132</v>
      </c>
      <c r="R522" s="58">
        <v>44432</v>
      </c>
      <c r="S522" s="222" t="str">
        <f t="shared" ca="1" si="78"/>
        <v>0 tahun 7 bulan</v>
      </c>
      <c r="T522" s="222" t="str">
        <f t="shared" ca="1" si="79"/>
        <v>&lt;2 th</v>
      </c>
      <c r="U522" s="60">
        <f t="shared" si="80"/>
        <v>55</v>
      </c>
      <c r="V522" s="61">
        <f t="shared" si="73"/>
        <v>55458</v>
      </c>
      <c r="W522" s="56" t="s">
        <v>3133</v>
      </c>
      <c r="X522" s="70" t="s">
        <v>3134</v>
      </c>
      <c r="Y522" s="70" t="s">
        <v>20</v>
      </c>
      <c r="Z522" s="56" t="s">
        <v>65</v>
      </c>
      <c r="AA522" s="56" t="s">
        <v>22</v>
      </c>
      <c r="AB522" s="61">
        <v>44432</v>
      </c>
      <c r="AC522" s="70" t="s">
        <v>3135</v>
      </c>
      <c r="AD522" s="71"/>
      <c r="AE522" s="212" t="s">
        <v>24</v>
      </c>
      <c r="AF522" s="225" t="str">
        <f t="shared" si="81"/>
        <v>S1</v>
      </c>
      <c r="AG522" s="56" t="s">
        <v>3431</v>
      </c>
    </row>
    <row r="523" spans="1:34" s="64" customFormat="1">
      <c r="A523" s="55" t="s">
        <v>3554</v>
      </c>
      <c r="B523" s="56" t="s">
        <v>3129</v>
      </c>
      <c r="C523" s="56" t="s">
        <v>536</v>
      </c>
      <c r="D523" s="223"/>
      <c r="E523" s="223" t="str">
        <f t="shared" si="74"/>
        <v>KANTOR CABANG</v>
      </c>
      <c r="F523" s="56" t="s">
        <v>54</v>
      </c>
      <c r="G523" s="56" t="s">
        <v>75</v>
      </c>
      <c r="H523" s="56" t="s">
        <v>1453</v>
      </c>
      <c r="I523" s="56" t="s">
        <v>3855</v>
      </c>
      <c r="J523" s="56"/>
      <c r="K523" s="70" t="s">
        <v>3884</v>
      </c>
      <c r="L523" s="58">
        <v>34126</v>
      </c>
      <c r="M523" s="221">
        <f t="shared" si="75"/>
        <v>1993</v>
      </c>
      <c r="N523" s="221"/>
      <c r="O523" s="222" t="str">
        <f t="shared" ca="1" si="76"/>
        <v>28 tahun 10 bulan</v>
      </c>
      <c r="P523" s="222" t="str">
        <f t="shared" ca="1" si="77"/>
        <v>&lt;35 th</v>
      </c>
      <c r="Q523" s="56" t="s">
        <v>432</v>
      </c>
      <c r="R523" s="58">
        <v>44440</v>
      </c>
      <c r="S523" s="222" t="str">
        <f t="shared" ca="1" si="78"/>
        <v>0 tahun 7 bulan</v>
      </c>
      <c r="T523" s="222" t="str">
        <f t="shared" ca="1" si="79"/>
        <v>&lt;2 th</v>
      </c>
      <c r="U523" s="60">
        <f t="shared" si="80"/>
        <v>35</v>
      </c>
      <c r="V523" s="61">
        <f t="shared" si="73"/>
        <v>46935</v>
      </c>
      <c r="W523" s="70" t="s">
        <v>3136</v>
      </c>
      <c r="X523" s="70" t="s">
        <v>3137</v>
      </c>
      <c r="Y523" s="70" t="s">
        <v>20</v>
      </c>
      <c r="Z523" s="56" t="s">
        <v>65</v>
      </c>
      <c r="AA523" s="56" t="s">
        <v>22</v>
      </c>
      <c r="AB523" s="61">
        <v>44440</v>
      </c>
      <c r="AC523" s="70" t="s">
        <v>3138</v>
      </c>
      <c r="AD523" s="62"/>
      <c r="AE523" s="217" t="s">
        <v>24</v>
      </c>
      <c r="AF523" s="225" t="str">
        <f t="shared" si="81"/>
        <v>S1</v>
      </c>
      <c r="AG523" s="56" t="s">
        <v>3430</v>
      </c>
    </row>
    <row r="524" spans="1:34" s="64" customFormat="1">
      <c r="A524" s="55" t="s">
        <v>3574</v>
      </c>
      <c r="B524" s="56" t="s">
        <v>3130</v>
      </c>
      <c r="C524" s="56" t="s">
        <v>582</v>
      </c>
      <c r="D524" s="223"/>
      <c r="E524" s="223" t="str">
        <f t="shared" si="74"/>
        <v>KANTOR CABANG</v>
      </c>
      <c r="F524" s="56" t="s">
        <v>88</v>
      </c>
      <c r="G524" s="56" t="s">
        <v>2590</v>
      </c>
      <c r="H524" s="56" t="s">
        <v>2590</v>
      </c>
      <c r="I524" s="56" t="s">
        <v>3857</v>
      </c>
      <c r="J524" s="56"/>
      <c r="K524" s="56" t="s">
        <v>3949</v>
      </c>
      <c r="L524" s="58">
        <v>34540</v>
      </c>
      <c r="M524" s="221">
        <f t="shared" si="75"/>
        <v>1994</v>
      </c>
      <c r="N524" s="221"/>
      <c r="O524" s="222" t="str">
        <f t="shared" ca="1" si="76"/>
        <v>27 tahun 8 bulan</v>
      </c>
      <c r="P524" s="222" t="str">
        <f t="shared" ca="1" si="77"/>
        <v>&lt;35 th</v>
      </c>
      <c r="Q524" s="56" t="s">
        <v>3143</v>
      </c>
      <c r="R524" s="58">
        <v>44440</v>
      </c>
      <c r="S524" s="222" t="str">
        <f t="shared" ca="1" si="78"/>
        <v>0 tahun 7 bulan</v>
      </c>
      <c r="T524" s="222" t="str">
        <f t="shared" ca="1" si="79"/>
        <v>&lt;2 th</v>
      </c>
      <c r="U524" s="60">
        <f t="shared" si="80"/>
        <v>35</v>
      </c>
      <c r="V524" s="61">
        <f t="shared" si="73"/>
        <v>47331</v>
      </c>
      <c r="W524" s="70" t="s">
        <v>3144</v>
      </c>
      <c r="X524" s="70" t="s">
        <v>3145</v>
      </c>
      <c r="Y524" s="70" t="s">
        <v>20</v>
      </c>
      <c r="Z524" s="56" t="s">
        <v>65</v>
      </c>
      <c r="AA524" s="56" t="s">
        <v>22</v>
      </c>
      <c r="AB524" s="61">
        <v>44440</v>
      </c>
      <c r="AC524" s="70" t="s">
        <v>3146</v>
      </c>
      <c r="AD524" s="62"/>
      <c r="AE524" s="212" t="s">
        <v>24</v>
      </c>
      <c r="AF524" s="225" t="str">
        <f t="shared" si="81"/>
        <v>S1</v>
      </c>
      <c r="AG524" s="56" t="s">
        <v>3430</v>
      </c>
    </row>
    <row r="525" spans="1:34" s="64" customFormat="1">
      <c r="A525" s="55" t="s">
        <v>3556</v>
      </c>
      <c r="B525" s="56" t="s">
        <v>3140</v>
      </c>
      <c r="C525" s="56" t="s">
        <v>237</v>
      </c>
      <c r="D525" s="223"/>
      <c r="E525" s="223" t="str">
        <f t="shared" si="74"/>
        <v>KANTOR PUSAT</v>
      </c>
      <c r="F525" s="56" t="s">
        <v>35</v>
      </c>
      <c r="G525" s="56" t="s">
        <v>637</v>
      </c>
      <c r="H525" s="56" t="s">
        <v>3141</v>
      </c>
      <c r="I525" s="56" t="s">
        <v>3965</v>
      </c>
      <c r="J525" s="56"/>
      <c r="K525" s="70" t="s">
        <v>3852</v>
      </c>
      <c r="L525" s="58">
        <v>35116</v>
      </c>
      <c r="M525" s="221">
        <f t="shared" si="75"/>
        <v>1996</v>
      </c>
      <c r="N525" s="221"/>
      <c r="O525" s="222" t="str">
        <f t="shared" ca="1" si="76"/>
        <v>26 tahun 2 bulan</v>
      </c>
      <c r="P525" s="222" t="str">
        <f t="shared" ca="1" si="77"/>
        <v>&lt;35 th</v>
      </c>
      <c r="Q525" s="56" t="s">
        <v>201</v>
      </c>
      <c r="R525" s="58">
        <v>44449</v>
      </c>
      <c r="S525" s="222" t="str">
        <f t="shared" ca="1" si="78"/>
        <v>0 tahun 7 bulan</v>
      </c>
      <c r="T525" s="222" t="str">
        <f t="shared" ca="1" si="79"/>
        <v>&lt;2 th</v>
      </c>
      <c r="U525" s="60">
        <f t="shared" si="80"/>
        <v>55</v>
      </c>
      <c r="V525" s="61">
        <f t="shared" si="73"/>
        <v>55213</v>
      </c>
      <c r="W525" s="70" t="s">
        <v>3150</v>
      </c>
      <c r="X525" s="70" t="s">
        <v>3151</v>
      </c>
      <c r="Y525" s="70" t="s">
        <v>48</v>
      </c>
      <c r="Z525" s="56" t="s">
        <v>47</v>
      </c>
      <c r="AA525" s="56" t="s">
        <v>22</v>
      </c>
      <c r="AB525" s="61">
        <v>44449</v>
      </c>
      <c r="AC525" s="70" t="s">
        <v>3152</v>
      </c>
      <c r="AD525" s="62"/>
      <c r="AE525" s="212" t="s">
        <v>84</v>
      </c>
      <c r="AF525" s="225" t="str">
        <f t="shared" si="81"/>
        <v>S2</v>
      </c>
      <c r="AG525" s="56" t="s">
        <v>3431</v>
      </c>
    </row>
    <row r="526" spans="1:34" s="64" customFormat="1">
      <c r="A526" s="97" t="s">
        <v>3557</v>
      </c>
      <c r="B526" s="114" t="s">
        <v>3153</v>
      </c>
      <c r="C526" s="114" t="s">
        <v>944</v>
      </c>
      <c r="D526" s="223"/>
      <c r="E526" s="223" t="str">
        <f t="shared" si="74"/>
        <v>KANTOR CABANG</v>
      </c>
      <c r="F526" s="114" t="s">
        <v>88</v>
      </c>
      <c r="G526" s="114" t="s">
        <v>89</v>
      </c>
      <c r="H526" s="114" t="s">
        <v>89</v>
      </c>
      <c r="I526" s="114" t="s">
        <v>3882</v>
      </c>
      <c r="J526" s="114"/>
      <c r="K526" s="144" t="s">
        <v>3885</v>
      </c>
      <c r="L526" s="140">
        <v>34156</v>
      </c>
      <c r="M526" s="221">
        <f t="shared" si="75"/>
        <v>1993</v>
      </c>
      <c r="N526" s="221"/>
      <c r="O526" s="222" t="str">
        <f t="shared" ca="1" si="76"/>
        <v>28 tahun 9 bulan</v>
      </c>
      <c r="P526" s="222" t="str">
        <f t="shared" ca="1" si="77"/>
        <v>&lt;35 th</v>
      </c>
      <c r="Q526" s="114" t="s">
        <v>729</v>
      </c>
      <c r="R526" s="140">
        <v>44460</v>
      </c>
      <c r="S526" s="222" t="str">
        <f t="shared" ca="1" si="78"/>
        <v>0 tahun 7 bulan</v>
      </c>
      <c r="T526" s="222" t="str">
        <f t="shared" ca="1" si="79"/>
        <v>&lt;2 th</v>
      </c>
      <c r="U526" s="60">
        <f t="shared" si="80"/>
        <v>35</v>
      </c>
      <c r="V526" s="61">
        <f t="shared" si="73"/>
        <v>46966</v>
      </c>
      <c r="W526" s="144" t="s">
        <v>3178</v>
      </c>
      <c r="X526" s="144" t="s">
        <v>3186</v>
      </c>
      <c r="Y526" s="144" t="s">
        <v>20</v>
      </c>
      <c r="Z526" s="114" t="s">
        <v>65</v>
      </c>
      <c r="AA526" s="114" t="s">
        <v>22</v>
      </c>
      <c r="AB526" s="172">
        <v>44460</v>
      </c>
      <c r="AC526" s="144" t="s">
        <v>3179</v>
      </c>
      <c r="AD526" s="116"/>
      <c r="AE526" s="207" t="s">
        <v>24</v>
      </c>
      <c r="AF526" s="225" t="str">
        <f t="shared" si="81"/>
        <v>S1</v>
      </c>
      <c r="AG526" s="114" t="s">
        <v>3430</v>
      </c>
    </row>
    <row r="527" spans="1:34" s="64" customFormat="1">
      <c r="A527" s="92" t="s">
        <v>3558</v>
      </c>
      <c r="B527" s="2" t="s">
        <v>3559</v>
      </c>
      <c r="C527" s="2" t="s">
        <v>64</v>
      </c>
      <c r="D527" s="223"/>
      <c r="E527" s="223" t="str">
        <f t="shared" si="74"/>
        <v>KANTOR PUSAT</v>
      </c>
      <c r="F527" s="2" t="s">
        <v>43</v>
      </c>
      <c r="G527" s="2" t="s">
        <v>322</v>
      </c>
      <c r="H527" s="2" t="s">
        <v>323</v>
      </c>
      <c r="I527" s="2" t="s">
        <v>3876</v>
      </c>
      <c r="J527" s="6"/>
      <c r="K527" s="142" t="s">
        <v>3852</v>
      </c>
      <c r="L527" s="12">
        <v>35293</v>
      </c>
      <c r="M527" s="221">
        <f t="shared" si="75"/>
        <v>1996</v>
      </c>
      <c r="N527" s="221"/>
      <c r="O527" s="222" t="str">
        <f t="shared" ca="1" si="76"/>
        <v>25 tahun 8 bulan</v>
      </c>
      <c r="P527" s="222" t="str">
        <f t="shared" ca="1" si="77"/>
        <v>&lt;35 th</v>
      </c>
      <c r="Q527" s="6" t="s">
        <v>922</v>
      </c>
      <c r="R527" s="12">
        <v>44449</v>
      </c>
      <c r="S527" s="222" t="str">
        <f t="shared" ca="1" si="78"/>
        <v>0 tahun 7 bulan</v>
      </c>
      <c r="T527" s="222" t="str">
        <f t="shared" ca="1" si="79"/>
        <v>&lt;2 th</v>
      </c>
      <c r="U527" s="60">
        <f t="shared" si="80"/>
        <v>55</v>
      </c>
      <c r="V527" s="61">
        <f t="shared" si="73"/>
        <v>55397</v>
      </c>
      <c r="W527" s="143" t="s">
        <v>3573</v>
      </c>
      <c r="X527" s="56" t="s">
        <v>3606</v>
      </c>
      <c r="Y527" s="142" t="s">
        <v>20</v>
      </c>
      <c r="Z527" s="2" t="s">
        <v>110</v>
      </c>
      <c r="AA527" s="2" t="s">
        <v>111</v>
      </c>
      <c r="AB527" s="4"/>
      <c r="AC527" s="16"/>
      <c r="AD527" s="1"/>
      <c r="AE527" s="210" t="s">
        <v>24</v>
      </c>
      <c r="AF527" s="225" t="str">
        <f t="shared" si="81"/>
        <v>S1</v>
      </c>
      <c r="AG527" s="2" t="s">
        <v>3431</v>
      </c>
    </row>
    <row r="528" spans="1:34" s="64" customFormat="1">
      <c r="A528" s="92" t="s">
        <v>3565</v>
      </c>
      <c r="B528" s="2" t="s">
        <v>3566</v>
      </c>
      <c r="C528" s="2" t="s">
        <v>582</v>
      </c>
      <c r="D528" s="223"/>
      <c r="E528" s="223" t="str">
        <f t="shared" si="74"/>
        <v>KANTOR CABANG</v>
      </c>
      <c r="F528" s="2" t="s">
        <v>88</v>
      </c>
      <c r="G528" s="2" t="s">
        <v>2590</v>
      </c>
      <c r="H528" s="2" t="s">
        <v>2590</v>
      </c>
      <c r="I528" s="2" t="s">
        <v>3857</v>
      </c>
      <c r="J528" s="6"/>
      <c r="K528" s="142" t="s">
        <v>3949</v>
      </c>
      <c r="L528" s="12">
        <v>36005</v>
      </c>
      <c r="M528" s="221">
        <f t="shared" si="75"/>
        <v>1998</v>
      </c>
      <c r="N528" s="221"/>
      <c r="O528" s="222" t="str">
        <f t="shared" ca="1" si="76"/>
        <v>23 tahun 8 bulan</v>
      </c>
      <c r="P528" s="222" t="str">
        <f t="shared" ca="1" si="77"/>
        <v>&lt;25 th</v>
      </c>
      <c r="Q528" s="6" t="s">
        <v>2777</v>
      </c>
      <c r="R528" s="12">
        <v>44459</v>
      </c>
      <c r="S528" s="222" t="str">
        <f t="shared" ca="1" si="78"/>
        <v>0 tahun 7 bulan</v>
      </c>
      <c r="T528" s="222" t="str">
        <f t="shared" ca="1" si="79"/>
        <v>&lt;2 th</v>
      </c>
      <c r="U528" s="60">
        <f t="shared" si="80"/>
        <v>35</v>
      </c>
      <c r="V528" s="61">
        <f t="shared" si="73"/>
        <v>48792</v>
      </c>
      <c r="W528" s="14" t="s">
        <v>3645</v>
      </c>
      <c r="X528" s="56" t="s">
        <v>3664</v>
      </c>
      <c r="Y528" s="142" t="s">
        <v>20</v>
      </c>
      <c r="Z528" s="2" t="s">
        <v>110</v>
      </c>
      <c r="AA528" s="2" t="s">
        <v>111</v>
      </c>
      <c r="AB528" s="4"/>
      <c r="AC528" s="16"/>
      <c r="AD528" s="1"/>
      <c r="AE528" s="210" t="s">
        <v>145</v>
      </c>
      <c r="AF528" s="225" t="str">
        <f t="shared" si="81"/>
        <v>D3-D4</v>
      </c>
      <c r="AG528" s="2" t="s">
        <v>3430</v>
      </c>
    </row>
    <row r="529" spans="1:33" s="64" customFormat="1">
      <c r="A529" s="92" t="s">
        <v>3567</v>
      </c>
      <c r="B529" s="2" t="s">
        <v>3568</v>
      </c>
      <c r="C529" s="2" t="s">
        <v>582</v>
      </c>
      <c r="D529" s="223"/>
      <c r="E529" s="223" t="str">
        <f t="shared" si="74"/>
        <v>KANTOR CABANG</v>
      </c>
      <c r="F529" s="2" t="s">
        <v>88</v>
      </c>
      <c r="G529" s="2" t="s">
        <v>2590</v>
      </c>
      <c r="H529" s="2" t="s">
        <v>2590</v>
      </c>
      <c r="I529" s="2" t="s">
        <v>3857</v>
      </c>
      <c r="J529" s="6"/>
      <c r="K529" s="142" t="s">
        <v>3949</v>
      </c>
      <c r="L529" s="12">
        <v>34786</v>
      </c>
      <c r="M529" s="221">
        <f t="shared" si="75"/>
        <v>1995</v>
      </c>
      <c r="N529" s="221"/>
      <c r="O529" s="222" t="str">
        <f t="shared" ca="1" si="76"/>
        <v>27 tahun 0 bulan</v>
      </c>
      <c r="P529" s="222" t="str">
        <f t="shared" ca="1" si="77"/>
        <v>&lt;35 th</v>
      </c>
      <c r="Q529" s="6" t="s">
        <v>2777</v>
      </c>
      <c r="R529" s="12">
        <v>44459</v>
      </c>
      <c r="S529" s="222" t="str">
        <f t="shared" ca="1" si="78"/>
        <v>0 tahun 7 bulan</v>
      </c>
      <c r="T529" s="222" t="str">
        <f t="shared" ca="1" si="79"/>
        <v>&lt;2 th</v>
      </c>
      <c r="U529" s="60">
        <f t="shared" si="80"/>
        <v>35</v>
      </c>
      <c r="V529" s="61">
        <f t="shared" si="73"/>
        <v>47574</v>
      </c>
      <c r="W529" s="14" t="s">
        <v>3646</v>
      </c>
      <c r="X529" s="56" t="s">
        <v>3665</v>
      </c>
      <c r="Y529" s="142" t="s">
        <v>20</v>
      </c>
      <c r="Z529" s="2" t="s">
        <v>110</v>
      </c>
      <c r="AA529" s="2" t="s">
        <v>111</v>
      </c>
      <c r="AB529" s="4"/>
      <c r="AC529" s="16"/>
      <c r="AD529" s="1"/>
      <c r="AE529" s="210" t="s">
        <v>24</v>
      </c>
      <c r="AF529" s="225" t="str">
        <f t="shared" si="81"/>
        <v>S1</v>
      </c>
      <c r="AG529" s="2" t="s">
        <v>3431</v>
      </c>
    </row>
    <row r="530" spans="1:33" s="64" customFormat="1">
      <c r="A530" s="92" t="s">
        <v>3570</v>
      </c>
      <c r="B530" s="2" t="s">
        <v>3571</v>
      </c>
      <c r="C530" s="2" t="s">
        <v>15</v>
      </c>
      <c r="D530" s="223"/>
      <c r="E530" s="223" t="str">
        <f t="shared" si="74"/>
        <v>KANTOR PUSAT</v>
      </c>
      <c r="F530" s="2" t="s">
        <v>28</v>
      </c>
      <c r="G530" s="2" t="s">
        <v>223</v>
      </c>
      <c r="H530" s="2" t="s">
        <v>224</v>
      </c>
      <c r="I530" s="2" t="s">
        <v>224</v>
      </c>
      <c r="J530" s="6"/>
      <c r="K530" s="142" t="s">
        <v>3852</v>
      </c>
      <c r="L530" s="12">
        <v>31145</v>
      </c>
      <c r="M530" s="221">
        <f t="shared" si="75"/>
        <v>1985</v>
      </c>
      <c r="N530" s="221"/>
      <c r="O530" s="222" t="str">
        <f t="shared" ca="1" si="76"/>
        <v>37 tahun 0 bulan</v>
      </c>
      <c r="P530" s="222" t="str">
        <f t="shared" ca="1" si="77"/>
        <v>&lt;45 th</v>
      </c>
      <c r="Q530" s="6" t="s">
        <v>3213</v>
      </c>
      <c r="R530" s="12">
        <v>44462</v>
      </c>
      <c r="S530" s="222" t="str">
        <f t="shared" ca="1" si="78"/>
        <v>0 tahun 6 bulan</v>
      </c>
      <c r="T530" s="222" t="str">
        <f t="shared" ca="1" si="79"/>
        <v>&lt;2 th</v>
      </c>
      <c r="U530" s="60">
        <f t="shared" si="80"/>
        <v>55</v>
      </c>
      <c r="V530" s="61">
        <f t="shared" si="73"/>
        <v>51257</v>
      </c>
      <c r="W530" s="14" t="s">
        <v>3648</v>
      </c>
      <c r="X530" s="56" t="s">
        <v>3660</v>
      </c>
      <c r="Y530" s="142" t="s">
        <v>23</v>
      </c>
      <c r="Z530" s="2" t="s">
        <v>110</v>
      </c>
      <c r="AA530" s="2" t="s">
        <v>111</v>
      </c>
      <c r="AB530" s="4"/>
      <c r="AC530" s="16"/>
      <c r="AD530" s="1"/>
      <c r="AE530" s="210" t="s">
        <v>84</v>
      </c>
      <c r="AF530" s="225" t="str">
        <f t="shared" si="81"/>
        <v>S2</v>
      </c>
      <c r="AG530" s="2" t="s">
        <v>3431</v>
      </c>
    </row>
    <row r="531" spans="1:33" s="64" customFormat="1">
      <c r="A531" s="55" t="s">
        <v>3603</v>
      </c>
      <c r="B531" s="56" t="s">
        <v>3173</v>
      </c>
      <c r="C531" s="56" t="s">
        <v>582</v>
      </c>
      <c r="D531" s="223"/>
      <c r="E531" s="223" t="str">
        <f t="shared" si="74"/>
        <v>KANTOR CABANG</v>
      </c>
      <c r="F531" s="56" t="s">
        <v>88</v>
      </c>
      <c r="G531" s="56" t="s">
        <v>2590</v>
      </c>
      <c r="H531" s="56" t="s">
        <v>2590</v>
      </c>
      <c r="I531" s="56" t="s">
        <v>3857</v>
      </c>
      <c r="J531" s="56"/>
      <c r="K531" s="56" t="s">
        <v>3949</v>
      </c>
      <c r="L531" s="58">
        <v>34683</v>
      </c>
      <c r="M531" s="221">
        <f t="shared" si="75"/>
        <v>1994</v>
      </c>
      <c r="N531" s="221"/>
      <c r="O531" s="222" t="str">
        <f t="shared" ca="1" si="76"/>
        <v>27 tahun 4 bulan</v>
      </c>
      <c r="P531" s="222" t="str">
        <f t="shared" ca="1" si="77"/>
        <v>&lt;35 th</v>
      </c>
      <c r="Q531" s="56" t="s">
        <v>2777</v>
      </c>
      <c r="R531" s="58">
        <v>44467</v>
      </c>
      <c r="S531" s="222" t="str">
        <f t="shared" ca="1" si="78"/>
        <v>0 tahun 6 bulan</v>
      </c>
      <c r="T531" s="222" t="str">
        <f t="shared" ca="1" si="79"/>
        <v>&lt;2 th</v>
      </c>
      <c r="U531" s="60">
        <f t="shared" si="80"/>
        <v>35</v>
      </c>
      <c r="V531" s="61">
        <f t="shared" si="73"/>
        <v>47484</v>
      </c>
      <c r="W531" s="70" t="s">
        <v>3187</v>
      </c>
      <c r="X531" s="70" t="s">
        <v>3188</v>
      </c>
      <c r="Y531" s="70" t="s">
        <v>20</v>
      </c>
      <c r="Z531" s="56" t="s">
        <v>65</v>
      </c>
      <c r="AA531" s="56" t="s">
        <v>22</v>
      </c>
      <c r="AB531" s="61">
        <v>44467</v>
      </c>
      <c r="AC531" s="70" t="s">
        <v>3189</v>
      </c>
      <c r="AD531" s="62"/>
      <c r="AE531" s="217" t="s">
        <v>145</v>
      </c>
      <c r="AF531" s="225" t="str">
        <f t="shared" si="81"/>
        <v>D3-D4</v>
      </c>
      <c r="AG531" s="56" t="s">
        <v>3430</v>
      </c>
    </row>
    <row r="532" spans="1:33" s="64" customFormat="1">
      <c r="A532" s="92" t="s">
        <v>3604</v>
      </c>
      <c r="B532" s="2" t="s">
        <v>3605</v>
      </c>
      <c r="C532" s="2" t="s">
        <v>246</v>
      </c>
      <c r="D532" s="223"/>
      <c r="E532" s="223" t="str">
        <f t="shared" si="74"/>
        <v>KANTOR CABANG</v>
      </c>
      <c r="F532" s="2" t="s">
        <v>88</v>
      </c>
      <c r="G532" s="2" t="s">
        <v>2590</v>
      </c>
      <c r="H532" s="2" t="s">
        <v>3376</v>
      </c>
      <c r="I532" s="2" t="s">
        <v>3860</v>
      </c>
      <c r="J532" s="6"/>
      <c r="K532" s="2" t="s">
        <v>3963</v>
      </c>
      <c r="L532" s="12">
        <v>26138</v>
      </c>
      <c r="M532" s="221">
        <f t="shared" si="75"/>
        <v>1971</v>
      </c>
      <c r="N532" s="221"/>
      <c r="O532" s="222" t="str">
        <f t="shared" ca="1" si="76"/>
        <v>50 tahun 8 bulan</v>
      </c>
      <c r="P532" s="222" t="str">
        <f t="shared" ca="1" si="77"/>
        <v>&lt;55 th</v>
      </c>
      <c r="Q532" s="6" t="s">
        <v>3654</v>
      </c>
      <c r="R532" s="12">
        <v>44463</v>
      </c>
      <c r="S532" s="222" t="str">
        <f t="shared" ca="1" si="78"/>
        <v>0 tahun 6 bulan</v>
      </c>
      <c r="T532" s="222" t="str">
        <f t="shared" ca="1" si="79"/>
        <v>&lt;2 th</v>
      </c>
      <c r="U532" s="60">
        <f t="shared" si="80"/>
        <v>55</v>
      </c>
      <c r="V532" s="61">
        <f t="shared" si="73"/>
        <v>46235</v>
      </c>
      <c r="W532" s="14" t="s">
        <v>3649</v>
      </c>
      <c r="X532" s="14" t="s">
        <v>3662</v>
      </c>
      <c r="Y532" s="142" t="s">
        <v>23</v>
      </c>
      <c r="Z532" s="2" t="s">
        <v>110</v>
      </c>
      <c r="AA532" s="2" t="s">
        <v>111</v>
      </c>
      <c r="AB532" s="4"/>
      <c r="AC532" s="16"/>
      <c r="AD532" s="1"/>
      <c r="AE532" s="210" t="s">
        <v>24</v>
      </c>
      <c r="AF532" s="225" t="str">
        <f t="shared" si="81"/>
        <v>S1</v>
      </c>
      <c r="AG532" s="2" t="s">
        <v>3430</v>
      </c>
    </row>
    <row r="533" spans="1:33" s="64" customFormat="1">
      <c r="A533" s="92" t="s">
        <v>3609</v>
      </c>
      <c r="B533" s="2" t="s">
        <v>3610</v>
      </c>
      <c r="C533" s="2" t="s">
        <v>34</v>
      </c>
      <c r="D533" s="223"/>
      <c r="E533" s="223" t="str">
        <f t="shared" si="74"/>
        <v>KANTOR PUSAT</v>
      </c>
      <c r="F533" s="2" t="s">
        <v>16</v>
      </c>
      <c r="G533" s="2" t="s">
        <v>16</v>
      </c>
      <c r="H533" s="2" t="s">
        <v>16</v>
      </c>
      <c r="I533" s="2" t="s">
        <v>16</v>
      </c>
      <c r="J533" s="6"/>
      <c r="K533" s="142" t="s">
        <v>3852</v>
      </c>
      <c r="L533" s="12">
        <v>25150</v>
      </c>
      <c r="M533" s="221">
        <f t="shared" si="75"/>
        <v>1968</v>
      </c>
      <c r="N533" s="221"/>
      <c r="O533" s="222" t="str">
        <f t="shared" ca="1" si="76"/>
        <v>53 tahun 5 bulan</v>
      </c>
      <c r="P533" s="222" t="str">
        <f t="shared" ca="1" si="77"/>
        <v>&lt;55 th</v>
      </c>
      <c r="Q533" s="6" t="s">
        <v>693</v>
      </c>
      <c r="R533" s="12">
        <v>44470</v>
      </c>
      <c r="S533" s="222" t="str">
        <f t="shared" ca="1" si="78"/>
        <v>0 tahun 6 bulan</v>
      </c>
      <c r="T533" s="222" t="str">
        <f t="shared" ca="1" si="79"/>
        <v>&lt;2 th</v>
      </c>
      <c r="U533" s="60">
        <f t="shared" si="80"/>
        <v>55</v>
      </c>
      <c r="V533" s="61">
        <f t="shared" si="73"/>
        <v>45261</v>
      </c>
      <c r="W533" s="143" t="s">
        <v>3640</v>
      </c>
      <c r="X533" s="143" t="s">
        <v>3641</v>
      </c>
      <c r="Y533" s="142" t="s">
        <v>38</v>
      </c>
      <c r="Z533" s="2" t="s">
        <v>354</v>
      </c>
      <c r="AA533" s="2" t="s">
        <v>22</v>
      </c>
      <c r="AB533" s="4"/>
      <c r="AC533" s="16"/>
      <c r="AD533" s="1"/>
      <c r="AE533" s="210" t="s">
        <v>24</v>
      </c>
      <c r="AF533" s="225" t="str">
        <f t="shared" si="81"/>
        <v>S1</v>
      </c>
      <c r="AG533" s="2" t="s">
        <v>3430</v>
      </c>
    </row>
    <row r="534" spans="1:33" s="64" customFormat="1">
      <c r="A534" s="92" t="s">
        <v>3613</v>
      </c>
      <c r="B534" s="2" t="s">
        <v>3614</v>
      </c>
      <c r="C534" s="2" t="s">
        <v>64</v>
      </c>
      <c r="D534" s="223"/>
      <c r="E534" s="223" t="str">
        <f t="shared" si="74"/>
        <v>KANTOR PUSAT</v>
      </c>
      <c r="F534" s="2" t="s">
        <v>16</v>
      </c>
      <c r="G534" s="2" t="s">
        <v>17</v>
      </c>
      <c r="H534" s="2" t="s">
        <v>177</v>
      </c>
      <c r="I534" s="2" t="s">
        <v>3936</v>
      </c>
      <c r="J534" s="6"/>
      <c r="K534" s="142" t="s">
        <v>3852</v>
      </c>
      <c r="L534" s="12">
        <v>32504</v>
      </c>
      <c r="M534" s="221">
        <f t="shared" si="75"/>
        <v>1988</v>
      </c>
      <c r="N534" s="221"/>
      <c r="O534" s="222" t="str">
        <f t="shared" ca="1" si="76"/>
        <v>33 tahun 3 bulan</v>
      </c>
      <c r="P534" s="222" t="str">
        <f t="shared" ca="1" si="77"/>
        <v>&lt;35 th</v>
      </c>
      <c r="Q534" s="6" t="s">
        <v>959</v>
      </c>
      <c r="R534" s="12">
        <v>44470</v>
      </c>
      <c r="S534" s="222" t="str">
        <f t="shared" ca="1" si="78"/>
        <v>0 tahun 6 bulan</v>
      </c>
      <c r="T534" s="222" t="str">
        <f t="shared" ca="1" si="79"/>
        <v>&lt;2 th</v>
      </c>
      <c r="U534" s="60">
        <f t="shared" si="80"/>
        <v>55</v>
      </c>
      <c r="V534" s="61">
        <f t="shared" si="73"/>
        <v>52597</v>
      </c>
      <c r="W534" s="14" t="s">
        <v>3651</v>
      </c>
      <c r="X534" s="14" t="s">
        <v>3666</v>
      </c>
      <c r="Y534" s="142" t="s">
        <v>20</v>
      </c>
      <c r="Z534" s="2" t="s">
        <v>110</v>
      </c>
      <c r="AA534" s="2" t="s">
        <v>111</v>
      </c>
      <c r="AB534" s="4"/>
      <c r="AC534" s="16"/>
      <c r="AD534" s="1"/>
      <c r="AE534" s="210" t="s">
        <v>24</v>
      </c>
      <c r="AF534" s="225" t="str">
        <f t="shared" si="81"/>
        <v>S1</v>
      </c>
      <c r="AG534" s="2" t="s">
        <v>3430</v>
      </c>
    </row>
    <row r="535" spans="1:33" s="64" customFormat="1">
      <c r="A535" s="55" t="s">
        <v>3615</v>
      </c>
      <c r="B535" s="56" t="s">
        <v>3175</v>
      </c>
      <c r="C535" s="56" t="s">
        <v>64</v>
      </c>
      <c r="D535" s="223"/>
      <c r="E535" s="223" t="str">
        <f t="shared" si="74"/>
        <v>KANTOR PUSAT</v>
      </c>
      <c r="F535" s="56" t="s">
        <v>35</v>
      </c>
      <c r="G535" s="56" t="s">
        <v>637</v>
      </c>
      <c r="H535" s="56" t="s">
        <v>637</v>
      </c>
      <c r="I535" s="56" t="s">
        <v>637</v>
      </c>
      <c r="J535" s="56"/>
      <c r="K535" s="70" t="s">
        <v>3852</v>
      </c>
      <c r="L535" s="58">
        <v>34452</v>
      </c>
      <c r="M535" s="221">
        <f t="shared" si="75"/>
        <v>1994</v>
      </c>
      <c r="N535" s="221"/>
      <c r="O535" s="222" t="str">
        <f t="shared" ca="1" si="76"/>
        <v>27 tahun 11 bulan</v>
      </c>
      <c r="P535" s="222" t="str">
        <f t="shared" ca="1" si="77"/>
        <v>&lt;35 th</v>
      </c>
      <c r="Q535" s="56" t="s">
        <v>31</v>
      </c>
      <c r="R535" s="58">
        <v>44470</v>
      </c>
      <c r="S535" s="222" t="str">
        <f t="shared" ca="1" si="78"/>
        <v>0 tahun 6 bulan</v>
      </c>
      <c r="T535" s="222" t="str">
        <f t="shared" ca="1" si="79"/>
        <v>&lt;2 th</v>
      </c>
      <c r="U535" s="60">
        <f t="shared" si="80"/>
        <v>55</v>
      </c>
      <c r="V535" s="61">
        <f t="shared" si="73"/>
        <v>54544</v>
      </c>
      <c r="W535" s="70" t="s">
        <v>3190</v>
      </c>
      <c r="X535" s="70" t="s">
        <v>3191</v>
      </c>
      <c r="Y535" s="70" t="s">
        <v>20</v>
      </c>
      <c r="Z535" s="56" t="s">
        <v>65</v>
      </c>
      <c r="AA535" s="56" t="s">
        <v>22</v>
      </c>
      <c r="AB535" s="61">
        <v>44470</v>
      </c>
      <c r="AC535" s="70" t="s">
        <v>3192</v>
      </c>
      <c r="AD535" s="62"/>
      <c r="AE535" s="212" t="s">
        <v>24</v>
      </c>
      <c r="AF535" s="225" t="str">
        <f t="shared" si="81"/>
        <v>S1</v>
      </c>
      <c r="AG535" s="56" t="s">
        <v>3431</v>
      </c>
    </row>
    <row r="536" spans="1:33" s="64" customFormat="1">
      <c r="A536" s="55" t="s">
        <v>3616</v>
      </c>
      <c r="B536" s="56" t="s">
        <v>3174</v>
      </c>
      <c r="C536" s="56" t="s">
        <v>15</v>
      </c>
      <c r="D536" s="223"/>
      <c r="E536" s="223" t="str">
        <f t="shared" si="74"/>
        <v>KANTOR PUSAT</v>
      </c>
      <c r="F536" s="56" t="s">
        <v>28</v>
      </c>
      <c r="G536" s="56" t="s">
        <v>223</v>
      </c>
      <c r="H536" s="56" t="s">
        <v>569</v>
      </c>
      <c r="I536" s="56" t="s">
        <v>569</v>
      </c>
      <c r="J536" s="56"/>
      <c r="K536" s="70" t="s">
        <v>3852</v>
      </c>
      <c r="L536" s="58">
        <v>33653</v>
      </c>
      <c r="M536" s="221">
        <f t="shared" si="75"/>
        <v>1992</v>
      </c>
      <c r="N536" s="221"/>
      <c r="O536" s="222" t="str">
        <f t="shared" ca="1" si="76"/>
        <v>30 tahun 2 bulan</v>
      </c>
      <c r="P536" s="222" t="str">
        <f t="shared" ca="1" si="77"/>
        <v>&lt;35 th</v>
      </c>
      <c r="Q536" s="56" t="s">
        <v>31</v>
      </c>
      <c r="R536" s="58">
        <v>44470</v>
      </c>
      <c r="S536" s="222" t="str">
        <f t="shared" ca="1" si="78"/>
        <v>0 tahun 6 bulan</v>
      </c>
      <c r="T536" s="222" t="str">
        <f t="shared" ca="1" si="79"/>
        <v>&lt;2 th</v>
      </c>
      <c r="U536" s="60">
        <f t="shared" si="80"/>
        <v>55</v>
      </c>
      <c r="V536" s="61">
        <f t="shared" ref="V536:V599" si="82">IF(DAY(L536)=1,(DATE(YEAR(L536)+U536,MONTH(L536),1)),(DATE(YEAR(L536)+U536,MONTH(L536)+1,1)))</f>
        <v>53752</v>
      </c>
      <c r="W536" s="70" t="s">
        <v>3183</v>
      </c>
      <c r="X536" s="70" t="s">
        <v>3184</v>
      </c>
      <c r="Y536" s="70" t="s">
        <v>23</v>
      </c>
      <c r="Z536" s="56" t="s">
        <v>175</v>
      </c>
      <c r="AA536" s="56" t="s">
        <v>22</v>
      </c>
      <c r="AB536" s="61">
        <v>44470</v>
      </c>
      <c r="AC536" s="70" t="s">
        <v>3185</v>
      </c>
      <c r="AD536" s="62"/>
      <c r="AE536" s="212" t="s">
        <v>24</v>
      </c>
      <c r="AF536" s="225" t="str">
        <f t="shared" si="81"/>
        <v>S1</v>
      </c>
      <c r="AG536" s="56" t="s">
        <v>3430</v>
      </c>
    </row>
    <row r="537" spans="1:33" s="64" customFormat="1">
      <c r="A537" s="55" t="s">
        <v>3617</v>
      </c>
      <c r="B537" s="56" t="s">
        <v>3181</v>
      </c>
      <c r="C537" s="56" t="s">
        <v>962</v>
      </c>
      <c r="D537" s="223"/>
      <c r="E537" s="223" t="str">
        <f t="shared" si="74"/>
        <v>KANTOR CABANG</v>
      </c>
      <c r="F537" s="56" t="s">
        <v>88</v>
      </c>
      <c r="G537" s="56" t="s">
        <v>2449</v>
      </c>
      <c r="H537" s="56" t="s">
        <v>2449</v>
      </c>
      <c r="I537" s="56" t="s">
        <v>3867</v>
      </c>
      <c r="J537" s="56"/>
      <c r="K537" s="70" t="s">
        <v>3945</v>
      </c>
      <c r="L537" s="58">
        <v>30867</v>
      </c>
      <c r="M537" s="221">
        <f t="shared" si="75"/>
        <v>1984</v>
      </c>
      <c r="N537" s="221"/>
      <c r="O537" s="222" t="str">
        <f t="shared" ca="1" si="76"/>
        <v>37 tahun 9 bulan</v>
      </c>
      <c r="P537" s="222" t="str">
        <f t="shared" ca="1" si="77"/>
        <v>&lt;45 th</v>
      </c>
      <c r="Q537" s="56" t="s">
        <v>3182</v>
      </c>
      <c r="R537" s="58">
        <v>44482</v>
      </c>
      <c r="S537" s="222" t="str">
        <f t="shared" ca="1" si="78"/>
        <v>0 tahun 6 bulan</v>
      </c>
      <c r="T537" s="222" t="str">
        <f t="shared" ca="1" si="79"/>
        <v>&lt;2 th</v>
      </c>
      <c r="U537" s="60">
        <f t="shared" si="80"/>
        <v>55</v>
      </c>
      <c r="V537" s="61">
        <f t="shared" si="82"/>
        <v>50983</v>
      </c>
      <c r="W537" s="70" t="s">
        <v>3196</v>
      </c>
      <c r="X537" s="70" t="s">
        <v>3197</v>
      </c>
      <c r="Y537" s="70" t="s">
        <v>23</v>
      </c>
      <c r="Z537" s="56" t="s">
        <v>175</v>
      </c>
      <c r="AA537" s="56" t="s">
        <v>22</v>
      </c>
      <c r="AB537" s="61">
        <v>44482</v>
      </c>
      <c r="AC537" s="70" t="s">
        <v>3228</v>
      </c>
      <c r="AD537" s="62"/>
      <c r="AE537" s="212" t="s">
        <v>24</v>
      </c>
      <c r="AF537" s="225" t="str">
        <f t="shared" si="81"/>
        <v>S1</v>
      </c>
      <c r="AG537" s="56" t="s">
        <v>3430</v>
      </c>
    </row>
    <row r="538" spans="1:33" s="64" customFormat="1">
      <c r="A538" s="55" t="s">
        <v>3618</v>
      </c>
      <c r="B538" s="56" t="s">
        <v>3336</v>
      </c>
      <c r="C538" s="56" t="s">
        <v>536</v>
      </c>
      <c r="D538" s="223"/>
      <c r="E538" s="223" t="str">
        <f t="shared" si="74"/>
        <v>KANTOR CABANG</v>
      </c>
      <c r="F538" s="56" t="s">
        <v>88</v>
      </c>
      <c r="G538" s="56" t="s">
        <v>187</v>
      </c>
      <c r="H538" s="56" t="s">
        <v>282</v>
      </c>
      <c r="I538" s="56" t="s">
        <v>3855</v>
      </c>
      <c r="J538" s="56"/>
      <c r="K538" s="70" t="s">
        <v>3891</v>
      </c>
      <c r="L538" s="58">
        <v>35216</v>
      </c>
      <c r="M538" s="221">
        <f t="shared" si="75"/>
        <v>1996</v>
      </c>
      <c r="N538" s="221"/>
      <c r="O538" s="222" t="str">
        <f t="shared" ca="1" si="76"/>
        <v>25 tahun 10 bulan</v>
      </c>
      <c r="P538" s="222" t="str">
        <f t="shared" ca="1" si="77"/>
        <v>&lt;35 th</v>
      </c>
      <c r="Q538" s="56" t="s">
        <v>548</v>
      </c>
      <c r="R538" s="58">
        <v>44488</v>
      </c>
      <c r="S538" s="222" t="str">
        <f t="shared" ca="1" si="78"/>
        <v>0 tahun 6 bulan</v>
      </c>
      <c r="T538" s="222" t="str">
        <f t="shared" ca="1" si="79"/>
        <v>&lt;2 th</v>
      </c>
      <c r="U538" s="60">
        <f t="shared" si="80"/>
        <v>35</v>
      </c>
      <c r="V538" s="61">
        <f t="shared" si="82"/>
        <v>48000</v>
      </c>
      <c r="W538" s="70" t="s">
        <v>3359</v>
      </c>
      <c r="X538" s="70" t="s">
        <v>3360</v>
      </c>
      <c r="Y538" s="70" t="s">
        <v>20</v>
      </c>
      <c r="Z538" s="56" t="s">
        <v>65</v>
      </c>
      <c r="AA538" s="56" t="s">
        <v>22</v>
      </c>
      <c r="AB538" s="61">
        <v>44488</v>
      </c>
      <c r="AC538" s="70" t="s">
        <v>3361</v>
      </c>
      <c r="AD538" s="71"/>
      <c r="AE538" s="212" t="s">
        <v>24</v>
      </c>
      <c r="AF538" s="225" t="str">
        <f t="shared" si="81"/>
        <v>S1</v>
      </c>
      <c r="AG538" s="56" t="s">
        <v>3430</v>
      </c>
    </row>
    <row r="539" spans="1:33" s="64" customFormat="1">
      <c r="A539" s="55" t="s">
        <v>3619</v>
      </c>
      <c r="B539" s="56" t="s">
        <v>3324</v>
      </c>
      <c r="C539" s="56" t="s">
        <v>1097</v>
      </c>
      <c r="D539" s="223"/>
      <c r="E539" s="223" t="str">
        <f t="shared" si="74"/>
        <v>KANTOR CABANG</v>
      </c>
      <c r="F539" s="56" t="s">
        <v>88</v>
      </c>
      <c r="G539" s="56" t="s">
        <v>2590</v>
      </c>
      <c r="H539" s="56" t="s">
        <v>3376</v>
      </c>
      <c r="I539" s="56" t="s">
        <v>3860</v>
      </c>
      <c r="J539" s="56"/>
      <c r="K539" s="70" t="s">
        <v>3963</v>
      </c>
      <c r="L539" s="58">
        <v>33781</v>
      </c>
      <c r="M539" s="221">
        <f t="shared" si="75"/>
        <v>1992</v>
      </c>
      <c r="N539" s="221"/>
      <c r="O539" s="222" t="str">
        <f t="shared" ca="1" si="76"/>
        <v>29 tahun 9 bulan</v>
      </c>
      <c r="P539" s="222" t="str">
        <f t="shared" ca="1" si="77"/>
        <v>&lt;35 th</v>
      </c>
      <c r="Q539" s="56" t="s">
        <v>3326</v>
      </c>
      <c r="R539" s="58">
        <v>44474</v>
      </c>
      <c r="S539" s="222" t="str">
        <f t="shared" ca="1" si="78"/>
        <v>0 tahun 6 bulan</v>
      </c>
      <c r="T539" s="222" t="str">
        <f t="shared" ca="1" si="79"/>
        <v>&lt;2 th</v>
      </c>
      <c r="U539" s="60">
        <f t="shared" si="80"/>
        <v>55</v>
      </c>
      <c r="V539" s="61">
        <f t="shared" si="82"/>
        <v>53874</v>
      </c>
      <c r="W539" s="70" t="s">
        <v>3327</v>
      </c>
      <c r="X539" s="70" t="s">
        <v>3334</v>
      </c>
      <c r="Y539" s="70" t="s">
        <v>20</v>
      </c>
      <c r="Z539" s="56" t="s">
        <v>65</v>
      </c>
      <c r="AA539" s="56" t="s">
        <v>22</v>
      </c>
      <c r="AB539" s="61">
        <v>44474</v>
      </c>
      <c r="AC539" s="70" t="s">
        <v>3352</v>
      </c>
      <c r="AD539" s="71"/>
      <c r="AE539" s="70" t="s">
        <v>24</v>
      </c>
      <c r="AF539" s="225" t="str">
        <f t="shared" si="81"/>
        <v>S1</v>
      </c>
      <c r="AG539" s="56" t="s">
        <v>3431</v>
      </c>
    </row>
    <row r="540" spans="1:33" s="64" customFormat="1">
      <c r="A540" s="55" t="s">
        <v>3620</v>
      </c>
      <c r="B540" s="56" t="s">
        <v>3325</v>
      </c>
      <c r="C540" s="56" t="s">
        <v>944</v>
      </c>
      <c r="D540" s="223"/>
      <c r="E540" s="223" t="str">
        <f t="shared" si="74"/>
        <v>KANTOR CABANG</v>
      </c>
      <c r="F540" s="56" t="s">
        <v>88</v>
      </c>
      <c r="G540" s="56" t="s">
        <v>2590</v>
      </c>
      <c r="H540" s="56" t="s">
        <v>3376</v>
      </c>
      <c r="I540" s="56" t="s">
        <v>3860</v>
      </c>
      <c r="J540" s="56"/>
      <c r="K540" s="70" t="s">
        <v>3963</v>
      </c>
      <c r="L540" s="58">
        <v>33904</v>
      </c>
      <c r="M540" s="221">
        <f t="shared" si="75"/>
        <v>1992</v>
      </c>
      <c r="N540" s="221"/>
      <c r="O540" s="222" t="str">
        <f t="shared" ca="1" si="76"/>
        <v>29 tahun 5 bulan</v>
      </c>
      <c r="P540" s="222" t="str">
        <f t="shared" ca="1" si="77"/>
        <v>&lt;35 th</v>
      </c>
      <c r="Q540" s="56" t="s">
        <v>3143</v>
      </c>
      <c r="R540" s="58">
        <v>44474</v>
      </c>
      <c r="S540" s="222" t="str">
        <f t="shared" ca="1" si="78"/>
        <v>0 tahun 6 bulan</v>
      </c>
      <c r="T540" s="222" t="str">
        <f t="shared" ca="1" si="79"/>
        <v>&lt;2 th</v>
      </c>
      <c r="U540" s="60">
        <f t="shared" si="80"/>
        <v>35</v>
      </c>
      <c r="V540" s="61">
        <f t="shared" si="82"/>
        <v>46692</v>
      </c>
      <c r="W540" s="70" t="s">
        <v>3328</v>
      </c>
      <c r="X540" s="70" t="s">
        <v>3333</v>
      </c>
      <c r="Y540" s="70" t="s">
        <v>20</v>
      </c>
      <c r="Z540" s="56" t="s">
        <v>65</v>
      </c>
      <c r="AA540" s="56" t="s">
        <v>22</v>
      </c>
      <c r="AB540" s="61">
        <v>44474</v>
      </c>
      <c r="AC540" s="70" t="s">
        <v>3353</v>
      </c>
      <c r="AD540" s="71"/>
      <c r="AE540" s="212" t="s">
        <v>24</v>
      </c>
      <c r="AF540" s="225" t="str">
        <f t="shared" si="81"/>
        <v>S1</v>
      </c>
      <c r="AG540" s="56" t="s">
        <v>3430</v>
      </c>
    </row>
    <row r="541" spans="1:33" s="64" customFormat="1">
      <c r="A541" s="92" t="s">
        <v>3608</v>
      </c>
      <c r="B541" s="2" t="s">
        <v>3621</v>
      </c>
      <c r="C541" s="2" t="s">
        <v>134</v>
      </c>
      <c r="D541" s="223"/>
      <c r="E541" s="223" t="str">
        <f t="shared" si="74"/>
        <v>KANTOR PUSAT</v>
      </c>
      <c r="F541" s="2" t="s">
        <v>28</v>
      </c>
      <c r="G541" s="2" t="s">
        <v>3288</v>
      </c>
      <c r="H541" s="2" t="s">
        <v>135</v>
      </c>
      <c r="I541" s="2" t="s">
        <v>135</v>
      </c>
      <c r="J541" s="2" t="s">
        <v>136</v>
      </c>
      <c r="K541" s="2" t="s">
        <v>3852</v>
      </c>
      <c r="L541" s="3">
        <v>24351</v>
      </c>
      <c r="M541" s="221">
        <f t="shared" si="75"/>
        <v>1966</v>
      </c>
      <c r="N541" s="221"/>
      <c r="O541" s="222" t="str">
        <f t="shared" ca="1" si="76"/>
        <v>55 tahun 7 bulan</v>
      </c>
      <c r="P541" s="222" t="str">
        <f t="shared" ca="1" si="77"/>
        <v xml:space="preserve">&gt;55 </v>
      </c>
      <c r="Q541" s="2" t="s">
        <v>31</v>
      </c>
      <c r="R541" s="3">
        <v>44470</v>
      </c>
      <c r="S541" s="222" t="str">
        <f t="shared" ca="1" si="78"/>
        <v>0 tahun 6 bulan</v>
      </c>
      <c r="T541" s="222" t="str">
        <f t="shared" ca="1" si="79"/>
        <v>&lt;2 th</v>
      </c>
      <c r="U541" s="60">
        <f t="shared" si="80"/>
        <v>55</v>
      </c>
      <c r="V541" s="61">
        <f t="shared" si="82"/>
        <v>44440</v>
      </c>
      <c r="W541" s="2" t="s">
        <v>2637</v>
      </c>
      <c r="X541" s="2" t="s">
        <v>137</v>
      </c>
      <c r="Y541" s="2" t="s">
        <v>59</v>
      </c>
      <c r="Z541" s="2" t="s">
        <v>110</v>
      </c>
      <c r="AA541" s="2" t="s">
        <v>111</v>
      </c>
      <c r="AB541" s="4"/>
      <c r="AC541" s="2" t="s">
        <v>139</v>
      </c>
      <c r="AD541" s="1"/>
      <c r="AE541" s="17" t="s">
        <v>145</v>
      </c>
      <c r="AF541" s="225" t="str">
        <f t="shared" si="81"/>
        <v>D3-D4</v>
      </c>
      <c r="AG541" s="2" t="s">
        <v>3431</v>
      </c>
    </row>
    <row r="542" spans="1:33" s="64" customFormat="1">
      <c r="A542" s="97" t="s">
        <v>3626</v>
      </c>
      <c r="B542" s="114" t="s">
        <v>3627</v>
      </c>
      <c r="C542" s="114" t="s">
        <v>2725</v>
      </c>
      <c r="D542" s="223"/>
      <c r="E542" s="223" t="str">
        <f t="shared" si="74"/>
        <v>KANTOR CABANG</v>
      </c>
      <c r="F542" s="114" t="s">
        <v>88</v>
      </c>
      <c r="G542" s="114" t="s">
        <v>187</v>
      </c>
      <c r="H542" s="114" t="s">
        <v>3790</v>
      </c>
      <c r="I542" s="114" t="s">
        <v>3790</v>
      </c>
      <c r="J542" s="114"/>
      <c r="K542" s="144" t="s">
        <v>3966</v>
      </c>
      <c r="L542" s="140">
        <v>23696</v>
      </c>
      <c r="M542" s="221">
        <f t="shared" si="75"/>
        <v>1964</v>
      </c>
      <c r="N542" s="221"/>
      <c r="O542" s="222" t="str">
        <f t="shared" ca="1" si="76"/>
        <v>57 tahun 5 bulan</v>
      </c>
      <c r="P542" s="222" t="str">
        <f t="shared" ca="1" si="77"/>
        <v xml:space="preserve">&gt;55 </v>
      </c>
      <c r="Q542" s="114" t="s">
        <v>525</v>
      </c>
      <c r="R542" s="140">
        <v>44480</v>
      </c>
      <c r="S542" s="222" t="str">
        <f t="shared" ca="1" si="78"/>
        <v>0 tahun 6 bulan</v>
      </c>
      <c r="T542" s="222" t="str">
        <f t="shared" ca="1" si="79"/>
        <v>&lt;2 th</v>
      </c>
      <c r="U542" s="60">
        <f t="shared" si="80"/>
        <v>55</v>
      </c>
      <c r="V542" s="61">
        <f t="shared" si="82"/>
        <v>43800</v>
      </c>
      <c r="W542" s="144" t="s">
        <v>3637</v>
      </c>
      <c r="X542" s="144" t="s">
        <v>3638</v>
      </c>
      <c r="Y542" s="144" t="s">
        <v>59</v>
      </c>
      <c r="Z542" s="114" t="s">
        <v>110</v>
      </c>
      <c r="AA542" s="114" t="s">
        <v>111</v>
      </c>
      <c r="AB542" s="172"/>
      <c r="AC542" s="144" t="s">
        <v>3639</v>
      </c>
      <c r="AD542" s="116"/>
      <c r="AE542" s="207" t="s">
        <v>24</v>
      </c>
      <c r="AF542" s="225" t="str">
        <f t="shared" si="81"/>
        <v>S1</v>
      </c>
      <c r="AG542" s="114" t="s">
        <v>3430</v>
      </c>
    </row>
    <row r="543" spans="1:33" s="64" customFormat="1">
      <c r="A543" s="92" t="s">
        <v>3631</v>
      </c>
      <c r="B543" s="2" t="s">
        <v>3632</v>
      </c>
      <c r="C543" s="2" t="s">
        <v>64</v>
      </c>
      <c r="D543" s="223"/>
      <c r="E543" s="223" t="str">
        <f t="shared" si="74"/>
        <v>KANTOR PUSAT</v>
      </c>
      <c r="F543" s="2" t="s">
        <v>43</v>
      </c>
      <c r="G543" s="2" t="s">
        <v>322</v>
      </c>
      <c r="H543" s="2" t="s">
        <v>323</v>
      </c>
      <c r="I543" s="2" t="s">
        <v>3876</v>
      </c>
      <c r="J543" s="6" t="s">
        <v>621</v>
      </c>
      <c r="K543" s="2" t="s">
        <v>3852</v>
      </c>
      <c r="L543" s="12">
        <v>35629</v>
      </c>
      <c r="M543" s="221">
        <f t="shared" si="75"/>
        <v>1997</v>
      </c>
      <c r="N543" s="221"/>
      <c r="O543" s="222" t="str">
        <f t="shared" ca="1" si="76"/>
        <v>24 tahun 9 bulan</v>
      </c>
      <c r="P543" s="222" t="str">
        <f t="shared" ca="1" si="77"/>
        <v>&lt;25 th</v>
      </c>
      <c r="Q543" s="6" t="s">
        <v>31</v>
      </c>
      <c r="R543" s="12">
        <v>44483</v>
      </c>
      <c r="S543" s="222" t="str">
        <f t="shared" ca="1" si="78"/>
        <v>0 tahun 6 bulan</v>
      </c>
      <c r="T543" s="222" t="str">
        <f t="shared" ca="1" si="79"/>
        <v>&lt;2 th</v>
      </c>
      <c r="U543" s="60">
        <f t="shared" si="80"/>
        <v>55</v>
      </c>
      <c r="V543" s="61">
        <f t="shared" si="82"/>
        <v>55732</v>
      </c>
      <c r="W543" s="143" t="s">
        <v>3658</v>
      </c>
      <c r="X543" s="143" t="s">
        <v>3669</v>
      </c>
      <c r="Y543" s="142" t="s">
        <v>20</v>
      </c>
      <c r="Z543" s="2" t="s">
        <v>110</v>
      </c>
      <c r="AA543" s="2" t="s">
        <v>111</v>
      </c>
      <c r="AB543" s="4"/>
      <c r="AC543" s="16"/>
      <c r="AD543" s="1"/>
      <c r="AE543" s="142" t="s">
        <v>24</v>
      </c>
      <c r="AF543" s="225" t="str">
        <f t="shared" si="81"/>
        <v>S1</v>
      </c>
      <c r="AG543" s="2" t="s">
        <v>3430</v>
      </c>
    </row>
    <row r="544" spans="1:33" s="64" customFormat="1">
      <c r="A544" s="5" t="s">
        <v>3672</v>
      </c>
      <c r="B544" s="2" t="s">
        <v>3673</v>
      </c>
      <c r="C544" s="2" t="s">
        <v>15</v>
      </c>
      <c r="D544" s="223"/>
      <c r="E544" s="223" t="str">
        <f t="shared" si="74"/>
        <v>KANTOR PUSAT</v>
      </c>
      <c r="F544" s="2" t="s">
        <v>211</v>
      </c>
      <c r="G544" s="2" t="s">
        <v>3305</v>
      </c>
      <c r="H544" s="2" t="s">
        <v>3305</v>
      </c>
      <c r="I544" s="2" t="s">
        <v>3305</v>
      </c>
      <c r="J544" s="6"/>
      <c r="K544" s="142" t="s">
        <v>3852</v>
      </c>
      <c r="L544" s="162">
        <v>34371</v>
      </c>
      <c r="M544" s="221">
        <f t="shared" si="75"/>
        <v>1994</v>
      </c>
      <c r="N544" s="221"/>
      <c r="O544" s="222" t="str">
        <f t="shared" ca="1" si="76"/>
        <v>28 tahun 2 bulan</v>
      </c>
      <c r="P544" s="222" t="str">
        <f t="shared" ca="1" si="77"/>
        <v>&lt;35 th</v>
      </c>
      <c r="Q544" s="6" t="s">
        <v>31</v>
      </c>
      <c r="R544" s="12">
        <v>44501</v>
      </c>
      <c r="S544" s="222" t="str">
        <f t="shared" ca="1" si="78"/>
        <v>0 tahun 5 bulan</v>
      </c>
      <c r="T544" s="222" t="str">
        <f t="shared" ca="1" si="79"/>
        <v>&lt;2 th</v>
      </c>
      <c r="U544" s="60">
        <f t="shared" si="80"/>
        <v>55</v>
      </c>
      <c r="V544" s="61">
        <f t="shared" si="82"/>
        <v>54483</v>
      </c>
      <c r="W544" s="14" t="s">
        <v>3680</v>
      </c>
      <c r="X544" s="143" t="s">
        <v>3690</v>
      </c>
      <c r="Y544" s="142" t="s">
        <v>20</v>
      </c>
      <c r="Z544" s="2" t="s">
        <v>110</v>
      </c>
      <c r="AA544" s="2" t="s">
        <v>111</v>
      </c>
      <c r="AB544" s="4"/>
      <c r="AC544" s="141" t="s">
        <v>3689</v>
      </c>
      <c r="AD544" s="1"/>
      <c r="AE544" s="210" t="s">
        <v>24</v>
      </c>
      <c r="AF544" s="225" t="str">
        <f t="shared" si="81"/>
        <v>S1</v>
      </c>
      <c r="AG544" s="2" t="s">
        <v>3431</v>
      </c>
    </row>
    <row r="545" spans="1:33" s="64" customFormat="1">
      <c r="A545" s="5" t="s">
        <v>3980</v>
      </c>
      <c r="B545" s="2" t="s">
        <v>4045</v>
      </c>
      <c r="C545" s="2" t="s">
        <v>4079</v>
      </c>
      <c r="D545" s="223"/>
      <c r="E545" s="223" t="str">
        <f t="shared" si="74"/>
        <v>KANTOR PUSAT</v>
      </c>
      <c r="F545" s="2" t="s">
        <v>16</v>
      </c>
      <c r="G545" s="2" t="s">
        <v>17</v>
      </c>
      <c r="H545" s="2" t="s">
        <v>18</v>
      </c>
      <c r="I545" s="2" t="s">
        <v>18</v>
      </c>
      <c r="J545" s="6"/>
      <c r="K545" s="142" t="s">
        <v>3852</v>
      </c>
      <c r="L545" s="162">
        <v>35670</v>
      </c>
      <c r="M545" s="221">
        <f t="shared" si="75"/>
        <v>1997</v>
      </c>
      <c r="N545" s="221"/>
      <c r="O545" s="222" t="str">
        <f t="shared" ca="1" si="76"/>
        <v>24 tahun 7 bulan</v>
      </c>
      <c r="P545" s="222" t="str">
        <f t="shared" ca="1" si="77"/>
        <v>&lt;25 th</v>
      </c>
      <c r="Q545" s="6" t="s">
        <v>548</v>
      </c>
      <c r="R545" s="12">
        <v>44501</v>
      </c>
      <c r="S545" s="222" t="str">
        <f t="shared" ca="1" si="78"/>
        <v>0 tahun 5 bulan</v>
      </c>
      <c r="T545" s="222" t="str">
        <f t="shared" ca="1" si="79"/>
        <v>&lt;2 th</v>
      </c>
      <c r="U545" s="60">
        <f t="shared" si="80"/>
        <v>55</v>
      </c>
      <c r="V545" s="61">
        <f t="shared" si="82"/>
        <v>55763</v>
      </c>
      <c r="W545" s="14" t="s">
        <v>4132</v>
      </c>
      <c r="X545" s="143" t="s">
        <v>4133</v>
      </c>
      <c r="Y545" s="142" t="s">
        <v>20</v>
      </c>
      <c r="Z545" s="2" t="s">
        <v>110</v>
      </c>
      <c r="AA545" s="2" t="s">
        <v>111</v>
      </c>
      <c r="AB545" s="4"/>
      <c r="AC545" s="141" t="s">
        <v>3688</v>
      </c>
      <c r="AD545" s="1"/>
      <c r="AE545" s="210" t="s">
        <v>24</v>
      </c>
      <c r="AF545" s="225" t="str">
        <f t="shared" si="81"/>
        <v>S1</v>
      </c>
      <c r="AG545" s="2" t="s">
        <v>3431</v>
      </c>
    </row>
    <row r="546" spans="1:33" s="64" customFormat="1">
      <c r="A546" s="5" t="s">
        <v>3981</v>
      </c>
      <c r="B546" s="2" t="s">
        <v>4046</v>
      </c>
      <c r="C546" s="2" t="s">
        <v>4079</v>
      </c>
      <c r="D546" s="223"/>
      <c r="E546" s="223" t="str">
        <f t="shared" si="74"/>
        <v>KANTOR PUSAT</v>
      </c>
      <c r="F546" s="2" t="s">
        <v>16</v>
      </c>
      <c r="G546" s="2" t="s">
        <v>17</v>
      </c>
      <c r="H546" s="2" t="s">
        <v>18</v>
      </c>
      <c r="I546" s="2" t="s">
        <v>18</v>
      </c>
      <c r="J546" s="6"/>
      <c r="K546" s="142" t="s">
        <v>3852</v>
      </c>
      <c r="L546" s="162">
        <v>36101</v>
      </c>
      <c r="M546" s="221">
        <f t="shared" si="75"/>
        <v>1998</v>
      </c>
      <c r="N546" s="221"/>
      <c r="O546" s="222" t="str">
        <f t="shared" ca="1" si="76"/>
        <v>23 tahun 5 bulan</v>
      </c>
      <c r="P546" s="222" t="str">
        <f t="shared" ca="1" si="77"/>
        <v>&lt;25 th</v>
      </c>
      <c r="Q546" s="6" t="s">
        <v>548</v>
      </c>
      <c r="R546" s="12">
        <v>44501</v>
      </c>
      <c r="S546" s="222" t="str">
        <f t="shared" ca="1" si="78"/>
        <v>0 tahun 5 bulan</v>
      </c>
      <c r="T546" s="222" t="str">
        <f t="shared" ca="1" si="79"/>
        <v>&lt;2 th</v>
      </c>
      <c r="U546" s="60">
        <f t="shared" si="80"/>
        <v>55</v>
      </c>
      <c r="V546" s="61">
        <f t="shared" si="82"/>
        <v>56219</v>
      </c>
      <c r="W546" s="14" t="s">
        <v>4134</v>
      </c>
      <c r="X546" s="14" t="s">
        <v>4135</v>
      </c>
      <c r="Y546" s="142" t="s">
        <v>20</v>
      </c>
      <c r="Z546" s="2" t="s">
        <v>110</v>
      </c>
      <c r="AA546" s="2" t="s">
        <v>111</v>
      </c>
      <c r="AB546" s="4"/>
      <c r="AC546" s="16"/>
      <c r="AD546" s="1"/>
      <c r="AE546" s="210" t="s">
        <v>24</v>
      </c>
      <c r="AF546" s="225" t="str">
        <f t="shared" si="81"/>
        <v>S1</v>
      </c>
      <c r="AG546" s="2" t="s">
        <v>3431</v>
      </c>
    </row>
    <row r="547" spans="1:33" s="64" customFormat="1">
      <c r="A547" s="5" t="s">
        <v>3982</v>
      </c>
      <c r="B547" s="2" t="s">
        <v>4047</v>
      </c>
      <c r="C547" s="2" t="s">
        <v>4079</v>
      </c>
      <c r="D547" s="223"/>
      <c r="E547" s="223" t="str">
        <f t="shared" si="74"/>
        <v>KANTOR PUSAT</v>
      </c>
      <c r="F547" s="2" t="s">
        <v>16</v>
      </c>
      <c r="G547" s="2" t="s">
        <v>17</v>
      </c>
      <c r="H547" s="2" t="s">
        <v>18</v>
      </c>
      <c r="I547" s="2" t="s">
        <v>18</v>
      </c>
      <c r="J547" s="6"/>
      <c r="K547" s="142" t="s">
        <v>3852</v>
      </c>
      <c r="L547" s="162">
        <v>36065</v>
      </c>
      <c r="M547" s="221">
        <f t="shared" si="75"/>
        <v>1998</v>
      </c>
      <c r="N547" s="221"/>
      <c r="O547" s="222" t="str">
        <f t="shared" ca="1" si="76"/>
        <v>23 tahun 6 bulan</v>
      </c>
      <c r="P547" s="222" t="str">
        <f t="shared" ca="1" si="77"/>
        <v>&lt;25 th</v>
      </c>
      <c r="Q547" s="6" t="s">
        <v>247</v>
      </c>
      <c r="R547" s="12">
        <v>44501</v>
      </c>
      <c r="S547" s="222" t="str">
        <f t="shared" ca="1" si="78"/>
        <v>0 tahun 5 bulan</v>
      </c>
      <c r="T547" s="222" t="str">
        <f t="shared" ca="1" si="79"/>
        <v>&lt;2 th</v>
      </c>
      <c r="U547" s="60">
        <f t="shared" si="80"/>
        <v>55</v>
      </c>
      <c r="V547" s="61">
        <f t="shared" si="82"/>
        <v>56158</v>
      </c>
      <c r="W547" s="14" t="s">
        <v>4136</v>
      </c>
      <c r="X547" s="14" t="s">
        <v>4137</v>
      </c>
      <c r="Y547" s="142" t="s">
        <v>20</v>
      </c>
      <c r="Z547" s="2" t="s">
        <v>110</v>
      </c>
      <c r="AA547" s="2" t="s">
        <v>111</v>
      </c>
      <c r="AB547" s="4"/>
      <c r="AC547" s="16"/>
      <c r="AD547" s="1"/>
      <c r="AE547" s="210" t="s">
        <v>24</v>
      </c>
      <c r="AF547" s="225" t="str">
        <f t="shared" si="81"/>
        <v>S1</v>
      </c>
      <c r="AG547" s="2" t="s">
        <v>3431</v>
      </c>
    </row>
    <row r="548" spans="1:33" s="64" customFormat="1">
      <c r="A548" s="5" t="s">
        <v>3983</v>
      </c>
      <c r="B548" s="2" t="s">
        <v>4048</v>
      </c>
      <c r="C548" s="2" t="s">
        <v>4079</v>
      </c>
      <c r="D548" s="223"/>
      <c r="E548" s="223" t="str">
        <f t="shared" si="74"/>
        <v>KANTOR PUSAT</v>
      </c>
      <c r="F548" s="2" t="s">
        <v>16</v>
      </c>
      <c r="G548" s="2" t="s">
        <v>17</v>
      </c>
      <c r="H548" s="2" t="s">
        <v>18</v>
      </c>
      <c r="I548" s="2" t="s">
        <v>18</v>
      </c>
      <c r="J548" s="6"/>
      <c r="K548" s="142" t="s">
        <v>3852</v>
      </c>
      <c r="L548" s="162">
        <v>35691</v>
      </c>
      <c r="M548" s="221">
        <f t="shared" si="75"/>
        <v>1997</v>
      </c>
      <c r="N548" s="221"/>
      <c r="O548" s="222" t="str">
        <f t="shared" ca="1" si="76"/>
        <v>24 tahun 7 bulan</v>
      </c>
      <c r="P548" s="222" t="str">
        <f t="shared" ca="1" si="77"/>
        <v>&lt;25 th</v>
      </c>
      <c r="Q548" s="6" t="s">
        <v>36</v>
      </c>
      <c r="R548" s="12">
        <v>44501</v>
      </c>
      <c r="S548" s="222" t="str">
        <f t="shared" ca="1" si="78"/>
        <v>0 tahun 5 bulan</v>
      </c>
      <c r="T548" s="222" t="str">
        <f t="shared" ca="1" si="79"/>
        <v>&lt;2 th</v>
      </c>
      <c r="U548" s="60">
        <f t="shared" si="80"/>
        <v>55</v>
      </c>
      <c r="V548" s="61">
        <f t="shared" si="82"/>
        <v>55793</v>
      </c>
      <c r="W548" s="14" t="s">
        <v>4138</v>
      </c>
      <c r="X548" s="14" t="s">
        <v>4139</v>
      </c>
      <c r="Y548" s="142" t="s">
        <v>20</v>
      </c>
      <c r="Z548" s="2" t="s">
        <v>110</v>
      </c>
      <c r="AA548" s="2" t="s">
        <v>111</v>
      </c>
      <c r="AB548" s="4"/>
      <c r="AC548" s="16"/>
      <c r="AD548" s="1"/>
      <c r="AE548" s="210" t="s">
        <v>24</v>
      </c>
      <c r="AF548" s="225" t="str">
        <f t="shared" si="81"/>
        <v>S1</v>
      </c>
      <c r="AG548" s="2" t="s">
        <v>3431</v>
      </c>
    </row>
    <row r="549" spans="1:33" s="64" customFormat="1">
      <c r="A549" s="5" t="s">
        <v>3984</v>
      </c>
      <c r="B549" s="2" t="s">
        <v>4049</v>
      </c>
      <c r="C549" s="2" t="s">
        <v>4079</v>
      </c>
      <c r="D549" s="223"/>
      <c r="E549" s="223" t="str">
        <f t="shared" si="74"/>
        <v>KANTOR PUSAT</v>
      </c>
      <c r="F549" s="2" t="s">
        <v>16</v>
      </c>
      <c r="G549" s="2" t="s">
        <v>17</v>
      </c>
      <c r="H549" s="2" t="s">
        <v>18</v>
      </c>
      <c r="I549" s="2" t="s">
        <v>18</v>
      </c>
      <c r="J549" s="6"/>
      <c r="K549" s="142" t="s">
        <v>3852</v>
      </c>
      <c r="L549" s="162">
        <v>36600</v>
      </c>
      <c r="M549" s="221">
        <f t="shared" si="75"/>
        <v>2000</v>
      </c>
      <c r="N549" s="221"/>
      <c r="O549" s="222" t="str">
        <f t="shared" ca="1" si="76"/>
        <v>22 tahun 1 bulan</v>
      </c>
      <c r="P549" s="222" t="str">
        <f t="shared" ca="1" si="77"/>
        <v>&lt;25 th</v>
      </c>
      <c r="Q549" s="6" t="s">
        <v>959</v>
      </c>
      <c r="R549" s="12">
        <v>44501</v>
      </c>
      <c r="S549" s="222" t="str">
        <f t="shared" ca="1" si="78"/>
        <v>0 tahun 5 bulan</v>
      </c>
      <c r="T549" s="222" t="str">
        <f t="shared" ca="1" si="79"/>
        <v>&lt;2 th</v>
      </c>
      <c r="U549" s="60">
        <f t="shared" si="80"/>
        <v>55</v>
      </c>
      <c r="V549" s="61">
        <f t="shared" si="82"/>
        <v>56705</v>
      </c>
      <c r="W549" s="14" t="s">
        <v>4140</v>
      </c>
      <c r="X549" s="14" t="s">
        <v>4141</v>
      </c>
      <c r="Y549" s="142" t="s">
        <v>20</v>
      </c>
      <c r="Z549" s="2" t="s">
        <v>110</v>
      </c>
      <c r="AA549" s="2" t="s">
        <v>111</v>
      </c>
      <c r="AB549" s="4"/>
      <c r="AC549" s="16"/>
      <c r="AD549" s="1"/>
      <c r="AE549" s="210" t="s">
        <v>24</v>
      </c>
      <c r="AF549" s="225" t="str">
        <f t="shared" si="81"/>
        <v>S1</v>
      </c>
      <c r="AG549" s="2" t="s">
        <v>3431</v>
      </c>
    </row>
    <row r="550" spans="1:33" s="64" customFormat="1">
      <c r="A550" s="5" t="s">
        <v>3985</v>
      </c>
      <c r="B550" s="2" t="s">
        <v>4050</v>
      </c>
      <c r="C550" s="2" t="s">
        <v>4079</v>
      </c>
      <c r="D550" s="223"/>
      <c r="E550" s="223" t="str">
        <f t="shared" si="74"/>
        <v>KANTOR PUSAT</v>
      </c>
      <c r="F550" s="2" t="s">
        <v>16</v>
      </c>
      <c r="G550" s="2" t="s">
        <v>17</v>
      </c>
      <c r="H550" s="2" t="s">
        <v>18</v>
      </c>
      <c r="I550" s="2" t="s">
        <v>18</v>
      </c>
      <c r="J550" s="6"/>
      <c r="K550" s="142" t="s">
        <v>3852</v>
      </c>
      <c r="L550" s="162">
        <v>35827</v>
      </c>
      <c r="M550" s="221">
        <f t="shared" si="75"/>
        <v>1998</v>
      </c>
      <c r="N550" s="221"/>
      <c r="O550" s="222" t="str">
        <f t="shared" ca="1" si="76"/>
        <v>24 tahun 2 bulan</v>
      </c>
      <c r="P550" s="222" t="str">
        <f t="shared" ca="1" si="77"/>
        <v>&lt;25 th</v>
      </c>
      <c r="Q550" s="6" t="s">
        <v>371</v>
      </c>
      <c r="R550" s="12">
        <v>44501</v>
      </c>
      <c r="S550" s="222" t="str">
        <f t="shared" ca="1" si="78"/>
        <v>0 tahun 5 bulan</v>
      </c>
      <c r="T550" s="222" t="str">
        <f t="shared" ca="1" si="79"/>
        <v>&lt;2 th</v>
      </c>
      <c r="U550" s="60">
        <f t="shared" si="80"/>
        <v>55</v>
      </c>
      <c r="V550" s="61">
        <f t="shared" si="82"/>
        <v>55916</v>
      </c>
      <c r="W550" s="14" t="s">
        <v>4142</v>
      </c>
      <c r="X550" s="14" t="s">
        <v>4143</v>
      </c>
      <c r="Y550" s="142" t="s">
        <v>20</v>
      </c>
      <c r="Z550" s="2" t="s">
        <v>110</v>
      </c>
      <c r="AA550" s="2" t="s">
        <v>111</v>
      </c>
      <c r="AB550" s="4"/>
      <c r="AC550" s="16"/>
      <c r="AD550" s="1"/>
      <c r="AE550" s="210" t="s">
        <v>24</v>
      </c>
      <c r="AF550" s="225" t="str">
        <f t="shared" si="81"/>
        <v>S1</v>
      </c>
      <c r="AG550" s="2" t="s">
        <v>3431</v>
      </c>
    </row>
    <row r="551" spans="1:33" s="64" customFormat="1">
      <c r="A551" s="5" t="s">
        <v>3986</v>
      </c>
      <c r="B551" s="2" t="s">
        <v>4051</v>
      </c>
      <c r="C551" s="2" t="s">
        <v>4079</v>
      </c>
      <c r="D551" s="223"/>
      <c r="E551" s="223" t="str">
        <f t="shared" si="74"/>
        <v>KANTOR PUSAT</v>
      </c>
      <c r="F551" s="2" t="s">
        <v>16</v>
      </c>
      <c r="G551" s="2" t="s">
        <v>17</v>
      </c>
      <c r="H551" s="2" t="s">
        <v>18</v>
      </c>
      <c r="I551" s="2" t="s">
        <v>18</v>
      </c>
      <c r="J551" s="6"/>
      <c r="K551" s="142" t="s">
        <v>3852</v>
      </c>
      <c r="L551" s="162">
        <v>35289</v>
      </c>
      <c r="M551" s="221">
        <f t="shared" si="75"/>
        <v>1996</v>
      </c>
      <c r="N551" s="221"/>
      <c r="O551" s="222" t="str">
        <f t="shared" ca="1" si="76"/>
        <v>25 tahun 8 bulan</v>
      </c>
      <c r="P551" s="222" t="str">
        <f t="shared" ca="1" si="77"/>
        <v>&lt;35 th</v>
      </c>
      <c r="Q551" s="6" t="s">
        <v>31</v>
      </c>
      <c r="R551" s="12">
        <v>44501</v>
      </c>
      <c r="S551" s="222" t="str">
        <f t="shared" ca="1" si="78"/>
        <v>0 tahun 5 bulan</v>
      </c>
      <c r="T551" s="222" t="str">
        <f t="shared" ca="1" si="79"/>
        <v>&lt;2 th</v>
      </c>
      <c r="U551" s="60">
        <f t="shared" si="80"/>
        <v>55</v>
      </c>
      <c r="V551" s="61">
        <f t="shared" si="82"/>
        <v>55397</v>
      </c>
      <c r="W551" s="14" t="s">
        <v>4144</v>
      </c>
      <c r="X551" s="14" t="s">
        <v>4145</v>
      </c>
      <c r="Y551" s="142" t="s">
        <v>20</v>
      </c>
      <c r="Z551" s="2" t="s">
        <v>110</v>
      </c>
      <c r="AA551" s="2" t="s">
        <v>111</v>
      </c>
      <c r="AB551" s="4"/>
      <c r="AC551" s="16"/>
      <c r="AD551" s="1"/>
      <c r="AE551" s="210" t="s">
        <v>24</v>
      </c>
      <c r="AF551" s="225" t="str">
        <f t="shared" si="81"/>
        <v>S1</v>
      </c>
      <c r="AG551" s="2" t="s">
        <v>3431</v>
      </c>
    </row>
    <row r="552" spans="1:33" s="64" customFormat="1">
      <c r="A552" s="5" t="s">
        <v>3987</v>
      </c>
      <c r="B552" s="2" t="s">
        <v>4052</v>
      </c>
      <c r="C552" s="2" t="s">
        <v>4079</v>
      </c>
      <c r="D552" s="223"/>
      <c r="E552" s="223" t="str">
        <f t="shared" si="74"/>
        <v>KANTOR PUSAT</v>
      </c>
      <c r="F552" s="2" t="s">
        <v>16</v>
      </c>
      <c r="G552" s="2" t="s">
        <v>17</v>
      </c>
      <c r="H552" s="2" t="s">
        <v>18</v>
      </c>
      <c r="I552" s="2" t="s">
        <v>18</v>
      </c>
      <c r="J552" s="6"/>
      <c r="K552" s="142" t="s">
        <v>3852</v>
      </c>
      <c r="L552" s="162">
        <v>35933</v>
      </c>
      <c r="M552" s="221">
        <f t="shared" si="75"/>
        <v>1998</v>
      </c>
      <c r="N552" s="221"/>
      <c r="O552" s="222" t="str">
        <f t="shared" ca="1" si="76"/>
        <v>23 tahun 11 bulan</v>
      </c>
      <c r="P552" s="222" t="str">
        <f t="shared" ca="1" si="77"/>
        <v>&lt;25 th</v>
      </c>
      <c r="Q552" s="6" t="s">
        <v>922</v>
      </c>
      <c r="R552" s="12">
        <v>44501</v>
      </c>
      <c r="S552" s="222" t="str">
        <f t="shared" ca="1" si="78"/>
        <v>0 tahun 5 bulan</v>
      </c>
      <c r="T552" s="222" t="str">
        <f t="shared" ca="1" si="79"/>
        <v>&lt;2 th</v>
      </c>
      <c r="U552" s="60">
        <f t="shared" si="80"/>
        <v>55</v>
      </c>
      <c r="V552" s="61">
        <f t="shared" si="82"/>
        <v>56036</v>
      </c>
      <c r="W552" s="14" t="s">
        <v>4146</v>
      </c>
      <c r="X552" s="14" t="s">
        <v>4147</v>
      </c>
      <c r="Y552" s="142" t="s">
        <v>20</v>
      </c>
      <c r="Z552" s="2" t="s">
        <v>110</v>
      </c>
      <c r="AA552" s="2" t="s">
        <v>111</v>
      </c>
      <c r="AB552" s="4"/>
      <c r="AC552" s="16"/>
      <c r="AD552" s="1"/>
      <c r="AE552" s="210" t="s">
        <v>24</v>
      </c>
      <c r="AF552" s="225" t="str">
        <f t="shared" si="81"/>
        <v>S1</v>
      </c>
      <c r="AG552" s="2" t="s">
        <v>3430</v>
      </c>
    </row>
    <row r="553" spans="1:33" s="64" customFormat="1">
      <c r="A553" s="5" t="s">
        <v>3988</v>
      </c>
      <c r="B553" s="2" t="s">
        <v>4053</v>
      </c>
      <c r="C553" s="2" t="s">
        <v>4079</v>
      </c>
      <c r="D553" s="223"/>
      <c r="E553" s="223" t="str">
        <f t="shared" si="74"/>
        <v>KANTOR PUSAT</v>
      </c>
      <c r="F553" s="2" t="s">
        <v>16</v>
      </c>
      <c r="G553" s="2" t="s">
        <v>17</v>
      </c>
      <c r="H553" s="2" t="s">
        <v>18</v>
      </c>
      <c r="I553" s="2" t="s">
        <v>18</v>
      </c>
      <c r="J553" s="6"/>
      <c r="K553" s="142" t="s">
        <v>3852</v>
      </c>
      <c r="L553" s="162">
        <v>35057</v>
      </c>
      <c r="M553" s="221">
        <f t="shared" si="75"/>
        <v>1995</v>
      </c>
      <c r="N553" s="221"/>
      <c r="O553" s="222" t="str">
        <f t="shared" ca="1" si="76"/>
        <v>26 tahun 3 bulan</v>
      </c>
      <c r="P553" s="222" t="str">
        <f t="shared" ca="1" si="77"/>
        <v>&lt;35 th</v>
      </c>
      <c r="Q553" s="6" t="s">
        <v>2450</v>
      </c>
      <c r="R553" s="12">
        <v>44501</v>
      </c>
      <c r="S553" s="222" t="str">
        <f t="shared" ca="1" si="78"/>
        <v>0 tahun 5 bulan</v>
      </c>
      <c r="T553" s="222" t="str">
        <f t="shared" ca="1" si="79"/>
        <v>&lt;2 th</v>
      </c>
      <c r="U553" s="60">
        <f t="shared" si="80"/>
        <v>55</v>
      </c>
      <c r="V553" s="61">
        <f t="shared" si="82"/>
        <v>55154</v>
      </c>
      <c r="W553" s="14" t="s">
        <v>4148</v>
      </c>
      <c r="X553" s="14" t="s">
        <v>4149</v>
      </c>
      <c r="Y553" s="142" t="s">
        <v>20</v>
      </c>
      <c r="Z553" s="2" t="s">
        <v>110</v>
      </c>
      <c r="AA553" s="2" t="s">
        <v>111</v>
      </c>
      <c r="AB553" s="4"/>
      <c r="AC553" s="16"/>
      <c r="AD553" s="1"/>
      <c r="AE553" s="210" t="s">
        <v>24</v>
      </c>
      <c r="AF553" s="225" t="str">
        <f t="shared" si="81"/>
        <v>S1</v>
      </c>
      <c r="AG553" s="2" t="s">
        <v>3431</v>
      </c>
    </row>
    <row r="554" spans="1:33" s="64" customFormat="1">
      <c r="A554" s="5" t="s">
        <v>3989</v>
      </c>
      <c r="B554" s="2" t="s">
        <v>4054</v>
      </c>
      <c r="C554" s="2" t="s">
        <v>4080</v>
      </c>
      <c r="D554" s="223"/>
      <c r="E554" s="223" t="str">
        <f t="shared" si="74"/>
        <v>KANTOR PUSAT</v>
      </c>
      <c r="F554" s="2" t="s">
        <v>16</v>
      </c>
      <c r="G554" s="2" t="s">
        <v>17</v>
      </c>
      <c r="H554" s="2" t="s">
        <v>18</v>
      </c>
      <c r="I554" s="2" t="s">
        <v>18</v>
      </c>
      <c r="J554" s="6"/>
      <c r="K554" s="142" t="s">
        <v>3852</v>
      </c>
      <c r="L554" s="162">
        <v>35500</v>
      </c>
      <c r="M554" s="221">
        <f t="shared" si="75"/>
        <v>1997</v>
      </c>
      <c r="N554" s="221"/>
      <c r="O554" s="222" t="str">
        <f t="shared" ca="1" si="76"/>
        <v>25 tahun 1 bulan</v>
      </c>
      <c r="P554" s="222" t="str">
        <f t="shared" ca="1" si="77"/>
        <v>&lt;35 th</v>
      </c>
      <c r="Q554" s="6" t="s">
        <v>2450</v>
      </c>
      <c r="R554" s="12">
        <v>44501</v>
      </c>
      <c r="S554" s="222" t="str">
        <f t="shared" ca="1" si="78"/>
        <v>0 tahun 5 bulan</v>
      </c>
      <c r="T554" s="222" t="str">
        <f t="shared" ca="1" si="79"/>
        <v>&lt;2 th</v>
      </c>
      <c r="U554" s="60">
        <f t="shared" si="80"/>
        <v>55</v>
      </c>
      <c r="V554" s="61">
        <f t="shared" si="82"/>
        <v>55610</v>
      </c>
      <c r="W554" s="14" t="s">
        <v>4150</v>
      </c>
      <c r="X554" s="143" t="s">
        <v>4151</v>
      </c>
      <c r="Y554" s="142" t="s">
        <v>20</v>
      </c>
      <c r="Z554" s="2" t="s">
        <v>110</v>
      </c>
      <c r="AA554" s="2" t="s">
        <v>111</v>
      </c>
      <c r="AB554" s="4"/>
      <c r="AC554" s="141" t="s">
        <v>3687</v>
      </c>
      <c r="AD554" s="1"/>
      <c r="AE554" s="210" t="s">
        <v>24</v>
      </c>
      <c r="AF554" s="225" t="str">
        <f t="shared" si="81"/>
        <v>S1</v>
      </c>
      <c r="AG554" s="2" t="s">
        <v>3431</v>
      </c>
    </row>
    <row r="555" spans="1:33" s="64" customFormat="1">
      <c r="A555" s="5" t="s">
        <v>3990</v>
      </c>
      <c r="B555" s="2" t="s">
        <v>4055</v>
      </c>
      <c r="C555" s="2" t="s">
        <v>4080</v>
      </c>
      <c r="D555" s="223"/>
      <c r="E555" s="223" t="str">
        <f t="shared" si="74"/>
        <v>KANTOR PUSAT</v>
      </c>
      <c r="F555" s="2" t="s">
        <v>16</v>
      </c>
      <c r="G555" s="2" t="s">
        <v>17</v>
      </c>
      <c r="H555" s="2" t="s">
        <v>18</v>
      </c>
      <c r="I555" s="2" t="s">
        <v>18</v>
      </c>
      <c r="J555" s="6"/>
      <c r="K555" s="142" t="s">
        <v>3852</v>
      </c>
      <c r="L555" s="162">
        <v>36256</v>
      </c>
      <c r="M555" s="221">
        <f t="shared" si="75"/>
        <v>1999</v>
      </c>
      <c r="N555" s="221"/>
      <c r="O555" s="222" t="str">
        <f t="shared" ca="1" si="76"/>
        <v>23 tahun 0 bulan</v>
      </c>
      <c r="P555" s="222" t="str">
        <f t="shared" ca="1" si="77"/>
        <v>&lt;25 th</v>
      </c>
      <c r="Q555" s="6" t="s">
        <v>4099</v>
      </c>
      <c r="R555" s="12">
        <v>44501</v>
      </c>
      <c r="S555" s="222" t="str">
        <f t="shared" ca="1" si="78"/>
        <v>0 tahun 5 bulan</v>
      </c>
      <c r="T555" s="222" t="str">
        <f t="shared" ca="1" si="79"/>
        <v>&lt;2 th</v>
      </c>
      <c r="U555" s="60">
        <f t="shared" si="80"/>
        <v>55</v>
      </c>
      <c r="V555" s="61">
        <f t="shared" si="82"/>
        <v>56370</v>
      </c>
      <c r="W555" s="14" t="s">
        <v>4152</v>
      </c>
      <c r="X555" s="143" t="s">
        <v>4153</v>
      </c>
      <c r="Y555" s="142" t="s">
        <v>20</v>
      </c>
      <c r="Z555" s="2" t="s">
        <v>110</v>
      </c>
      <c r="AA555" s="2" t="s">
        <v>111</v>
      </c>
      <c r="AB555" s="4"/>
      <c r="AC555" s="141" t="s">
        <v>4154</v>
      </c>
      <c r="AD555" s="1"/>
      <c r="AE555" s="210" t="s">
        <v>24</v>
      </c>
      <c r="AF555" s="225" t="str">
        <f t="shared" si="81"/>
        <v>S1</v>
      </c>
      <c r="AG555" s="2" t="s">
        <v>3430</v>
      </c>
    </row>
    <row r="556" spans="1:33" s="64" customFormat="1">
      <c r="A556" s="91" t="s">
        <v>3674</v>
      </c>
      <c r="B556" s="114" t="s">
        <v>3675</v>
      </c>
      <c r="C556" s="114" t="s">
        <v>582</v>
      </c>
      <c r="D556" s="223"/>
      <c r="E556" s="223" t="str">
        <f t="shared" si="74"/>
        <v>KANTOR CABANG</v>
      </c>
      <c r="F556" s="114" t="s">
        <v>88</v>
      </c>
      <c r="G556" s="114" t="s">
        <v>89</v>
      </c>
      <c r="H556" s="114" t="s">
        <v>89</v>
      </c>
      <c r="I556" s="114" t="s">
        <v>3857</v>
      </c>
      <c r="J556" s="114"/>
      <c r="K556" s="114" t="s">
        <v>3885</v>
      </c>
      <c r="L556" s="163">
        <v>34945</v>
      </c>
      <c r="M556" s="221">
        <f t="shared" si="75"/>
        <v>1995</v>
      </c>
      <c r="N556" s="221"/>
      <c r="O556" s="222" t="str">
        <f t="shared" ca="1" si="76"/>
        <v>26 tahun 7 bulan</v>
      </c>
      <c r="P556" s="222" t="str">
        <f t="shared" ca="1" si="77"/>
        <v>&lt;35 th</v>
      </c>
      <c r="Q556" s="114" t="s">
        <v>201</v>
      </c>
      <c r="R556" s="140">
        <v>44501</v>
      </c>
      <c r="S556" s="222" t="str">
        <f t="shared" ca="1" si="78"/>
        <v>0 tahun 5 bulan</v>
      </c>
      <c r="T556" s="222" t="str">
        <f t="shared" ca="1" si="79"/>
        <v>&lt;2 th</v>
      </c>
      <c r="U556" s="60">
        <f t="shared" si="80"/>
        <v>35</v>
      </c>
      <c r="V556" s="61">
        <f t="shared" si="82"/>
        <v>47757</v>
      </c>
      <c r="W556" s="114" t="s">
        <v>3681</v>
      </c>
      <c r="X556" s="144" t="s">
        <v>3692</v>
      </c>
      <c r="Y556" s="144" t="s">
        <v>20</v>
      </c>
      <c r="Z556" s="114" t="s">
        <v>110</v>
      </c>
      <c r="AA556" s="114" t="s">
        <v>111</v>
      </c>
      <c r="AB556" s="172"/>
      <c r="AC556" s="114"/>
      <c r="AD556" s="116"/>
      <c r="AE556" s="207" t="s">
        <v>24</v>
      </c>
      <c r="AF556" s="225" t="str">
        <f t="shared" si="81"/>
        <v>S1</v>
      </c>
      <c r="AG556" s="114" t="s">
        <v>3430</v>
      </c>
    </row>
    <row r="557" spans="1:33" s="64" customFormat="1">
      <c r="A557" s="5" t="s">
        <v>3676</v>
      </c>
      <c r="B557" s="2" t="s">
        <v>3677</v>
      </c>
      <c r="C557" s="2" t="s">
        <v>134</v>
      </c>
      <c r="D557" s="223"/>
      <c r="E557" s="223" t="str">
        <f t="shared" si="74"/>
        <v>KANTOR PUSAT</v>
      </c>
      <c r="F557" s="2" t="s">
        <v>28</v>
      </c>
      <c r="G557" s="2" t="s">
        <v>3271</v>
      </c>
      <c r="H557" s="2" t="s">
        <v>3271</v>
      </c>
      <c r="I557" s="2" t="s">
        <v>3271</v>
      </c>
      <c r="J557" s="6"/>
      <c r="K557" s="142" t="s">
        <v>3852</v>
      </c>
      <c r="L557" s="162">
        <v>24370</v>
      </c>
      <c r="M557" s="221">
        <f t="shared" si="75"/>
        <v>1966</v>
      </c>
      <c r="N557" s="221"/>
      <c r="O557" s="222" t="str">
        <f t="shared" ca="1" si="76"/>
        <v>55 tahun 7 bulan</v>
      </c>
      <c r="P557" s="222" t="str">
        <f t="shared" ca="1" si="77"/>
        <v xml:space="preserve">&gt;55 </v>
      </c>
      <c r="Q557" s="6" t="s">
        <v>31</v>
      </c>
      <c r="R557" s="12">
        <v>44501</v>
      </c>
      <c r="S557" s="222" t="str">
        <f t="shared" ca="1" si="78"/>
        <v>0 tahun 5 bulan</v>
      </c>
      <c r="T557" s="222" t="str">
        <f t="shared" ca="1" si="79"/>
        <v>&lt;2 th</v>
      </c>
      <c r="U557" s="60">
        <f t="shared" si="80"/>
        <v>55</v>
      </c>
      <c r="V557" s="61">
        <f t="shared" si="82"/>
        <v>44470</v>
      </c>
      <c r="W557" s="14" t="s">
        <v>3682</v>
      </c>
      <c r="X557" s="143" t="s">
        <v>3686</v>
      </c>
      <c r="Y557" s="142" t="s">
        <v>59</v>
      </c>
      <c r="Z557" s="2" t="s">
        <v>110</v>
      </c>
      <c r="AA557" s="2" t="s">
        <v>111</v>
      </c>
      <c r="AB557" s="4"/>
      <c r="AC557" s="141" t="s">
        <v>4155</v>
      </c>
      <c r="AD557" s="1"/>
      <c r="AE557" s="142" t="s">
        <v>50</v>
      </c>
      <c r="AF557" s="225" t="str">
        <f t="shared" si="81"/>
        <v>SMA</v>
      </c>
      <c r="AG557" s="2" t="s">
        <v>3431</v>
      </c>
    </row>
    <row r="558" spans="1:33" s="64" customFormat="1">
      <c r="A558" s="5" t="s">
        <v>3678</v>
      </c>
      <c r="B558" s="2" t="s">
        <v>3679</v>
      </c>
      <c r="C558" s="2" t="s">
        <v>582</v>
      </c>
      <c r="D558" s="223"/>
      <c r="E558" s="223" t="str">
        <f t="shared" si="74"/>
        <v>KANTOR CABANG</v>
      </c>
      <c r="F558" s="2" t="s">
        <v>54</v>
      </c>
      <c r="G558" s="2" t="s">
        <v>99</v>
      </c>
      <c r="H558" s="2" t="s">
        <v>3261</v>
      </c>
      <c r="I558" s="2" t="s">
        <v>3860</v>
      </c>
      <c r="J558" s="6"/>
      <c r="K558" s="2" t="s">
        <v>3915</v>
      </c>
      <c r="L558" s="162">
        <v>34543</v>
      </c>
      <c r="M558" s="221">
        <f t="shared" si="75"/>
        <v>1994</v>
      </c>
      <c r="N558" s="221"/>
      <c r="O558" s="222" t="str">
        <f t="shared" ca="1" si="76"/>
        <v>27 tahun 8 bulan</v>
      </c>
      <c r="P558" s="222" t="str">
        <f t="shared" ca="1" si="77"/>
        <v>&lt;35 th</v>
      </c>
      <c r="Q558" s="6" t="s">
        <v>371</v>
      </c>
      <c r="R558" s="12">
        <v>44501</v>
      </c>
      <c r="S558" s="222" t="str">
        <f t="shared" ca="1" si="78"/>
        <v>0 tahun 5 bulan</v>
      </c>
      <c r="T558" s="222" t="str">
        <f t="shared" ca="1" si="79"/>
        <v>&lt;2 th</v>
      </c>
      <c r="U558" s="60">
        <f t="shared" si="80"/>
        <v>35</v>
      </c>
      <c r="V558" s="61">
        <f t="shared" si="82"/>
        <v>47331</v>
      </c>
      <c r="W558" s="14" t="s">
        <v>3683</v>
      </c>
      <c r="X558" s="143" t="s">
        <v>3693</v>
      </c>
      <c r="Y558" s="142" t="s">
        <v>20</v>
      </c>
      <c r="Z558" s="2" t="s">
        <v>110</v>
      </c>
      <c r="AA558" s="2" t="s">
        <v>111</v>
      </c>
      <c r="AB558" s="4"/>
      <c r="AC558" s="16"/>
      <c r="AD558" s="1"/>
      <c r="AE558" s="142" t="s">
        <v>24</v>
      </c>
      <c r="AF558" s="225" t="str">
        <f t="shared" si="81"/>
        <v>S1</v>
      </c>
      <c r="AG558" s="2" t="s">
        <v>3430</v>
      </c>
    </row>
    <row r="559" spans="1:33" s="64" customFormat="1">
      <c r="A559" s="55" t="s">
        <v>3684</v>
      </c>
      <c r="B559" s="56" t="s">
        <v>3373</v>
      </c>
      <c r="C559" s="56" t="s">
        <v>64</v>
      </c>
      <c r="D559" s="223"/>
      <c r="E559" s="223" t="str">
        <f t="shared" si="74"/>
        <v>KANTOR PUSAT</v>
      </c>
      <c r="F559" s="56" t="s">
        <v>16</v>
      </c>
      <c r="G559" s="56" t="s">
        <v>17</v>
      </c>
      <c r="H559" s="56" t="s">
        <v>177</v>
      </c>
      <c r="I559" s="56" t="s">
        <v>3936</v>
      </c>
      <c r="J559" s="56"/>
      <c r="K559" s="70" t="s">
        <v>3852</v>
      </c>
      <c r="L559" s="58">
        <v>35662</v>
      </c>
      <c r="M559" s="221">
        <f t="shared" si="75"/>
        <v>1997</v>
      </c>
      <c r="N559" s="221"/>
      <c r="O559" s="222" t="str">
        <f t="shared" ca="1" si="76"/>
        <v>24 tahun 8 bulan</v>
      </c>
      <c r="P559" s="222" t="str">
        <f t="shared" ca="1" si="77"/>
        <v>&lt;25 th</v>
      </c>
      <c r="Q559" s="56" t="s">
        <v>247</v>
      </c>
      <c r="R559" s="58">
        <v>44517</v>
      </c>
      <c r="S559" s="222" t="str">
        <f t="shared" ca="1" si="78"/>
        <v>0 tahun 5 bulan</v>
      </c>
      <c r="T559" s="222" t="str">
        <f t="shared" ca="1" si="79"/>
        <v>&lt;2 th</v>
      </c>
      <c r="U559" s="60">
        <f t="shared" si="80"/>
        <v>55</v>
      </c>
      <c r="V559" s="61">
        <f t="shared" si="82"/>
        <v>55763</v>
      </c>
      <c r="W559" s="70" t="s">
        <v>3377</v>
      </c>
      <c r="X559" s="70" t="s">
        <v>3378</v>
      </c>
      <c r="Y559" s="70" t="s">
        <v>20</v>
      </c>
      <c r="Z559" s="56" t="s">
        <v>65</v>
      </c>
      <c r="AA559" s="56" t="s">
        <v>22</v>
      </c>
      <c r="AB559" s="61">
        <v>44517</v>
      </c>
      <c r="AC559" s="70" t="s">
        <v>4156</v>
      </c>
      <c r="AD559" s="71"/>
      <c r="AE559" s="212" t="s">
        <v>24</v>
      </c>
      <c r="AF559" s="225" t="str">
        <f t="shared" si="81"/>
        <v>S1</v>
      </c>
      <c r="AG559" s="56" t="s">
        <v>3431</v>
      </c>
    </row>
    <row r="560" spans="1:33" s="64" customFormat="1">
      <c r="A560" s="55" t="s">
        <v>3685</v>
      </c>
      <c r="B560" s="6" t="s">
        <v>3374</v>
      </c>
      <c r="C560" s="56" t="s">
        <v>582</v>
      </c>
      <c r="D560" s="223"/>
      <c r="E560" s="223" t="str">
        <f t="shared" si="74"/>
        <v>KANTOR CABANG</v>
      </c>
      <c r="F560" s="56" t="s">
        <v>88</v>
      </c>
      <c r="G560" s="56" t="s">
        <v>187</v>
      </c>
      <c r="H560" s="56" t="s">
        <v>2508</v>
      </c>
      <c r="I560" s="56" t="s">
        <v>3860</v>
      </c>
      <c r="J560" s="56"/>
      <c r="K560" s="56" t="s">
        <v>3947</v>
      </c>
      <c r="L560" s="58">
        <v>35229</v>
      </c>
      <c r="M560" s="221">
        <f t="shared" si="75"/>
        <v>1996</v>
      </c>
      <c r="N560" s="221"/>
      <c r="O560" s="222" t="str">
        <f t="shared" ca="1" si="76"/>
        <v>25 tahun 10 bulan</v>
      </c>
      <c r="P560" s="222" t="str">
        <f t="shared" ca="1" si="77"/>
        <v>&lt;35 th</v>
      </c>
      <c r="Q560" s="56" t="s">
        <v>194</v>
      </c>
      <c r="R560" s="58">
        <v>44517</v>
      </c>
      <c r="S560" s="222" t="str">
        <f t="shared" ca="1" si="78"/>
        <v>0 tahun 5 bulan</v>
      </c>
      <c r="T560" s="222" t="str">
        <f t="shared" ca="1" si="79"/>
        <v>&lt;2 th</v>
      </c>
      <c r="U560" s="60">
        <f t="shared" si="80"/>
        <v>35</v>
      </c>
      <c r="V560" s="61">
        <f t="shared" si="82"/>
        <v>48030</v>
      </c>
      <c r="W560" s="70" t="s">
        <v>3379</v>
      </c>
      <c r="X560" s="70" t="s">
        <v>3380</v>
      </c>
      <c r="Y560" s="70" t="s">
        <v>20</v>
      </c>
      <c r="Z560" s="56" t="s">
        <v>65</v>
      </c>
      <c r="AA560" s="56" t="s">
        <v>22</v>
      </c>
      <c r="AB560" s="61">
        <v>44517</v>
      </c>
      <c r="AC560" s="70" t="s">
        <v>4157</v>
      </c>
      <c r="AD560" s="71"/>
      <c r="AE560" s="212" t="s">
        <v>24</v>
      </c>
      <c r="AF560" s="225" t="str">
        <f t="shared" si="81"/>
        <v>S1</v>
      </c>
      <c r="AG560" s="56" t="s">
        <v>3430</v>
      </c>
    </row>
    <row r="561" spans="1:33" s="64" customFormat="1">
      <c r="A561" s="5" t="s">
        <v>3991</v>
      </c>
      <c r="B561" s="2" t="s">
        <v>4056</v>
      </c>
      <c r="C561" s="2" t="s">
        <v>4080</v>
      </c>
      <c r="D561" s="223"/>
      <c r="E561" s="223" t="str">
        <f t="shared" si="74"/>
        <v>KANTOR PUSAT</v>
      </c>
      <c r="F561" s="2" t="s">
        <v>16</v>
      </c>
      <c r="G561" s="2" t="s">
        <v>17</v>
      </c>
      <c r="H561" s="2" t="s">
        <v>18</v>
      </c>
      <c r="I561" s="2" t="s">
        <v>18</v>
      </c>
      <c r="J561" s="6"/>
      <c r="K561" s="142" t="s">
        <v>3852</v>
      </c>
      <c r="L561" s="12">
        <v>35887</v>
      </c>
      <c r="M561" s="221">
        <f t="shared" si="75"/>
        <v>1998</v>
      </c>
      <c r="N561" s="221"/>
      <c r="O561" s="222" t="str">
        <f t="shared" ca="1" si="76"/>
        <v>24 tahun 0 bulan</v>
      </c>
      <c r="P561" s="222" t="str">
        <f t="shared" ca="1" si="77"/>
        <v>&lt;25 th</v>
      </c>
      <c r="Q561" s="6" t="s">
        <v>4100</v>
      </c>
      <c r="R561" s="12">
        <v>44523</v>
      </c>
      <c r="S561" s="222" t="str">
        <f t="shared" ca="1" si="78"/>
        <v>0 tahun 4 bulan</v>
      </c>
      <c r="T561" s="222" t="str">
        <f t="shared" ca="1" si="79"/>
        <v>&lt;2 th</v>
      </c>
      <c r="U561" s="60">
        <f t="shared" si="80"/>
        <v>55</v>
      </c>
      <c r="V561" s="84">
        <f t="shared" si="82"/>
        <v>56005</v>
      </c>
      <c r="W561" s="143" t="s">
        <v>4158</v>
      </c>
      <c r="X561" s="14" t="s">
        <v>4159</v>
      </c>
      <c r="Y561" s="142" t="s">
        <v>20</v>
      </c>
      <c r="Z561" s="2" t="s">
        <v>110</v>
      </c>
      <c r="AA561" s="2" t="s">
        <v>111</v>
      </c>
      <c r="AB561" s="4"/>
      <c r="AC561" s="16"/>
      <c r="AD561" s="1"/>
      <c r="AE561" s="210" t="s">
        <v>24</v>
      </c>
      <c r="AF561" s="225" t="str">
        <f t="shared" si="81"/>
        <v>S1</v>
      </c>
      <c r="AG561" s="2" t="s">
        <v>3431</v>
      </c>
    </row>
    <row r="562" spans="1:33" s="64" customFormat="1">
      <c r="A562" s="5" t="s">
        <v>3694</v>
      </c>
      <c r="B562" s="2" t="s">
        <v>3695</v>
      </c>
      <c r="C562" s="2" t="s">
        <v>1460</v>
      </c>
      <c r="D562" s="223"/>
      <c r="E562" s="223" t="str">
        <f t="shared" si="74"/>
        <v>KANTOR CABANG</v>
      </c>
      <c r="F562" s="2" t="s">
        <v>54</v>
      </c>
      <c r="G562" s="2" t="s">
        <v>55</v>
      </c>
      <c r="H562" s="2" t="s">
        <v>55</v>
      </c>
      <c r="I562" s="2" t="s">
        <v>3864</v>
      </c>
      <c r="J562" s="6"/>
      <c r="K562" s="142" t="s">
        <v>3865</v>
      </c>
      <c r="L562" s="12">
        <v>35389</v>
      </c>
      <c r="M562" s="221">
        <f t="shared" si="75"/>
        <v>1996</v>
      </c>
      <c r="N562" s="221"/>
      <c r="O562" s="222" t="str">
        <f t="shared" ca="1" si="76"/>
        <v>25 tahun 5 bulan</v>
      </c>
      <c r="P562" s="222" t="str">
        <f t="shared" ca="1" si="77"/>
        <v>&lt;35 th</v>
      </c>
      <c r="Q562" s="6" t="s">
        <v>31</v>
      </c>
      <c r="R562" s="12">
        <v>44522</v>
      </c>
      <c r="S562" s="222" t="str">
        <f t="shared" ca="1" si="78"/>
        <v>0 tahun 4 bulan</v>
      </c>
      <c r="T562" s="222" t="str">
        <f t="shared" ca="1" si="79"/>
        <v>&lt;2 th</v>
      </c>
      <c r="U562" s="60">
        <f t="shared" si="80"/>
        <v>55</v>
      </c>
      <c r="V562" s="61">
        <f t="shared" si="82"/>
        <v>55488</v>
      </c>
      <c r="W562" s="143" t="s">
        <v>3705</v>
      </c>
      <c r="X562" s="14" t="s">
        <v>3778</v>
      </c>
      <c r="Y562" s="142" t="s">
        <v>20</v>
      </c>
      <c r="Z562" s="2" t="s">
        <v>110</v>
      </c>
      <c r="AA562" s="2" t="s">
        <v>111</v>
      </c>
      <c r="AB562" s="4"/>
      <c r="AC562" s="16"/>
      <c r="AD562" s="1"/>
      <c r="AE562" s="142" t="s">
        <v>24</v>
      </c>
      <c r="AF562" s="225" t="str">
        <f t="shared" si="81"/>
        <v>S1</v>
      </c>
      <c r="AG562" s="2" t="s">
        <v>3430</v>
      </c>
    </row>
    <row r="563" spans="1:33" s="64" customFormat="1">
      <c r="A563" s="91" t="s">
        <v>3696</v>
      </c>
      <c r="B563" s="114" t="s">
        <v>3697</v>
      </c>
      <c r="C563" s="114" t="s">
        <v>582</v>
      </c>
      <c r="D563" s="223"/>
      <c r="E563" s="223" t="str">
        <f t="shared" si="74"/>
        <v>KANTOR CABANG</v>
      </c>
      <c r="F563" s="114" t="s">
        <v>54</v>
      </c>
      <c r="G563" s="114" t="s">
        <v>55</v>
      </c>
      <c r="H563" s="114" t="s">
        <v>55</v>
      </c>
      <c r="I563" s="114" t="s">
        <v>3857</v>
      </c>
      <c r="J563" s="114"/>
      <c r="K563" s="144" t="s">
        <v>3865</v>
      </c>
      <c r="L563" s="140">
        <v>36651</v>
      </c>
      <c r="M563" s="221">
        <f t="shared" si="75"/>
        <v>2000</v>
      </c>
      <c r="N563" s="221"/>
      <c r="O563" s="222" t="str">
        <f t="shared" ca="1" si="76"/>
        <v>21 tahun 11 bulan</v>
      </c>
      <c r="P563" s="222" t="str">
        <f t="shared" ca="1" si="77"/>
        <v>&lt;25 th</v>
      </c>
      <c r="Q563" s="114" t="s">
        <v>613</v>
      </c>
      <c r="R563" s="140">
        <v>44522</v>
      </c>
      <c r="S563" s="222" t="str">
        <f t="shared" ca="1" si="78"/>
        <v>0 tahun 4 bulan</v>
      </c>
      <c r="T563" s="222" t="str">
        <f t="shared" ca="1" si="79"/>
        <v>&lt;2 th</v>
      </c>
      <c r="U563" s="60">
        <f t="shared" si="80"/>
        <v>35</v>
      </c>
      <c r="V563" s="61">
        <f t="shared" si="82"/>
        <v>49461</v>
      </c>
      <c r="W563" s="144" t="s">
        <v>3704</v>
      </c>
      <c r="X563" s="114" t="s">
        <v>3779</v>
      </c>
      <c r="Y563" s="144" t="s">
        <v>20</v>
      </c>
      <c r="Z563" s="114" t="s">
        <v>110</v>
      </c>
      <c r="AA563" s="114" t="s">
        <v>111</v>
      </c>
      <c r="AB563" s="172"/>
      <c r="AC563" s="114"/>
      <c r="AD563" s="116"/>
      <c r="AE563" s="207" t="s">
        <v>50</v>
      </c>
      <c r="AF563" s="225" t="str">
        <f t="shared" si="81"/>
        <v>SMA</v>
      </c>
      <c r="AG563" s="114" t="s">
        <v>3430</v>
      </c>
    </row>
    <row r="564" spans="1:33" s="64" customFormat="1">
      <c r="A564" s="91" t="s">
        <v>3698</v>
      </c>
      <c r="B564" s="114" t="s">
        <v>3699</v>
      </c>
      <c r="C564" s="114" t="s">
        <v>1097</v>
      </c>
      <c r="D564" s="223"/>
      <c r="E564" s="223" t="str">
        <f t="shared" si="74"/>
        <v>KANTOR CABANG</v>
      </c>
      <c r="F564" s="114" t="s">
        <v>88</v>
      </c>
      <c r="G564" s="114" t="s">
        <v>187</v>
      </c>
      <c r="H564" s="114" t="s">
        <v>3790</v>
      </c>
      <c r="I564" s="114" t="s">
        <v>3860</v>
      </c>
      <c r="J564" s="114"/>
      <c r="K564" s="144" t="s">
        <v>3966</v>
      </c>
      <c r="L564" s="140">
        <v>35033</v>
      </c>
      <c r="M564" s="221">
        <f t="shared" si="75"/>
        <v>1995</v>
      </c>
      <c r="N564" s="221"/>
      <c r="O564" s="222" t="str">
        <f t="shared" ca="1" si="76"/>
        <v>26 tahun 4 bulan</v>
      </c>
      <c r="P564" s="222" t="str">
        <f t="shared" ca="1" si="77"/>
        <v>&lt;35 th</v>
      </c>
      <c r="Q564" s="114" t="s">
        <v>212</v>
      </c>
      <c r="R564" s="140">
        <v>44522</v>
      </c>
      <c r="S564" s="222" t="str">
        <f t="shared" ca="1" si="78"/>
        <v>0 tahun 4 bulan</v>
      </c>
      <c r="T564" s="222" t="str">
        <f t="shared" ca="1" si="79"/>
        <v>&lt;2 th</v>
      </c>
      <c r="U564" s="83">
        <f t="shared" si="80"/>
        <v>55</v>
      </c>
      <c r="V564" s="61">
        <f t="shared" si="82"/>
        <v>55123</v>
      </c>
      <c r="W564" s="144" t="s">
        <v>3706</v>
      </c>
      <c r="X564" s="144" t="s">
        <v>3780</v>
      </c>
      <c r="Y564" s="144" t="s">
        <v>20</v>
      </c>
      <c r="Z564" s="114" t="s">
        <v>110</v>
      </c>
      <c r="AA564" s="114" t="s">
        <v>111</v>
      </c>
      <c r="AB564" s="172"/>
      <c r="AC564" s="114"/>
      <c r="AD564" s="116"/>
      <c r="AE564" s="207" t="s">
        <v>24</v>
      </c>
      <c r="AF564" s="225" t="str">
        <f t="shared" si="81"/>
        <v>S1</v>
      </c>
      <c r="AG564" s="114" t="s">
        <v>3431</v>
      </c>
    </row>
    <row r="565" spans="1:33" s="64" customFormat="1">
      <c r="A565" s="5" t="s">
        <v>3700</v>
      </c>
      <c r="B565" s="2" t="s">
        <v>3701</v>
      </c>
      <c r="C565" s="2" t="s">
        <v>536</v>
      </c>
      <c r="D565" s="223"/>
      <c r="E565" s="223" t="str">
        <f t="shared" si="74"/>
        <v>KANTOR CABANG</v>
      </c>
      <c r="F565" s="2" t="s">
        <v>88</v>
      </c>
      <c r="G565" s="2" t="s">
        <v>2590</v>
      </c>
      <c r="H565" s="2" t="s">
        <v>3391</v>
      </c>
      <c r="I565" s="2" t="s">
        <v>3855</v>
      </c>
      <c r="J565" s="6"/>
      <c r="K565" s="2" t="s">
        <v>3954</v>
      </c>
      <c r="L565" s="12">
        <v>34586</v>
      </c>
      <c r="M565" s="221">
        <f t="shared" si="75"/>
        <v>1994</v>
      </c>
      <c r="N565" s="221"/>
      <c r="O565" s="222" t="str">
        <f t="shared" ca="1" si="76"/>
        <v>27 tahun 7 bulan</v>
      </c>
      <c r="P565" s="222" t="str">
        <f t="shared" ca="1" si="77"/>
        <v>&lt;35 th</v>
      </c>
      <c r="Q565" s="6" t="s">
        <v>3702</v>
      </c>
      <c r="R565" s="12">
        <v>44522</v>
      </c>
      <c r="S565" s="222" t="str">
        <f t="shared" ca="1" si="78"/>
        <v>0 tahun 4 bulan</v>
      </c>
      <c r="T565" s="222" t="str">
        <f t="shared" ca="1" si="79"/>
        <v>&lt;2 th</v>
      </c>
      <c r="U565" s="83">
        <f t="shared" si="80"/>
        <v>35</v>
      </c>
      <c r="V565" s="61">
        <f t="shared" si="82"/>
        <v>47392</v>
      </c>
      <c r="W565" s="143" t="s">
        <v>3703</v>
      </c>
      <c r="X565" s="14" t="s">
        <v>3781</v>
      </c>
      <c r="Y565" s="142" t="s">
        <v>20</v>
      </c>
      <c r="Z565" s="2" t="s">
        <v>110</v>
      </c>
      <c r="AA565" s="2" t="s">
        <v>111</v>
      </c>
      <c r="AB565" s="4"/>
      <c r="AC565" s="16"/>
      <c r="AD565" s="1"/>
      <c r="AE565" s="210" t="s">
        <v>24</v>
      </c>
      <c r="AF565" s="225" t="str">
        <f t="shared" si="81"/>
        <v>S1</v>
      </c>
      <c r="AG565" s="2" t="s">
        <v>3430</v>
      </c>
    </row>
    <row r="566" spans="1:33" s="64" customFormat="1">
      <c r="A566" s="5" t="s">
        <v>3992</v>
      </c>
      <c r="B566" s="2" t="s">
        <v>4057</v>
      </c>
      <c r="C566" s="2" t="s">
        <v>4080</v>
      </c>
      <c r="D566" s="223"/>
      <c r="E566" s="223" t="str">
        <f t="shared" si="74"/>
        <v>KANTOR PUSAT</v>
      </c>
      <c r="F566" s="2" t="s">
        <v>16</v>
      </c>
      <c r="G566" s="2" t="s">
        <v>17</v>
      </c>
      <c r="H566" s="2" t="s">
        <v>18</v>
      </c>
      <c r="I566" s="2" t="s">
        <v>18</v>
      </c>
      <c r="J566" s="6"/>
      <c r="K566" s="142" t="s">
        <v>3852</v>
      </c>
      <c r="L566" s="12">
        <v>36488</v>
      </c>
      <c r="M566" s="221">
        <f t="shared" si="75"/>
        <v>1999</v>
      </c>
      <c r="N566" s="221"/>
      <c r="O566" s="222" t="str">
        <f t="shared" ca="1" si="76"/>
        <v>22 tahun 4 bulan</v>
      </c>
      <c r="P566" s="222" t="str">
        <f t="shared" ca="1" si="77"/>
        <v>&lt;25 th</v>
      </c>
      <c r="Q566" s="6" t="s">
        <v>173</v>
      </c>
      <c r="R566" s="12">
        <v>44523</v>
      </c>
      <c r="S566" s="222" t="str">
        <f t="shared" ca="1" si="78"/>
        <v>0 tahun 4 bulan</v>
      </c>
      <c r="T566" s="222" t="str">
        <f t="shared" ca="1" si="79"/>
        <v>&lt;2 th</v>
      </c>
      <c r="U566" s="83">
        <f t="shared" si="80"/>
        <v>55</v>
      </c>
      <c r="V566" s="61">
        <f t="shared" si="82"/>
        <v>56584</v>
      </c>
      <c r="W566" s="143" t="s">
        <v>4160</v>
      </c>
      <c r="X566" s="14" t="s">
        <v>4161</v>
      </c>
      <c r="Y566" s="142" t="s">
        <v>20</v>
      </c>
      <c r="Z566" s="2" t="s">
        <v>110</v>
      </c>
      <c r="AA566" s="2" t="s">
        <v>111</v>
      </c>
      <c r="AB566" s="4"/>
      <c r="AC566" s="16"/>
      <c r="AD566" s="1"/>
      <c r="AE566" s="210" t="s">
        <v>24</v>
      </c>
      <c r="AF566" s="225" t="str">
        <f t="shared" si="81"/>
        <v>S1</v>
      </c>
      <c r="AG566" s="2" t="s">
        <v>3430</v>
      </c>
    </row>
    <row r="567" spans="1:33" s="64" customFormat="1">
      <c r="A567" s="55" t="s">
        <v>3744</v>
      </c>
      <c r="B567" s="6" t="s">
        <v>3384</v>
      </c>
      <c r="C567" s="56" t="s">
        <v>582</v>
      </c>
      <c r="D567" s="223"/>
      <c r="E567" s="223" t="str">
        <f t="shared" si="74"/>
        <v>KANTOR CABANG</v>
      </c>
      <c r="F567" s="56" t="s">
        <v>88</v>
      </c>
      <c r="G567" s="56" t="s">
        <v>1052</v>
      </c>
      <c r="H567" s="56" t="s">
        <v>1052</v>
      </c>
      <c r="I567" s="56" t="s">
        <v>3857</v>
      </c>
      <c r="J567" s="56" t="s">
        <v>2006</v>
      </c>
      <c r="K567" s="56" t="s">
        <v>3927</v>
      </c>
      <c r="L567" s="58">
        <v>35714</v>
      </c>
      <c r="M567" s="221">
        <f t="shared" si="75"/>
        <v>1997</v>
      </c>
      <c r="N567" s="221"/>
      <c r="O567" s="222" t="str">
        <f t="shared" ca="1" si="76"/>
        <v>24 tahun 6 bulan</v>
      </c>
      <c r="P567" s="222" t="str">
        <f t="shared" ca="1" si="77"/>
        <v>&lt;25 th</v>
      </c>
      <c r="Q567" s="56" t="s">
        <v>173</v>
      </c>
      <c r="R567" s="58">
        <v>44531</v>
      </c>
      <c r="S567" s="222" t="str">
        <f t="shared" ca="1" si="78"/>
        <v>0 tahun 4 bulan</v>
      </c>
      <c r="T567" s="222" t="str">
        <f t="shared" ca="1" si="79"/>
        <v>&lt;2 th</v>
      </c>
      <c r="U567" s="83">
        <f t="shared" si="80"/>
        <v>35</v>
      </c>
      <c r="V567" s="61">
        <f t="shared" si="82"/>
        <v>48519</v>
      </c>
      <c r="W567" s="70" t="s">
        <v>3396</v>
      </c>
      <c r="X567" s="70" t="s">
        <v>3397</v>
      </c>
      <c r="Y567" s="70" t="s">
        <v>20</v>
      </c>
      <c r="Z567" s="56" t="s">
        <v>65</v>
      </c>
      <c r="AA567" s="56" t="s">
        <v>22</v>
      </c>
      <c r="AB567" s="61">
        <v>44531</v>
      </c>
      <c r="AC567" s="70" t="s">
        <v>3398</v>
      </c>
      <c r="AD567" s="71"/>
      <c r="AE567" s="212" t="s">
        <v>145</v>
      </c>
      <c r="AF567" s="225" t="str">
        <f t="shared" si="81"/>
        <v>D3-D4</v>
      </c>
      <c r="AG567" s="56" t="s">
        <v>3430</v>
      </c>
    </row>
    <row r="568" spans="1:33" s="64" customFormat="1">
      <c r="A568" s="55" t="s">
        <v>3745</v>
      </c>
      <c r="B568" s="56" t="s">
        <v>3229</v>
      </c>
      <c r="C568" s="56" t="s">
        <v>536</v>
      </c>
      <c r="D568" s="223"/>
      <c r="E568" s="223" t="str">
        <f t="shared" si="74"/>
        <v>KANTOR CABANG</v>
      </c>
      <c r="F568" s="56" t="s">
        <v>54</v>
      </c>
      <c r="G568" s="56" t="s">
        <v>147</v>
      </c>
      <c r="H568" s="56" t="s">
        <v>1049</v>
      </c>
      <c r="I568" s="56" t="s">
        <v>3855</v>
      </c>
      <c r="J568" s="56"/>
      <c r="K568" s="56" t="s">
        <v>3922</v>
      </c>
      <c r="L568" s="58">
        <v>35072</v>
      </c>
      <c r="M568" s="221">
        <f t="shared" si="75"/>
        <v>1996</v>
      </c>
      <c r="N568" s="221"/>
      <c r="O568" s="222" t="str">
        <f t="shared" ca="1" si="76"/>
        <v>26 tahun 3 bulan</v>
      </c>
      <c r="P568" s="222" t="str">
        <f t="shared" ca="1" si="77"/>
        <v>&lt;35 th</v>
      </c>
      <c r="Q568" s="56" t="s">
        <v>846</v>
      </c>
      <c r="R568" s="58">
        <v>44531</v>
      </c>
      <c r="S568" s="222" t="str">
        <f t="shared" ca="1" si="78"/>
        <v>0 tahun 4 bulan</v>
      </c>
      <c r="T568" s="222" t="str">
        <f t="shared" ca="1" si="79"/>
        <v>&lt;2 th</v>
      </c>
      <c r="U568" s="83">
        <f t="shared" si="80"/>
        <v>35</v>
      </c>
      <c r="V568" s="61">
        <f t="shared" si="82"/>
        <v>47880</v>
      </c>
      <c r="W568" s="70" t="s">
        <v>3238</v>
      </c>
      <c r="X568" s="70" t="s">
        <v>3239</v>
      </c>
      <c r="Y568" s="70" t="s">
        <v>20</v>
      </c>
      <c r="Z568" s="56" t="s">
        <v>65</v>
      </c>
      <c r="AA568" s="56" t="s">
        <v>22</v>
      </c>
      <c r="AB568" s="61">
        <v>44531</v>
      </c>
      <c r="AC568" s="70" t="s">
        <v>3240</v>
      </c>
      <c r="AD568" s="62"/>
      <c r="AE568" s="212" t="s">
        <v>145</v>
      </c>
      <c r="AF568" s="225" t="str">
        <f t="shared" si="81"/>
        <v>D3-D4</v>
      </c>
      <c r="AG568" s="56" t="s">
        <v>3430</v>
      </c>
    </row>
    <row r="569" spans="1:33" s="64" customFormat="1">
      <c r="A569" s="55" t="s">
        <v>3746</v>
      </c>
      <c r="B569" s="56" t="s">
        <v>3230</v>
      </c>
      <c r="C569" s="56" t="s">
        <v>536</v>
      </c>
      <c r="D569" s="223"/>
      <c r="E569" s="223" t="str">
        <f t="shared" si="74"/>
        <v>KANTOR CABANG</v>
      </c>
      <c r="F569" s="56" t="s">
        <v>88</v>
      </c>
      <c r="G569" s="56" t="s">
        <v>89</v>
      </c>
      <c r="H569" s="56" t="s">
        <v>2144</v>
      </c>
      <c r="I569" s="56" t="s">
        <v>3855</v>
      </c>
      <c r="J569" s="56"/>
      <c r="K569" s="70" t="s">
        <v>3895</v>
      </c>
      <c r="L569" s="58">
        <v>34757</v>
      </c>
      <c r="M569" s="221">
        <f t="shared" si="75"/>
        <v>1995</v>
      </c>
      <c r="N569" s="221"/>
      <c r="O569" s="222" t="str">
        <f t="shared" ca="1" si="76"/>
        <v>27 tahun 1 bulan</v>
      </c>
      <c r="P569" s="222" t="str">
        <f t="shared" ca="1" si="77"/>
        <v>&lt;35 th</v>
      </c>
      <c r="Q569" s="56" t="s">
        <v>201</v>
      </c>
      <c r="R569" s="58">
        <v>44531</v>
      </c>
      <c r="S569" s="222" t="str">
        <f t="shared" ca="1" si="78"/>
        <v>0 tahun 4 bulan</v>
      </c>
      <c r="T569" s="222" t="str">
        <f t="shared" ca="1" si="79"/>
        <v>&lt;2 th</v>
      </c>
      <c r="U569" s="83">
        <f t="shared" si="80"/>
        <v>35</v>
      </c>
      <c r="V569" s="61">
        <f t="shared" si="82"/>
        <v>47543</v>
      </c>
      <c r="W569" s="70" t="s">
        <v>3446</v>
      </c>
      <c r="X569" s="70" t="s">
        <v>3242</v>
      </c>
      <c r="Y569" s="70" t="s">
        <v>20</v>
      </c>
      <c r="Z569" s="56" t="s">
        <v>65</v>
      </c>
      <c r="AA569" s="56" t="s">
        <v>22</v>
      </c>
      <c r="AB569" s="61">
        <v>44531</v>
      </c>
      <c r="AC569" s="70" t="s">
        <v>3243</v>
      </c>
      <c r="AD569" s="62"/>
      <c r="AE569" s="212" t="s">
        <v>24</v>
      </c>
      <c r="AF569" s="225" t="str">
        <f t="shared" si="81"/>
        <v>S1</v>
      </c>
      <c r="AG569" s="56" t="s">
        <v>3430</v>
      </c>
    </row>
    <row r="570" spans="1:33" s="64" customFormat="1">
      <c r="A570" s="5" t="s">
        <v>3747</v>
      </c>
      <c r="B570" s="2" t="s">
        <v>3748</v>
      </c>
      <c r="C570" s="2" t="s">
        <v>2725</v>
      </c>
      <c r="D570" s="223"/>
      <c r="E570" s="223" t="str">
        <f t="shared" si="74"/>
        <v>KANTOR CABANG</v>
      </c>
      <c r="F570" s="2" t="s">
        <v>88</v>
      </c>
      <c r="G570" s="2" t="s">
        <v>187</v>
      </c>
      <c r="H570" s="2" t="s">
        <v>1969</v>
      </c>
      <c r="I570" s="2" t="s">
        <v>1969</v>
      </c>
      <c r="J570" s="6"/>
      <c r="K570" s="2" t="s">
        <v>3939</v>
      </c>
      <c r="L570" s="12">
        <v>24253</v>
      </c>
      <c r="M570" s="221">
        <f t="shared" si="75"/>
        <v>1966</v>
      </c>
      <c r="N570" s="221"/>
      <c r="O570" s="222" t="str">
        <f t="shared" ca="1" si="76"/>
        <v>55 tahun 10 bulan</v>
      </c>
      <c r="P570" s="222" t="str">
        <f t="shared" ca="1" si="77"/>
        <v xml:space="preserve">&gt;55 </v>
      </c>
      <c r="Q570" s="6" t="s">
        <v>871</v>
      </c>
      <c r="R570" s="12">
        <v>44531</v>
      </c>
      <c r="S570" s="222" t="str">
        <f t="shared" ca="1" si="78"/>
        <v>0 tahun 4 bulan</v>
      </c>
      <c r="T570" s="222" t="str">
        <f t="shared" ca="1" si="79"/>
        <v>&lt;2 th</v>
      </c>
      <c r="U570" s="83">
        <f t="shared" si="80"/>
        <v>55</v>
      </c>
      <c r="V570" s="61">
        <f t="shared" si="82"/>
        <v>44348</v>
      </c>
      <c r="W570" s="143" t="s">
        <v>3770</v>
      </c>
      <c r="X570" s="143" t="s">
        <v>3782</v>
      </c>
      <c r="Y570" s="142" t="s">
        <v>59</v>
      </c>
      <c r="Z570" s="2" t="s">
        <v>110</v>
      </c>
      <c r="AA570" s="2" t="s">
        <v>111</v>
      </c>
      <c r="AB570" s="4"/>
      <c r="AC570" s="141" t="s">
        <v>4162</v>
      </c>
      <c r="AD570" s="1"/>
      <c r="AE570" s="210" t="s">
        <v>24</v>
      </c>
      <c r="AF570" s="225" t="str">
        <f t="shared" si="81"/>
        <v>S1</v>
      </c>
      <c r="AG570" s="2" t="s">
        <v>3430</v>
      </c>
    </row>
    <row r="571" spans="1:33" s="64" customFormat="1">
      <c r="A571" s="5" t="s">
        <v>3749</v>
      </c>
      <c r="B571" s="2" t="s">
        <v>3750</v>
      </c>
      <c r="C571" s="2" t="s">
        <v>536</v>
      </c>
      <c r="D571" s="223"/>
      <c r="E571" s="223" t="str">
        <f t="shared" si="74"/>
        <v>KANTOR CABANG</v>
      </c>
      <c r="F571" s="2" t="s">
        <v>88</v>
      </c>
      <c r="G571" s="2" t="s">
        <v>89</v>
      </c>
      <c r="H571" s="2" t="s">
        <v>2144</v>
      </c>
      <c r="I571" s="2" t="s">
        <v>3855</v>
      </c>
      <c r="J571" s="6"/>
      <c r="K571" s="2" t="s">
        <v>3895</v>
      </c>
      <c r="L571" s="12">
        <v>34972</v>
      </c>
      <c r="M571" s="221">
        <f t="shared" si="75"/>
        <v>1995</v>
      </c>
      <c r="N571" s="221"/>
      <c r="O571" s="222" t="str">
        <f t="shared" ca="1" si="76"/>
        <v>26 tahun 6 bulan</v>
      </c>
      <c r="P571" s="222" t="str">
        <f t="shared" ca="1" si="77"/>
        <v>&lt;35 th</v>
      </c>
      <c r="Q571" s="6" t="s">
        <v>271</v>
      </c>
      <c r="R571" s="12">
        <v>44531</v>
      </c>
      <c r="S571" s="222" t="str">
        <f t="shared" ca="1" si="78"/>
        <v>0 tahun 4 bulan</v>
      </c>
      <c r="T571" s="222" t="str">
        <f t="shared" ca="1" si="79"/>
        <v>&lt;2 th</v>
      </c>
      <c r="U571" s="60">
        <f t="shared" si="80"/>
        <v>35</v>
      </c>
      <c r="V571" s="61">
        <f t="shared" si="82"/>
        <v>47757</v>
      </c>
      <c r="W571" s="143" t="s">
        <v>3771</v>
      </c>
      <c r="X571" s="143" t="s">
        <v>3783</v>
      </c>
      <c r="Y571" s="142" t="s">
        <v>20</v>
      </c>
      <c r="Z571" s="2" t="s">
        <v>110</v>
      </c>
      <c r="AA571" s="2" t="s">
        <v>111</v>
      </c>
      <c r="AB571" s="4"/>
      <c r="AC571" s="16"/>
      <c r="AD571" s="1"/>
      <c r="AE571" s="210" t="s">
        <v>24</v>
      </c>
      <c r="AF571" s="225" t="str">
        <f t="shared" si="81"/>
        <v>S1</v>
      </c>
      <c r="AG571" s="2" t="s">
        <v>3430</v>
      </c>
    </row>
    <row r="572" spans="1:33" s="64" customFormat="1">
      <c r="A572" s="5" t="s">
        <v>3751</v>
      </c>
      <c r="B572" s="2" t="s">
        <v>3752</v>
      </c>
      <c r="C572" s="2" t="s">
        <v>962</v>
      </c>
      <c r="D572" s="223"/>
      <c r="E572" s="223" t="str">
        <f t="shared" si="74"/>
        <v>KANTOR CABANG</v>
      </c>
      <c r="F572" s="2" t="s">
        <v>88</v>
      </c>
      <c r="G572" s="2" t="s">
        <v>3094</v>
      </c>
      <c r="H572" s="2" t="s">
        <v>3094</v>
      </c>
      <c r="I572" s="2" t="s">
        <v>3867</v>
      </c>
      <c r="J572" s="6"/>
      <c r="K572" s="2" t="s">
        <v>3951</v>
      </c>
      <c r="L572" s="12">
        <v>31517</v>
      </c>
      <c r="M572" s="221">
        <f t="shared" si="75"/>
        <v>1986</v>
      </c>
      <c r="N572" s="221"/>
      <c r="O572" s="222" t="str">
        <f t="shared" ca="1" si="76"/>
        <v>36 tahun 0 bulan</v>
      </c>
      <c r="P572" s="222" t="str">
        <f t="shared" ca="1" si="77"/>
        <v>&lt;45 th</v>
      </c>
      <c r="Q572" s="6" t="s">
        <v>3769</v>
      </c>
      <c r="R572" s="12">
        <v>44532</v>
      </c>
      <c r="S572" s="222" t="str">
        <f t="shared" ca="1" si="78"/>
        <v>0 tahun 4 bulan</v>
      </c>
      <c r="T572" s="222" t="str">
        <f t="shared" ca="1" si="79"/>
        <v>&lt;2 th</v>
      </c>
      <c r="U572" s="60">
        <f t="shared" si="80"/>
        <v>55</v>
      </c>
      <c r="V572" s="61">
        <f t="shared" si="82"/>
        <v>51622</v>
      </c>
      <c r="W572" s="143" t="s">
        <v>3772</v>
      </c>
      <c r="X572" s="143" t="s">
        <v>3784</v>
      </c>
      <c r="Y572" s="142" t="s">
        <v>23</v>
      </c>
      <c r="Z572" s="2" t="s">
        <v>110</v>
      </c>
      <c r="AA572" s="2" t="s">
        <v>111</v>
      </c>
      <c r="AB572" s="4"/>
      <c r="AC572" s="141" t="s">
        <v>4163</v>
      </c>
      <c r="AD572" s="1"/>
      <c r="AE572" s="210" t="s">
        <v>24</v>
      </c>
      <c r="AF572" s="225" t="str">
        <f t="shared" si="81"/>
        <v>S1</v>
      </c>
      <c r="AG572" s="2" t="s">
        <v>3430</v>
      </c>
    </row>
    <row r="573" spans="1:33" s="64" customFormat="1">
      <c r="A573" s="55" t="s">
        <v>3753</v>
      </c>
      <c r="B573" s="56" t="s">
        <v>3314</v>
      </c>
      <c r="C573" s="56" t="s">
        <v>64</v>
      </c>
      <c r="D573" s="223"/>
      <c r="E573" s="223" t="str">
        <f t="shared" si="74"/>
        <v>KANTOR PUSAT</v>
      </c>
      <c r="F573" s="56" t="s">
        <v>227</v>
      </c>
      <c r="G573" s="56" t="s">
        <v>3063</v>
      </c>
      <c r="H573" s="56" t="s">
        <v>3063</v>
      </c>
      <c r="I573" s="56" t="s">
        <v>3063</v>
      </c>
      <c r="J573" s="56" t="s">
        <v>855</v>
      </c>
      <c r="K573" s="56" t="s">
        <v>3852</v>
      </c>
      <c r="L573" s="58">
        <v>35874</v>
      </c>
      <c r="M573" s="221">
        <f t="shared" si="75"/>
        <v>1998</v>
      </c>
      <c r="N573" s="221"/>
      <c r="O573" s="222" t="str">
        <f t="shared" ca="1" si="76"/>
        <v>24 tahun 1 bulan</v>
      </c>
      <c r="P573" s="222" t="str">
        <f t="shared" ca="1" si="77"/>
        <v>&lt;25 th</v>
      </c>
      <c r="Q573" s="56" t="s">
        <v>31</v>
      </c>
      <c r="R573" s="58">
        <v>44531</v>
      </c>
      <c r="S573" s="222" t="str">
        <f t="shared" ca="1" si="78"/>
        <v>0 tahun 4 bulan</v>
      </c>
      <c r="T573" s="222" t="str">
        <f t="shared" ca="1" si="79"/>
        <v>&lt;2 th</v>
      </c>
      <c r="U573" s="60">
        <f t="shared" si="80"/>
        <v>55</v>
      </c>
      <c r="V573" s="61">
        <f t="shared" si="82"/>
        <v>55975</v>
      </c>
      <c r="W573" s="70" t="s">
        <v>3337</v>
      </c>
      <c r="X573" s="56" t="s">
        <v>3329</v>
      </c>
      <c r="Y573" s="70" t="s">
        <v>20</v>
      </c>
      <c r="Z573" s="56" t="s">
        <v>65</v>
      </c>
      <c r="AA573" s="56" t="s">
        <v>22</v>
      </c>
      <c r="AB573" s="61">
        <v>44531</v>
      </c>
      <c r="AC573" s="70" t="s">
        <v>3338</v>
      </c>
      <c r="AD573" s="71"/>
      <c r="AE573" s="212" t="s">
        <v>24</v>
      </c>
      <c r="AF573" s="225" t="str">
        <f t="shared" si="81"/>
        <v>S1</v>
      </c>
      <c r="AG573" s="56" t="s">
        <v>3430</v>
      </c>
    </row>
    <row r="574" spans="1:33" s="64" customFormat="1">
      <c r="A574" s="55" t="s">
        <v>3754</v>
      </c>
      <c r="B574" s="56" t="s">
        <v>3231</v>
      </c>
      <c r="C574" s="56" t="s">
        <v>237</v>
      </c>
      <c r="D574" s="223"/>
      <c r="E574" s="223" t="str">
        <f t="shared" si="74"/>
        <v>KANTOR PUSAT</v>
      </c>
      <c r="F574" s="56" t="s">
        <v>238</v>
      </c>
      <c r="G574" s="56" t="s">
        <v>494</v>
      </c>
      <c r="H574" s="56" t="s">
        <v>494</v>
      </c>
      <c r="I574" s="56" t="s">
        <v>494</v>
      </c>
      <c r="J574" s="56"/>
      <c r="K574" s="70" t="s">
        <v>3852</v>
      </c>
      <c r="L574" s="58">
        <v>33715</v>
      </c>
      <c r="M574" s="221">
        <f t="shared" si="75"/>
        <v>1992</v>
      </c>
      <c r="N574" s="221"/>
      <c r="O574" s="222" t="str">
        <f t="shared" ca="1" si="76"/>
        <v>30 tahun 0 bulan</v>
      </c>
      <c r="P574" s="222" t="str">
        <f t="shared" ca="1" si="77"/>
        <v>&lt;35 th</v>
      </c>
      <c r="Q574" s="56" t="s">
        <v>31</v>
      </c>
      <c r="R574" s="58">
        <v>44531</v>
      </c>
      <c r="S574" s="222" t="str">
        <f t="shared" ca="1" si="78"/>
        <v>0 tahun 4 bulan</v>
      </c>
      <c r="T574" s="222" t="str">
        <f t="shared" ca="1" si="79"/>
        <v>&lt;2 th</v>
      </c>
      <c r="U574" s="60">
        <f t="shared" si="80"/>
        <v>55</v>
      </c>
      <c r="V574" s="61">
        <f t="shared" si="82"/>
        <v>53813</v>
      </c>
      <c r="W574" s="70" t="s">
        <v>3244</v>
      </c>
      <c r="X574" s="70" t="s">
        <v>3246</v>
      </c>
      <c r="Y574" s="70" t="s">
        <v>48</v>
      </c>
      <c r="Z574" s="56" t="s">
        <v>47</v>
      </c>
      <c r="AA574" s="56" t="s">
        <v>22</v>
      </c>
      <c r="AB574" s="61">
        <v>44531</v>
      </c>
      <c r="AC574" s="70" t="s">
        <v>3245</v>
      </c>
      <c r="AD574" s="62"/>
      <c r="AE574" s="212" t="s">
        <v>84</v>
      </c>
      <c r="AF574" s="225" t="str">
        <f t="shared" si="81"/>
        <v>S2</v>
      </c>
      <c r="AG574" s="56" t="s">
        <v>3431</v>
      </c>
    </row>
    <row r="575" spans="1:33" s="64" customFormat="1">
      <c r="A575" s="55" t="s">
        <v>3755</v>
      </c>
      <c r="B575" s="56" t="s">
        <v>3233</v>
      </c>
      <c r="C575" s="56" t="s">
        <v>536</v>
      </c>
      <c r="D575" s="223"/>
      <c r="E575" s="223" t="str">
        <f t="shared" si="74"/>
        <v>KANTOR CABANG</v>
      </c>
      <c r="F575" s="56" t="s">
        <v>54</v>
      </c>
      <c r="G575" s="56" t="s">
        <v>147</v>
      </c>
      <c r="H575" s="56" t="s">
        <v>1477</v>
      </c>
      <c r="I575" s="56" t="s">
        <v>3855</v>
      </c>
      <c r="J575" s="56"/>
      <c r="K575" s="56" t="s">
        <v>3925</v>
      </c>
      <c r="L575" s="58">
        <v>34860</v>
      </c>
      <c r="M575" s="221">
        <f t="shared" si="75"/>
        <v>1995</v>
      </c>
      <c r="N575" s="221"/>
      <c r="O575" s="222" t="str">
        <f t="shared" ca="1" si="76"/>
        <v>26 tahun 10 bulan</v>
      </c>
      <c r="P575" s="222" t="str">
        <f t="shared" ca="1" si="77"/>
        <v>&lt;35 th</v>
      </c>
      <c r="Q575" s="56" t="s">
        <v>31</v>
      </c>
      <c r="R575" s="58">
        <v>44537</v>
      </c>
      <c r="S575" s="222" t="str">
        <f t="shared" ca="1" si="78"/>
        <v>0 tahun 4 bulan</v>
      </c>
      <c r="T575" s="222" t="str">
        <f t="shared" ca="1" si="79"/>
        <v>&lt;2 th</v>
      </c>
      <c r="U575" s="60">
        <f t="shared" si="80"/>
        <v>35</v>
      </c>
      <c r="V575" s="61">
        <f t="shared" si="82"/>
        <v>47665</v>
      </c>
      <c r="W575" s="70" t="s">
        <v>4164</v>
      </c>
      <c r="X575" s="70" t="s">
        <v>3283</v>
      </c>
      <c r="Y575" s="70" t="s">
        <v>20</v>
      </c>
      <c r="Z575" s="56" t="s">
        <v>65</v>
      </c>
      <c r="AA575" s="56" t="s">
        <v>22</v>
      </c>
      <c r="AB575" s="61">
        <v>44537</v>
      </c>
      <c r="AC575" s="70" t="s">
        <v>3284</v>
      </c>
      <c r="AD575" s="62"/>
      <c r="AE575" s="212" t="s">
        <v>50</v>
      </c>
      <c r="AF575" s="225" t="str">
        <f t="shared" si="81"/>
        <v>SMA</v>
      </c>
      <c r="AG575" s="56" t="s">
        <v>3430</v>
      </c>
    </row>
    <row r="576" spans="1:33" s="64" customFormat="1">
      <c r="A576" s="5" t="s">
        <v>3756</v>
      </c>
      <c r="B576" s="2" t="s">
        <v>3757</v>
      </c>
      <c r="C576" s="2" t="s">
        <v>1097</v>
      </c>
      <c r="D576" s="223"/>
      <c r="E576" s="223" t="str">
        <f t="shared" si="74"/>
        <v>KANTOR CABANG</v>
      </c>
      <c r="F576" s="2" t="s">
        <v>88</v>
      </c>
      <c r="G576" s="2" t="s">
        <v>2449</v>
      </c>
      <c r="H576" s="2" t="s">
        <v>2449</v>
      </c>
      <c r="I576" s="2" t="s">
        <v>3860</v>
      </c>
      <c r="J576" s="6"/>
      <c r="K576" s="2" t="s">
        <v>3945</v>
      </c>
      <c r="L576" s="12">
        <v>34099</v>
      </c>
      <c r="M576" s="221">
        <f t="shared" si="75"/>
        <v>1993</v>
      </c>
      <c r="N576" s="221"/>
      <c r="O576" s="222" t="str">
        <f t="shared" ca="1" si="76"/>
        <v>28 tahun 11 bulan</v>
      </c>
      <c r="P576" s="222" t="str">
        <f t="shared" ca="1" si="77"/>
        <v>&lt;35 th</v>
      </c>
      <c r="Q576" s="6" t="s">
        <v>2450</v>
      </c>
      <c r="R576" s="12">
        <v>44531</v>
      </c>
      <c r="S576" s="222" t="str">
        <f t="shared" ca="1" si="78"/>
        <v>0 tahun 4 bulan</v>
      </c>
      <c r="T576" s="222" t="str">
        <f t="shared" ca="1" si="79"/>
        <v>&lt;2 th</v>
      </c>
      <c r="U576" s="60">
        <f t="shared" si="80"/>
        <v>55</v>
      </c>
      <c r="V576" s="61">
        <f t="shared" si="82"/>
        <v>54210</v>
      </c>
      <c r="W576" s="143" t="s">
        <v>3773</v>
      </c>
      <c r="X576" s="143" t="s">
        <v>3785</v>
      </c>
      <c r="Y576" s="142" t="s">
        <v>20</v>
      </c>
      <c r="Z576" s="2" t="s">
        <v>110</v>
      </c>
      <c r="AA576" s="2" t="s">
        <v>111</v>
      </c>
      <c r="AB576" s="4"/>
      <c r="AC576" s="141" t="s">
        <v>4165</v>
      </c>
      <c r="AD576" s="1"/>
      <c r="AE576" s="210" t="s">
        <v>24</v>
      </c>
      <c r="AF576" s="225" t="str">
        <f t="shared" si="81"/>
        <v>S1</v>
      </c>
      <c r="AG576" s="2" t="s">
        <v>3431</v>
      </c>
    </row>
    <row r="577" spans="1:33" s="64" customFormat="1">
      <c r="A577" s="5" t="s">
        <v>3758</v>
      </c>
      <c r="B577" s="2" t="s">
        <v>3759</v>
      </c>
      <c r="C577" s="2" t="s">
        <v>582</v>
      </c>
      <c r="D577" s="223"/>
      <c r="E577" s="223" t="str">
        <f t="shared" si="74"/>
        <v>KANTOR CABANG</v>
      </c>
      <c r="F577" s="2" t="s">
        <v>54</v>
      </c>
      <c r="G577" s="2" t="s">
        <v>75</v>
      </c>
      <c r="H577" s="2" t="s">
        <v>3253</v>
      </c>
      <c r="I577" s="2" t="s">
        <v>3860</v>
      </c>
      <c r="J577" s="6" t="s">
        <v>293</v>
      </c>
      <c r="K577" s="2" t="s">
        <v>3870</v>
      </c>
      <c r="L577" s="12">
        <v>35779</v>
      </c>
      <c r="M577" s="221">
        <f t="shared" si="75"/>
        <v>1997</v>
      </c>
      <c r="N577" s="221"/>
      <c r="O577" s="222" t="str">
        <f t="shared" ca="1" si="76"/>
        <v>24 tahun 4 bulan</v>
      </c>
      <c r="P577" s="222" t="str">
        <f t="shared" ca="1" si="77"/>
        <v>&lt;25 th</v>
      </c>
      <c r="Q577" s="6" t="s">
        <v>31</v>
      </c>
      <c r="R577" s="12">
        <v>44539</v>
      </c>
      <c r="S577" s="222" t="str">
        <f t="shared" ca="1" si="78"/>
        <v>0 tahun 4 bulan</v>
      </c>
      <c r="T577" s="222" t="str">
        <f t="shared" ca="1" si="79"/>
        <v>&lt;2 th</v>
      </c>
      <c r="U577" s="60">
        <f t="shared" si="80"/>
        <v>35</v>
      </c>
      <c r="V577" s="61">
        <f t="shared" si="82"/>
        <v>48580</v>
      </c>
      <c r="W577" s="143" t="s">
        <v>3774</v>
      </c>
      <c r="X577" s="143" t="s">
        <v>3786</v>
      </c>
      <c r="Y577" s="142" t="s">
        <v>20</v>
      </c>
      <c r="Z577" s="2" t="s">
        <v>110</v>
      </c>
      <c r="AA577" s="2" t="s">
        <v>111</v>
      </c>
      <c r="AB577" s="4"/>
      <c r="AC577" s="141" t="s">
        <v>4166</v>
      </c>
      <c r="AD577" s="1"/>
      <c r="AE577" s="210" t="s">
        <v>24</v>
      </c>
      <c r="AF577" s="225" t="str">
        <f t="shared" si="81"/>
        <v>S1</v>
      </c>
      <c r="AG577" s="2" t="s">
        <v>3430</v>
      </c>
    </row>
    <row r="578" spans="1:33" s="64" customFormat="1">
      <c r="A578" s="55" t="s">
        <v>3760</v>
      </c>
      <c r="B578" s="56" t="s">
        <v>3403</v>
      </c>
      <c r="C578" s="56" t="s">
        <v>536</v>
      </c>
      <c r="D578" s="223"/>
      <c r="E578" s="223" t="str">
        <f t="shared" si="74"/>
        <v>KANTOR CABANG</v>
      </c>
      <c r="F578" s="56" t="s">
        <v>88</v>
      </c>
      <c r="G578" s="56" t="s">
        <v>187</v>
      </c>
      <c r="H578" s="56" t="s">
        <v>894</v>
      </c>
      <c r="I578" s="56" t="s">
        <v>3855</v>
      </c>
      <c r="J578" s="56"/>
      <c r="K578" s="70" t="s">
        <v>3902</v>
      </c>
      <c r="L578" s="159">
        <v>36168</v>
      </c>
      <c r="M578" s="221">
        <f t="shared" si="75"/>
        <v>1999</v>
      </c>
      <c r="N578" s="221"/>
      <c r="O578" s="222" t="str">
        <f t="shared" ca="1" si="76"/>
        <v>23 tahun 3 bulan</v>
      </c>
      <c r="P578" s="222" t="str">
        <f t="shared" ca="1" si="77"/>
        <v>&lt;25 th</v>
      </c>
      <c r="Q578" s="56" t="s">
        <v>548</v>
      </c>
      <c r="R578" s="58">
        <v>44544</v>
      </c>
      <c r="S578" s="222" t="str">
        <f t="shared" ca="1" si="78"/>
        <v>0 tahun 4 bulan</v>
      </c>
      <c r="T578" s="222" t="str">
        <f t="shared" ca="1" si="79"/>
        <v>&lt;2 th</v>
      </c>
      <c r="U578" s="60">
        <f t="shared" si="80"/>
        <v>35</v>
      </c>
      <c r="V578" s="61">
        <f t="shared" si="82"/>
        <v>48976</v>
      </c>
      <c r="W578" s="159" t="s">
        <v>3404</v>
      </c>
      <c r="X578" s="70" t="s">
        <v>3405</v>
      </c>
      <c r="Y578" s="70" t="s">
        <v>20</v>
      </c>
      <c r="Z578" s="56" t="s">
        <v>65</v>
      </c>
      <c r="AA578" s="56" t="s">
        <v>22</v>
      </c>
      <c r="AB578" s="61">
        <v>44544</v>
      </c>
      <c r="AC578" s="70" t="s">
        <v>3406</v>
      </c>
      <c r="AD578" s="71"/>
      <c r="AE578" s="212" t="s">
        <v>50</v>
      </c>
      <c r="AF578" s="225" t="str">
        <f t="shared" si="81"/>
        <v>SMA</v>
      </c>
      <c r="AG578" s="56" t="s">
        <v>3430</v>
      </c>
    </row>
    <row r="579" spans="1:33" s="231" customFormat="1">
      <c r="A579" s="97" t="s">
        <v>3761</v>
      </c>
      <c r="B579" s="114" t="s">
        <v>3247</v>
      </c>
      <c r="C579" s="114" t="s">
        <v>1097</v>
      </c>
      <c r="D579" s="114"/>
      <c r="E579" s="114" t="str">
        <f t="shared" si="74"/>
        <v>KANTOR CABANG</v>
      </c>
      <c r="F579" s="114" t="s">
        <v>88</v>
      </c>
      <c r="G579" s="114" t="s">
        <v>460</v>
      </c>
      <c r="H579" s="114" t="s">
        <v>460</v>
      </c>
      <c r="I579" s="114" t="s">
        <v>3857</v>
      </c>
      <c r="J579" s="114"/>
      <c r="K579" s="144" t="s">
        <v>3889</v>
      </c>
      <c r="L579" s="140">
        <v>34982</v>
      </c>
      <c r="M579" s="227">
        <f t="shared" si="75"/>
        <v>1995</v>
      </c>
      <c r="N579" s="227"/>
      <c r="O579" s="228" t="str">
        <f t="shared" ca="1" si="76"/>
        <v>26 tahun 6 bulan</v>
      </c>
      <c r="P579" s="228" t="str">
        <f t="shared" ca="1" si="77"/>
        <v>&lt;35 th</v>
      </c>
      <c r="Q579" s="114" t="s">
        <v>693</v>
      </c>
      <c r="R579" s="140">
        <v>44551</v>
      </c>
      <c r="S579" s="228" t="str">
        <f t="shared" ca="1" si="78"/>
        <v>0 tahun 4 bulan</v>
      </c>
      <c r="T579" s="228" t="str">
        <f t="shared" ca="1" si="79"/>
        <v>&lt;2 th</v>
      </c>
      <c r="U579" s="229">
        <f t="shared" si="80"/>
        <v>55</v>
      </c>
      <c r="V579" s="172">
        <f t="shared" si="82"/>
        <v>55093</v>
      </c>
      <c r="W579" s="144" t="s">
        <v>3268</v>
      </c>
      <c r="X579" s="144" t="s">
        <v>3269</v>
      </c>
      <c r="Y579" s="144" t="s">
        <v>20</v>
      </c>
      <c r="Z579" s="114" t="s">
        <v>65</v>
      </c>
      <c r="AA579" s="114" t="s">
        <v>22</v>
      </c>
      <c r="AB579" s="172">
        <v>44551</v>
      </c>
      <c r="AC579" s="144" t="s">
        <v>3270</v>
      </c>
      <c r="AD579" s="116"/>
      <c r="AE579" s="207" t="s">
        <v>24</v>
      </c>
      <c r="AF579" s="230" t="str">
        <f t="shared" si="81"/>
        <v>S1</v>
      </c>
      <c r="AG579" s="114" t="s">
        <v>3430</v>
      </c>
    </row>
    <row r="580" spans="1:33" s="64" customFormat="1">
      <c r="A580" s="55" t="s">
        <v>3762</v>
      </c>
      <c r="B580" s="56" t="s">
        <v>3410</v>
      </c>
      <c r="C580" s="56" t="s">
        <v>64</v>
      </c>
      <c r="D580" s="223"/>
      <c r="E580" s="223" t="str">
        <f t="shared" ref="E580:E626" si="83">IF(F580="CABANG JABODETABEK","KANTOR CABANG",IF(F580="CABANG NON JABODETABEK","KANTOR CABANG","KANTOR PUSAT"))</f>
        <v>KANTOR PUSAT</v>
      </c>
      <c r="F580" s="56" t="s">
        <v>28</v>
      </c>
      <c r="G580" s="56" t="s">
        <v>986</v>
      </c>
      <c r="H580" s="56" t="s">
        <v>986</v>
      </c>
      <c r="I580" s="56" t="s">
        <v>986</v>
      </c>
      <c r="J580" s="56" t="s">
        <v>1701</v>
      </c>
      <c r="K580" s="56" t="s">
        <v>3852</v>
      </c>
      <c r="L580" s="58">
        <v>33906</v>
      </c>
      <c r="M580" s="221">
        <f t="shared" ref="M580:M641" si="84">YEAR(L580)</f>
        <v>1992</v>
      </c>
      <c r="N580" s="221"/>
      <c r="O580" s="222" t="str">
        <f t="shared" ref="O580:O641" ca="1" si="85">(""&amp;DATEDIF(L580,$P$1,"Y")&amp;" tahun")&amp;" "&amp;DATEDIF(L580,$P$1,"YM")&amp;" bulan"</f>
        <v>29 tahun 5 bulan</v>
      </c>
      <c r="P580" s="222" t="str">
        <f t="shared" ref="P580:P641" ca="1" si="86">IF(DATEDIF(L580,$P$1,"Y")&lt;25,"&lt;25 th",IF(AND(DATEDIF(L580,$P$1,"Y")&gt;=25,DATEDIF(L580,$P$1,"Y")&lt;35),"&lt;35 th",IF(AND(DATEDIF(L580,$P$1,"Y")&gt;=35,DATEDIF(L580,$P$1,"Y")&lt;45),"&lt;45 th",IF(AND(DATEDIF(L580,$P$1,"Y")&gt;=45,DATEDIF(L580,$P$1,"Y")&lt;55),"&lt;55 th","&gt;55 "))))</f>
        <v>&lt;35 th</v>
      </c>
      <c r="Q580" s="56" t="s">
        <v>31</v>
      </c>
      <c r="R580" s="58">
        <v>44551</v>
      </c>
      <c r="S580" s="222" t="str">
        <f t="shared" ref="S580:S641" ca="1" si="87">(""&amp;DATEDIF(R580,$P$1,"Y")&amp;" tahun")&amp;" "&amp;DATEDIF(R580,$P$1,"YM")&amp;" bulan"</f>
        <v>0 tahun 4 bulan</v>
      </c>
      <c r="T580" s="222" t="str">
        <f t="shared" ref="T580:T641" ca="1" si="88">IF(DATEDIF(R580,$P$1,"Y")&lt;2,"&lt;2 th",IF(AND(DATEDIF(R580,$P$1,"Y")&gt;=2,DATEDIF(R580,$P$1,"Y")&lt;5),"&lt;5 th",IF(AND(DATEDIF(R580,$P$1,"Y")&gt;=5,DATEDIF(R580,$P$1,"Y")&lt;8),"&lt;8 th",IF(AND(DATEDIF(R580,$P$1,"Y")&gt;=8,DATEDIF(R580,$P$1,"Y")&gt;=8),"&gt;8 th","0 "))))</f>
        <v>&lt;2 th</v>
      </c>
      <c r="U580" s="60">
        <f t="shared" ref="U580:U641" si="89">IF(C580="TELLER",35,IF(C580="TELLER SENIOR","35",IF(C580="STAF OPERASIONAL",35,IF(C580="STAF OPERASIONAL SENIOR",35,IF(C580="CUSTOMER SERVICE",35,IF(C580="CUSTOMER SERVICE SENIOR",35,55))))))</f>
        <v>55</v>
      </c>
      <c r="V580" s="61">
        <f t="shared" si="82"/>
        <v>53997</v>
      </c>
      <c r="W580" s="70" t="s">
        <v>3415</v>
      </c>
      <c r="X580" s="70" t="s">
        <v>3416</v>
      </c>
      <c r="Y580" s="70" t="s">
        <v>20</v>
      </c>
      <c r="Z580" s="56" t="s">
        <v>65</v>
      </c>
      <c r="AA580" s="56" t="s">
        <v>22</v>
      </c>
      <c r="AB580" s="61">
        <v>44551</v>
      </c>
      <c r="AC580" s="70" t="s">
        <v>3417</v>
      </c>
      <c r="AD580" s="71"/>
      <c r="AE580" s="212" t="s">
        <v>24</v>
      </c>
      <c r="AF580" s="225" t="str">
        <f t="shared" ref="AF580:AF640" si="90">IF(AE580="01","SD",IF(AE580="02","SMP",IF(AE580="03","SMA",IF(AE580="04","D1-D2",IF(AE580="05","D3-D4",IF(AE580="06","S1",IF(AE580="07","S2",IF(AE580="08","S3",0))))))))</f>
        <v>S1</v>
      </c>
      <c r="AG580" s="56" t="s">
        <v>3431</v>
      </c>
    </row>
    <row r="581" spans="1:33" s="64" customFormat="1">
      <c r="A581" s="92" t="s">
        <v>3763</v>
      </c>
      <c r="B581" s="2" t="s">
        <v>3764</v>
      </c>
      <c r="C581" s="2" t="s">
        <v>536</v>
      </c>
      <c r="D581" s="223"/>
      <c r="E581" s="223" t="str">
        <f t="shared" si="83"/>
        <v>KANTOR CABANG</v>
      </c>
      <c r="F581" s="2" t="s">
        <v>88</v>
      </c>
      <c r="G581" s="2" t="s">
        <v>2590</v>
      </c>
      <c r="H581" s="2" t="s">
        <v>3391</v>
      </c>
      <c r="I581" s="2" t="s">
        <v>3855</v>
      </c>
      <c r="J581" s="6" t="s">
        <v>2846</v>
      </c>
      <c r="K581" s="2" t="s">
        <v>3954</v>
      </c>
      <c r="L581" s="12">
        <v>34048</v>
      </c>
      <c r="M581" s="221">
        <f t="shared" si="84"/>
        <v>1993</v>
      </c>
      <c r="N581" s="221"/>
      <c r="O581" s="222" t="str">
        <f t="shared" ca="1" si="85"/>
        <v>29 tahun 1 bulan</v>
      </c>
      <c r="P581" s="222" t="str">
        <f t="shared" ca="1" si="86"/>
        <v>&lt;35 th</v>
      </c>
      <c r="Q581" s="6" t="s">
        <v>2777</v>
      </c>
      <c r="R581" s="12">
        <v>44550</v>
      </c>
      <c r="S581" s="222" t="str">
        <f t="shared" ca="1" si="87"/>
        <v>0 tahun 4 bulan</v>
      </c>
      <c r="T581" s="222" t="str">
        <f t="shared" ca="1" si="88"/>
        <v>&lt;2 th</v>
      </c>
      <c r="U581" s="60">
        <f t="shared" si="89"/>
        <v>35</v>
      </c>
      <c r="V581" s="61">
        <f t="shared" si="82"/>
        <v>46844</v>
      </c>
      <c r="W581" s="143" t="s">
        <v>3775</v>
      </c>
      <c r="X581" s="14"/>
      <c r="Y581" s="142" t="s">
        <v>20</v>
      </c>
      <c r="Z581" s="2" t="s">
        <v>110</v>
      </c>
      <c r="AA581" s="2" t="s">
        <v>111</v>
      </c>
      <c r="AB581" s="4"/>
      <c r="AC581" s="16"/>
      <c r="AD581" s="1"/>
      <c r="AE581" s="212" t="s">
        <v>24</v>
      </c>
      <c r="AF581" s="225" t="str">
        <f t="shared" si="90"/>
        <v>S1</v>
      </c>
      <c r="AG581" s="2" t="s">
        <v>3430</v>
      </c>
    </row>
    <row r="582" spans="1:33" s="64" customFormat="1">
      <c r="A582" s="5" t="s">
        <v>3765</v>
      </c>
      <c r="B582" s="2" t="s">
        <v>3766</v>
      </c>
      <c r="C582" s="2" t="s">
        <v>237</v>
      </c>
      <c r="D582" s="223"/>
      <c r="E582" s="223" t="str">
        <f t="shared" si="83"/>
        <v>KANTOR PUSAT</v>
      </c>
      <c r="F582" s="2" t="s">
        <v>16</v>
      </c>
      <c r="G582" s="2" t="s">
        <v>17</v>
      </c>
      <c r="H582" s="2" t="s">
        <v>18</v>
      </c>
      <c r="I582" s="2" t="s">
        <v>18</v>
      </c>
      <c r="J582" s="6"/>
      <c r="K582" s="142" t="s">
        <v>3852</v>
      </c>
      <c r="L582" s="12">
        <v>35624</v>
      </c>
      <c r="M582" s="221">
        <f t="shared" si="84"/>
        <v>1997</v>
      </c>
      <c r="N582" s="221"/>
      <c r="O582" s="222" t="str">
        <f t="shared" ca="1" si="85"/>
        <v>24 tahun 9 bulan</v>
      </c>
      <c r="P582" s="222" t="str">
        <f t="shared" ca="1" si="86"/>
        <v>&lt;25 th</v>
      </c>
      <c r="Q582" s="6" t="s">
        <v>693</v>
      </c>
      <c r="R582" s="12">
        <v>44550</v>
      </c>
      <c r="S582" s="222" t="str">
        <f t="shared" ca="1" si="87"/>
        <v>0 tahun 4 bulan</v>
      </c>
      <c r="T582" s="222" t="str">
        <f t="shared" ca="1" si="88"/>
        <v>&lt;2 th</v>
      </c>
      <c r="U582" s="60">
        <f t="shared" si="89"/>
        <v>55</v>
      </c>
      <c r="V582" s="61">
        <f t="shared" si="82"/>
        <v>55732</v>
      </c>
      <c r="W582" s="143" t="s">
        <v>3776</v>
      </c>
      <c r="X582" s="143" t="s">
        <v>3787</v>
      </c>
      <c r="Y582" s="142" t="s">
        <v>48</v>
      </c>
      <c r="Z582" s="2" t="s">
        <v>110</v>
      </c>
      <c r="AA582" s="2" t="s">
        <v>111</v>
      </c>
      <c r="AB582" s="4"/>
      <c r="AC582" s="141" t="s">
        <v>4167</v>
      </c>
      <c r="AD582" s="1"/>
      <c r="AE582" s="210" t="s">
        <v>24</v>
      </c>
      <c r="AF582" s="225" t="str">
        <f t="shared" si="90"/>
        <v>S1</v>
      </c>
      <c r="AG582" s="2" t="s">
        <v>3430</v>
      </c>
    </row>
    <row r="583" spans="1:33" s="64" customFormat="1">
      <c r="A583" s="5" t="s">
        <v>3767</v>
      </c>
      <c r="B583" s="2" t="s">
        <v>3768</v>
      </c>
      <c r="C583" s="2" t="s">
        <v>962</v>
      </c>
      <c r="D583" s="223"/>
      <c r="E583" s="223" t="str">
        <f t="shared" si="83"/>
        <v>KANTOR CABANG</v>
      </c>
      <c r="F583" s="2" t="s">
        <v>88</v>
      </c>
      <c r="G583" s="2" t="s">
        <v>187</v>
      </c>
      <c r="H583" s="2" t="s">
        <v>3790</v>
      </c>
      <c r="I583" s="2" t="s">
        <v>3867</v>
      </c>
      <c r="J583" s="6"/>
      <c r="K583" s="2" t="s">
        <v>3966</v>
      </c>
      <c r="L583" s="12">
        <v>33092</v>
      </c>
      <c r="M583" s="221">
        <f t="shared" si="84"/>
        <v>1990</v>
      </c>
      <c r="N583" s="221"/>
      <c r="O583" s="222" t="str">
        <f t="shared" ca="1" si="85"/>
        <v>31 tahun 8 bulan</v>
      </c>
      <c r="P583" s="222" t="str">
        <f t="shared" ca="1" si="86"/>
        <v>&lt;35 th</v>
      </c>
      <c r="Q583" s="6" t="s">
        <v>1029</v>
      </c>
      <c r="R583" s="12">
        <v>44550</v>
      </c>
      <c r="S583" s="222" t="str">
        <f t="shared" ca="1" si="87"/>
        <v>0 tahun 4 bulan</v>
      </c>
      <c r="T583" s="222" t="str">
        <f t="shared" ca="1" si="88"/>
        <v>&lt;2 th</v>
      </c>
      <c r="U583" s="60">
        <f t="shared" si="89"/>
        <v>55</v>
      </c>
      <c r="V583" s="61">
        <f t="shared" si="82"/>
        <v>53206</v>
      </c>
      <c r="W583" s="143" t="s">
        <v>3777</v>
      </c>
      <c r="X583" s="14"/>
      <c r="Y583" s="142" t="s">
        <v>23</v>
      </c>
      <c r="Z583" s="2" t="s">
        <v>110</v>
      </c>
      <c r="AA583" s="2" t="s">
        <v>111</v>
      </c>
      <c r="AB583" s="4"/>
      <c r="AC583" s="141" t="s">
        <v>4168</v>
      </c>
      <c r="AD583" s="1"/>
      <c r="AE583" s="210" t="s">
        <v>24</v>
      </c>
      <c r="AF583" s="225" t="str">
        <f t="shared" si="90"/>
        <v>S1</v>
      </c>
      <c r="AG583" s="2" t="s">
        <v>3431</v>
      </c>
    </row>
    <row r="584" spans="1:33" s="64" customFormat="1">
      <c r="A584" s="55" t="s">
        <v>3993</v>
      </c>
      <c r="B584" s="56" t="s">
        <v>3426</v>
      </c>
      <c r="C584" s="56" t="s">
        <v>536</v>
      </c>
      <c r="D584" s="223"/>
      <c r="E584" s="223" t="str">
        <f t="shared" si="83"/>
        <v>KANTOR CABANG</v>
      </c>
      <c r="F584" s="56" t="s">
        <v>88</v>
      </c>
      <c r="G584" s="56" t="s">
        <v>187</v>
      </c>
      <c r="H584" s="56" t="s">
        <v>3465</v>
      </c>
      <c r="I584" s="56" t="s">
        <v>3855</v>
      </c>
      <c r="J584" s="56"/>
      <c r="K584" s="70" t="s">
        <v>3960</v>
      </c>
      <c r="L584" s="58">
        <v>35343</v>
      </c>
      <c r="M584" s="221">
        <f t="shared" si="84"/>
        <v>1996</v>
      </c>
      <c r="N584" s="221"/>
      <c r="O584" s="222" t="str">
        <f t="shared" ca="1" si="85"/>
        <v>25 tahun 6 bulan</v>
      </c>
      <c r="P584" s="222" t="str">
        <f t="shared" ca="1" si="86"/>
        <v>&lt;35 th</v>
      </c>
      <c r="Q584" s="56" t="s">
        <v>1876</v>
      </c>
      <c r="R584" s="58">
        <v>44562</v>
      </c>
      <c r="S584" s="222" t="str">
        <f t="shared" ca="1" si="87"/>
        <v>0 tahun 3 bulan</v>
      </c>
      <c r="T584" s="222" t="str">
        <f t="shared" ca="1" si="88"/>
        <v>&lt;2 th</v>
      </c>
      <c r="U584" s="60">
        <f t="shared" si="89"/>
        <v>35</v>
      </c>
      <c r="V584" s="61">
        <f t="shared" si="82"/>
        <v>48153</v>
      </c>
      <c r="W584" s="70" t="s">
        <v>3427</v>
      </c>
      <c r="X584" s="70" t="s">
        <v>3428</v>
      </c>
      <c r="Y584" s="70" t="s">
        <v>20</v>
      </c>
      <c r="Z584" s="56" t="s">
        <v>65</v>
      </c>
      <c r="AA584" s="56" t="s">
        <v>22</v>
      </c>
      <c r="AB584" s="61">
        <v>44562</v>
      </c>
      <c r="AC584" s="70" t="s">
        <v>3429</v>
      </c>
      <c r="AD584" s="71"/>
      <c r="AE584" s="212" t="s">
        <v>24</v>
      </c>
      <c r="AF584" s="225" t="str">
        <f t="shared" si="90"/>
        <v>S1</v>
      </c>
      <c r="AG584" s="56" t="s">
        <v>3431</v>
      </c>
    </row>
    <row r="585" spans="1:33" s="64" customFormat="1">
      <c r="A585" s="55" t="s">
        <v>3994</v>
      </c>
      <c r="B585" s="56" t="s">
        <v>3255</v>
      </c>
      <c r="C585" s="56" t="s">
        <v>237</v>
      </c>
      <c r="D585" s="223"/>
      <c r="E585" s="223" t="str">
        <f t="shared" si="83"/>
        <v>KANTOR PUSAT</v>
      </c>
      <c r="F585" s="56" t="s">
        <v>43</v>
      </c>
      <c r="G585" s="56" t="s">
        <v>151</v>
      </c>
      <c r="H585" s="56" t="s">
        <v>151</v>
      </c>
      <c r="I585" s="56" t="s">
        <v>151</v>
      </c>
      <c r="J585" s="56"/>
      <c r="K585" s="70" t="s">
        <v>3852</v>
      </c>
      <c r="L585" s="58">
        <v>33066</v>
      </c>
      <c r="M585" s="221">
        <f t="shared" si="84"/>
        <v>1990</v>
      </c>
      <c r="N585" s="221"/>
      <c r="O585" s="222" t="str">
        <f t="shared" ca="1" si="85"/>
        <v>31 tahun 9 bulan</v>
      </c>
      <c r="P585" s="222" t="str">
        <f t="shared" ca="1" si="86"/>
        <v>&lt;35 th</v>
      </c>
      <c r="Q585" s="56" t="s">
        <v>247</v>
      </c>
      <c r="R585" s="58">
        <v>44562</v>
      </c>
      <c r="S585" s="222" t="str">
        <f t="shared" ca="1" si="87"/>
        <v>0 tahun 3 bulan</v>
      </c>
      <c r="T585" s="222" t="str">
        <f t="shared" ca="1" si="88"/>
        <v>&lt;2 th</v>
      </c>
      <c r="U585" s="60">
        <f t="shared" si="89"/>
        <v>55</v>
      </c>
      <c r="V585" s="61">
        <f t="shared" si="82"/>
        <v>53175</v>
      </c>
      <c r="W585" s="70" t="s">
        <v>3275</v>
      </c>
      <c r="X585" s="70" t="s">
        <v>3276</v>
      </c>
      <c r="Y585" s="70" t="s">
        <v>48</v>
      </c>
      <c r="Z585" s="56" t="s">
        <v>47</v>
      </c>
      <c r="AA585" s="56" t="s">
        <v>22</v>
      </c>
      <c r="AB585" s="61">
        <v>44562</v>
      </c>
      <c r="AC585" s="70" t="s">
        <v>3277</v>
      </c>
      <c r="AD585" s="71"/>
      <c r="AE585" s="212" t="s">
        <v>145</v>
      </c>
      <c r="AF585" s="225" t="str">
        <f t="shared" si="90"/>
        <v>D3-D4</v>
      </c>
      <c r="AG585" s="56" t="s">
        <v>3431</v>
      </c>
    </row>
    <row r="586" spans="1:33" s="231" customFormat="1" ht="15" customHeight="1">
      <c r="A586" s="97" t="s">
        <v>3995</v>
      </c>
      <c r="B586" s="114" t="s">
        <v>3423</v>
      </c>
      <c r="C586" s="114" t="s">
        <v>536</v>
      </c>
      <c r="D586" s="114"/>
      <c r="E586" s="114" t="str">
        <f t="shared" si="83"/>
        <v>KANTOR CABANG</v>
      </c>
      <c r="F586" s="114" t="s">
        <v>88</v>
      </c>
      <c r="G586" s="114" t="s">
        <v>460</v>
      </c>
      <c r="H586" s="114" t="s">
        <v>691</v>
      </c>
      <c r="I586" s="114" t="s">
        <v>3855</v>
      </c>
      <c r="J586" s="114"/>
      <c r="K586" s="144" t="s">
        <v>3929</v>
      </c>
      <c r="L586" s="140">
        <v>34673</v>
      </c>
      <c r="M586" s="227">
        <f t="shared" si="84"/>
        <v>1994</v>
      </c>
      <c r="N586" s="227"/>
      <c r="O586" s="228" t="str">
        <f t="shared" ca="1" si="85"/>
        <v>27 tahun 4 bulan</v>
      </c>
      <c r="P586" s="228" t="str">
        <f t="shared" ca="1" si="86"/>
        <v>&lt;35 th</v>
      </c>
      <c r="Q586" s="114" t="s">
        <v>693</v>
      </c>
      <c r="R586" s="140">
        <v>44562</v>
      </c>
      <c r="S586" s="228" t="str">
        <f t="shared" ca="1" si="87"/>
        <v>0 tahun 3 bulan</v>
      </c>
      <c r="T586" s="228" t="str">
        <f t="shared" ca="1" si="88"/>
        <v>&lt;2 th</v>
      </c>
      <c r="U586" s="229">
        <f t="shared" si="89"/>
        <v>35</v>
      </c>
      <c r="V586" s="172">
        <f t="shared" si="82"/>
        <v>47484</v>
      </c>
      <c r="W586" s="144" t="s">
        <v>3432</v>
      </c>
      <c r="X586" s="144" t="s">
        <v>3454</v>
      </c>
      <c r="Y586" s="144" t="s">
        <v>20</v>
      </c>
      <c r="Z586" s="114" t="s">
        <v>65</v>
      </c>
      <c r="AA586" s="114" t="s">
        <v>22</v>
      </c>
      <c r="AB586" s="172">
        <v>44562</v>
      </c>
      <c r="AC586" s="144" t="s">
        <v>3521</v>
      </c>
      <c r="AD586" s="206"/>
      <c r="AE586" s="207" t="s">
        <v>24</v>
      </c>
      <c r="AF586" s="230" t="str">
        <f t="shared" si="90"/>
        <v>S1</v>
      </c>
      <c r="AG586" s="114" t="s">
        <v>3430</v>
      </c>
    </row>
    <row r="587" spans="1:33" s="64" customFormat="1" ht="15" customHeight="1">
      <c r="A587" s="55" t="s">
        <v>3996</v>
      </c>
      <c r="B587" s="56" t="s">
        <v>3424</v>
      </c>
      <c r="C587" s="56" t="s">
        <v>1460</v>
      </c>
      <c r="D587" s="223"/>
      <c r="E587" s="223" t="str">
        <f t="shared" si="83"/>
        <v>KANTOR CABANG</v>
      </c>
      <c r="F587" s="56" t="s">
        <v>88</v>
      </c>
      <c r="G587" s="56" t="s">
        <v>460</v>
      </c>
      <c r="H587" s="56" t="s">
        <v>460</v>
      </c>
      <c r="I587" s="56" t="s">
        <v>3868</v>
      </c>
      <c r="J587" s="56"/>
      <c r="K587" s="70" t="s">
        <v>3889</v>
      </c>
      <c r="L587" s="58">
        <v>35410</v>
      </c>
      <c r="M587" s="221">
        <f t="shared" si="84"/>
        <v>1996</v>
      </c>
      <c r="N587" s="221"/>
      <c r="O587" s="222" t="str">
        <f t="shared" ca="1" si="85"/>
        <v>25 tahun 4 bulan</v>
      </c>
      <c r="P587" s="222" t="str">
        <f t="shared" ca="1" si="86"/>
        <v>&lt;35 th</v>
      </c>
      <c r="Q587" s="56" t="s">
        <v>693</v>
      </c>
      <c r="R587" s="58">
        <v>44562</v>
      </c>
      <c r="S587" s="222" t="str">
        <f t="shared" ca="1" si="87"/>
        <v>0 tahun 3 bulan</v>
      </c>
      <c r="T587" s="222" t="str">
        <f t="shared" ca="1" si="88"/>
        <v>&lt;2 th</v>
      </c>
      <c r="U587" s="60">
        <f t="shared" si="89"/>
        <v>55</v>
      </c>
      <c r="V587" s="61">
        <f t="shared" si="82"/>
        <v>55519</v>
      </c>
      <c r="W587" s="70" t="s">
        <v>3433</v>
      </c>
      <c r="X587" s="70" t="s">
        <v>3434</v>
      </c>
      <c r="Y587" s="70" t="s">
        <v>20</v>
      </c>
      <c r="Z587" s="56" t="s">
        <v>65</v>
      </c>
      <c r="AA587" s="56" t="s">
        <v>22</v>
      </c>
      <c r="AB587" s="61">
        <v>44562</v>
      </c>
      <c r="AC587" s="70" t="s">
        <v>3522</v>
      </c>
      <c r="AD587" s="71"/>
      <c r="AE587" s="212" t="s">
        <v>24</v>
      </c>
      <c r="AF587" s="225" t="str">
        <f t="shared" si="90"/>
        <v>S1</v>
      </c>
      <c r="AG587" s="56" t="s">
        <v>3430</v>
      </c>
    </row>
    <row r="588" spans="1:33" s="64" customFormat="1">
      <c r="A588" s="97" t="s">
        <v>3997</v>
      </c>
      <c r="B588" s="114" t="s">
        <v>4058</v>
      </c>
      <c r="C588" s="114" t="s">
        <v>2725</v>
      </c>
      <c r="D588" s="223"/>
      <c r="E588" s="223" t="str">
        <f t="shared" si="83"/>
        <v>KANTOR CABANG</v>
      </c>
      <c r="F588" s="114" t="s">
        <v>54</v>
      </c>
      <c r="G588" s="114" t="s">
        <v>147</v>
      </c>
      <c r="H588" s="114" t="s">
        <v>3264</v>
      </c>
      <c r="I588" s="114" t="s">
        <v>3264</v>
      </c>
      <c r="J588" s="114"/>
      <c r="K588" s="144" t="s">
        <v>3933</v>
      </c>
      <c r="L588" s="140">
        <v>24309</v>
      </c>
      <c r="M588" s="221">
        <f t="shared" si="84"/>
        <v>1966</v>
      </c>
      <c r="N588" s="221"/>
      <c r="O588" s="222" t="str">
        <f t="shared" ca="1" si="85"/>
        <v>55 tahun 9 bulan</v>
      </c>
      <c r="P588" s="222" t="str">
        <f t="shared" ca="1" si="86"/>
        <v xml:space="preserve">&gt;55 </v>
      </c>
      <c r="Q588" s="114" t="s">
        <v>4101</v>
      </c>
      <c r="R588" s="140">
        <v>44562</v>
      </c>
      <c r="S588" s="222" t="str">
        <f t="shared" ca="1" si="87"/>
        <v>0 tahun 3 bulan</v>
      </c>
      <c r="T588" s="222" t="str">
        <f t="shared" ca="1" si="88"/>
        <v>&lt;2 th</v>
      </c>
      <c r="U588" s="60">
        <f t="shared" si="89"/>
        <v>55</v>
      </c>
      <c r="V588" s="61">
        <f t="shared" si="82"/>
        <v>44409</v>
      </c>
      <c r="W588" s="144" t="s">
        <v>4169</v>
      </c>
      <c r="X588" s="144" t="s">
        <v>4170</v>
      </c>
      <c r="Y588" s="144" t="s">
        <v>59</v>
      </c>
      <c r="Z588" s="114" t="s">
        <v>110</v>
      </c>
      <c r="AA588" s="114" t="s">
        <v>111</v>
      </c>
      <c r="AB588" s="172"/>
      <c r="AC588" s="144" t="s">
        <v>4171</v>
      </c>
      <c r="AD588" s="116"/>
      <c r="AE588" s="207" t="s">
        <v>24</v>
      </c>
      <c r="AF588" s="225" t="str">
        <f t="shared" si="90"/>
        <v>S1</v>
      </c>
      <c r="AG588" s="114" t="s">
        <v>3430</v>
      </c>
    </row>
    <row r="589" spans="1:33" s="64" customFormat="1">
      <c r="A589" s="92" t="s">
        <v>3998</v>
      </c>
      <c r="B589" s="2" t="s">
        <v>4059</v>
      </c>
      <c r="C589" s="2" t="s">
        <v>134</v>
      </c>
      <c r="D589" s="223"/>
      <c r="E589" s="223" t="str">
        <f t="shared" si="83"/>
        <v>KANTOR PUSAT</v>
      </c>
      <c r="F589" s="2" t="s">
        <v>28</v>
      </c>
      <c r="G589" s="2" t="s">
        <v>3288</v>
      </c>
      <c r="H589" s="2" t="s">
        <v>135</v>
      </c>
      <c r="I589" s="2" t="s">
        <v>135</v>
      </c>
      <c r="J589" s="142" t="s">
        <v>3852</v>
      </c>
      <c r="K589" s="142" t="s">
        <v>3852</v>
      </c>
      <c r="L589" s="12">
        <v>27353</v>
      </c>
      <c r="M589" s="221">
        <f t="shared" si="84"/>
        <v>1974</v>
      </c>
      <c r="N589" s="221"/>
      <c r="O589" s="222" t="str">
        <f t="shared" ca="1" si="85"/>
        <v>47 tahun 5 bulan</v>
      </c>
      <c r="P589" s="222" t="str">
        <f t="shared" ca="1" si="86"/>
        <v>&lt;55 th</v>
      </c>
      <c r="Q589" s="6" t="s">
        <v>525</v>
      </c>
      <c r="R589" s="12">
        <v>44562</v>
      </c>
      <c r="S589" s="222" t="str">
        <f t="shared" ca="1" si="87"/>
        <v>0 tahun 3 bulan</v>
      </c>
      <c r="T589" s="222" t="str">
        <f t="shared" ca="1" si="88"/>
        <v>&lt;2 th</v>
      </c>
      <c r="U589" s="60">
        <f t="shared" si="89"/>
        <v>55</v>
      </c>
      <c r="V589" s="61">
        <f t="shared" si="82"/>
        <v>47453</v>
      </c>
      <c r="W589" s="2" t="s">
        <v>4172</v>
      </c>
      <c r="X589" s="143" t="s">
        <v>4173</v>
      </c>
      <c r="Y589" s="142" t="s">
        <v>59</v>
      </c>
      <c r="Z589" s="2" t="s">
        <v>110</v>
      </c>
      <c r="AA589" s="2" t="s">
        <v>111</v>
      </c>
      <c r="AB589" s="4"/>
      <c r="AC589" s="141" t="s">
        <v>4174</v>
      </c>
      <c r="AD589" s="175"/>
      <c r="AE589" s="210" t="s">
        <v>24</v>
      </c>
      <c r="AF589" s="225" t="str">
        <f t="shared" si="90"/>
        <v>S1</v>
      </c>
      <c r="AG589" s="2" t="s">
        <v>3431</v>
      </c>
    </row>
    <row r="590" spans="1:33" s="64" customFormat="1">
      <c r="A590" s="55" t="s">
        <v>3999</v>
      </c>
      <c r="B590" s="56" t="s">
        <v>3464</v>
      </c>
      <c r="C590" s="56" t="s">
        <v>536</v>
      </c>
      <c r="D590" s="223"/>
      <c r="E590" s="223" t="str">
        <f t="shared" si="83"/>
        <v>KANTOR CABANG</v>
      </c>
      <c r="F590" s="56" t="s">
        <v>88</v>
      </c>
      <c r="G590" s="56" t="s">
        <v>2590</v>
      </c>
      <c r="H590" s="56" t="s">
        <v>3391</v>
      </c>
      <c r="I590" s="56" t="s">
        <v>3855</v>
      </c>
      <c r="J590" s="56"/>
      <c r="K590" s="70" t="s">
        <v>3954</v>
      </c>
      <c r="L590" s="58">
        <v>35035</v>
      </c>
      <c r="M590" s="221">
        <f t="shared" si="84"/>
        <v>1995</v>
      </c>
      <c r="N590" s="221"/>
      <c r="O590" s="222" t="str">
        <f t="shared" ca="1" si="85"/>
        <v>26 tahun 4 bulan</v>
      </c>
      <c r="P590" s="222" t="str">
        <f t="shared" ca="1" si="86"/>
        <v>&lt;35 th</v>
      </c>
      <c r="Q590" s="56" t="s">
        <v>3143</v>
      </c>
      <c r="R590" s="58">
        <v>44580</v>
      </c>
      <c r="S590" s="222" t="str">
        <f t="shared" ca="1" si="87"/>
        <v>0 tahun 3 bulan</v>
      </c>
      <c r="T590" s="222" t="str">
        <f t="shared" ca="1" si="88"/>
        <v>&lt;2 th</v>
      </c>
      <c r="U590" s="60">
        <f t="shared" si="89"/>
        <v>35</v>
      </c>
      <c r="V590" s="61">
        <f t="shared" si="82"/>
        <v>47849</v>
      </c>
      <c r="W590" s="70" t="s">
        <v>3517</v>
      </c>
      <c r="X590" s="70" t="s">
        <v>3519</v>
      </c>
      <c r="Y590" s="70" t="s">
        <v>20</v>
      </c>
      <c r="Z590" s="56" t="s">
        <v>65</v>
      </c>
      <c r="AA590" s="56" t="s">
        <v>22</v>
      </c>
      <c r="AB590" s="61">
        <v>44580</v>
      </c>
      <c r="AC590" s="70" t="s">
        <v>3518</v>
      </c>
      <c r="AD590" s="71"/>
      <c r="AE590" s="212" t="s">
        <v>24</v>
      </c>
      <c r="AF590" s="225" t="str">
        <f t="shared" si="90"/>
        <v>S1</v>
      </c>
      <c r="AG590" s="56" t="s">
        <v>3431</v>
      </c>
    </row>
    <row r="591" spans="1:33" s="64" customFormat="1" ht="15" customHeight="1">
      <c r="A591" s="55" t="s">
        <v>4000</v>
      </c>
      <c r="B591" s="56" t="s">
        <v>3425</v>
      </c>
      <c r="C591" s="56" t="s">
        <v>64</v>
      </c>
      <c r="D591" s="223"/>
      <c r="E591" s="223" t="str">
        <f t="shared" si="83"/>
        <v>KANTOR PUSAT</v>
      </c>
      <c r="F591" s="56" t="s">
        <v>28</v>
      </c>
      <c r="G591" s="56" t="s">
        <v>3271</v>
      </c>
      <c r="H591" s="56" t="s">
        <v>1747</v>
      </c>
      <c r="I591" s="56" t="s">
        <v>3913</v>
      </c>
      <c r="J591" s="56"/>
      <c r="K591" s="70" t="s">
        <v>3852</v>
      </c>
      <c r="L591" s="58">
        <v>34581</v>
      </c>
      <c r="M591" s="221">
        <f t="shared" si="84"/>
        <v>1994</v>
      </c>
      <c r="N591" s="221"/>
      <c r="O591" s="222" t="str">
        <f t="shared" ca="1" si="85"/>
        <v>27 tahun 7 bulan</v>
      </c>
      <c r="P591" s="222" t="str">
        <f t="shared" ca="1" si="86"/>
        <v>&lt;35 th</v>
      </c>
      <c r="Q591" s="56" t="s">
        <v>3460</v>
      </c>
      <c r="R591" s="58">
        <v>44572</v>
      </c>
      <c r="S591" s="222" t="str">
        <f t="shared" ca="1" si="87"/>
        <v>0 tahun 3 bulan</v>
      </c>
      <c r="T591" s="222" t="str">
        <f t="shared" ca="1" si="88"/>
        <v>&lt;2 th</v>
      </c>
      <c r="U591" s="60">
        <f t="shared" si="89"/>
        <v>55</v>
      </c>
      <c r="V591" s="61">
        <f t="shared" si="82"/>
        <v>54697</v>
      </c>
      <c r="W591" s="70" t="s">
        <v>3461</v>
      </c>
      <c r="X591" s="70" t="s">
        <v>3462</v>
      </c>
      <c r="Y591" s="70" t="s">
        <v>20</v>
      </c>
      <c r="Z591" s="56" t="s">
        <v>65</v>
      </c>
      <c r="AA591" s="56" t="s">
        <v>22</v>
      </c>
      <c r="AB591" s="61">
        <v>44572</v>
      </c>
      <c r="AC591" s="70" t="s">
        <v>3463</v>
      </c>
      <c r="AD591" s="71"/>
      <c r="AE591" s="212" t="s">
        <v>24</v>
      </c>
      <c r="AF591" s="225" t="str">
        <f t="shared" si="90"/>
        <v>S1</v>
      </c>
      <c r="AG591" s="56" t="s">
        <v>3431</v>
      </c>
    </row>
    <row r="592" spans="1:33" s="64" customFormat="1">
      <c r="A592" s="55" t="s">
        <v>4001</v>
      </c>
      <c r="B592" s="56" t="s">
        <v>3553</v>
      </c>
      <c r="C592" s="56" t="s">
        <v>134</v>
      </c>
      <c r="D592" s="223"/>
      <c r="E592" s="223" t="str">
        <f t="shared" si="83"/>
        <v>KANTOR PUSAT</v>
      </c>
      <c r="F592" s="56" t="s">
        <v>28</v>
      </c>
      <c r="G592" s="56" t="s">
        <v>223</v>
      </c>
      <c r="H592" s="56" t="s">
        <v>224</v>
      </c>
      <c r="I592" s="56" t="s">
        <v>224</v>
      </c>
      <c r="J592" s="56"/>
      <c r="K592" s="70" t="s">
        <v>3852</v>
      </c>
      <c r="L592" s="58">
        <v>26577</v>
      </c>
      <c r="M592" s="221">
        <f t="shared" si="84"/>
        <v>1972</v>
      </c>
      <c r="N592" s="221"/>
      <c r="O592" s="222" t="str">
        <f t="shared" ca="1" si="85"/>
        <v>49 tahun 6 bulan</v>
      </c>
      <c r="P592" s="222" t="str">
        <f t="shared" ca="1" si="86"/>
        <v>&lt;55 th</v>
      </c>
      <c r="Q592" s="56" t="s">
        <v>201</v>
      </c>
      <c r="R592" s="58">
        <v>44583</v>
      </c>
      <c r="S592" s="222" t="str">
        <f t="shared" ca="1" si="87"/>
        <v>0 tahun 2 bulan</v>
      </c>
      <c r="T592" s="222" t="str">
        <f t="shared" ca="1" si="88"/>
        <v>&lt;2 th</v>
      </c>
      <c r="U592" s="60">
        <f t="shared" si="89"/>
        <v>55</v>
      </c>
      <c r="V592" s="61">
        <f t="shared" si="82"/>
        <v>46692</v>
      </c>
      <c r="W592" s="70" t="s">
        <v>3510</v>
      </c>
      <c r="X592" s="70" t="s">
        <v>3512</v>
      </c>
      <c r="Y592" s="70" t="s">
        <v>59</v>
      </c>
      <c r="Z592" s="56" t="s">
        <v>143</v>
      </c>
      <c r="AA592" s="56" t="s">
        <v>22</v>
      </c>
      <c r="AB592" s="61">
        <v>44583</v>
      </c>
      <c r="AC592" s="70" t="s">
        <v>3511</v>
      </c>
      <c r="AD592" s="62"/>
      <c r="AE592" s="212" t="s">
        <v>24</v>
      </c>
      <c r="AF592" s="225" t="str">
        <f t="shared" si="90"/>
        <v>S1</v>
      </c>
      <c r="AG592" s="56" t="s">
        <v>3431</v>
      </c>
    </row>
    <row r="593" spans="1:33" s="64" customFormat="1">
      <c r="A593" s="55" t="s">
        <v>4002</v>
      </c>
      <c r="B593" s="56" t="s">
        <v>3287</v>
      </c>
      <c r="C593" s="56" t="s">
        <v>962</v>
      </c>
      <c r="D593" s="223"/>
      <c r="E593" s="223" t="str">
        <f t="shared" si="83"/>
        <v>KANTOR CABANG</v>
      </c>
      <c r="F593" s="56" t="s">
        <v>54</v>
      </c>
      <c r="G593" s="56" t="s">
        <v>75</v>
      </c>
      <c r="H593" s="56" t="s">
        <v>75</v>
      </c>
      <c r="I593" s="56" t="s">
        <v>3867</v>
      </c>
      <c r="J593" s="56"/>
      <c r="K593" s="70" t="s">
        <v>3858</v>
      </c>
      <c r="L593" s="58">
        <v>32032</v>
      </c>
      <c r="M593" s="221">
        <f t="shared" si="84"/>
        <v>1987</v>
      </c>
      <c r="N593" s="221"/>
      <c r="O593" s="222" t="str">
        <f t="shared" ca="1" si="85"/>
        <v>34 tahun 7 bulan</v>
      </c>
      <c r="P593" s="222" t="str">
        <f t="shared" ca="1" si="86"/>
        <v>&lt;35 th</v>
      </c>
      <c r="Q593" s="56" t="s">
        <v>271</v>
      </c>
      <c r="R593" s="58">
        <v>44586</v>
      </c>
      <c r="S593" s="222" t="str">
        <f t="shared" ca="1" si="87"/>
        <v>0 tahun 2 bulan</v>
      </c>
      <c r="T593" s="222" t="str">
        <f t="shared" ca="1" si="88"/>
        <v>&lt;2 th</v>
      </c>
      <c r="U593" s="60">
        <f t="shared" si="89"/>
        <v>55</v>
      </c>
      <c r="V593" s="61">
        <f t="shared" si="82"/>
        <v>52140</v>
      </c>
      <c r="W593" s="70" t="s">
        <v>3290</v>
      </c>
      <c r="X593" s="70" t="s">
        <v>3296</v>
      </c>
      <c r="Y593" s="70" t="s">
        <v>23</v>
      </c>
      <c r="Z593" s="56" t="s">
        <v>175</v>
      </c>
      <c r="AA593" s="56" t="s">
        <v>22</v>
      </c>
      <c r="AB593" s="61">
        <v>44586</v>
      </c>
      <c r="AC593" s="70" t="s">
        <v>3291</v>
      </c>
      <c r="AD593" s="62"/>
      <c r="AE593" s="212" t="s">
        <v>24</v>
      </c>
      <c r="AF593" s="225" t="str">
        <f t="shared" si="90"/>
        <v>S1</v>
      </c>
      <c r="AG593" s="56" t="s">
        <v>3431</v>
      </c>
    </row>
    <row r="594" spans="1:33" s="64" customFormat="1">
      <c r="A594" s="86" t="s">
        <v>4003</v>
      </c>
      <c r="B594" s="75" t="s">
        <v>3477</v>
      </c>
      <c r="C594" s="56" t="s">
        <v>944</v>
      </c>
      <c r="D594" s="223"/>
      <c r="E594" s="223" t="str">
        <f t="shared" si="83"/>
        <v>KANTOR CABANG</v>
      </c>
      <c r="F594" s="56" t="s">
        <v>88</v>
      </c>
      <c r="G594" s="56" t="s">
        <v>2590</v>
      </c>
      <c r="H594" s="56" t="s">
        <v>3376</v>
      </c>
      <c r="I594" s="56" t="s">
        <v>3860</v>
      </c>
      <c r="J594" s="56"/>
      <c r="K594" s="56" t="s">
        <v>3963</v>
      </c>
      <c r="L594" s="58">
        <v>34765</v>
      </c>
      <c r="M594" s="221">
        <f t="shared" si="84"/>
        <v>1995</v>
      </c>
      <c r="N594" s="221"/>
      <c r="O594" s="222" t="str">
        <f t="shared" ca="1" si="85"/>
        <v>27 tahun 1 bulan</v>
      </c>
      <c r="P594" s="222" t="str">
        <f t="shared" ca="1" si="86"/>
        <v>&lt;35 th</v>
      </c>
      <c r="Q594" s="56" t="s">
        <v>3143</v>
      </c>
      <c r="R594" s="58">
        <v>44593</v>
      </c>
      <c r="S594" s="222" t="str">
        <f t="shared" ca="1" si="87"/>
        <v>0 tahun 2 bulan</v>
      </c>
      <c r="T594" s="222" t="str">
        <f t="shared" ca="1" si="88"/>
        <v>&lt;2 th</v>
      </c>
      <c r="U594" s="60">
        <f t="shared" si="89"/>
        <v>35</v>
      </c>
      <c r="V594" s="61">
        <f t="shared" si="82"/>
        <v>47574</v>
      </c>
      <c r="W594" s="70" t="s">
        <v>3531</v>
      </c>
      <c r="X594" s="56" t="s">
        <v>3583</v>
      </c>
      <c r="Y594" s="70" t="s">
        <v>20</v>
      </c>
      <c r="Z594" s="56" t="s">
        <v>65</v>
      </c>
      <c r="AA594" s="56" t="s">
        <v>22</v>
      </c>
      <c r="AB594" s="61">
        <v>44593</v>
      </c>
      <c r="AC594" s="56" t="s">
        <v>3597</v>
      </c>
      <c r="AD594" s="62"/>
      <c r="AE594" s="217" t="s">
        <v>24</v>
      </c>
      <c r="AF594" s="225" t="str">
        <f t="shared" si="90"/>
        <v>S1</v>
      </c>
      <c r="AG594" s="56" t="s">
        <v>3430</v>
      </c>
    </row>
    <row r="595" spans="1:33" s="64" customFormat="1">
      <c r="A595" s="86" t="s">
        <v>4004</v>
      </c>
      <c r="B595" s="87" t="s">
        <v>3478</v>
      </c>
      <c r="C595" s="56" t="s">
        <v>582</v>
      </c>
      <c r="D595" s="223"/>
      <c r="E595" s="223" t="str">
        <f t="shared" si="83"/>
        <v>KANTOR CABANG</v>
      </c>
      <c r="F595" s="56" t="s">
        <v>88</v>
      </c>
      <c r="G595" s="56" t="s">
        <v>2590</v>
      </c>
      <c r="H595" s="56" t="s">
        <v>3376</v>
      </c>
      <c r="I595" s="56" t="s">
        <v>3860</v>
      </c>
      <c r="J595" s="56"/>
      <c r="K595" s="56" t="s">
        <v>3963</v>
      </c>
      <c r="L595" s="58">
        <v>36372</v>
      </c>
      <c r="M595" s="221">
        <f t="shared" si="84"/>
        <v>1999</v>
      </c>
      <c r="N595" s="221"/>
      <c r="O595" s="222" t="str">
        <f t="shared" ca="1" si="85"/>
        <v>22 tahun 8 bulan</v>
      </c>
      <c r="P595" s="222" t="str">
        <f t="shared" ca="1" si="86"/>
        <v>&lt;25 th</v>
      </c>
      <c r="Q595" s="56" t="s">
        <v>3143</v>
      </c>
      <c r="R595" s="58">
        <v>44593</v>
      </c>
      <c r="S595" s="222" t="str">
        <f t="shared" ca="1" si="87"/>
        <v>0 tahun 2 bulan</v>
      </c>
      <c r="T595" s="222" t="str">
        <f t="shared" ca="1" si="88"/>
        <v>&lt;2 th</v>
      </c>
      <c r="U595" s="60">
        <f t="shared" si="89"/>
        <v>35</v>
      </c>
      <c r="V595" s="61">
        <f t="shared" si="82"/>
        <v>49157</v>
      </c>
      <c r="W595" s="70" t="s">
        <v>3524</v>
      </c>
      <c r="X595" s="56" t="s">
        <v>3584</v>
      </c>
      <c r="Y595" s="70" t="s">
        <v>20</v>
      </c>
      <c r="Z595" s="56" t="s">
        <v>65</v>
      </c>
      <c r="AA595" s="56" t="s">
        <v>22</v>
      </c>
      <c r="AB595" s="61">
        <v>44593</v>
      </c>
      <c r="AC595" s="56" t="s">
        <v>3598</v>
      </c>
      <c r="AD595" s="62"/>
      <c r="AE595" s="217" t="s">
        <v>50</v>
      </c>
      <c r="AF595" s="225" t="str">
        <f t="shared" si="90"/>
        <v>SMA</v>
      </c>
      <c r="AG595" s="56" t="s">
        <v>3430</v>
      </c>
    </row>
    <row r="596" spans="1:33" s="64" customFormat="1">
      <c r="A596" s="86" t="s">
        <v>4005</v>
      </c>
      <c r="B596" s="87" t="s">
        <v>3479</v>
      </c>
      <c r="C596" s="56" t="s">
        <v>582</v>
      </c>
      <c r="D596" s="223"/>
      <c r="E596" s="223" t="str">
        <f t="shared" si="83"/>
        <v>KANTOR CABANG</v>
      </c>
      <c r="F596" s="56" t="s">
        <v>88</v>
      </c>
      <c r="G596" s="56" t="s">
        <v>2590</v>
      </c>
      <c r="H596" s="56" t="s">
        <v>3376</v>
      </c>
      <c r="I596" s="56" t="s">
        <v>3860</v>
      </c>
      <c r="J596" s="56"/>
      <c r="K596" s="56" t="s">
        <v>3963</v>
      </c>
      <c r="L596" s="58">
        <v>34489</v>
      </c>
      <c r="M596" s="221">
        <f t="shared" si="84"/>
        <v>1994</v>
      </c>
      <c r="N596" s="221"/>
      <c r="O596" s="222" t="str">
        <f t="shared" ca="1" si="85"/>
        <v>27 tahun 10 bulan</v>
      </c>
      <c r="P596" s="222" t="str">
        <f t="shared" ca="1" si="86"/>
        <v>&lt;35 th</v>
      </c>
      <c r="Q596" s="56" t="s">
        <v>3143</v>
      </c>
      <c r="R596" s="58">
        <v>44593</v>
      </c>
      <c r="S596" s="222" t="str">
        <f t="shared" ca="1" si="87"/>
        <v>0 tahun 2 bulan</v>
      </c>
      <c r="T596" s="222" t="str">
        <f t="shared" ca="1" si="88"/>
        <v>&lt;2 th</v>
      </c>
      <c r="U596" s="60">
        <f t="shared" si="89"/>
        <v>35</v>
      </c>
      <c r="V596" s="61">
        <f t="shared" si="82"/>
        <v>47300</v>
      </c>
      <c r="W596" s="70" t="s">
        <v>3525</v>
      </c>
      <c r="X596" s="56" t="s">
        <v>3585</v>
      </c>
      <c r="Y596" s="70" t="s">
        <v>20</v>
      </c>
      <c r="Z596" s="56" t="s">
        <v>65</v>
      </c>
      <c r="AA596" s="56" t="s">
        <v>22</v>
      </c>
      <c r="AB596" s="61">
        <v>44593</v>
      </c>
      <c r="AC596" s="56" t="s">
        <v>3599</v>
      </c>
      <c r="AD596" s="62"/>
      <c r="AE596" s="217" t="s">
        <v>24</v>
      </c>
      <c r="AF596" s="225" t="str">
        <f t="shared" si="90"/>
        <v>S1</v>
      </c>
      <c r="AG596" s="56" t="s">
        <v>3430</v>
      </c>
    </row>
    <row r="597" spans="1:33" s="64" customFormat="1">
      <c r="A597" s="218" t="s">
        <v>4006</v>
      </c>
      <c r="B597" s="75" t="s">
        <v>3469</v>
      </c>
      <c r="C597" s="56" t="s">
        <v>536</v>
      </c>
      <c r="D597" s="223"/>
      <c r="E597" s="223" t="str">
        <f t="shared" si="83"/>
        <v>KANTOR CABANG</v>
      </c>
      <c r="F597" s="56" t="s">
        <v>88</v>
      </c>
      <c r="G597" s="56" t="s">
        <v>187</v>
      </c>
      <c r="H597" s="56" t="s">
        <v>542</v>
      </c>
      <c r="I597" s="56" t="s">
        <v>3855</v>
      </c>
      <c r="J597" s="56"/>
      <c r="K597" s="70" t="s">
        <v>3869</v>
      </c>
      <c r="L597" s="58">
        <v>35479</v>
      </c>
      <c r="M597" s="221">
        <f t="shared" si="84"/>
        <v>1997</v>
      </c>
      <c r="N597" s="221"/>
      <c r="O597" s="222" t="str">
        <f t="shared" ca="1" si="85"/>
        <v>25 tahun 2 bulan</v>
      </c>
      <c r="P597" s="222" t="str">
        <f t="shared" ca="1" si="86"/>
        <v>&lt;35 th</v>
      </c>
      <c r="Q597" s="56" t="s">
        <v>548</v>
      </c>
      <c r="R597" s="58">
        <v>44593</v>
      </c>
      <c r="S597" s="222" t="str">
        <f t="shared" ca="1" si="87"/>
        <v>0 tahun 2 bulan</v>
      </c>
      <c r="T597" s="222" t="str">
        <f t="shared" ca="1" si="88"/>
        <v>&lt;2 th</v>
      </c>
      <c r="U597" s="60">
        <f t="shared" si="89"/>
        <v>35</v>
      </c>
      <c r="V597" s="61">
        <f t="shared" si="82"/>
        <v>48274</v>
      </c>
      <c r="W597" s="70" t="s">
        <v>3526</v>
      </c>
      <c r="X597" s="70" t="s">
        <v>3551</v>
      </c>
      <c r="Y597" s="70" t="s">
        <v>20</v>
      </c>
      <c r="Z597" s="56" t="s">
        <v>65</v>
      </c>
      <c r="AA597" s="56" t="s">
        <v>22</v>
      </c>
      <c r="AB597" s="61">
        <v>44593</v>
      </c>
      <c r="AC597" s="70" t="s">
        <v>3552</v>
      </c>
      <c r="AD597" s="62"/>
      <c r="AE597" s="212" t="s">
        <v>145</v>
      </c>
      <c r="AF597" s="225" t="str">
        <f t="shared" si="90"/>
        <v>D3-D4</v>
      </c>
      <c r="AG597" s="56" t="s">
        <v>3431</v>
      </c>
    </row>
    <row r="598" spans="1:33" s="64" customFormat="1">
      <c r="A598" s="86" t="s">
        <v>4007</v>
      </c>
      <c r="B598" s="87" t="s">
        <v>3470</v>
      </c>
      <c r="C598" s="56" t="s">
        <v>1460</v>
      </c>
      <c r="D598" s="223"/>
      <c r="E598" s="223" t="str">
        <f t="shared" si="83"/>
        <v>KANTOR CABANG</v>
      </c>
      <c r="F598" s="56" t="s">
        <v>88</v>
      </c>
      <c r="G598" s="56" t="s">
        <v>601</v>
      </c>
      <c r="H598" s="56" t="s">
        <v>601</v>
      </c>
      <c r="I598" s="56" t="s">
        <v>3868</v>
      </c>
      <c r="J598" s="56"/>
      <c r="K598" s="70" t="s">
        <v>3931</v>
      </c>
      <c r="L598" s="58">
        <v>34453</v>
      </c>
      <c r="M598" s="221">
        <f t="shared" si="84"/>
        <v>1994</v>
      </c>
      <c r="N598" s="221"/>
      <c r="O598" s="222" t="str">
        <f t="shared" ca="1" si="85"/>
        <v>27 tahun 11 bulan</v>
      </c>
      <c r="P598" s="222" t="str">
        <f t="shared" ca="1" si="86"/>
        <v>&lt;35 th</v>
      </c>
      <c r="Q598" s="56" t="s">
        <v>3532</v>
      </c>
      <c r="R598" s="58">
        <v>44593</v>
      </c>
      <c r="S598" s="222" t="str">
        <f t="shared" ca="1" si="87"/>
        <v>0 tahun 2 bulan</v>
      </c>
      <c r="T598" s="222" t="str">
        <f t="shared" ca="1" si="88"/>
        <v>&lt;2 th</v>
      </c>
      <c r="U598" s="60">
        <f t="shared" si="89"/>
        <v>55</v>
      </c>
      <c r="V598" s="61">
        <f t="shared" si="82"/>
        <v>54544</v>
      </c>
      <c r="W598" s="70" t="s">
        <v>3529</v>
      </c>
      <c r="X598" s="56" t="s">
        <v>3577</v>
      </c>
      <c r="Y598" s="70" t="s">
        <v>20</v>
      </c>
      <c r="Z598" s="56" t="s">
        <v>65</v>
      </c>
      <c r="AA598" s="56" t="s">
        <v>22</v>
      </c>
      <c r="AB598" s="61">
        <v>44593</v>
      </c>
      <c r="AC598" s="56" t="s">
        <v>3591</v>
      </c>
      <c r="AD598" s="62"/>
      <c r="AE598" s="217" t="s">
        <v>24</v>
      </c>
      <c r="AF598" s="225" t="str">
        <f t="shared" si="90"/>
        <v>S1</v>
      </c>
      <c r="AG598" s="56" t="s">
        <v>3431</v>
      </c>
    </row>
    <row r="599" spans="1:33" s="64" customFormat="1">
      <c r="A599" s="86" t="s">
        <v>4008</v>
      </c>
      <c r="B599" s="87" t="s">
        <v>3471</v>
      </c>
      <c r="C599" s="56" t="s">
        <v>536</v>
      </c>
      <c r="D599" s="223"/>
      <c r="E599" s="223" t="str">
        <f t="shared" si="83"/>
        <v>KANTOR CABANG</v>
      </c>
      <c r="F599" s="56" t="s">
        <v>88</v>
      </c>
      <c r="G599" s="56" t="s">
        <v>601</v>
      </c>
      <c r="H599" s="56" t="s">
        <v>2378</v>
      </c>
      <c r="I599" s="56" t="s">
        <v>3855</v>
      </c>
      <c r="J599" s="56"/>
      <c r="K599" s="70" t="s">
        <v>3962</v>
      </c>
      <c r="L599" s="58">
        <v>34690</v>
      </c>
      <c r="M599" s="221">
        <f t="shared" si="84"/>
        <v>1994</v>
      </c>
      <c r="N599" s="221"/>
      <c r="O599" s="222" t="str">
        <f t="shared" ca="1" si="85"/>
        <v>27 tahun 3 bulan</v>
      </c>
      <c r="P599" s="222" t="str">
        <f t="shared" ca="1" si="86"/>
        <v>&lt;35 th</v>
      </c>
      <c r="Q599" s="56" t="s">
        <v>959</v>
      </c>
      <c r="R599" s="58">
        <v>44593</v>
      </c>
      <c r="S599" s="222" t="str">
        <f t="shared" ca="1" si="87"/>
        <v>0 tahun 2 bulan</v>
      </c>
      <c r="T599" s="222" t="str">
        <f t="shared" ca="1" si="88"/>
        <v>&lt;2 th</v>
      </c>
      <c r="U599" s="60">
        <f t="shared" si="89"/>
        <v>35</v>
      </c>
      <c r="V599" s="61">
        <f t="shared" si="82"/>
        <v>47484</v>
      </c>
      <c r="W599" s="70" t="s">
        <v>3530</v>
      </c>
      <c r="X599" s="56" t="s">
        <v>3578</v>
      </c>
      <c r="Y599" s="70" t="s">
        <v>20</v>
      </c>
      <c r="Z599" s="56" t="s">
        <v>65</v>
      </c>
      <c r="AA599" s="56" t="s">
        <v>22</v>
      </c>
      <c r="AB599" s="61">
        <v>44593</v>
      </c>
      <c r="AC599" s="56" t="s">
        <v>3592</v>
      </c>
      <c r="AD599" s="62"/>
      <c r="AE599" s="217" t="s">
        <v>24</v>
      </c>
      <c r="AF599" s="225" t="str">
        <f t="shared" si="90"/>
        <v>S1</v>
      </c>
      <c r="AG599" s="56" t="s">
        <v>3430</v>
      </c>
    </row>
    <row r="600" spans="1:33" s="64" customFormat="1">
      <c r="A600" s="55" t="s">
        <v>4009</v>
      </c>
      <c r="B600" s="56" t="s">
        <v>4060</v>
      </c>
      <c r="C600" s="56" t="s">
        <v>64</v>
      </c>
      <c r="D600" s="223"/>
      <c r="E600" s="223" t="str">
        <f t="shared" si="83"/>
        <v>KANTOR PUSAT</v>
      </c>
      <c r="F600" s="56" t="s">
        <v>28</v>
      </c>
      <c r="G600" s="56" t="s">
        <v>29</v>
      </c>
      <c r="H600" s="56" t="s">
        <v>30</v>
      </c>
      <c r="I600" s="56" t="s">
        <v>30</v>
      </c>
      <c r="J600" s="56"/>
      <c r="K600" s="70" t="s">
        <v>3852</v>
      </c>
      <c r="L600" s="58">
        <v>35046</v>
      </c>
      <c r="M600" s="221">
        <f t="shared" si="84"/>
        <v>1995</v>
      </c>
      <c r="N600" s="221"/>
      <c r="O600" s="222" t="str">
        <f t="shared" ca="1" si="85"/>
        <v>26 tahun 4 bulan</v>
      </c>
      <c r="P600" s="222" t="str">
        <f t="shared" ca="1" si="86"/>
        <v>&lt;35 th</v>
      </c>
      <c r="Q600" s="56" t="s">
        <v>922</v>
      </c>
      <c r="R600" s="58">
        <v>44593</v>
      </c>
      <c r="S600" s="222" t="str">
        <f t="shared" ca="1" si="87"/>
        <v>0 tahun 2 bulan</v>
      </c>
      <c r="T600" s="222" t="str">
        <f t="shared" ca="1" si="88"/>
        <v>&lt;2 th</v>
      </c>
      <c r="U600" s="60">
        <f t="shared" si="89"/>
        <v>55</v>
      </c>
      <c r="V600" s="61">
        <f t="shared" ref="V600:V641" si="91">IF(DAY(L600)=1,(DATE(YEAR(L600)+U600,MONTH(L600),1)),(DATE(YEAR(L600)+U600,MONTH(L600)+1,1)))</f>
        <v>55154</v>
      </c>
      <c r="W600" s="70" t="s">
        <v>3297</v>
      </c>
      <c r="X600" s="70" t="s">
        <v>3298</v>
      </c>
      <c r="Y600" s="70" t="s">
        <v>20</v>
      </c>
      <c r="Z600" s="56" t="s">
        <v>65</v>
      </c>
      <c r="AA600" s="56" t="s">
        <v>22</v>
      </c>
      <c r="AB600" s="61">
        <v>44593</v>
      </c>
      <c r="AC600" s="70" t="s">
        <v>3299</v>
      </c>
      <c r="AD600" s="62"/>
      <c r="AE600" s="217" t="s">
        <v>24</v>
      </c>
      <c r="AF600" s="225" t="str">
        <f t="shared" si="90"/>
        <v>S1</v>
      </c>
      <c r="AG600" s="56" t="s">
        <v>3431</v>
      </c>
    </row>
    <row r="601" spans="1:33" s="64" customFormat="1">
      <c r="A601" s="55" t="s">
        <v>4010</v>
      </c>
      <c r="B601" s="56" t="s">
        <v>3294</v>
      </c>
      <c r="C601" s="56" t="s">
        <v>64</v>
      </c>
      <c r="D601" s="223"/>
      <c r="E601" s="223" t="str">
        <f t="shared" si="83"/>
        <v>KANTOR PUSAT</v>
      </c>
      <c r="F601" s="56" t="s">
        <v>35</v>
      </c>
      <c r="G601" s="56" t="s">
        <v>3385</v>
      </c>
      <c r="H601" s="56" t="s">
        <v>3385</v>
      </c>
      <c r="I601" s="56" t="s">
        <v>3385</v>
      </c>
      <c r="J601" s="56"/>
      <c r="K601" s="70" t="s">
        <v>3852</v>
      </c>
      <c r="L601" s="58">
        <v>35387</v>
      </c>
      <c r="M601" s="221">
        <f t="shared" si="84"/>
        <v>1996</v>
      </c>
      <c r="N601" s="221"/>
      <c r="O601" s="222" t="str">
        <f t="shared" ca="1" si="85"/>
        <v>25 tahun 5 bulan</v>
      </c>
      <c r="P601" s="222" t="str">
        <f t="shared" ca="1" si="86"/>
        <v>&lt;35 th</v>
      </c>
      <c r="Q601" s="56" t="s">
        <v>922</v>
      </c>
      <c r="R601" s="58">
        <v>44593</v>
      </c>
      <c r="S601" s="222" t="str">
        <f t="shared" ca="1" si="87"/>
        <v>0 tahun 2 bulan</v>
      </c>
      <c r="T601" s="222" t="str">
        <f t="shared" ca="1" si="88"/>
        <v>&lt;2 th</v>
      </c>
      <c r="U601" s="60">
        <f t="shared" si="89"/>
        <v>55</v>
      </c>
      <c r="V601" s="61">
        <f t="shared" si="91"/>
        <v>55488</v>
      </c>
      <c r="W601" s="70" t="s">
        <v>3300</v>
      </c>
      <c r="X601" s="70" t="s">
        <v>3301</v>
      </c>
      <c r="Y601" s="70" t="s">
        <v>20</v>
      </c>
      <c r="Z601" s="56" t="s">
        <v>65</v>
      </c>
      <c r="AA601" s="56" t="s">
        <v>22</v>
      </c>
      <c r="AB601" s="61">
        <v>44593</v>
      </c>
      <c r="AC601" s="70" t="s">
        <v>3302</v>
      </c>
      <c r="AD601" s="62"/>
      <c r="AE601" s="212" t="s">
        <v>145</v>
      </c>
      <c r="AF601" s="225" t="str">
        <f t="shared" si="90"/>
        <v>D3-D4</v>
      </c>
      <c r="AG601" s="56" t="s">
        <v>3431</v>
      </c>
    </row>
    <row r="602" spans="1:33" s="64" customFormat="1">
      <c r="A602" s="55" t="s">
        <v>4011</v>
      </c>
      <c r="B602" s="56" t="s">
        <v>4061</v>
      </c>
      <c r="C602" s="56" t="s">
        <v>582</v>
      </c>
      <c r="D602" s="223"/>
      <c r="E602" s="223" t="str">
        <f t="shared" si="83"/>
        <v>KANTOR CABANG</v>
      </c>
      <c r="F602" s="56" t="s">
        <v>88</v>
      </c>
      <c r="G602" s="56" t="s">
        <v>2590</v>
      </c>
      <c r="H602" s="56" t="s">
        <v>3376</v>
      </c>
      <c r="I602" s="56" t="s">
        <v>3860</v>
      </c>
      <c r="J602" s="56"/>
      <c r="K602" s="56" t="s">
        <v>3963</v>
      </c>
      <c r="L602" s="58">
        <v>35001</v>
      </c>
      <c r="M602" s="221">
        <f t="shared" si="84"/>
        <v>1995</v>
      </c>
      <c r="N602" s="221"/>
      <c r="O602" s="222" t="str">
        <f t="shared" ca="1" si="85"/>
        <v>26 tahun 5 bulan</v>
      </c>
      <c r="P602" s="222" t="str">
        <f t="shared" ca="1" si="86"/>
        <v>&lt;35 th</v>
      </c>
      <c r="Q602" s="56" t="s">
        <v>3143</v>
      </c>
      <c r="R602" s="58">
        <v>44610</v>
      </c>
      <c r="S602" s="222" t="str">
        <f t="shared" ca="1" si="87"/>
        <v>0 tahun 2 bulan</v>
      </c>
      <c r="T602" s="222" t="str">
        <f t="shared" ca="1" si="88"/>
        <v>&lt;2 th</v>
      </c>
      <c r="U602" s="60">
        <f t="shared" si="89"/>
        <v>35</v>
      </c>
      <c r="V602" s="61">
        <f t="shared" si="91"/>
        <v>47788</v>
      </c>
      <c r="W602" s="70" t="s">
        <v>3549</v>
      </c>
      <c r="X602" s="70" t="s">
        <v>3550</v>
      </c>
      <c r="Y602" s="70" t="s">
        <v>20</v>
      </c>
      <c r="Z602" s="56" t="s">
        <v>65</v>
      </c>
      <c r="AA602" s="56" t="s">
        <v>22</v>
      </c>
      <c r="AB602" s="61">
        <v>44610</v>
      </c>
      <c r="AC602" s="56"/>
      <c r="AD602" s="62"/>
      <c r="AE602" s="212" t="s">
        <v>24</v>
      </c>
      <c r="AF602" s="225" t="str">
        <f t="shared" si="90"/>
        <v>S1</v>
      </c>
      <c r="AG602" s="56" t="s">
        <v>3430</v>
      </c>
    </row>
    <row r="603" spans="1:33" s="64" customFormat="1">
      <c r="A603" s="55" t="s">
        <v>4012</v>
      </c>
      <c r="B603" s="56" t="s">
        <v>3502</v>
      </c>
      <c r="C603" s="56" t="s">
        <v>582</v>
      </c>
      <c r="D603" s="223"/>
      <c r="E603" s="223" t="str">
        <f t="shared" si="83"/>
        <v>KANTOR CABANG</v>
      </c>
      <c r="F603" s="56" t="s">
        <v>54</v>
      </c>
      <c r="G603" s="56" t="s">
        <v>147</v>
      </c>
      <c r="H603" s="56" t="s">
        <v>95</v>
      </c>
      <c r="I603" s="56" t="s">
        <v>3860</v>
      </c>
      <c r="J603" s="56"/>
      <c r="K603" s="70" t="s">
        <v>24</v>
      </c>
      <c r="L603" s="58">
        <v>36755</v>
      </c>
      <c r="M603" s="221">
        <f t="shared" si="84"/>
        <v>2000</v>
      </c>
      <c r="N603" s="221"/>
      <c r="O603" s="222" t="str">
        <f t="shared" ca="1" si="85"/>
        <v>21 tahun 8 bulan</v>
      </c>
      <c r="P603" s="222" t="str">
        <f t="shared" ca="1" si="86"/>
        <v>&lt;25 th</v>
      </c>
      <c r="Q603" s="56" t="s">
        <v>3653</v>
      </c>
      <c r="R603" s="58">
        <v>44616</v>
      </c>
      <c r="S603" s="222" t="str">
        <f t="shared" ca="1" si="87"/>
        <v>0 tahun 1 bulan</v>
      </c>
      <c r="T603" s="222" t="str">
        <f t="shared" ca="1" si="88"/>
        <v>&lt;2 th</v>
      </c>
      <c r="U603" s="60">
        <f t="shared" si="89"/>
        <v>35</v>
      </c>
      <c r="V603" s="61">
        <f t="shared" si="91"/>
        <v>49553</v>
      </c>
      <c r="W603" s="56" t="s">
        <v>3589</v>
      </c>
      <c r="X603" s="56" t="s">
        <v>3590</v>
      </c>
      <c r="Y603" s="70" t="s">
        <v>20</v>
      </c>
      <c r="Z603" s="56" t="s">
        <v>65</v>
      </c>
      <c r="AA603" s="56" t="s">
        <v>22</v>
      </c>
      <c r="AB603" s="61">
        <v>44616</v>
      </c>
      <c r="AC603" s="56"/>
      <c r="AD603" s="62"/>
      <c r="AE603" s="212" t="s">
        <v>50</v>
      </c>
      <c r="AF603" s="225" t="str">
        <f t="shared" si="90"/>
        <v>SMA</v>
      </c>
      <c r="AG603" s="56" t="s">
        <v>3430</v>
      </c>
    </row>
    <row r="604" spans="1:33" s="64" customFormat="1">
      <c r="A604" s="55" t="s">
        <v>4013</v>
      </c>
      <c r="B604" s="56" t="s">
        <v>3501</v>
      </c>
      <c r="C604" s="56" t="s">
        <v>536</v>
      </c>
      <c r="D604" s="223"/>
      <c r="E604" s="223" t="str">
        <f t="shared" si="83"/>
        <v>KANTOR CABANG</v>
      </c>
      <c r="F604" s="56" t="s">
        <v>88</v>
      </c>
      <c r="G604" s="56" t="s">
        <v>89</v>
      </c>
      <c r="H604" s="56" t="s">
        <v>641</v>
      </c>
      <c r="I604" s="56" t="s">
        <v>3855</v>
      </c>
      <c r="J604" s="56"/>
      <c r="K604" s="56" t="s">
        <v>3916</v>
      </c>
      <c r="L604" s="58">
        <v>34974</v>
      </c>
      <c r="M604" s="221">
        <f t="shared" si="84"/>
        <v>1995</v>
      </c>
      <c r="N604" s="221"/>
      <c r="O604" s="222" t="str">
        <f t="shared" ca="1" si="85"/>
        <v>26 tahun 6 bulan</v>
      </c>
      <c r="P604" s="222" t="str">
        <f t="shared" ca="1" si="86"/>
        <v>&lt;35 th</v>
      </c>
      <c r="Q604" s="56" t="s">
        <v>201</v>
      </c>
      <c r="R604" s="58">
        <v>44612</v>
      </c>
      <c r="S604" s="222" t="str">
        <f t="shared" ca="1" si="87"/>
        <v>0 tahun 2 bulan</v>
      </c>
      <c r="T604" s="222" t="str">
        <f t="shared" ca="1" si="88"/>
        <v>&lt;2 th</v>
      </c>
      <c r="U604" s="60">
        <f t="shared" si="89"/>
        <v>35</v>
      </c>
      <c r="V604" s="61">
        <f t="shared" si="91"/>
        <v>47788</v>
      </c>
      <c r="W604" s="70" t="s">
        <v>3546</v>
      </c>
      <c r="X604" s="70" t="s">
        <v>3547</v>
      </c>
      <c r="Y604" s="70" t="s">
        <v>20</v>
      </c>
      <c r="Z604" s="56" t="s">
        <v>65</v>
      </c>
      <c r="AA604" s="56" t="s">
        <v>22</v>
      </c>
      <c r="AB604" s="61">
        <v>44612</v>
      </c>
      <c r="AC604" s="70" t="s">
        <v>3548</v>
      </c>
      <c r="AD604" s="62"/>
      <c r="AE604" s="212" t="s">
        <v>24</v>
      </c>
      <c r="AF604" s="225" t="str">
        <f t="shared" si="90"/>
        <v>S1</v>
      </c>
      <c r="AG604" s="56" t="s">
        <v>3430</v>
      </c>
    </row>
    <row r="605" spans="1:33" s="64" customFormat="1">
      <c r="A605" s="92" t="s">
        <v>4014</v>
      </c>
      <c r="B605" s="2" t="s">
        <v>4062</v>
      </c>
      <c r="C605" s="2" t="s">
        <v>246</v>
      </c>
      <c r="D605" s="223"/>
      <c r="E605" s="223" t="str">
        <f t="shared" si="83"/>
        <v>KANTOR CABANG</v>
      </c>
      <c r="F605" s="2" t="s">
        <v>88</v>
      </c>
      <c r="G605" s="2" t="s">
        <v>187</v>
      </c>
      <c r="H605" s="2" t="s">
        <v>3790</v>
      </c>
      <c r="I605" s="2" t="s">
        <v>3860</v>
      </c>
      <c r="J605" s="6"/>
      <c r="K605" s="2" t="s">
        <v>3966</v>
      </c>
      <c r="L605" s="12">
        <v>31339</v>
      </c>
      <c r="M605" s="221">
        <f t="shared" si="84"/>
        <v>1985</v>
      </c>
      <c r="N605" s="221"/>
      <c r="O605" s="222" t="str">
        <f t="shared" ca="1" si="85"/>
        <v>36 tahun 6 bulan</v>
      </c>
      <c r="P605" s="222" t="str">
        <f t="shared" ca="1" si="86"/>
        <v>&lt;45 th</v>
      </c>
      <c r="Q605" s="6" t="s">
        <v>4102</v>
      </c>
      <c r="R605" s="12">
        <v>44593</v>
      </c>
      <c r="S605" s="222" t="str">
        <f t="shared" ca="1" si="87"/>
        <v>0 tahun 2 bulan</v>
      </c>
      <c r="T605" s="222" t="str">
        <f t="shared" ca="1" si="88"/>
        <v>&lt;2 th</v>
      </c>
      <c r="U605" s="60">
        <f t="shared" si="89"/>
        <v>55</v>
      </c>
      <c r="V605" s="61">
        <f t="shared" si="91"/>
        <v>51441</v>
      </c>
      <c r="W605" s="143" t="s">
        <v>4175</v>
      </c>
      <c r="X605" s="143" t="s">
        <v>4176</v>
      </c>
      <c r="Y605" s="142" t="s">
        <v>23</v>
      </c>
      <c r="Z605" s="2" t="s">
        <v>110</v>
      </c>
      <c r="AA605" s="2" t="s">
        <v>111</v>
      </c>
      <c r="AB605" s="4"/>
      <c r="AC605" s="141" t="s">
        <v>4177</v>
      </c>
      <c r="AD605" s="1"/>
      <c r="AE605" s="210" t="s">
        <v>24</v>
      </c>
      <c r="AF605" s="225" t="str">
        <f t="shared" si="90"/>
        <v>S1</v>
      </c>
      <c r="AG605" s="2" t="s">
        <v>3431</v>
      </c>
    </row>
    <row r="606" spans="1:33" s="64" customFormat="1">
      <c r="A606" s="92" t="s">
        <v>4015</v>
      </c>
      <c r="B606" s="2" t="s">
        <v>4063</v>
      </c>
      <c r="C606" s="2" t="s">
        <v>2725</v>
      </c>
      <c r="D606" s="223"/>
      <c r="E606" s="223" t="str">
        <f t="shared" si="83"/>
        <v>KANTOR CABANG</v>
      </c>
      <c r="F606" s="2" t="s">
        <v>54</v>
      </c>
      <c r="G606" s="2" t="s">
        <v>75</v>
      </c>
      <c r="H606" s="2" t="s">
        <v>3253</v>
      </c>
      <c r="I606" s="2" t="s">
        <v>3253</v>
      </c>
      <c r="J606" s="6"/>
      <c r="K606" s="2" t="s">
        <v>3870</v>
      </c>
      <c r="L606" s="12">
        <v>25821</v>
      </c>
      <c r="M606" s="221">
        <f t="shared" si="84"/>
        <v>1970</v>
      </c>
      <c r="N606" s="221"/>
      <c r="O606" s="222" t="str">
        <f t="shared" ca="1" si="85"/>
        <v>51 tahun 7 bulan</v>
      </c>
      <c r="P606" s="222" t="str">
        <f t="shared" ca="1" si="86"/>
        <v>&lt;55 th</v>
      </c>
      <c r="Q606" s="6" t="s">
        <v>3213</v>
      </c>
      <c r="R606" s="12">
        <v>44594</v>
      </c>
      <c r="S606" s="222" t="str">
        <f t="shared" ca="1" si="87"/>
        <v>0 tahun 2 bulan</v>
      </c>
      <c r="T606" s="222" t="str">
        <f t="shared" ca="1" si="88"/>
        <v>&lt;2 th</v>
      </c>
      <c r="U606" s="60">
        <f t="shared" si="89"/>
        <v>55</v>
      </c>
      <c r="V606" s="61">
        <f t="shared" si="91"/>
        <v>45931</v>
      </c>
      <c r="W606" s="143" t="s">
        <v>4178</v>
      </c>
      <c r="X606" s="143" t="s">
        <v>4179</v>
      </c>
      <c r="Y606" s="142" t="s">
        <v>59</v>
      </c>
      <c r="Z606" s="2" t="s">
        <v>110</v>
      </c>
      <c r="AA606" s="2" t="s">
        <v>111</v>
      </c>
      <c r="AB606" s="4"/>
      <c r="AC606" s="141" t="s">
        <v>4180</v>
      </c>
      <c r="AD606" s="1"/>
      <c r="AE606" s="210" t="s">
        <v>24</v>
      </c>
      <c r="AF606" s="225" t="str">
        <f t="shared" si="90"/>
        <v>S1</v>
      </c>
      <c r="AG606" s="2" t="s">
        <v>3431</v>
      </c>
    </row>
    <row r="607" spans="1:33" s="64" customFormat="1">
      <c r="A607" s="92" t="s">
        <v>4016</v>
      </c>
      <c r="B607" s="2" t="s">
        <v>4064</v>
      </c>
      <c r="C607" s="2" t="s">
        <v>944</v>
      </c>
      <c r="D607" s="223"/>
      <c r="E607" s="223" t="str">
        <f t="shared" si="83"/>
        <v>KANTOR CABANG</v>
      </c>
      <c r="F607" s="2" t="s">
        <v>54</v>
      </c>
      <c r="G607" s="2" t="s">
        <v>99</v>
      </c>
      <c r="H607" s="2" t="s">
        <v>3266</v>
      </c>
      <c r="I607" s="2" t="s">
        <v>3860</v>
      </c>
      <c r="J607" s="6"/>
      <c r="K607" s="2" t="s">
        <v>3917</v>
      </c>
      <c r="L607" s="12">
        <v>36356</v>
      </c>
      <c r="M607" s="221">
        <f t="shared" si="84"/>
        <v>1999</v>
      </c>
      <c r="N607" s="221"/>
      <c r="O607" s="222" t="str">
        <f t="shared" ca="1" si="85"/>
        <v>22 tahun 9 bulan</v>
      </c>
      <c r="P607" s="222" t="str">
        <f t="shared" ca="1" si="86"/>
        <v>&lt;25 th</v>
      </c>
      <c r="Q607" s="6" t="s">
        <v>4103</v>
      </c>
      <c r="R607" s="12">
        <v>44595</v>
      </c>
      <c r="S607" s="222" t="str">
        <f t="shared" ca="1" si="87"/>
        <v>0 tahun 2 bulan</v>
      </c>
      <c r="T607" s="222" t="str">
        <f t="shared" ca="1" si="88"/>
        <v>&lt;2 th</v>
      </c>
      <c r="U607" s="60">
        <f t="shared" si="89"/>
        <v>35</v>
      </c>
      <c r="V607" s="61">
        <f t="shared" si="91"/>
        <v>49157</v>
      </c>
      <c r="W607" s="143" t="s">
        <v>4181</v>
      </c>
      <c r="X607" s="14"/>
      <c r="Y607" s="142" t="s">
        <v>20</v>
      </c>
      <c r="Z607" s="2" t="s">
        <v>110</v>
      </c>
      <c r="AA607" s="2" t="s">
        <v>111</v>
      </c>
      <c r="AB607" s="4"/>
      <c r="AC607" s="16"/>
      <c r="AD607" s="1"/>
      <c r="AE607" s="210" t="s">
        <v>50</v>
      </c>
      <c r="AF607" s="225" t="str">
        <f t="shared" si="90"/>
        <v>SMA</v>
      </c>
      <c r="AG607" s="2" t="s">
        <v>3430</v>
      </c>
    </row>
    <row r="608" spans="1:33" s="64" customFormat="1">
      <c r="A608" s="92" t="s">
        <v>4017</v>
      </c>
      <c r="B608" s="2" t="s">
        <v>4065</v>
      </c>
      <c r="C608" s="2" t="s">
        <v>582</v>
      </c>
      <c r="D608" s="223"/>
      <c r="E608" s="223" t="str">
        <f t="shared" si="83"/>
        <v>KANTOR CABANG</v>
      </c>
      <c r="F608" s="2" t="s">
        <v>54</v>
      </c>
      <c r="G608" s="2" t="s">
        <v>99</v>
      </c>
      <c r="H608" s="2" t="s">
        <v>99</v>
      </c>
      <c r="I608" s="2" t="s">
        <v>3857</v>
      </c>
      <c r="J608" s="6"/>
      <c r="K608" s="142" t="s">
        <v>101</v>
      </c>
      <c r="L608" s="12">
        <v>35080</v>
      </c>
      <c r="M608" s="221">
        <f t="shared" si="84"/>
        <v>1996</v>
      </c>
      <c r="N608" s="221"/>
      <c r="O608" s="222" t="str">
        <f t="shared" ca="1" si="85"/>
        <v>26 tahun 3 bulan</v>
      </c>
      <c r="P608" s="222" t="str">
        <f t="shared" ca="1" si="86"/>
        <v>&lt;35 th</v>
      </c>
      <c r="Q608" s="6" t="s">
        <v>31</v>
      </c>
      <c r="R608" s="12">
        <v>44595</v>
      </c>
      <c r="S608" s="222" t="str">
        <f t="shared" ca="1" si="87"/>
        <v>0 tahun 2 bulan</v>
      </c>
      <c r="T608" s="222" t="str">
        <f t="shared" ca="1" si="88"/>
        <v>&lt;2 th</v>
      </c>
      <c r="U608" s="60">
        <f t="shared" si="89"/>
        <v>35</v>
      </c>
      <c r="V608" s="61">
        <f t="shared" si="91"/>
        <v>47880</v>
      </c>
      <c r="W608" s="143" t="s">
        <v>4182</v>
      </c>
      <c r="X608" s="14"/>
      <c r="Y608" s="142" t="s">
        <v>20</v>
      </c>
      <c r="Z608" s="2" t="s">
        <v>110</v>
      </c>
      <c r="AA608" s="2" t="s">
        <v>111</v>
      </c>
      <c r="AB608" s="4"/>
      <c r="AC608" s="16"/>
      <c r="AD608" s="1"/>
      <c r="AE608" s="210" t="s">
        <v>24</v>
      </c>
      <c r="AF608" s="225" t="str">
        <f t="shared" si="90"/>
        <v>S1</v>
      </c>
      <c r="AG608" s="2" t="s">
        <v>3430</v>
      </c>
    </row>
    <row r="609" spans="1:33" s="64" customFormat="1">
      <c r="A609" s="92" t="s">
        <v>4018</v>
      </c>
      <c r="B609" s="2" t="s">
        <v>4066</v>
      </c>
      <c r="C609" s="2" t="s">
        <v>582</v>
      </c>
      <c r="D609" s="223"/>
      <c r="E609" s="223" t="str">
        <f t="shared" si="83"/>
        <v>KANTOR CABANG</v>
      </c>
      <c r="F609" s="2" t="s">
        <v>54</v>
      </c>
      <c r="G609" s="2" t="s">
        <v>147</v>
      </c>
      <c r="H609" s="2" t="s">
        <v>147</v>
      </c>
      <c r="I609" s="2" t="s">
        <v>3857</v>
      </c>
      <c r="J609" s="6"/>
      <c r="K609" s="142" t="s">
        <v>50</v>
      </c>
      <c r="L609" s="12">
        <v>34475</v>
      </c>
      <c r="M609" s="221">
        <f t="shared" si="84"/>
        <v>1994</v>
      </c>
      <c r="N609" s="221"/>
      <c r="O609" s="222" t="str">
        <f t="shared" ca="1" si="85"/>
        <v>27 tahun 11 bulan</v>
      </c>
      <c r="P609" s="222" t="str">
        <f t="shared" ca="1" si="86"/>
        <v>&lt;35 th</v>
      </c>
      <c r="Q609" s="6" t="s">
        <v>31</v>
      </c>
      <c r="R609" s="12">
        <v>44599</v>
      </c>
      <c r="S609" s="222" t="str">
        <f t="shared" ca="1" si="87"/>
        <v>0 tahun 2 bulan</v>
      </c>
      <c r="T609" s="222" t="str">
        <f t="shared" ca="1" si="88"/>
        <v>&lt;2 th</v>
      </c>
      <c r="U609" s="60">
        <f t="shared" si="89"/>
        <v>35</v>
      </c>
      <c r="V609" s="61">
        <f t="shared" si="91"/>
        <v>47270</v>
      </c>
      <c r="W609" s="143" t="s">
        <v>4183</v>
      </c>
      <c r="X609" s="14"/>
      <c r="Y609" s="142" t="s">
        <v>20</v>
      </c>
      <c r="Z609" s="2" t="s">
        <v>110</v>
      </c>
      <c r="AA609" s="2" t="s">
        <v>111</v>
      </c>
      <c r="AB609" s="4"/>
      <c r="AC609" s="16"/>
      <c r="AD609" s="1"/>
      <c r="AE609" s="210" t="s">
        <v>24</v>
      </c>
      <c r="AF609" s="225" t="str">
        <f t="shared" si="90"/>
        <v>S1</v>
      </c>
      <c r="AG609" s="2" t="s">
        <v>3430</v>
      </c>
    </row>
    <row r="610" spans="1:33">
      <c r="A610" s="92" t="s">
        <v>4019</v>
      </c>
      <c r="B610" s="2" t="s">
        <v>4067</v>
      </c>
      <c r="C610" s="2" t="s">
        <v>237</v>
      </c>
      <c r="E610" s="223" t="str">
        <f t="shared" si="83"/>
        <v>KANTOR PUSAT</v>
      </c>
      <c r="F610" s="2" t="s">
        <v>211</v>
      </c>
      <c r="G610" s="2" t="s">
        <v>3305</v>
      </c>
      <c r="H610" s="2" t="s">
        <v>3305</v>
      </c>
      <c r="I610" s="2" t="s">
        <v>3305</v>
      </c>
      <c r="K610" s="142" t="s">
        <v>3852</v>
      </c>
      <c r="L610" s="12">
        <v>32770</v>
      </c>
      <c r="M610" s="221">
        <f t="shared" si="84"/>
        <v>1989</v>
      </c>
      <c r="N610" s="221"/>
      <c r="O610" s="222" t="str">
        <f t="shared" ca="1" si="85"/>
        <v>32 tahun 7 bulan</v>
      </c>
      <c r="P610" s="222" t="str">
        <f t="shared" ca="1" si="86"/>
        <v>&lt;35 th</v>
      </c>
      <c r="Q610" s="6" t="s">
        <v>387</v>
      </c>
      <c r="R610" s="12">
        <v>44607</v>
      </c>
      <c r="S610" s="222" t="str">
        <f t="shared" ca="1" si="87"/>
        <v>0 tahun 2 bulan</v>
      </c>
      <c r="T610" s="222" t="str">
        <f t="shared" ca="1" si="88"/>
        <v>&lt;2 th</v>
      </c>
      <c r="U610" s="60">
        <f t="shared" si="89"/>
        <v>55</v>
      </c>
      <c r="V610" s="61">
        <f t="shared" si="91"/>
        <v>52871</v>
      </c>
      <c r="W610" s="143" t="s">
        <v>4184</v>
      </c>
      <c r="X610" s="143" t="s">
        <v>4185</v>
      </c>
      <c r="Y610" s="142" t="s">
        <v>48</v>
      </c>
      <c r="Z610" s="2" t="s">
        <v>110</v>
      </c>
      <c r="AA610" s="2" t="s">
        <v>111</v>
      </c>
      <c r="AC610" s="141" t="s">
        <v>4186</v>
      </c>
      <c r="AE610" s="210" t="s">
        <v>24</v>
      </c>
      <c r="AF610" s="225" t="str">
        <f t="shared" si="90"/>
        <v>S1</v>
      </c>
      <c r="AG610" s="2" t="s">
        <v>3431</v>
      </c>
    </row>
    <row r="611" spans="1:33">
      <c r="A611" s="92" t="s">
        <v>4020</v>
      </c>
      <c r="B611" s="2" t="s">
        <v>4068</v>
      </c>
      <c r="C611" s="2" t="s">
        <v>186</v>
      </c>
      <c r="E611" s="223" t="str">
        <f t="shared" si="83"/>
        <v>KANTOR CABANG</v>
      </c>
      <c r="F611" s="2" t="s">
        <v>88</v>
      </c>
      <c r="G611" s="2" t="s">
        <v>1052</v>
      </c>
      <c r="H611" s="2" t="s">
        <v>1052</v>
      </c>
      <c r="I611" s="2" t="s">
        <v>3867</v>
      </c>
      <c r="K611" s="2" t="s">
        <v>3927</v>
      </c>
      <c r="L611" s="12">
        <v>31001</v>
      </c>
      <c r="M611" s="221">
        <f t="shared" si="84"/>
        <v>1984</v>
      </c>
      <c r="N611" s="221"/>
      <c r="O611" s="222" t="str">
        <f t="shared" ca="1" si="85"/>
        <v>37 tahun 5 bulan</v>
      </c>
      <c r="P611" s="222" t="str">
        <f t="shared" ca="1" si="86"/>
        <v>&lt;45 th</v>
      </c>
      <c r="Q611" s="6" t="s">
        <v>4104</v>
      </c>
      <c r="R611" s="12">
        <v>44602</v>
      </c>
      <c r="S611" s="222" t="str">
        <f t="shared" ca="1" si="87"/>
        <v>0 tahun 2 bulan</v>
      </c>
      <c r="T611" s="222" t="str">
        <f t="shared" ca="1" si="88"/>
        <v>&lt;2 th</v>
      </c>
      <c r="U611" s="60">
        <f t="shared" si="89"/>
        <v>55</v>
      </c>
      <c r="V611" s="61">
        <f t="shared" si="91"/>
        <v>51105</v>
      </c>
      <c r="W611" s="143" t="s">
        <v>4187</v>
      </c>
      <c r="X611" s="143" t="s">
        <v>4188</v>
      </c>
      <c r="Y611" s="142" t="s">
        <v>59</v>
      </c>
      <c r="Z611" s="2" t="s">
        <v>110</v>
      </c>
      <c r="AA611" s="2" t="s">
        <v>111</v>
      </c>
      <c r="AC611" s="141" t="s">
        <v>4189</v>
      </c>
      <c r="AE611" s="210" t="s">
        <v>24</v>
      </c>
      <c r="AF611" s="225" t="str">
        <f t="shared" si="90"/>
        <v>S1</v>
      </c>
      <c r="AG611" s="2" t="s">
        <v>3431</v>
      </c>
    </row>
    <row r="612" spans="1:33">
      <c r="A612" s="92" t="s">
        <v>4021</v>
      </c>
      <c r="B612" s="2" t="s">
        <v>4069</v>
      </c>
      <c r="C612" s="2" t="s">
        <v>536</v>
      </c>
      <c r="E612" s="223" t="str">
        <f t="shared" si="83"/>
        <v>KANTOR CABANG</v>
      </c>
      <c r="F612" s="2" t="s">
        <v>88</v>
      </c>
      <c r="G612" s="2" t="s">
        <v>89</v>
      </c>
      <c r="H612" s="2" t="s">
        <v>955</v>
      </c>
      <c r="I612" s="2" t="s">
        <v>3855</v>
      </c>
      <c r="K612" s="2" t="s">
        <v>3924</v>
      </c>
      <c r="L612" s="12">
        <v>34978</v>
      </c>
      <c r="M612" s="221">
        <f t="shared" si="84"/>
        <v>1995</v>
      </c>
      <c r="N612" s="221"/>
      <c r="O612" s="222" t="str">
        <f t="shared" ca="1" si="85"/>
        <v>26 tahun 6 bulan</v>
      </c>
      <c r="P612" s="222" t="str">
        <f t="shared" ca="1" si="86"/>
        <v>&lt;35 th</v>
      </c>
      <c r="Q612" s="6" t="s">
        <v>201</v>
      </c>
      <c r="R612" s="12">
        <v>44617</v>
      </c>
      <c r="S612" s="222" t="str">
        <f t="shared" ca="1" si="87"/>
        <v>0 tahun 1 bulan</v>
      </c>
      <c r="T612" s="222" t="str">
        <f t="shared" ca="1" si="88"/>
        <v>&lt;2 th</v>
      </c>
      <c r="U612" s="60">
        <f t="shared" si="89"/>
        <v>35</v>
      </c>
      <c r="V612" s="61">
        <f t="shared" si="91"/>
        <v>47788</v>
      </c>
      <c r="W612" s="143" t="s">
        <v>4190</v>
      </c>
      <c r="Y612" s="142" t="s">
        <v>20</v>
      </c>
      <c r="Z612" s="2" t="s">
        <v>110</v>
      </c>
      <c r="AA612" s="2" t="s">
        <v>111</v>
      </c>
      <c r="AE612" s="210" t="s">
        <v>24</v>
      </c>
      <c r="AF612" s="225" t="str">
        <f t="shared" si="90"/>
        <v>S1</v>
      </c>
      <c r="AG612" s="2" t="s">
        <v>3431</v>
      </c>
    </row>
    <row r="613" spans="1:33">
      <c r="A613" s="92" t="s">
        <v>4022</v>
      </c>
      <c r="B613" s="2" t="s">
        <v>4070</v>
      </c>
      <c r="C613" s="2" t="s">
        <v>944</v>
      </c>
      <c r="E613" s="223" t="str">
        <f t="shared" si="83"/>
        <v>KANTOR CABANG</v>
      </c>
      <c r="F613" s="2" t="s">
        <v>88</v>
      </c>
      <c r="G613" s="2" t="s">
        <v>89</v>
      </c>
      <c r="H613" s="2" t="s">
        <v>89</v>
      </c>
      <c r="I613" s="2" t="s">
        <v>3882</v>
      </c>
      <c r="K613" s="2" t="s">
        <v>3885</v>
      </c>
      <c r="L613" s="12">
        <v>35532</v>
      </c>
      <c r="M613" s="221">
        <f t="shared" si="84"/>
        <v>1997</v>
      </c>
      <c r="N613" s="221"/>
      <c r="O613" s="222" t="str">
        <f t="shared" ca="1" si="85"/>
        <v>25 tahun 0 bulan</v>
      </c>
      <c r="P613" s="222" t="str">
        <f t="shared" ca="1" si="86"/>
        <v>&lt;35 th</v>
      </c>
      <c r="Q613" s="6" t="s">
        <v>201</v>
      </c>
      <c r="R613" s="12">
        <v>44617</v>
      </c>
      <c r="S613" s="222" t="str">
        <f t="shared" ca="1" si="87"/>
        <v>0 tahun 1 bulan</v>
      </c>
      <c r="T613" s="222" t="str">
        <f t="shared" ca="1" si="88"/>
        <v>&lt;2 th</v>
      </c>
      <c r="U613" s="60">
        <f t="shared" si="89"/>
        <v>35</v>
      </c>
      <c r="V613" s="61">
        <f t="shared" si="91"/>
        <v>48335</v>
      </c>
      <c r="W613" s="143" t="s">
        <v>4191</v>
      </c>
      <c r="Y613" s="142" t="s">
        <v>20</v>
      </c>
      <c r="Z613" s="2" t="s">
        <v>110</v>
      </c>
      <c r="AA613" s="2" t="s">
        <v>111</v>
      </c>
      <c r="AC613" s="141" t="s">
        <v>4192</v>
      </c>
      <c r="AE613" s="210" t="s">
        <v>24</v>
      </c>
      <c r="AF613" s="225" t="str">
        <f t="shared" si="90"/>
        <v>S1</v>
      </c>
      <c r="AG613" s="2" t="s">
        <v>3430</v>
      </c>
    </row>
    <row r="614" spans="1:33">
      <c r="A614" s="92" t="s">
        <v>4027</v>
      </c>
      <c r="B614" s="2" t="s">
        <v>4071</v>
      </c>
      <c r="C614" s="2" t="s">
        <v>134</v>
      </c>
      <c r="E614" s="223" t="str">
        <f t="shared" si="83"/>
        <v>KANTOR PUSAT</v>
      </c>
      <c r="F614" s="2" t="s">
        <v>28</v>
      </c>
      <c r="G614" s="2" t="s">
        <v>223</v>
      </c>
      <c r="H614" s="2" t="s">
        <v>569</v>
      </c>
      <c r="I614" s="2" t="s">
        <v>569</v>
      </c>
      <c r="K614" s="142" t="s">
        <v>3852</v>
      </c>
      <c r="L614" s="12">
        <v>29409</v>
      </c>
      <c r="M614" s="221">
        <f t="shared" si="84"/>
        <v>1980</v>
      </c>
      <c r="N614" s="221"/>
      <c r="O614" s="222" t="str">
        <f t="shared" ca="1" si="85"/>
        <v>41 tahun 9 bulan</v>
      </c>
      <c r="P614" s="222" t="str">
        <f t="shared" ca="1" si="86"/>
        <v>&lt;45 th</v>
      </c>
      <c r="Q614" s="6" t="s">
        <v>31</v>
      </c>
      <c r="R614" s="12">
        <v>44621</v>
      </c>
      <c r="S614" s="222" t="str">
        <f t="shared" ca="1" si="87"/>
        <v>0 tahun 1 bulan</v>
      </c>
      <c r="T614" s="222" t="str">
        <f t="shared" ca="1" si="88"/>
        <v>&lt;2 th</v>
      </c>
      <c r="U614" s="60">
        <f t="shared" si="89"/>
        <v>55</v>
      </c>
      <c r="V614" s="61">
        <f t="shared" si="91"/>
        <v>49522</v>
      </c>
      <c r="W614" s="143" t="s">
        <v>4193</v>
      </c>
      <c r="Y614" s="142" t="s">
        <v>59</v>
      </c>
      <c r="Z614" s="2" t="s">
        <v>110</v>
      </c>
      <c r="AA614" s="2" t="s">
        <v>111</v>
      </c>
      <c r="AE614" s="210" t="s">
        <v>24</v>
      </c>
      <c r="AF614" s="225" t="str">
        <f t="shared" si="90"/>
        <v>S1</v>
      </c>
      <c r="AG614" s="2" t="s">
        <v>3431</v>
      </c>
    </row>
    <row r="615" spans="1:33">
      <c r="A615" s="92" t="s">
        <v>4028</v>
      </c>
      <c r="B615" s="2" t="s">
        <v>4072</v>
      </c>
      <c r="C615" s="2" t="s">
        <v>1460</v>
      </c>
      <c r="E615" s="223" t="str">
        <f t="shared" si="83"/>
        <v>KANTOR CABANG</v>
      </c>
      <c r="F615" s="2" t="s">
        <v>54</v>
      </c>
      <c r="G615" s="2" t="s">
        <v>75</v>
      </c>
      <c r="H615" s="2" t="s">
        <v>75</v>
      </c>
      <c r="I615" s="2" t="s">
        <v>3923</v>
      </c>
      <c r="K615" s="142" t="s">
        <v>3858</v>
      </c>
      <c r="L615" s="12">
        <v>36712</v>
      </c>
      <c r="M615" s="221">
        <f t="shared" si="84"/>
        <v>2000</v>
      </c>
      <c r="N615" s="221"/>
      <c r="O615" s="222" t="str">
        <f t="shared" ca="1" si="85"/>
        <v>21 tahun 9 bulan</v>
      </c>
      <c r="P615" s="222" t="str">
        <f t="shared" ca="1" si="86"/>
        <v>&lt;25 th</v>
      </c>
      <c r="Q615" s="6" t="s">
        <v>31</v>
      </c>
      <c r="R615" s="12">
        <v>44621</v>
      </c>
      <c r="S615" s="222" t="str">
        <f t="shared" ca="1" si="87"/>
        <v>0 tahun 1 bulan</v>
      </c>
      <c r="T615" s="222" t="str">
        <f t="shared" ca="1" si="88"/>
        <v>&lt;2 th</v>
      </c>
      <c r="U615" s="60">
        <f t="shared" si="89"/>
        <v>55</v>
      </c>
      <c r="V615" s="61">
        <f t="shared" si="91"/>
        <v>56827</v>
      </c>
      <c r="W615" s="143" t="s">
        <v>4194</v>
      </c>
      <c r="Y615" s="142" t="s">
        <v>20</v>
      </c>
      <c r="Z615" s="2" t="s">
        <v>110</v>
      </c>
      <c r="AA615" s="2" t="s">
        <v>111</v>
      </c>
      <c r="AE615" s="210" t="s">
        <v>24</v>
      </c>
      <c r="AF615" s="225" t="str">
        <f t="shared" si="90"/>
        <v>S1</v>
      </c>
      <c r="AG615" s="2" t="s">
        <v>3431</v>
      </c>
    </row>
    <row r="616" spans="1:33">
      <c r="A616" s="55" t="s">
        <v>4023</v>
      </c>
      <c r="B616" s="56" t="s">
        <v>3310</v>
      </c>
      <c r="C616" s="56" t="s">
        <v>536</v>
      </c>
      <c r="E616" s="223" t="str">
        <f t="shared" si="83"/>
        <v>KANTOR CABANG</v>
      </c>
      <c r="F616" s="56" t="s">
        <v>88</v>
      </c>
      <c r="G616" s="56" t="s">
        <v>187</v>
      </c>
      <c r="H616" s="56" t="s">
        <v>530</v>
      </c>
      <c r="I616" s="56" t="s">
        <v>3855</v>
      </c>
      <c r="J616" s="56"/>
      <c r="K616" s="70" t="s">
        <v>3905</v>
      </c>
      <c r="L616" s="58">
        <v>34381</v>
      </c>
      <c r="M616" s="221">
        <f t="shared" si="84"/>
        <v>1994</v>
      </c>
      <c r="N616" s="221"/>
      <c r="O616" s="222" t="str">
        <f t="shared" ca="1" si="85"/>
        <v>28 tahun 2 bulan</v>
      </c>
      <c r="P616" s="222" t="str">
        <f t="shared" ca="1" si="86"/>
        <v>&lt;35 th</v>
      </c>
      <c r="Q616" s="56" t="s">
        <v>1876</v>
      </c>
      <c r="R616" s="58">
        <v>44621</v>
      </c>
      <c r="S616" s="222" t="str">
        <f t="shared" ca="1" si="87"/>
        <v>0 tahun 1 bulan</v>
      </c>
      <c r="T616" s="222" t="str">
        <f t="shared" ca="1" si="88"/>
        <v>&lt;2 th</v>
      </c>
      <c r="U616" s="60">
        <f t="shared" si="89"/>
        <v>35</v>
      </c>
      <c r="V616" s="61">
        <f t="shared" si="91"/>
        <v>47178</v>
      </c>
      <c r="W616" s="70" t="s">
        <v>3339</v>
      </c>
      <c r="X616" s="70" t="s">
        <v>3312</v>
      </c>
      <c r="Y616" s="70" t="s">
        <v>20</v>
      </c>
      <c r="Z616" s="56" t="s">
        <v>65</v>
      </c>
      <c r="AA616" s="56" t="s">
        <v>22</v>
      </c>
      <c r="AB616" s="58">
        <v>44621</v>
      </c>
      <c r="AC616" s="70" t="s">
        <v>3340</v>
      </c>
      <c r="AD616" s="71"/>
      <c r="AE616" s="217" t="s">
        <v>24</v>
      </c>
      <c r="AF616" s="225" t="str">
        <f t="shared" si="90"/>
        <v>S1</v>
      </c>
      <c r="AG616" s="56" t="s">
        <v>3431</v>
      </c>
    </row>
    <row r="617" spans="1:33">
      <c r="A617" s="55" t="s">
        <v>4024</v>
      </c>
      <c r="B617" s="56" t="s">
        <v>3569</v>
      </c>
      <c r="C617" s="56" t="s">
        <v>64</v>
      </c>
      <c r="E617" s="223" t="str">
        <f t="shared" si="83"/>
        <v>KANTOR PUSAT</v>
      </c>
      <c r="F617" s="56" t="s">
        <v>43</v>
      </c>
      <c r="G617" s="56" t="s">
        <v>322</v>
      </c>
      <c r="H617" s="56" t="s">
        <v>323</v>
      </c>
      <c r="I617" s="56" t="s">
        <v>3890</v>
      </c>
      <c r="J617" s="56"/>
      <c r="K617" s="70" t="s">
        <v>3852</v>
      </c>
      <c r="L617" s="58">
        <v>34878</v>
      </c>
      <c r="M617" s="221">
        <f t="shared" si="84"/>
        <v>1995</v>
      </c>
      <c r="N617" s="221"/>
      <c r="O617" s="222" t="str">
        <f t="shared" ca="1" si="85"/>
        <v>26 tahun 9 bulan</v>
      </c>
      <c r="P617" s="222" t="str">
        <f t="shared" ca="1" si="86"/>
        <v>&lt;35 th</v>
      </c>
      <c r="Q617" s="56" t="s">
        <v>31</v>
      </c>
      <c r="R617" s="58">
        <v>44642</v>
      </c>
      <c r="S617" s="222" t="str">
        <f t="shared" ca="1" si="87"/>
        <v>0 tahun 0 bulan</v>
      </c>
      <c r="T617" s="222" t="str">
        <f t="shared" ca="1" si="88"/>
        <v>&lt;2 th</v>
      </c>
      <c r="U617" s="60">
        <f t="shared" si="89"/>
        <v>55</v>
      </c>
      <c r="V617" s="61">
        <f t="shared" si="91"/>
        <v>54970</v>
      </c>
      <c r="W617" s="56" t="s">
        <v>3647</v>
      </c>
      <c r="X617" s="70" t="s">
        <v>3661</v>
      </c>
      <c r="Y617" s="70" t="s">
        <v>20</v>
      </c>
      <c r="Z617" s="56" t="s">
        <v>65</v>
      </c>
      <c r="AA617" s="56" t="s">
        <v>22</v>
      </c>
      <c r="AB617" s="58">
        <v>44642</v>
      </c>
      <c r="AC617" s="56"/>
      <c r="AD617" s="62"/>
      <c r="AE617" s="212" t="s">
        <v>24</v>
      </c>
      <c r="AF617" s="225" t="str">
        <f t="shared" si="90"/>
        <v>S1</v>
      </c>
      <c r="AG617" s="56" t="s">
        <v>3430</v>
      </c>
    </row>
    <row r="618" spans="1:33">
      <c r="A618" s="55" t="s">
        <v>4025</v>
      </c>
      <c r="B618" s="56" t="s">
        <v>3560</v>
      </c>
      <c r="C618" s="56" t="s">
        <v>1460</v>
      </c>
      <c r="E618" s="223" t="str">
        <f t="shared" si="83"/>
        <v>KANTOR CABANG</v>
      </c>
      <c r="F618" s="56" t="s">
        <v>54</v>
      </c>
      <c r="G618" s="56" t="s">
        <v>75</v>
      </c>
      <c r="H618" s="56" t="s">
        <v>75</v>
      </c>
      <c r="I618" s="56" t="s">
        <v>3923</v>
      </c>
      <c r="J618" s="56"/>
      <c r="K618" s="70" t="s">
        <v>3858</v>
      </c>
      <c r="L618" s="58">
        <v>36661</v>
      </c>
      <c r="M618" s="221">
        <f t="shared" si="84"/>
        <v>2000</v>
      </c>
      <c r="N618" s="221"/>
      <c r="O618" s="222" t="str">
        <f t="shared" ca="1" si="85"/>
        <v>21 tahun 11 bulan</v>
      </c>
      <c r="P618" s="222" t="str">
        <f t="shared" ca="1" si="86"/>
        <v>&lt;25 th</v>
      </c>
      <c r="Q618" s="56" t="s">
        <v>31</v>
      </c>
      <c r="R618" s="58">
        <v>44633</v>
      </c>
      <c r="S618" s="222" t="str">
        <f t="shared" ca="1" si="87"/>
        <v>0 tahun 1 bulan</v>
      </c>
      <c r="T618" s="222" t="str">
        <f t="shared" ca="1" si="88"/>
        <v>&lt;2 th</v>
      </c>
      <c r="U618" s="60">
        <f t="shared" si="89"/>
        <v>55</v>
      </c>
      <c r="V618" s="61">
        <f t="shared" si="91"/>
        <v>56766</v>
      </c>
      <c r="W618" s="70" t="s">
        <v>3572</v>
      </c>
      <c r="X618" s="56" t="s">
        <v>3607</v>
      </c>
      <c r="Y618" s="70" t="s">
        <v>20</v>
      </c>
      <c r="Z618" s="56" t="s">
        <v>65</v>
      </c>
      <c r="AA618" s="56" t="s">
        <v>22</v>
      </c>
      <c r="AB618" s="58">
        <v>44633</v>
      </c>
      <c r="AC618" s="56"/>
      <c r="AD618" s="62"/>
      <c r="AE618" s="212" t="s">
        <v>50</v>
      </c>
      <c r="AF618" s="225" t="str">
        <f t="shared" si="90"/>
        <v>SMA</v>
      </c>
      <c r="AG618" s="56" t="s">
        <v>3431</v>
      </c>
    </row>
    <row r="619" spans="1:33">
      <c r="A619" s="55" t="s">
        <v>4026</v>
      </c>
      <c r="B619" s="56" t="s">
        <v>3555</v>
      </c>
      <c r="C619" s="56" t="s">
        <v>237</v>
      </c>
      <c r="E619" s="223" t="str">
        <f t="shared" si="83"/>
        <v>KANTOR PUSAT</v>
      </c>
      <c r="F619" s="56" t="s">
        <v>16</v>
      </c>
      <c r="G619" s="56" t="s">
        <v>557</v>
      </c>
      <c r="H619" s="56" t="s">
        <v>557</v>
      </c>
      <c r="I619" s="56" t="s">
        <v>557</v>
      </c>
      <c r="J619" s="56"/>
      <c r="K619" s="70" t="s">
        <v>3852</v>
      </c>
      <c r="L619" s="58">
        <v>35195</v>
      </c>
      <c r="M619" s="221">
        <f t="shared" si="84"/>
        <v>1996</v>
      </c>
      <c r="N619" s="221"/>
      <c r="O619" s="222" t="str">
        <f t="shared" ca="1" si="85"/>
        <v>25 tahun 11 bulan</v>
      </c>
      <c r="P619" s="222" t="str">
        <f t="shared" ca="1" si="86"/>
        <v>&lt;35 th</v>
      </c>
      <c r="Q619" s="56" t="s">
        <v>2450</v>
      </c>
      <c r="R619" s="58">
        <v>44626</v>
      </c>
      <c r="S619" s="222" t="str">
        <f t="shared" ca="1" si="87"/>
        <v>0 tahun 1 bulan</v>
      </c>
      <c r="T619" s="222" t="str">
        <f t="shared" ca="1" si="88"/>
        <v>&lt;2 th</v>
      </c>
      <c r="U619" s="60">
        <f t="shared" si="89"/>
        <v>55</v>
      </c>
      <c r="V619" s="61">
        <f t="shared" si="91"/>
        <v>55305</v>
      </c>
      <c r="W619" s="70" t="s">
        <v>3561</v>
      </c>
      <c r="X619" s="70" t="s">
        <v>3562</v>
      </c>
      <c r="Y619" s="70" t="s">
        <v>48</v>
      </c>
      <c r="Z619" s="56" t="s">
        <v>47</v>
      </c>
      <c r="AA619" s="56" t="s">
        <v>22</v>
      </c>
      <c r="AB619" s="61">
        <v>44626</v>
      </c>
      <c r="AC619" s="70" t="s">
        <v>3563</v>
      </c>
      <c r="AD619" s="62"/>
      <c r="AE619" s="212" t="s">
        <v>24</v>
      </c>
      <c r="AF619" s="225" t="str">
        <f t="shared" si="90"/>
        <v>S1</v>
      </c>
      <c r="AG619" s="56" t="s">
        <v>3430</v>
      </c>
    </row>
    <row r="620" spans="1:33">
      <c r="A620" s="92" t="s">
        <v>4029</v>
      </c>
      <c r="B620" s="2" t="s">
        <v>4073</v>
      </c>
      <c r="C620" s="2" t="s">
        <v>237</v>
      </c>
      <c r="E620" s="223" t="str">
        <f t="shared" si="83"/>
        <v>KANTOR PUSAT</v>
      </c>
      <c r="F620" s="2" t="s">
        <v>28</v>
      </c>
      <c r="G620" s="2" t="s">
        <v>223</v>
      </c>
      <c r="H620" s="2" t="s">
        <v>569</v>
      </c>
      <c r="I620" s="2" t="s">
        <v>569</v>
      </c>
      <c r="K620" s="142" t="s">
        <v>3852</v>
      </c>
      <c r="L620" s="12">
        <v>28682</v>
      </c>
      <c r="M620" s="221">
        <f t="shared" si="84"/>
        <v>1978</v>
      </c>
      <c r="N620" s="221"/>
      <c r="O620" s="222" t="str">
        <f t="shared" ca="1" si="85"/>
        <v>43 tahun 9 bulan</v>
      </c>
      <c r="P620" s="222" t="str">
        <f t="shared" ca="1" si="86"/>
        <v>&lt;45 th</v>
      </c>
      <c r="Q620" s="6" t="s">
        <v>31</v>
      </c>
      <c r="R620" s="12">
        <v>44627</v>
      </c>
      <c r="S620" s="222" t="str">
        <f t="shared" ca="1" si="87"/>
        <v>0 tahun 1 bulan</v>
      </c>
      <c r="T620" s="222" t="str">
        <f t="shared" ca="1" si="88"/>
        <v>&lt;2 th</v>
      </c>
      <c r="U620" s="60">
        <f t="shared" si="89"/>
        <v>55</v>
      </c>
      <c r="V620" s="61">
        <f t="shared" si="91"/>
        <v>48792</v>
      </c>
      <c r="W620" s="143" t="s">
        <v>4195</v>
      </c>
      <c r="Y620" s="142" t="s">
        <v>48</v>
      </c>
      <c r="Z620" s="2" t="s">
        <v>110</v>
      </c>
      <c r="AA620" s="2" t="s">
        <v>111</v>
      </c>
      <c r="AE620" s="210" t="s">
        <v>24</v>
      </c>
      <c r="AF620" s="225" t="str">
        <f t="shared" si="90"/>
        <v>S1</v>
      </c>
      <c r="AG620" s="2" t="s">
        <v>3431</v>
      </c>
    </row>
    <row r="621" spans="1:33">
      <c r="A621" s="92" t="s">
        <v>4030</v>
      </c>
      <c r="B621" s="2" t="s">
        <v>4074</v>
      </c>
      <c r="C621" s="2" t="s">
        <v>944</v>
      </c>
      <c r="E621" s="223" t="str">
        <f t="shared" si="83"/>
        <v>KANTOR CABANG</v>
      </c>
      <c r="F621" s="2" t="s">
        <v>54</v>
      </c>
      <c r="G621" s="2" t="s">
        <v>147</v>
      </c>
      <c r="H621" s="2" t="s">
        <v>3264</v>
      </c>
      <c r="I621" s="2" t="s">
        <v>3860</v>
      </c>
      <c r="K621" s="2" t="s">
        <v>3933</v>
      </c>
      <c r="L621" s="12">
        <v>36237</v>
      </c>
      <c r="M621" s="221">
        <f t="shared" si="84"/>
        <v>1999</v>
      </c>
      <c r="N621" s="221"/>
      <c r="O621" s="222" t="str">
        <f t="shared" ca="1" si="85"/>
        <v>23 tahun 1 bulan</v>
      </c>
      <c r="P621" s="222" t="str">
        <f t="shared" ca="1" si="86"/>
        <v>&lt;25 th</v>
      </c>
      <c r="Q621" s="6" t="s">
        <v>2262</v>
      </c>
      <c r="R621" s="12">
        <v>44627</v>
      </c>
      <c r="S621" s="222" t="str">
        <f t="shared" ca="1" si="87"/>
        <v>0 tahun 1 bulan</v>
      </c>
      <c r="T621" s="222" t="str">
        <f t="shared" ca="1" si="88"/>
        <v>&lt;2 th</v>
      </c>
      <c r="U621" s="60">
        <f t="shared" si="89"/>
        <v>35</v>
      </c>
      <c r="V621" s="61">
        <f t="shared" si="91"/>
        <v>49035</v>
      </c>
      <c r="W621" s="143" t="s">
        <v>4196</v>
      </c>
      <c r="Y621" s="142" t="s">
        <v>20</v>
      </c>
      <c r="Z621" s="2" t="s">
        <v>110</v>
      </c>
      <c r="AA621" s="2" t="s">
        <v>111</v>
      </c>
      <c r="AE621" s="210" t="s">
        <v>24</v>
      </c>
      <c r="AF621" s="225" t="str">
        <f t="shared" si="90"/>
        <v>S1</v>
      </c>
      <c r="AG621" s="2" t="s">
        <v>3430</v>
      </c>
    </row>
    <row r="622" spans="1:33">
      <c r="A622" s="92" t="s">
        <v>4031</v>
      </c>
      <c r="B622" s="2" t="s">
        <v>4075</v>
      </c>
      <c r="C622" s="2" t="s">
        <v>4078</v>
      </c>
      <c r="E622" s="223" t="str">
        <f t="shared" si="83"/>
        <v>KANTOR PUSAT</v>
      </c>
      <c r="F622" s="2" t="s">
        <v>4078</v>
      </c>
      <c r="G622" s="128" t="s">
        <v>4086</v>
      </c>
      <c r="H622" s="128" t="s">
        <v>4086</v>
      </c>
      <c r="I622" s="128" t="s">
        <v>4086</v>
      </c>
      <c r="K622" s="142" t="s">
        <v>3852</v>
      </c>
      <c r="L622" s="12">
        <v>24380</v>
      </c>
      <c r="M622" s="221">
        <f t="shared" si="84"/>
        <v>1966</v>
      </c>
      <c r="N622" s="221"/>
      <c r="O622" s="222" t="str">
        <f t="shared" ca="1" si="85"/>
        <v>55 tahun 6 bulan</v>
      </c>
      <c r="P622" s="222" t="str">
        <f t="shared" ca="1" si="86"/>
        <v xml:space="preserve">&gt;55 </v>
      </c>
      <c r="Q622" s="6" t="s">
        <v>2024</v>
      </c>
      <c r="R622" s="12">
        <v>44631</v>
      </c>
      <c r="S622" s="222" t="str">
        <f t="shared" ca="1" si="87"/>
        <v>0 tahun 1 bulan</v>
      </c>
      <c r="T622" s="222" t="str">
        <f t="shared" ca="1" si="88"/>
        <v>&lt;2 th</v>
      </c>
      <c r="U622" s="60">
        <f t="shared" si="89"/>
        <v>55</v>
      </c>
      <c r="V622" s="61">
        <f t="shared" si="91"/>
        <v>44470</v>
      </c>
      <c r="W622" s="143" t="s">
        <v>4197</v>
      </c>
      <c r="Y622" s="142" t="s">
        <v>3852</v>
      </c>
      <c r="Z622" s="2" t="s">
        <v>110</v>
      </c>
      <c r="AA622" s="2" t="s">
        <v>111</v>
      </c>
      <c r="AC622" s="141" t="s">
        <v>4198</v>
      </c>
      <c r="AE622" s="210" t="s">
        <v>84</v>
      </c>
      <c r="AF622" s="225" t="str">
        <f t="shared" si="90"/>
        <v>S2</v>
      </c>
      <c r="AG622" s="2" t="s">
        <v>3430</v>
      </c>
    </row>
    <row r="623" spans="1:33">
      <c r="A623" s="92" t="s">
        <v>4032</v>
      </c>
      <c r="B623" s="2" t="s">
        <v>4076</v>
      </c>
      <c r="C623" s="2" t="s">
        <v>4078</v>
      </c>
      <c r="E623" s="223" t="str">
        <f t="shared" si="83"/>
        <v>KANTOR PUSAT</v>
      </c>
      <c r="F623" s="2" t="s">
        <v>4078</v>
      </c>
      <c r="G623" s="2" t="s">
        <v>4085</v>
      </c>
      <c r="H623" s="2" t="s">
        <v>4085</v>
      </c>
      <c r="I623" s="2" t="s">
        <v>4085</v>
      </c>
      <c r="K623" s="142" t="s">
        <v>3852</v>
      </c>
      <c r="L623" s="12">
        <v>25134</v>
      </c>
      <c r="M623" s="221">
        <f t="shared" si="84"/>
        <v>1968</v>
      </c>
      <c r="N623" s="221"/>
      <c r="O623" s="222" t="str">
        <f t="shared" ca="1" si="85"/>
        <v>53 tahun 5 bulan</v>
      </c>
      <c r="P623" s="222" t="str">
        <f t="shared" ca="1" si="86"/>
        <v>&lt;55 th</v>
      </c>
      <c r="Q623" s="6" t="s">
        <v>402</v>
      </c>
      <c r="R623" s="12">
        <v>44631</v>
      </c>
      <c r="S623" s="222" t="str">
        <f t="shared" ca="1" si="87"/>
        <v>0 tahun 1 bulan</v>
      </c>
      <c r="T623" s="222" t="str">
        <f t="shared" ca="1" si="88"/>
        <v>&lt;2 th</v>
      </c>
      <c r="U623" s="60">
        <f t="shared" si="89"/>
        <v>55</v>
      </c>
      <c r="V623" s="61">
        <f t="shared" si="91"/>
        <v>45231</v>
      </c>
      <c r="W623" s="143" t="s">
        <v>4199</v>
      </c>
      <c r="Y623" s="142" t="s">
        <v>3852</v>
      </c>
      <c r="Z623" s="2" t="s">
        <v>110</v>
      </c>
      <c r="AA623" s="2" t="s">
        <v>111</v>
      </c>
      <c r="AC623" s="141" t="s">
        <v>4200</v>
      </c>
      <c r="AE623" s="210" t="s">
        <v>24</v>
      </c>
      <c r="AF623" s="225" t="str">
        <f t="shared" si="90"/>
        <v>S1</v>
      </c>
      <c r="AG623" s="2" t="s">
        <v>3431</v>
      </c>
    </row>
    <row r="624" spans="1:33">
      <c r="A624" s="92" t="s">
        <v>4033</v>
      </c>
      <c r="B624" s="2" t="s">
        <v>4077</v>
      </c>
      <c r="C624" s="2" t="s">
        <v>64</v>
      </c>
      <c r="E624" s="223" t="str">
        <f t="shared" si="83"/>
        <v>KANTOR PUSAT</v>
      </c>
      <c r="F624" s="2" t="s">
        <v>238</v>
      </c>
      <c r="G624" s="2" t="s">
        <v>238</v>
      </c>
      <c r="H624" s="2" t="s">
        <v>238</v>
      </c>
      <c r="I624" s="2" t="s">
        <v>238</v>
      </c>
      <c r="K624" s="142" t="s">
        <v>3852</v>
      </c>
      <c r="L624" s="12">
        <v>36702</v>
      </c>
      <c r="M624" s="221">
        <f t="shared" si="84"/>
        <v>2000</v>
      </c>
      <c r="N624" s="221"/>
      <c r="O624" s="222" t="str">
        <f t="shared" ca="1" si="85"/>
        <v>21 tahun 9 bulan</v>
      </c>
      <c r="P624" s="222" t="str">
        <f t="shared" ca="1" si="86"/>
        <v>&lt;25 th</v>
      </c>
      <c r="Q624" s="6" t="s">
        <v>31</v>
      </c>
      <c r="R624" s="12">
        <v>44634</v>
      </c>
      <c r="S624" s="222" t="str">
        <f t="shared" ca="1" si="87"/>
        <v>0 tahun 1 bulan</v>
      </c>
      <c r="T624" s="222" t="str">
        <f t="shared" ca="1" si="88"/>
        <v>&lt;2 th</v>
      </c>
      <c r="U624" s="60">
        <f t="shared" si="89"/>
        <v>55</v>
      </c>
      <c r="V624" s="61">
        <f t="shared" si="91"/>
        <v>56796</v>
      </c>
      <c r="W624" s="143" t="s">
        <v>4201</v>
      </c>
      <c r="Y624" s="142" t="s">
        <v>20</v>
      </c>
      <c r="Z624" s="2" t="s">
        <v>110</v>
      </c>
      <c r="AA624" s="2" t="s">
        <v>111</v>
      </c>
      <c r="AE624" s="210" t="s">
        <v>24</v>
      </c>
      <c r="AF624" s="225" t="str">
        <f t="shared" si="90"/>
        <v>S1</v>
      </c>
      <c r="AG624" s="2" t="s">
        <v>3431</v>
      </c>
    </row>
    <row r="625" spans="1:33">
      <c r="A625" s="55" t="s">
        <v>4203</v>
      </c>
      <c r="B625" s="56" t="s">
        <v>3315</v>
      </c>
      <c r="C625" s="56" t="s">
        <v>3128</v>
      </c>
      <c r="E625" s="223" t="str">
        <f t="shared" si="83"/>
        <v>KANTOR CABANG</v>
      </c>
      <c r="F625" s="56" t="s">
        <v>88</v>
      </c>
      <c r="G625" s="56" t="s">
        <v>187</v>
      </c>
      <c r="H625" s="56" t="s">
        <v>3036</v>
      </c>
      <c r="I625" s="56" t="s">
        <v>3867</v>
      </c>
      <c r="J625" s="56"/>
      <c r="K625" s="70" t="s">
        <v>3948</v>
      </c>
      <c r="L625" s="58">
        <v>33368</v>
      </c>
      <c r="M625" s="221">
        <f t="shared" si="84"/>
        <v>1991</v>
      </c>
      <c r="N625" s="221"/>
      <c r="O625" s="222" t="str">
        <f t="shared" ca="1" si="85"/>
        <v>30 tahun 11 bulan</v>
      </c>
      <c r="P625" s="222" t="str">
        <f t="shared" ca="1" si="86"/>
        <v>&lt;35 th</v>
      </c>
      <c r="Q625" s="56" t="s">
        <v>2101</v>
      </c>
      <c r="R625" s="58">
        <v>44652</v>
      </c>
      <c r="S625" s="222" t="str">
        <f t="shared" ca="1" si="87"/>
        <v>0 tahun 0 bulan</v>
      </c>
      <c r="T625" s="222" t="str">
        <f t="shared" ca="1" si="88"/>
        <v>&lt;2 th</v>
      </c>
      <c r="U625" s="60">
        <f t="shared" si="89"/>
        <v>55</v>
      </c>
      <c r="V625" s="61">
        <f t="shared" si="91"/>
        <v>53479</v>
      </c>
      <c r="W625" s="70" t="s">
        <v>3330</v>
      </c>
      <c r="X625" s="70" t="s">
        <v>3331</v>
      </c>
      <c r="Y625" s="70" t="s">
        <v>48</v>
      </c>
      <c r="Z625" s="56" t="s">
        <v>47</v>
      </c>
      <c r="AA625" s="56" t="s">
        <v>22</v>
      </c>
      <c r="AB625" s="61">
        <v>44652</v>
      </c>
      <c r="AC625" s="70" t="s">
        <v>3332</v>
      </c>
      <c r="AD625" s="71"/>
      <c r="AE625" s="212" t="s">
        <v>24</v>
      </c>
      <c r="AF625" s="225" t="str">
        <f t="shared" si="90"/>
        <v>S1</v>
      </c>
      <c r="AG625" s="56" t="s">
        <v>3431</v>
      </c>
    </row>
    <row r="626" spans="1:33">
      <c r="A626" s="55" t="s">
        <v>4204</v>
      </c>
      <c r="B626" s="56" t="s">
        <v>3612</v>
      </c>
      <c r="C626" s="56" t="s">
        <v>3630</v>
      </c>
      <c r="E626" s="223" t="str">
        <f t="shared" si="83"/>
        <v>KANTOR PUSAT</v>
      </c>
      <c r="F626" s="56" t="s">
        <v>513</v>
      </c>
      <c r="G626" s="56" t="s">
        <v>2586</v>
      </c>
      <c r="H626" s="56" t="s">
        <v>2586</v>
      </c>
      <c r="I626" s="56" t="s">
        <v>2586</v>
      </c>
      <c r="J626" s="56"/>
      <c r="K626" s="70" t="s">
        <v>3852</v>
      </c>
      <c r="L626" s="58">
        <v>32717</v>
      </c>
      <c r="M626" s="221">
        <f t="shared" si="84"/>
        <v>1989</v>
      </c>
      <c r="N626" s="221"/>
      <c r="O626" s="222" t="str">
        <f t="shared" ca="1" si="85"/>
        <v>32 tahun 8 bulan</v>
      </c>
      <c r="P626" s="222" t="str">
        <f t="shared" ca="1" si="86"/>
        <v>&lt;35 th</v>
      </c>
      <c r="Q626" s="56" t="s">
        <v>3655</v>
      </c>
      <c r="R626" s="58">
        <v>44652</v>
      </c>
      <c r="S626" s="222" t="str">
        <f t="shared" ca="1" si="87"/>
        <v>0 tahun 0 bulan</v>
      </c>
      <c r="T626" s="222" t="str">
        <f t="shared" ca="1" si="88"/>
        <v>&lt;2 th</v>
      </c>
      <c r="U626" s="60">
        <f t="shared" si="89"/>
        <v>55</v>
      </c>
      <c r="V626" s="61">
        <f t="shared" si="91"/>
        <v>52810</v>
      </c>
      <c r="W626" s="56" t="s">
        <v>3650</v>
      </c>
      <c r="X626" s="56" t="s">
        <v>3663</v>
      </c>
      <c r="Y626" s="70" t="s">
        <v>48</v>
      </c>
      <c r="Z626" s="56" t="s">
        <v>47</v>
      </c>
      <c r="AA626" s="56" t="s">
        <v>22</v>
      </c>
      <c r="AB626" s="58">
        <v>44652</v>
      </c>
      <c r="AC626" s="56"/>
      <c r="AD626" s="62"/>
      <c r="AE626" s="212" t="s">
        <v>24</v>
      </c>
      <c r="AF626" s="225" t="str">
        <f t="shared" si="90"/>
        <v>S1</v>
      </c>
      <c r="AG626" s="56" t="s">
        <v>3430</v>
      </c>
    </row>
    <row r="627" spans="1:33">
      <c r="A627" s="92" t="s">
        <v>4212</v>
      </c>
      <c r="B627" s="2" t="s">
        <v>4213</v>
      </c>
      <c r="C627" s="2" t="s">
        <v>237</v>
      </c>
      <c r="E627" s="223" t="s">
        <v>3715</v>
      </c>
      <c r="F627" s="2" t="s">
        <v>211</v>
      </c>
      <c r="G627" s="2" t="s">
        <v>3305</v>
      </c>
      <c r="H627" s="2" t="s">
        <v>3305</v>
      </c>
      <c r="I627" s="2" t="s">
        <v>3305</v>
      </c>
      <c r="K627" s="142" t="s">
        <v>3852</v>
      </c>
      <c r="L627" s="12">
        <v>34527</v>
      </c>
      <c r="M627" s="89">
        <f t="shared" si="84"/>
        <v>1994</v>
      </c>
      <c r="O627" s="59" t="str">
        <f t="shared" ca="1" si="85"/>
        <v>27 tahun 9 bulan</v>
      </c>
      <c r="P627" s="59" t="str">
        <f t="shared" ca="1" si="86"/>
        <v>&lt;35 th</v>
      </c>
      <c r="Q627" s="6" t="s">
        <v>4234</v>
      </c>
      <c r="R627" s="12">
        <v>44669</v>
      </c>
      <c r="S627" s="59" t="str">
        <f t="shared" ca="1" si="87"/>
        <v>0 tahun 0 bulan</v>
      </c>
      <c r="T627" s="59" t="str">
        <f t="shared" ca="1" si="88"/>
        <v>&lt;2 th</v>
      </c>
      <c r="U627" s="60">
        <f t="shared" si="89"/>
        <v>55</v>
      </c>
      <c r="V627" s="61">
        <f t="shared" si="91"/>
        <v>54636</v>
      </c>
      <c r="W627" s="143" t="s">
        <v>4235</v>
      </c>
      <c r="Y627" s="142" t="s">
        <v>48</v>
      </c>
      <c r="Z627" s="2" t="s">
        <v>47</v>
      </c>
      <c r="AA627" s="2" t="s">
        <v>111</v>
      </c>
      <c r="AF627" s="63">
        <f t="shared" si="90"/>
        <v>0</v>
      </c>
      <c r="AG627" s="2" t="s">
        <v>3431</v>
      </c>
    </row>
    <row r="628" spans="1:33">
      <c r="A628" s="92" t="s">
        <v>4214</v>
      </c>
      <c r="B628" s="2" t="s">
        <v>4215</v>
      </c>
      <c r="C628" s="2" t="s">
        <v>313</v>
      </c>
      <c r="E628" s="223" t="s">
        <v>3715</v>
      </c>
      <c r="F628" s="2" t="s">
        <v>28</v>
      </c>
      <c r="G628" s="2" t="s">
        <v>223</v>
      </c>
      <c r="H628" s="2" t="s">
        <v>223</v>
      </c>
      <c r="I628" s="2" t="s">
        <v>223</v>
      </c>
      <c r="K628" s="142" t="s">
        <v>3852</v>
      </c>
      <c r="L628" s="12">
        <v>26014</v>
      </c>
      <c r="M628" s="89">
        <f t="shared" si="84"/>
        <v>1971</v>
      </c>
      <c r="O628" s="59" t="str">
        <f t="shared" ca="1" si="85"/>
        <v>51 tahun 0 bulan</v>
      </c>
      <c r="P628" s="59" t="str">
        <f t="shared" ca="1" si="86"/>
        <v>&lt;55 th</v>
      </c>
      <c r="Q628" s="6" t="s">
        <v>675</v>
      </c>
      <c r="R628" s="12">
        <v>44652</v>
      </c>
      <c r="S628" s="59" t="str">
        <f t="shared" ca="1" si="87"/>
        <v>0 tahun 0 bulan</v>
      </c>
      <c r="T628" s="59" t="str">
        <f t="shared" ca="1" si="88"/>
        <v>&lt;2 th</v>
      </c>
      <c r="U628" s="60">
        <f t="shared" si="89"/>
        <v>55</v>
      </c>
      <c r="V628" s="61">
        <f t="shared" si="91"/>
        <v>46113</v>
      </c>
      <c r="W628" s="143" t="s">
        <v>4226</v>
      </c>
      <c r="Y628" s="142" t="s">
        <v>156</v>
      </c>
      <c r="Z628" s="2" t="s">
        <v>110</v>
      </c>
      <c r="AA628" s="2" t="s">
        <v>111</v>
      </c>
      <c r="AF628" s="63">
        <f t="shared" si="90"/>
        <v>0</v>
      </c>
      <c r="AG628" s="2" t="s">
        <v>3431</v>
      </c>
    </row>
    <row r="629" spans="1:33">
      <c r="A629" s="92" t="s">
        <v>4216</v>
      </c>
      <c r="B629" s="2" t="s">
        <v>4217</v>
      </c>
      <c r="C629" s="2" t="s">
        <v>944</v>
      </c>
      <c r="E629" s="223" t="s">
        <v>3714</v>
      </c>
      <c r="F629" s="2" t="s">
        <v>54</v>
      </c>
      <c r="G629" s="2" t="s">
        <v>147</v>
      </c>
      <c r="H629" s="2" t="s">
        <v>95</v>
      </c>
      <c r="I629" s="2" t="s">
        <v>3860</v>
      </c>
      <c r="K629" s="142" t="s">
        <v>24</v>
      </c>
      <c r="L629" s="12">
        <v>35449</v>
      </c>
      <c r="M629" s="89">
        <f t="shared" si="84"/>
        <v>1997</v>
      </c>
      <c r="O629" s="59" t="str">
        <f t="shared" ca="1" si="85"/>
        <v>25 tahun 3 bulan</v>
      </c>
      <c r="P629" s="59" t="str">
        <f t="shared" ca="1" si="86"/>
        <v>&lt;35 th</v>
      </c>
      <c r="Q629" s="6" t="s">
        <v>247</v>
      </c>
      <c r="R629" s="12">
        <v>44652</v>
      </c>
      <c r="S629" s="59" t="str">
        <f t="shared" ca="1" si="87"/>
        <v>0 tahun 0 bulan</v>
      </c>
      <c r="T629" s="59" t="str">
        <f t="shared" ca="1" si="88"/>
        <v>&lt;2 th</v>
      </c>
      <c r="U629" s="60">
        <f t="shared" si="89"/>
        <v>35</v>
      </c>
      <c r="V629" s="61">
        <f t="shared" si="91"/>
        <v>48245</v>
      </c>
      <c r="W629" s="143" t="s">
        <v>4227</v>
      </c>
      <c r="Y629" s="142" t="s">
        <v>20</v>
      </c>
      <c r="Z629" s="2" t="s">
        <v>110</v>
      </c>
      <c r="AA629" s="2" t="s">
        <v>111</v>
      </c>
      <c r="AF629" s="63">
        <f t="shared" si="90"/>
        <v>0</v>
      </c>
      <c r="AG629" s="2" t="s">
        <v>3430</v>
      </c>
    </row>
    <row r="630" spans="1:33">
      <c r="A630" s="92" t="s">
        <v>4219</v>
      </c>
      <c r="B630" s="2" t="s">
        <v>4218</v>
      </c>
      <c r="C630" s="2" t="s">
        <v>64</v>
      </c>
      <c r="E630" s="223" t="s">
        <v>3715</v>
      </c>
      <c r="F630" s="2" t="s">
        <v>43</v>
      </c>
      <c r="G630" s="2" t="s">
        <v>322</v>
      </c>
      <c r="H630" s="2" t="s">
        <v>323</v>
      </c>
      <c r="I630" s="2" t="s">
        <v>3890</v>
      </c>
      <c r="K630" s="142" t="s">
        <v>3852</v>
      </c>
      <c r="L630" s="12">
        <v>35269</v>
      </c>
      <c r="M630" s="89">
        <f t="shared" si="84"/>
        <v>1996</v>
      </c>
      <c r="O630" s="59" t="str">
        <f t="shared" ca="1" si="85"/>
        <v>25 tahun 8 bulan</v>
      </c>
      <c r="P630" s="59" t="str">
        <f t="shared" ca="1" si="86"/>
        <v>&lt;35 th</v>
      </c>
      <c r="Q630" s="6" t="s">
        <v>31</v>
      </c>
      <c r="R630" s="12">
        <v>44655</v>
      </c>
      <c r="S630" s="59" t="str">
        <f t="shared" ca="1" si="87"/>
        <v>0 tahun 0 bulan</v>
      </c>
      <c r="T630" s="59" t="str">
        <f t="shared" ca="1" si="88"/>
        <v>&lt;2 th</v>
      </c>
      <c r="U630" s="60">
        <f t="shared" si="89"/>
        <v>55</v>
      </c>
      <c r="V630" s="61">
        <f t="shared" si="91"/>
        <v>55366</v>
      </c>
      <c r="W630" s="143" t="s">
        <v>4228</v>
      </c>
      <c r="Y630" s="142" t="s">
        <v>20</v>
      </c>
      <c r="Z630" s="2" t="s">
        <v>110</v>
      </c>
      <c r="AA630" s="2" t="s">
        <v>111</v>
      </c>
      <c r="AF630" s="63">
        <f t="shared" si="90"/>
        <v>0</v>
      </c>
      <c r="AG630" s="2" t="s">
        <v>3431</v>
      </c>
    </row>
    <row r="631" spans="1:33">
      <c r="A631" s="55" t="s">
        <v>4205</v>
      </c>
      <c r="B631" s="56" t="s">
        <v>3354</v>
      </c>
      <c r="C631" s="56" t="s">
        <v>536</v>
      </c>
      <c r="D631" s="56"/>
      <c r="E631" s="56" t="str">
        <f>IF(F631="CABANG JABODETABEK","KANTOR CABANG",IF(F631="CABANG NON JABODETABEK","KANTOR CABANG","KANTOR PUSAT"))</f>
        <v>KANTOR CABANG</v>
      </c>
      <c r="F631" s="56" t="s">
        <v>88</v>
      </c>
      <c r="G631" s="56" t="s">
        <v>460</v>
      </c>
      <c r="H631" s="56" t="s">
        <v>1409</v>
      </c>
      <c r="I631" s="56" t="s">
        <v>3855</v>
      </c>
      <c r="J631" s="56"/>
      <c r="K631" s="56" t="s">
        <v>3879</v>
      </c>
      <c r="L631" s="58">
        <v>33934</v>
      </c>
      <c r="M631" s="89">
        <f t="shared" si="84"/>
        <v>1992</v>
      </c>
      <c r="N631" s="89"/>
      <c r="O631" s="59" t="str">
        <f t="shared" ca="1" si="85"/>
        <v>29 tahun 4 bulan</v>
      </c>
      <c r="P631" s="59" t="str">
        <f t="shared" ca="1" si="86"/>
        <v>&lt;35 th</v>
      </c>
      <c r="Q631" s="56" t="s">
        <v>2067</v>
      </c>
      <c r="R631" s="58">
        <v>44670</v>
      </c>
      <c r="S631" s="59" t="str">
        <f t="shared" ca="1" si="87"/>
        <v>0 tahun 0 bulan</v>
      </c>
      <c r="T631" s="59" t="str">
        <f t="shared" ca="1" si="88"/>
        <v>&lt;2 th</v>
      </c>
      <c r="U631" s="60">
        <f t="shared" si="89"/>
        <v>35</v>
      </c>
      <c r="V631" s="61">
        <f t="shared" si="91"/>
        <v>46722</v>
      </c>
      <c r="W631" s="70" t="s">
        <v>3351</v>
      </c>
      <c r="X631" s="70" t="s">
        <v>3356</v>
      </c>
      <c r="Y631" s="70" t="s">
        <v>20</v>
      </c>
      <c r="Z631" s="56" t="s">
        <v>65</v>
      </c>
      <c r="AA631" s="56" t="s">
        <v>22</v>
      </c>
      <c r="AB631" s="58">
        <v>44670</v>
      </c>
      <c r="AC631" s="70" t="s">
        <v>3357</v>
      </c>
      <c r="AD631" s="71"/>
      <c r="AE631" s="212" t="s">
        <v>24</v>
      </c>
      <c r="AF631" s="63" t="str">
        <f t="shared" si="90"/>
        <v>S1</v>
      </c>
      <c r="AG631" s="56" t="s">
        <v>3431</v>
      </c>
    </row>
    <row r="632" spans="1:33">
      <c r="A632" s="55" t="s">
        <v>4206</v>
      </c>
      <c r="B632" s="56" t="s">
        <v>3625</v>
      </c>
      <c r="C632" s="56" t="s">
        <v>582</v>
      </c>
      <c r="D632" s="56"/>
      <c r="E632" s="56" t="str">
        <f>IF(F632="CABANG JABODETABEK","KANTOR CABANG",IF(F632="CABANG NON JABODETABEK","KANTOR CABANG","KANTOR PUSAT"))</f>
        <v>KANTOR CABANG</v>
      </c>
      <c r="F632" s="56" t="s">
        <v>88</v>
      </c>
      <c r="G632" s="56" t="s">
        <v>187</v>
      </c>
      <c r="H632" s="56" t="s">
        <v>3790</v>
      </c>
      <c r="I632" s="56" t="s">
        <v>3860</v>
      </c>
      <c r="J632" s="56"/>
      <c r="K632" s="70" t="s">
        <v>3966</v>
      </c>
      <c r="L632" s="58">
        <v>34892</v>
      </c>
      <c r="M632" s="89">
        <f t="shared" si="84"/>
        <v>1995</v>
      </c>
      <c r="N632" s="89"/>
      <c r="O632" s="59" t="str">
        <f t="shared" ca="1" si="85"/>
        <v>26 tahun 9 bulan</v>
      </c>
      <c r="P632" s="59" t="str">
        <f t="shared" ca="1" si="86"/>
        <v>&lt;35 th</v>
      </c>
      <c r="Q632" s="56" t="s">
        <v>871</v>
      </c>
      <c r="R632" s="58">
        <v>44662</v>
      </c>
      <c r="S632" s="59" t="str">
        <f t="shared" ca="1" si="87"/>
        <v>0 tahun 0 bulan</v>
      </c>
      <c r="T632" s="59" t="str">
        <f t="shared" ca="1" si="88"/>
        <v>&lt;2 th</v>
      </c>
      <c r="U632" s="60">
        <f t="shared" si="89"/>
        <v>35</v>
      </c>
      <c r="V632" s="61">
        <f t="shared" si="91"/>
        <v>47696</v>
      </c>
      <c r="W632" s="70" t="s">
        <v>3642</v>
      </c>
      <c r="X632" s="70" t="s">
        <v>3643</v>
      </c>
      <c r="Y632" s="70" t="s">
        <v>20</v>
      </c>
      <c r="Z632" s="56" t="s">
        <v>65</v>
      </c>
      <c r="AA632" s="56" t="s">
        <v>22</v>
      </c>
      <c r="AB632" s="58">
        <v>44662</v>
      </c>
      <c r="AC632" s="70" t="s">
        <v>3644</v>
      </c>
      <c r="AD632" s="62"/>
      <c r="AE632" s="212" t="s">
        <v>24</v>
      </c>
      <c r="AF632" s="63" t="str">
        <f t="shared" si="90"/>
        <v>S1</v>
      </c>
      <c r="AG632" s="56" t="s">
        <v>3430</v>
      </c>
    </row>
    <row r="633" spans="1:33">
      <c r="A633" s="55" t="s">
        <v>4207</v>
      </c>
      <c r="B633" s="56" t="s">
        <v>3629</v>
      </c>
      <c r="C633" s="56" t="s">
        <v>944</v>
      </c>
      <c r="D633" s="56"/>
      <c r="E633" s="56" t="str">
        <f>IF(F633="CABANG JABODETABEK","KANTOR CABANG",IF(F633="CABANG NON JABODETABEK","KANTOR CABANG","KANTOR PUSAT"))</f>
        <v>KANTOR CABANG</v>
      </c>
      <c r="F633" s="56" t="s">
        <v>88</v>
      </c>
      <c r="G633" s="56" t="s">
        <v>187</v>
      </c>
      <c r="H633" s="56" t="s">
        <v>3790</v>
      </c>
      <c r="I633" s="56" t="s">
        <v>3860</v>
      </c>
      <c r="J633" s="56"/>
      <c r="K633" s="70" t="s">
        <v>3966</v>
      </c>
      <c r="L633" s="58">
        <v>34496</v>
      </c>
      <c r="M633" s="89">
        <f t="shared" si="84"/>
        <v>1994</v>
      </c>
      <c r="N633" s="89"/>
      <c r="O633" s="59" t="str">
        <f t="shared" ca="1" si="85"/>
        <v>27 tahun 10 bulan</v>
      </c>
      <c r="P633" s="59" t="str">
        <f t="shared" ca="1" si="86"/>
        <v>&lt;35 th</v>
      </c>
      <c r="Q633" s="56" t="s">
        <v>408</v>
      </c>
      <c r="R633" s="58">
        <v>44662</v>
      </c>
      <c r="S633" s="59" t="str">
        <f t="shared" ca="1" si="87"/>
        <v>0 tahun 0 bulan</v>
      </c>
      <c r="T633" s="59" t="str">
        <f t="shared" ca="1" si="88"/>
        <v>&lt;2 th</v>
      </c>
      <c r="U633" s="60">
        <f t="shared" si="89"/>
        <v>35</v>
      </c>
      <c r="V633" s="61">
        <f t="shared" si="91"/>
        <v>47300</v>
      </c>
      <c r="W633" s="70" t="s">
        <v>3656</v>
      </c>
      <c r="X633" s="70" t="s">
        <v>3670</v>
      </c>
      <c r="Y633" s="70" t="s">
        <v>20</v>
      </c>
      <c r="Z633" s="56" t="s">
        <v>65</v>
      </c>
      <c r="AA633" s="56" t="s">
        <v>22</v>
      </c>
      <c r="AB633" s="58">
        <v>44662</v>
      </c>
      <c r="AC633" s="70" t="s">
        <v>3657</v>
      </c>
      <c r="AD633" s="62"/>
      <c r="AE633" s="212" t="s">
        <v>24</v>
      </c>
      <c r="AF633" s="63" t="str">
        <f t="shared" si="90"/>
        <v>S1</v>
      </c>
      <c r="AG633" s="56" t="s">
        <v>3430</v>
      </c>
    </row>
    <row r="634" spans="1:33">
      <c r="A634" s="55" t="s">
        <v>4208</v>
      </c>
      <c r="B634" s="56" t="s">
        <v>3636</v>
      </c>
      <c r="C634" s="56" t="s">
        <v>3044</v>
      </c>
      <c r="D634" s="56"/>
      <c r="E634" s="56" t="str">
        <f>IF(F634="CABANG JABODETABEK","KANTOR CABANG",IF(F634="CABANG NON JABODETABEK","KANTOR CABANG","KANTOR PUSAT"))</f>
        <v>KANTOR CABANG</v>
      </c>
      <c r="F634" s="56" t="s">
        <v>88</v>
      </c>
      <c r="G634" s="56" t="s">
        <v>187</v>
      </c>
      <c r="H634" s="56" t="s">
        <v>3790</v>
      </c>
      <c r="I634" s="56" t="s">
        <v>3860</v>
      </c>
      <c r="J634" s="56"/>
      <c r="K634" s="70" t="s">
        <v>3966</v>
      </c>
      <c r="L634" s="58">
        <v>35051</v>
      </c>
      <c r="M634" s="89">
        <f t="shared" si="84"/>
        <v>1995</v>
      </c>
      <c r="N634" s="89"/>
      <c r="O634" s="59" t="str">
        <f t="shared" ca="1" si="85"/>
        <v>26 tahun 4 bulan</v>
      </c>
      <c r="P634" s="59" t="str">
        <f t="shared" ca="1" si="86"/>
        <v>&lt;35 th</v>
      </c>
      <c r="Q634" s="56" t="s">
        <v>1029</v>
      </c>
      <c r="R634" s="58">
        <v>44672</v>
      </c>
      <c r="S634" s="59" t="str">
        <f t="shared" ca="1" si="87"/>
        <v>0 tahun 0 bulan</v>
      </c>
      <c r="T634" s="59" t="str">
        <f t="shared" ca="1" si="88"/>
        <v>&lt;2 th</v>
      </c>
      <c r="U634" s="60">
        <f t="shared" si="89"/>
        <v>55</v>
      </c>
      <c r="V634" s="61">
        <f t="shared" si="91"/>
        <v>55154</v>
      </c>
      <c r="W634" s="70" t="s">
        <v>3671</v>
      </c>
      <c r="X634" s="70" t="s">
        <v>3691</v>
      </c>
      <c r="Y634" s="70" t="s">
        <v>20</v>
      </c>
      <c r="Z634" s="56" t="s">
        <v>65</v>
      </c>
      <c r="AA634" s="56" t="s">
        <v>22</v>
      </c>
      <c r="AB634" s="58">
        <v>44672</v>
      </c>
      <c r="AC634" s="56"/>
      <c r="AD634" s="62"/>
      <c r="AE634" s="212" t="s">
        <v>24</v>
      </c>
      <c r="AF634" s="63" t="str">
        <f t="shared" si="90"/>
        <v>S1</v>
      </c>
      <c r="AG634" s="56" t="s">
        <v>3430</v>
      </c>
    </row>
    <row r="635" spans="1:33">
      <c r="A635" s="92" t="s">
        <v>4221</v>
      </c>
      <c r="B635" s="2" t="s">
        <v>4220</v>
      </c>
      <c r="C635" s="2" t="s">
        <v>64</v>
      </c>
      <c r="E635" s="223" t="s">
        <v>3715</v>
      </c>
      <c r="F635" s="2" t="s">
        <v>43</v>
      </c>
      <c r="G635" s="2" t="s">
        <v>322</v>
      </c>
      <c r="H635" s="2" t="s">
        <v>510</v>
      </c>
      <c r="I635" s="2" t="s">
        <v>3893</v>
      </c>
      <c r="K635" s="142" t="s">
        <v>3852</v>
      </c>
      <c r="L635" s="12">
        <v>36374</v>
      </c>
      <c r="M635" s="89">
        <f t="shared" si="84"/>
        <v>1999</v>
      </c>
      <c r="O635" s="59" t="str">
        <f t="shared" ca="1" si="85"/>
        <v>22 tahun 8 bulan</v>
      </c>
      <c r="P635" s="59" t="str">
        <f t="shared" ca="1" si="86"/>
        <v>&lt;25 th</v>
      </c>
      <c r="Q635" s="6" t="s">
        <v>1876</v>
      </c>
      <c r="R635" s="12">
        <v>44655</v>
      </c>
      <c r="S635" s="59" t="str">
        <f t="shared" ca="1" si="87"/>
        <v>0 tahun 0 bulan</v>
      </c>
      <c r="T635" s="59" t="str">
        <f t="shared" ca="1" si="88"/>
        <v>&lt;2 th</v>
      </c>
      <c r="U635" s="60">
        <f t="shared" si="89"/>
        <v>55</v>
      </c>
      <c r="V635" s="61">
        <f t="shared" si="91"/>
        <v>56493</v>
      </c>
      <c r="W635" s="143" t="s">
        <v>4229</v>
      </c>
      <c r="Y635" s="142" t="s">
        <v>20</v>
      </c>
      <c r="Z635" s="2" t="s">
        <v>110</v>
      </c>
      <c r="AA635" s="2" t="s">
        <v>111</v>
      </c>
      <c r="AF635" s="63">
        <f t="shared" si="90"/>
        <v>0</v>
      </c>
      <c r="AG635" s="2" t="s">
        <v>3430</v>
      </c>
    </row>
    <row r="636" spans="1:33">
      <c r="A636" s="55" t="s">
        <v>4209</v>
      </c>
      <c r="B636" s="56" t="s">
        <v>3335</v>
      </c>
      <c r="C636" s="56" t="s">
        <v>582</v>
      </c>
      <c r="D636" s="56"/>
      <c r="E636" s="56" t="str">
        <f>IF(F636="CABANG JABODETABEK","KANTOR CABANG",IF(F636="CABANG NON JABODETABEK","KANTOR CABANG","KANTOR PUSAT"))</f>
        <v>KANTOR CABANG</v>
      </c>
      <c r="F636" s="56" t="s">
        <v>88</v>
      </c>
      <c r="G636" s="56" t="s">
        <v>2590</v>
      </c>
      <c r="H636" s="56" t="s">
        <v>2590</v>
      </c>
      <c r="I636" s="56" t="s">
        <v>3857</v>
      </c>
      <c r="J636" s="56"/>
      <c r="K636" s="70" t="s">
        <v>3949</v>
      </c>
      <c r="L636" s="58">
        <v>34640</v>
      </c>
      <c r="M636" s="89">
        <f t="shared" si="84"/>
        <v>1994</v>
      </c>
      <c r="N636" s="89"/>
      <c r="O636" s="59" t="str">
        <f t="shared" ca="1" si="85"/>
        <v>27 tahun 5 bulan</v>
      </c>
      <c r="P636" s="59" t="str">
        <f t="shared" ca="1" si="86"/>
        <v>&lt;35 th</v>
      </c>
      <c r="Q636" s="56" t="s">
        <v>3349</v>
      </c>
      <c r="R636" s="58">
        <v>44670</v>
      </c>
      <c r="S636" s="59" t="str">
        <f t="shared" ca="1" si="87"/>
        <v>0 tahun 0 bulan</v>
      </c>
      <c r="T636" s="59" t="str">
        <f t="shared" ca="1" si="88"/>
        <v>&lt;2 th</v>
      </c>
      <c r="U636" s="60">
        <f t="shared" si="89"/>
        <v>35</v>
      </c>
      <c r="V636" s="61">
        <f t="shared" si="91"/>
        <v>47453</v>
      </c>
      <c r="W636" s="70" t="s">
        <v>3350</v>
      </c>
      <c r="X636" s="70" t="s">
        <v>3358</v>
      </c>
      <c r="Y636" s="70" t="s">
        <v>20</v>
      </c>
      <c r="Z636" s="56" t="s">
        <v>65</v>
      </c>
      <c r="AA636" s="56" t="s">
        <v>22</v>
      </c>
      <c r="AB636" s="58">
        <v>44670</v>
      </c>
      <c r="AC636" s="56"/>
      <c r="AD636" s="71">
        <v>44488</v>
      </c>
      <c r="AE636" s="212" t="s">
        <v>24</v>
      </c>
      <c r="AF636" s="63" t="str">
        <f t="shared" si="90"/>
        <v>S1</v>
      </c>
      <c r="AG636" s="56" t="s">
        <v>3430</v>
      </c>
    </row>
    <row r="637" spans="1:33">
      <c r="A637" s="55" t="s">
        <v>4210</v>
      </c>
      <c r="B637" s="56" t="s">
        <v>3347</v>
      </c>
      <c r="C637" s="73" t="s">
        <v>944</v>
      </c>
      <c r="D637" s="56"/>
      <c r="E637" s="56" t="str">
        <f>IF(F637="CABANG JABODETABEK","KANTOR CABANG",IF(F637="CABANG NON JABODETABEK","KANTOR CABANG","KANTOR PUSAT"))</f>
        <v>KANTOR CABANG</v>
      </c>
      <c r="F637" s="56" t="s">
        <v>88</v>
      </c>
      <c r="G637" s="56" t="s">
        <v>2590</v>
      </c>
      <c r="H637" s="56" t="s">
        <v>2590</v>
      </c>
      <c r="I637" s="56" t="s">
        <v>3882</v>
      </c>
      <c r="J637" s="56"/>
      <c r="K637" s="70" t="s">
        <v>3949</v>
      </c>
      <c r="L637" s="58">
        <v>33814</v>
      </c>
      <c r="M637" s="89">
        <f t="shared" si="84"/>
        <v>1992</v>
      </c>
      <c r="N637" s="89"/>
      <c r="O637" s="59" t="str">
        <f t="shared" ca="1" si="85"/>
        <v>29 tahun 8 bulan</v>
      </c>
      <c r="P637" s="59" t="str">
        <f t="shared" ca="1" si="86"/>
        <v>&lt;35 th</v>
      </c>
      <c r="Q637" s="56" t="s">
        <v>3143</v>
      </c>
      <c r="R637" s="58">
        <v>44670</v>
      </c>
      <c r="S637" s="59" t="str">
        <f t="shared" ca="1" si="87"/>
        <v>0 tahun 0 bulan</v>
      </c>
      <c r="T637" s="59" t="str">
        <f t="shared" ca="1" si="88"/>
        <v>&lt;2 th</v>
      </c>
      <c r="U637" s="60">
        <f t="shared" si="89"/>
        <v>35</v>
      </c>
      <c r="V637" s="61">
        <f t="shared" si="91"/>
        <v>46600</v>
      </c>
      <c r="W637" s="70" t="s">
        <v>3348</v>
      </c>
      <c r="X637" s="70" t="s">
        <v>3362</v>
      </c>
      <c r="Y637" s="70" t="s">
        <v>20</v>
      </c>
      <c r="Z637" s="56" t="s">
        <v>65</v>
      </c>
      <c r="AA637" s="56" t="s">
        <v>22</v>
      </c>
      <c r="AB637" s="58">
        <v>44670</v>
      </c>
      <c r="AC637" s="56"/>
      <c r="AD637" s="71">
        <v>44488</v>
      </c>
      <c r="AE637" s="212" t="s">
        <v>24</v>
      </c>
      <c r="AF637" s="63" t="str">
        <f t="shared" si="90"/>
        <v>S1</v>
      </c>
      <c r="AG637" s="56" t="s">
        <v>3430</v>
      </c>
    </row>
    <row r="638" spans="1:33">
      <c r="A638" s="55" t="s">
        <v>4211</v>
      </c>
      <c r="B638" s="56" t="s">
        <v>3623</v>
      </c>
      <c r="C638" s="56" t="s">
        <v>64</v>
      </c>
      <c r="D638" s="56"/>
      <c r="E638" s="56" t="str">
        <f>IF(F638="CABANG JABODETABEK","KANTOR CABANG",IF(F638="CABANG NON JABODETABEK","KANTOR CABANG","KANTOR PUSAT"))</f>
        <v>KANTOR PUSAT</v>
      </c>
      <c r="F638" s="56" t="s">
        <v>250</v>
      </c>
      <c r="G638" s="56" t="s">
        <v>251</v>
      </c>
      <c r="H638" s="56" t="s">
        <v>3203</v>
      </c>
      <c r="I638" s="56" t="s">
        <v>3900</v>
      </c>
      <c r="J638" s="56"/>
      <c r="K638" s="56" t="s">
        <v>3852</v>
      </c>
      <c r="L638" s="58">
        <v>36388</v>
      </c>
      <c r="M638" s="89">
        <f t="shared" si="84"/>
        <v>1999</v>
      </c>
      <c r="N638" s="89"/>
      <c r="O638" s="59" t="str">
        <f t="shared" ca="1" si="85"/>
        <v>22 tahun 8 bulan</v>
      </c>
      <c r="P638" s="59" t="str">
        <f t="shared" ca="1" si="86"/>
        <v>&lt;25 th</v>
      </c>
      <c r="Q638" s="56" t="s">
        <v>2226</v>
      </c>
      <c r="R638" s="58">
        <v>44662</v>
      </c>
      <c r="S638" s="59" t="str">
        <f t="shared" ca="1" si="87"/>
        <v>0 tahun 0 bulan</v>
      </c>
      <c r="T638" s="59" t="str">
        <f t="shared" ca="1" si="88"/>
        <v>&lt;2 th</v>
      </c>
      <c r="U638" s="60">
        <f t="shared" si="89"/>
        <v>55</v>
      </c>
      <c r="V638" s="61">
        <f t="shared" si="91"/>
        <v>56493</v>
      </c>
      <c r="W638" s="56" t="s">
        <v>3652</v>
      </c>
      <c r="X638" s="70" t="s">
        <v>3667</v>
      </c>
      <c r="Y638" s="70" t="s">
        <v>20</v>
      </c>
      <c r="Z638" s="56" t="s">
        <v>65</v>
      </c>
      <c r="AA638" s="56" t="s">
        <v>22</v>
      </c>
      <c r="AB638" s="58">
        <v>44662</v>
      </c>
      <c r="AC638" s="56"/>
      <c r="AD638" s="62"/>
      <c r="AE638" s="212" t="s">
        <v>24</v>
      </c>
      <c r="AF638" s="63" t="str">
        <f t="shared" si="90"/>
        <v>S1</v>
      </c>
      <c r="AG638" s="56" t="s">
        <v>3430</v>
      </c>
    </row>
    <row r="639" spans="1:33">
      <c r="A639" s="92" t="s">
        <v>4224</v>
      </c>
      <c r="B639" s="2" t="s">
        <v>4222</v>
      </c>
      <c r="C639" s="2" t="s">
        <v>536</v>
      </c>
      <c r="E639" s="223" t="s">
        <v>3714</v>
      </c>
      <c r="F639" s="2" t="s">
        <v>88</v>
      </c>
      <c r="G639" s="2" t="s">
        <v>89</v>
      </c>
      <c r="H639" s="2" t="s">
        <v>2144</v>
      </c>
      <c r="I639" s="2" t="s">
        <v>3855</v>
      </c>
      <c r="K639" s="2" t="s">
        <v>3895</v>
      </c>
      <c r="L639" s="12">
        <v>35146</v>
      </c>
      <c r="M639" s="89">
        <f t="shared" si="84"/>
        <v>1996</v>
      </c>
      <c r="O639" s="59" t="str">
        <f t="shared" ca="1" si="85"/>
        <v>26 tahun 0 bulan</v>
      </c>
      <c r="P639" s="59" t="str">
        <f t="shared" ca="1" si="86"/>
        <v>&lt;35 th</v>
      </c>
      <c r="Q639" s="6" t="s">
        <v>4230</v>
      </c>
      <c r="R639" s="12">
        <v>44658</v>
      </c>
      <c r="S639" s="59" t="str">
        <f t="shared" ca="1" si="87"/>
        <v>0 tahun 0 bulan</v>
      </c>
      <c r="T639" s="59" t="str">
        <f t="shared" ca="1" si="88"/>
        <v>&lt;2 th</v>
      </c>
      <c r="U639" s="60">
        <f t="shared" si="89"/>
        <v>35</v>
      </c>
      <c r="V639" s="61">
        <f t="shared" si="91"/>
        <v>47939</v>
      </c>
      <c r="W639" s="143" t="s">
        <v>4231</v>
      </c>
      <c r="Y639" s="142" t="s">
        <v>20</v>
      </c>
      <c r="Z639" s="2" t="s">
        <v>110</v>
      </c>
      <c r="AA639" s="2" t="s">
        <v>111</v>
      </c>
      <c r="AF639" s="63">
        <f t="shared" si="90"/>
        <v>0</v>
      </c>
      <c r="AG639" s="2" t="s">
        <v>3431</v>
      </c>
    </row>
    <row r="640" spans="1:33">
      <c r="A640" s="92" t="s">
        <v>4225</v>
      </c>
      <c r="B640" s="2" t="s">
        <v>4223</v>
      </c>
      <c r="C640" s="2" t="s">
        <v>53</v>
      </c>
      <c r="E640" s="223" t="s">
        <v>3714</v>
      </c>
      <c r="F640" s="2" t="s">
        <v>88</v>
      </c>
      <c r="G640" s="2" t="s">
        <v>1052</v>
      </c>
      <c r="H640" s="2" t="s">
        <v>1052</v>
      </c>
      <c r="I640" s="2" t="s">
        <v>3946</v>
      </c>
      <c r="K640" s="142" t="s">
        <v>3927</v>
      </c>
      <c r="L640" s="12">
        <v>32958</v>
      </c>
      <c r="M640" s="89">
        <f t="shared" si="84"/>
        <v>1990</v>
      </c>
      <c r="O640" s="59" t="str">
        <f t="shared" ca="1" si="85"/>
        <v>32 tahun 0 bulan</v>
      </c>
      <c r="P640" s="59" t="str">
        <f t="shared" ca="1" si="86"/>
        <v>&lt;35 th</v>
      </c>
      <c r="Q640" s="6" t="s">
        <v>4232</v>
      </c>
      <c r="R640" s="12">
        <v>44662</v>
      </c>
      <c r="S640" s="59" t="str">
        <f t="shared" ca="1" si="87"/>
        <v>0 tahun 0 bulan</v>
      </c>
      <c r="T640" s="59" t="str">
        <f t="shared" ca="1" si="88"/>
        <v>&lt;2 th</v>
      </c>
      <c r="U640" s="60">
        <f t="shared" si="89"/>
        <v>55</v>
      </c>
      <c r="V640" s="61">
        <f t="shared" si="91"/>
        <v>53053</v>
      </c>
      <c r="W640" s="143" t="s">
        <v>4233</v>
      </c>
      <c r="Y640" s="142" t="s">
        <v>59</v>
      </c>
      <c r="Z640" s="2" t="s">
        <v>110</v>
      </c>
      <c r="AA640" s="2" t="s">
        <v>111</v>
      </c>
      <c r="AF640" s="63">
        <f t="shared" si="90"/>
        <v>0</v>
      </c>
      <c r="AG640" s="2" t="s">
        <v>3431</v>
      </c>
    </row>
    <row r="641" spans="1:33">
      <c r="A641" s="5">
        <v>20220401980</v>
      </c>
      <c r="B641" s="2" t="s">
        <v>4236</v>
      </c>
      <c r="C641" s="2" t="s">
        <v>1460</v>
      </c>
      <c r="E641" s="223" t="s">
        <v>3714</v>
      </c>
      <c r="F641" s="2" t="s">
        <v>54</v>
      </c>
      <c r="G641" s="2" t="s">
        <v>147</v>
      </c>
      <c r="H641" s="2" t="s">
        <v>147</v>
      </c>
      <c r="I641" s="2" t="s">
        <v>3875</v>
      </c>
      <c r="K641" s="142" t="s">
        <v>50</v>
      </c>
      <c r="L641" s="12">
        <v>34103</v>
      </c>
      <c r="M641" s="89">
        <f t="shared" si="84"/>
        <v>1993</v>
      </c>
      <c r="O641" s="220" t="str">
        <f t="shared" ca="1" si="85"/>
        <v>28 tahun 11 bulan</v>
      </c>
      <c r="P641" s="220" t="str">
        <f t="shared" ca="1" si="86"/>
        <v>&lt;35 th</v>
      </c>
      <c r="Q641" s="6" t="s">
        <v>31</v>
      </c>
      <c r="R641" s="12">
        <v>44669</v>
      </c>
      <c r="S641" s="220" t="str">
        <f t="shared" ca="1" si="87"/>
        <v>0 tahun 0 bulan</v>
      </c>
      <c r="T641" s="220" t="str">
        <f t="shared" ca="1" si="88"/>
        <v>&lt;2 th</v>
      </c>
      <c r="U641" s="60">
        <f t="shared" si="89"/>
        <v>55</v>
      </c>
      <c r="V641" s="61">
        <f t="shared" si="91"/>
        <v>54210</v>
      </c>
      <c r="W641" s="143" t="s">
        <v>4237</v>
      </c>
      <c r="Y641" s="142" t="s">
        <v>20</v>
      </c>
      <c r="Z641" s="2" t="s">
        <v>110</v>
      </c>
      <c r="AA641" s="2" t="s">
        <v>111</v>
      </c>
      <c r="AC641" s="141" t="s">
        <v>4238</v>
      </c>
      <c r="AE641" s="210" t="s">
        <v>24</v>
      </c>
      <c r="AG641" s="2" t="s">
        <v>3431</v>
      </c>
    </row>
  </sheetData>
  <autoFilter ref="A3:AG640">
    <filterColumn colId="12"/>
    <filterColumn colId="13"/>
    <filterColumn colId="31"/>
    <sortState ref="A4:AG640">
      <sortCondition ref="A3:A64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14"/>
  <sheetViews>
    <sheetView workbookViewId="0">
      <selection activeCell="A21" sqref="A21"/>
    </sheetView>
  </sheetViews>
  <sheetFormatPr defaultRowHeight="15"/>
  <cols>
    <col min="1" max="1" width="72.140625" bestFit="1" customWidth="1"/>
    <col min="2" max="2" width="16.28515625" bestFit="1" customWidth="1"/>
    <col min="3" max="3" width="6.42578125" bestFit="1" customWidth="1"/>
    <col min="4" max="4" width="11.28515625" bestFit="1" customWidth="1"/>
  </cols>
  <sheetData>
    <row r="3" spans="1:4">
      <c r="A3" s="24" t="s">
        <v>3718</v>
      </c>
      <c r="B3" s="24" t="s">
        <v>3717</v>
      </c>
    </row>
    <row r="4" spans="1:4">
      <c r="A4" s="24" t="s">
        <v>3713</v>
      </c>
      <c r="B4" t="s">
        <v>111</v>
      </c>
      <c r="C4" t="s">
        <v>22</v>
      </c>
      <c r="D4" t="s">
        <v>3716</v>
      </c>
    </row>
    <row r="5" spans="1:4">
      <c r="A5" s="25" t="s">
        <v>3714</v>
      </c>
      <c r="B5" s="29">
        <v>84</v>
      </c>
      <c r="C5" s="29">
        <v>299</v>
      </c>
      <c r="D5" s="29">
        <v>383</v>
      </c>
    </row>
    <row r="6" spans="1:4">
      <c r="A6" s="26" t="s">
        <v>54</v>
      </c>
      <c r="B6" s="29">
        <v>16</v>
      </c>
      <c r="C6" s="29">
        <v>147</v>
      </c>
      <c r="D6" s="29">
        <v>163</v>
      </c>
    </row>
    <row r="7" spans="1:4">
      <c r="A7" s="27" t="s">
        <v>55</v>
      </c>
      <c r="B7" s="29">
        <v>3</v>
      </c>
      <c r="C7" s="29">
        <v>40</v>
      </c>
      <c r="D7" s="29">
        <v>43</v>
      </c>
    </row>
    <row r="8" spans="1:4">
      <c r="A8" s="28" t="s">
        <v>55</v>
      </c>
      <c r="B8" s="29">
        <v>3</v>
      </c>
      <c r="C8" s="29">
        <v>17</v>
      </c>
      <c r="D8" s="29">
        <v>20</v>
      </c>
    </row>
    <row r="9" spans="1:4">
      <c r="A9" s="28" t="s">
        <v>3262</v>
      </c>
      <c r="B9" s="29"/>
      <c r="C9" s="29">
        <v>5</v>
      </c>
      <c r="D9" s="29">
        <v>5</v>
      </c>
    </row>
    <row r="10" spans="1:4">
      <c r="A10" s="28" t="s">
        <v>3254</v>
      </c>
      <c r="B10" s="29"/>
      <c r="C10" s="29">
        <v>5</v>
      </c>
      <c r="D10" s="29">
        <v>5</v>
      </c>
    </row>
    <row r="11" spans="1:4">
      <c r="A11" s="28" t="s">
        <v>406</v>
      </c>
      <c r="B11" s="29"/>
      <c r="C11" s="29">
        <v>3</v>
      </c>
      <c r="D11" s="29">
        <v>3</v>
      </c>
    </row>
    <row r="12" spans="1:4">
      <c r="A12" s="28" t="s">
        <v>706</v>
      </c>
      <c r="B12" s="29"/>
      <c r="C12" s="29">
        <v>2</v>
      </c>
      <c r="D12" s="29">
        <v>2</v>
      </c>
    </row>
    <row r="13" spans="1:4">
      <c r="A13" s="28" t="s">
        <v>719</v>
      </c>
      <c r="B13" s="29"/>
      <c r="C13" s="29">
        <v>2</v>
      </c>
      <c r="D13" s="29">
        <v>2</v>
      </c>
    </row>
    <row r="14" spans="1:4">
      <c r="A14" s="28" t="s">
        <v>505</v>
      </c>
      <c r="B14" s="29"/>
      <c r="C14" s="29">
        <v>3</v>
      </c>
      <c r="D14" s="29">
        <v>3</v>
      </c>
    </row>
    <row r="15" spans="1:4">
      <c r="A15" s="28" t="s">
        <v>931</v>
      </c>
      <c r="B15" s="29"/>
      <c r="C15" s="29">
        <v>1</v>
      </c>
      <c r="D15" s="29">
        <v>1</v>
      </c>
    </row>
    <row r="16" spans="1:4">
      <c r="A16" s="28" t="s">
        <v>834</v>
      </c>
      <c r="B16" s="29"/>
      <c r="C16" s="29">
        <v>2</v>
      </c>
      <c r="D16" s="29">
        <v>2</v>
      </c>
    </row>
    <row r="17" spans="1:4">
      <c r="A17" s="27" t="s">
        <v>75</v>
      </c>
      <c r="B17" s="29">
        <v>4</v>
      </c>
      <c r="C17" s="29">
        <v>29</v>
      </c>
      <c r="D17" s="29">
        <v>33</v>
      </c>
    </row>
    <row r="18" spans="1:4">
      <c r="A18" s="28" t="s">
        <v>75</v>
      </c>
      <c r="B18" s="29">
        <v>2</v>
      </c>
      <c r="C18" s="29">
        <v>14</v>
      </c>
      <c r="D18" s="29">
        <v>16</v>
      </c>
    </row>
    <row r="19" spans="1:4">
      <c r="A19" s="28" t="s">
        <v>3253</v>
      </c>
      <c r="B19" s="29">
        <v>1</v>
      </c>
      <c r="C19" s="29">
        <v>2</v>
      </c>
      <c r="D19" s="29">
        <v>3</v>
      </c>
    </row>
    <row r="20" spans="1:4">
      <c r="A20" s="28" t="s">
        <v>3263</v>
      </c>
      <c r="B20" s="29">
        <v>1</v>
      </c>
      <c r="C20" s="29">
        <v>4</v>
      </c>
      <c r="D20" s="29">
        <v>5</v>
      </c>
    </row>
    <row r="21" spans="1:4">
      <c r="A21" s="28" t="s">
        <v>3033</v>
      </c>
      <c r="B21" s="29"/>
      <c r="C21" s="29">
        <v>2</v>
      </c>
      <c r="D21" s="29">
        <v>2</v>
      </c>
    </row>
    <row r="22" spans="1:4">
      <c r="A22" s="28" t="s">
        <v>3053</v>
      </c>
      <c r="B22" s="29"/>
      <c r="C22" s="29">
        <v>1</v>
      </c>
      <c r="D22" s="29">
        <v>1</v>
      </c>
    </row>
    <row r="23" spans="1:4">
      <c r="A23" s="28" t="s">
        <v>817</v>
      </c>
      <c r="B23" s="29"/>
      <c r="C23" s="29">
        <v>3</v>
      </c>
      <c r="D23" s="29">
        <v>3</v>
      </c>
    </row>
    <row r="24" spans="1:4">
      <c r="A24" s="28" t="s">
        <v>1453</v>
      </c>
      <c r="B24" s="29"/>
      <c r="C24" s="29">
        <v>3</v>
      </c>
      <c r="D24" s="29">
        <v>3</v>
      </c>
    </row>
    <row r="25" spans="1:4">
      <c r="A25" s="27" t="s">
        <v>147</v>
      </c>
      <c r="B25" s="29">
        <v>3</v>
      </c>
      <c r="C25" s="29">
        <v>32</v>
      </c>
      <c r="D25" s="29">
        <v>35</v>
      </c>
    </row>
    <row r="26" spans="1:4">
      <c r="A26" s="28" t="s">
        <v>147</v>
      </c>
      <c r="B26" s="29">
        <v>1</v>
      </c>
      <c r="C26" s="29">
        <v>18</v>
      </c>
      <c r="D26" s="29">
        <v>19</v>
      </c>
    </row>
    <row r="27" spans="1:4">
      <c r="A27" s="28" t="s">
        <v>95</v>
      </c>
      <c r="B27" s="29">
        <v>1</v>
      </c>
      <c r="C27" s="29">
        <v>4</v>
      </c>
      <c r="D27" s="29">
        <v>5</v>
      </c>
    </row>
    <row r="28" spans="1:4">
      <c r="A28" s="28" t="s">
        <v>3264</v>
      </c>
      <c r="B28" s="29">
        <v>1</v>
      </c>
      <c r="C28" s="29">
        <v>3</v>
      </c>
      <c r="D28" s="29">
        <v>4</v>
      </c>
    </row>
    <row r="29" spans="1:4">
      <c r="A29" s="28" t="s">
        <v>649</v>
      </c>
      <c r="B29" s="29"/>
      <c r="C29" s="29">
        <v>1</v>
      </c>
      <c r="D29" s="29">
        <v>1</v>
      </c>
    </row>
    <row r="30" spans="1:4">
      <c r="A30" s="28" t="s">
        <v>1477</v>
      </c>
      <c r="B30" s="29"/>
      <c r="C30" s="29">
        <v>2</v>
      </c>
      <c r="D30" s="29">
        <v>2</v>
      </c>
    </row>
    <row r="31" spans="1:4">
      <c r="A31" s="28" t="s">
        <v>1266</v>
      </c>
      <c r="B31" s="29"/>
      <c r="C31" s="29">
        <v>1</v>
      </c>
      <c r="D31" s="29">
        <v>1</v>
      </c>
    </row>
    <row r="32" spans="1:4">
      <c r="A32" s="28" t="s">
        <v>1049</v>
      </c>
      <c r="B32" s="29"/>
      <c r="C32" s="29">
        <v>3</v>
      </c>
      <c r="D32" s="29">
        <v>3</v>
      </c>
    </row>
    <row r="33" spans="1:4">
      <c r="A33" s="27" t="s">
        <v>99</v>
      </c>
      <c r="B33" s="29">
        <v>6</v>
      </c>
      <c r="C33" s="29">
        <v>46</v>
      </c>
      <c r="D33" s="29">
        <v>52</v>
      </c>
    </row>
    <row r="34" spans="1:4">
      <c r="A34" s="28" t="s">
        <v>99</v>
      </c>
      <c r="B34" s="29">
        <v>2</v>
      </c>
      <c r="C34" s="29">
        <v>21</v>
      </c>
      <c r="D34" s="29">
        <v>23</v>
      </c>
    </row>
    <row r="35" spans="1:4">
      <c r="A35" s="28" t="s">
        <v>3252</v>
      </c>
      <c r="B35" s="29"/>
      <c r="C35" s="29">
        <v>6</v>
      </c>
      <c r="D35" s="29">
        <v>6</v>
      </c>
    </row>
    <row r="36" spans="1:4">
      <c r="A36" s="28" t="s">
        <v>3261</v>
      </c>
      <c r="B36" s="29">
        <v>2</v>
      </c>
      <c r="C36" s="29">
        <v>2</v>
      </c>
      <c r="D36" s="29">
        <v>4</v>
      </c>
    </row>
    <row r="37" spans="1:4">
      <c r="A37" s="28" t="s">
        <v>335</v>
      </c>
      <c r="B37" s="29"/>
      <c r="C37" s="29">
        <v>6</v>
      </c>
      <c r="D37" s="29">
        <v>6</v>
      </c>
    </row>
    <row r="38" spans="1:4">
      <c r="A38" s="28" t="s">
        <v>3265</v>
      </c>
      <c r="B38" s="29"/>
      <c r="C38" s="29">
        <v>5</v>
      </c>
      <c r="D38" s="29">
        <v>5</v>
      </c>
    </row>
    <row r="39" spans="1:4">
      <c r="A39" s="28" t="s">
        <v>3266</v>
      </c>
      <c r="B39" s="29">
        <v>2</v>
      </c>
      <c r="C39" s="29">
        <v>2</v>
      </c>
      <c r="D39" s="29">
        <v>4</v>
      </c>
    </row>
    <row r="40" spans="1:4">
      <c r="A40" s="28" t="s">
        <v>69</v>
      </c>
      <c r="B40" s="29"/>
      <c r="C40" s="29">
        <v>2</v>
      </c>
      <c r="D40" s="29">
        <v>2</v>
      </c>
    </row>
    <row r="41" spans="1:4">
      <c r="A41" s="28" t="s">
        <v>3034</v>
      </c>
      <c r="B41" s="29"/>
      <c r="C41" s="29">
        <v>2</v>
      </c>
      <c r="D41" s="29">
        <v>2</v>
      </c>
    </row>
    <row r="42" spans="1:4">
      <c r="A42" s="26" t="s">
        <v>88</v>
      </c>
      <c r="B42" s="29">
        <v>68</v>
      </c>
      <c r="C42" s="29">
        <v>152</v>
      </c>
      <c r="D42" s="29">
        <v>220</v>
      </c>
    </row>
    <row r="43" spans="1:4">
      <c r="A43" s="27" t="s">
        <v>2590</v>
      </c>
      <c r="B43" s="29">
        <v>25</v>
      </c>
      <c r="C43" s="29">
        <v>15</v>
      </c>
      <c r="D43" s="29">
        <v>40</v>
      </c>
    </row>
    <row r="44" spans="1:4">
      <c r="A44" s="28" t="s">
        <v>2590</v>
      </c>
      <c r="B44" s="29">
        <v>11</v>
      </c>
      <c r="C44" s="29">
        <v>12</v>
      </c>
      <c r="D44" s="29">
        <v>23</v>
      </c>
    </row>
    <row r="45" spans="1:4">
      <c r="A45" s="28" t="s">
        <v>3376</v>
      </c>
      <c r="B45" s="29">
        <v>8</v>
      </c>
      <c r="C45" s="29">
        <v>2</v>
      </c>
      <c r="D45" s="29">
        <v>10</v>
      </c>
    </row>
    <row r="46" spans="1:4">
      <c r="A46" s="28" t="s">
        <v>3391</v>
      </c>
      <c r="B46" s="29">
        <v>6</v>
      </c>
      <c r="C46" s="29">
        <v>1</v>
      </c>
      <c r="D46" s="29">
        <v>7</v>
      </c>
    </row>
    <row r="47" spans="1:4">
      <c r="A47" s="27" t="s">
        <v>89</v>
      </c>
      <c r="B47" s="29">
        <v>6</v>
      </c>
      <c r="C47" s="29">
        <v>15</v>
      </c>
      <c r="D47" s="29">
        <v>21</v>
      </c>
    </row>
    <row r="48" spans="1:4">
      <c r="A48" s="28" t="s">
        <v>89</v>
      </c>
      <c r="B48" s="29">
        <v>3</v>
      </c>
      <c r="C48" s="29">
        <v>10</v>
      </c>
      <c r="D48" s="29">
        <v>13</v>
      </c>
    </row>
    <row r="49" spans="1:4">
      <c r="A49" s="28" t="s">
        <v>2144</v>
      </c>
      <c r="B49" s="29">
        <v>1</v>
      </c>
      <c r="C49" s="29">
        <v>2</v>
      </c>
      <c r="D49" s="29">
        <v>3</v>
      </c>
    </row>
    <row r="50" spans="1:4">
      <c r="A50" s="28" t="s">
        <v>955</v>
      </c>
      <c r="B50" s="29">
        <v>1</v>
      </c>
      <c r="C50" s="29">
        <v>2</v>
      </c>
      <c r="D50" s="29">
        <v>3</v>
      </c>
    </row>
    <row r="51" spans="1:4">
      <c r="A51" s="28" t="s">
        <v>641</v>
      </c>
      <c r="B51" s="29">
        <v>1</v>
      </c>
      <c r="C51" s="29">
        <v>1</v>
      </c>
      <c r="D51" s="29">
        <v>2</v>
      </c>
    </row>
    <row r="52" spans="1:4">
      <c r="A52" s="27" t="s">
        <v>2449</v>
      </c>
      <c r="B52" s="29">
        <v>2</v>
      </c>
      <c r="C52" s="29">
        <v>6</v>
      </c>
      <c r="D52" s="29">
        <v>8</v>
      </c>
    </row>
    <row r="53" spans="1:4">
      <c r="A53" s="28" t="s">
        <v>2449</v>
      </c>
      <c r="B53" s="29">
        <v>2</v>
      </c>
      <c r="C53" s="29">
        <v>6</v>
      </c>
      <c r="D53" s="29">
        <v>8</v>
      </c>
    </row>
    <row r="54" spans="1:4">
      <c r="A54" s="27" t="s">
        <v>75</v>
      </c>
      <c r="B54" s="29">
        <v>1</v>
      </c>
      <c r="C54" s="29">
        <v>1</v>
      </c>
      <c r="D54" s="29">
        <v>2</v>
      </c>
    </row>
    <row r="55" spans="1:4">
      <c r="A55" s="28" t="s">
        <v>3253</v>
      </c>
      <c r="B55" s="29">
        <v>1</v>
      </c>
      <c r="C55" s="29">
        <v>1</v>
      </c>
      <c r="D55" s="29">
        <v>2</v>
      </c>
    </row>
    <row r="56" spans="1:4">
      <c r="A56" s="27" t="s">
        <v>1052</v>
      </c>
      <c r="B56" s="29">
        <v>2</v>
      </c>
      <c r="C56" s="29">
        <v>8</v>
      </c>
      <c r="D56" s="29">
        <v>10</v>
      </c>
    </row>
    <row r="57" spans="1:4">
      <c r="A57" s="28" t="s">
        <v>1052</v>
      </c>
      <c r="B57" s="29">
        <v>2</v>
      </c>
      <c r="C57" s="29">
        <v>6</v>
      </c>
      <c r="D57" s="29">
        <v>8</v>
      </c>
    </row>
    <row r="58" spans="1:4">
      <c r="A58" s="28" t="s">
        <v>3306</v>
      </c>
      <c r="B58" s="29"/>
      <c r="C58" s="29">
        <v>2</v>
      </c>
      <c r="D58" s="29">
        <v>2</v>
      </c>
    </row>
    <row r="59" spans="1:4">
      <c r="A59" s="27" t="s">
        <v>601</v>
      </c>
      <c r="B59" s="29">
        <v>5</v>
      </c>
      <c r="C59" s="29">
        <v>8</v>
      </c>
      <c r="D59" s="29">
        <v>13</v>
      </c>
    </row>
    <row r="60" spans="1:4">
      <c r="A60" s="28" t="s">
        <v>601</v>
      </c>
      <c r="B60" s="29">
        <v>4</v>
      </c>
      <c r="C60" s="29">
        <v>7</v>
      </c>
      <c r="D60" s="29">
        <v>11</v>
      </c>
    </row>
    <row r="61" spans="1:4">
      <c r="A61" s="28" t="s">
        <v>2378</v>
      </c>
      <c r="B61" s="29">
        <v>1</v>
      </c>
      <c r="C61" s="29"/>
      <c r="D61" s="29">
        <v>1</v>
      </c>
    </row>
    <row r="62" spans="1:4">
      <c r="A62" s="28" t="s">
        <v>3564</v>
      </c>
      <c r="B62" s="29"/>
      <c r="C62" s="29">
        <v>1</v>
      </c>
      <c r="D62" s="29">
        <v>1</v>
      </c>
    </row>
    <row r="63" spans="1:4">
      <c r="A63" s="27" t="s">
        <v>3094</v>
      </c>
      <c r="B63" s="29">
        <v>3</v>
      </c>
      <c r="C63" s="29">
        <v>6</v>
      </c>
      <c r="D63" s="29">
        <v>9</v>
      </c>
    </row>
    <row r="64" spans="1:4">
      <c r="A64" s="28" t="s">
        <v>3094</v>
      </c>
      <c r="B64" s="29">
        <v>3</v>
      </c>
      <c r="C64" s="29">
        <v>6</v>
      </c>
      <c r="D64" s="29">
        <v>9</v>
      </c>
    </row>
    <row r="65" spans="1:4">
      <c r="A65" s="27" t="s">
        <v>460</v>
      </c>
      <c r="B65" s="29">
        <v>5</v>
      </c>
      <c r="C65" s="29">
        <v>13</v>
      </c>
      <c r="D65" s="29">
        <v>18</v>
      </c>
    </row>
    <row r="66" spans="1:4">
      <c r="A66" s="28" t="s">
        <v>460</v>
      </c>
      <c r="B66" s="29">
        <v>4</v>
      </c>
      <c r="C66" s="29">
        <v>8</v>
      </c>
      <c r="D66" s="29">
        <v>12</v>
      </c>
    </row>
    <row r="67" spans="1:4">
      <c r="A67" s="28" t="s">
        <v>1409</v>
      </c>
      <c r="B67" s="29">
        <v>1</v>
      </c>
      <c r="C67" s="29">
        <v>2</v>
      </c>
      <c r="D67" s="29">
        <v>3</v>
      </c>
    </row>
    <row r="68" spans="1:4">
      <c r="A68" s="28" t="s">
        <v>691</v>
      </c>
      <c r="B68" s="29"/>
      <c r="C68" s="29">
        <v>1</v>
      </c>
      <c r="D68" s="29">
        <v>1</v>
      </c>
    </row>
    <row r="69" spans="1:4">
      <c r="A69" s="28" t="s">
        <v>461</v>
      </c>
      <c r="B69" s="29"/>
      <c r="C69" s="29">
        <v>2</v>
      </c>
      <c r="D69" s="29">
        <v>2</v>
      </c>
    </row>
    <row r="70" spans="1:4">
      <c r="A70" s="27" t="s">
        <v>881</v>
      </c>
      <c r="B70" s="29">
        <v>2</v>
      </c>
      <c r="C70" s="29">
        <v>15</v>
      </c>
      <c r="D70" s="29">
        <v>17</v>
      </c>
    </row>
    <row r="71" spans="1:4">
      <c r="A71" s="28" t="s">
        <v>881</v>
      </c>
      <c r="B71" s="29">
        <v>2</v>
      </c>
      <c r="C71" s="29">
        <v>9</v>
      </c>
      <c r="D71" s="29">
        <v>11</v>
      </c>
    </row>
    <row r="72" spans="1:4">
      <c r="A72" s="28" t="s">
        <v>2353</v>
      </c>
      <c r="B72" s="29"/>
      <c r="C72" s="29">
        <v>2</v>
      </c>
      <c r="D72" s="29">
        <v>2</v>
      </c>
    </row>
    <row r="73" spans="1:4">
      <c r="A73" s="28" t="s">
        <v>1341</v>
      </c>
      <c r="B73" s="29"/>
      <c r="C73" s="29">
        <v>3</v>
      </c>
      <c r="D73" s="29">
        <v>3</v>
      </c>
    </row>
    <row r="74" spans="1:4">
      <c r="A74" s="28" t="s">
        <v>2280</v>
      </c>
      <c r="B74" s="29"/>
      <c r="C74" s="29">
        <v>1</v>
      </c>
      <c r="D74" s="29">
        <v>1</v>
      </c>
    </row>
    <row r="75" spans="1:4">
      <c r="A75" s="27" t="s">
        <v>187</v>
      </c>
      <c r="B75" s="29">
        <v>15</v>
      </c>
      <c r="C75" s="29">
        <v>56</v>
      </c>
      <c r="D75" s="29">
        <v>71</v>
      </c>
    </row>
    <row r="76" spans="1:4">
      <c r="A76" s="28" t="s">
        <v>187</v>
      </c>
      <c r="B76" s="29">
        <v>2</v>
      </c>
      <c r="C76" s="29">
        <v>12</v>
      </c>
      <c r="D76" s="29">
        <v>14</v>
      </c>
    </row>
    <row r="77" spans="1:4">
      <c r="A77" s="28" t="s">
        <v>2508</v>
      </c>
      <c r="B77" s="29">
        <v>1</v>
      </c>
      <c r="C77" s="29">
        <v>6</v>
      </c>
      <c r="D77" s="29">
        <v>7</v>
      </c>
    </row>
    <row r="78" spans="1:4">
      <c r="A78" s="28" t="s">
        <v>1969</v>
      </c>
      <c r="B78" s="29">
        <v>1</v>
      </c>
      <c r="C78" s="29">
        <v>6</v>
      </c>
      <c r="D78" s="29">
        <v>7</v>
      </c>
    </row>
    <row r="79" spans="1:4">
      <c r="A79" s="28" t="s">
        <v>3036</v>
      </c>
      <c r="B79" s="29">
        <v>2</v>
      </c>
      <c r="C79" s="29">
        <v>5</v>
      </c>
      <c r="D79" s="29">
        <v>7</v>
      </c>
    </row>
    <row r="80" spans="1:4">
      <c r="A80" s="28" t="s">
        <v>542</v>
      </c>
      <c r="B80" s="29">
        <v>1</v>
      </c>
      <c r="C80" s="29">
        <v>2</v>
      </c>
      <c r="D80" s="29">
        <v>3</v>
      </c>
    </row>
    <row r="81" spans="1:4">
      <c r="A81" s="28" t="s">
        <v>894</v>
      </c>
      <c r="B81" s="29"/>
      <c r="C81" s="29">
        <v>3</v>
      </c>
      <c r="D81" s="29">
        <v>3</v>
      </c>
    </row>
    <row r="82" spans="1:4">
      <c r="A82" s="28" t="s">
        <v>407</v>
      </c>
      <c r="B82" s="29"/>
      <c r="C82" s="29">
        <v>2</v>
      </c>
      <c r="D82" s="29">
        <v>2</v>
      </c>
    </row>
    <row r="83" spans="1:4">
      <c r="A83" s="28" t="s">
        <v>530</v>
      </c>
      <c r="B83" s="29"/>
      <c r="C83" s="29">
        <v>3</v>
      </c>
      <c r="D83" s="29">
        <v>3</v>
      </c>
    </row>
    <row r="84" spans="1:4">
      <c r="A84" s="28" t="s">
        <v>2345</v>
      </c>
      <c r="B84" s="29"/>
      <c r="C84" s="29">
        <v>2</v>
      </c>
      <c r="D84" s="29">
        <v>2</v>
      </c>
    </row>
    <row r="85" spans="1:4">
      <c r="A85" s="28" t="s">
        <v>2346</v>
      </c>
      <c r="B85" s="29"/>
      <c r="C85" s="29">
        <v>3</v>
      </c>
      <c r="D85" s="29">
        <v>3</v>
      </c>
    </row>
    <row r="86" spans="1:4">
      <c r="A86" s="28" t="s">
        <v>2022</v>
      </c>
      <c r="B86" s="29"/>
      <c r="C86" s="29">
        <v>2</v>
      </c>
      <c r="D86" s="29">
        <v>2</v>
      </c>
    </row>
    <row r="87" spans="1:4">
      <c r="A87" s="28" t="s">
        <v>1814</v>
      </c>
      <c r="B87" s="29"/>
      <c r="C87" s="29">
        <v>2</v>
      </c>
      <c r="D87" s="29">
        <v>2</v>
      </c>
    </row>
    <row r="88" spans="1:4">
      <c r="A88" s="28" t="s">
        <v>714</v>
      </c>
      <c r="B88" s="29">
        <v>1</v>
      </c>
      <c r="C88" s="29">
        <v>1</v>
      </c>
      <c r="D88" s="29">
        <v>2</v>
      </c>
    </row>
    <row r="89" spans="1:4">
      <c r="A89" s="28" t="s">
        <v>547</v>
      </c>
      <c r="B89" s="29"/>
      <c r="C89" s="29">
        <v>2</v>
      </c>
      <c r="D89" s="29">
        <v>2</v>
      </c>
    </row>
    <row r="90" spans="1:4">
      <c r="A90" s="28" t="s">
        <v>282</v>
      </c>
      <c r="B90" s="29"/>
      <c r="C90" s="29">
        <v>3</v>
      </c>
      <c r="D90" s="29">
        <v>3</v>
      </c>
    </row>
    <row r="91" spans="1:4">
      <c r="A91" s="28" t="s">
        <v>3465</v>
      </c>
      <c r="B91" s="29">
        <v>1</v>
      </c>
      <c r="C91" s="29"/>
      <c r="D91" s="29">
        <v>1</v>
      </c>
    </row>
    <row r="92" spans="1:4">
      <c r="A92" s="28" t="s">
        <v>777</v>
      </c>
      <c r="B92" s="29"/>
      <c r="C92" s="29">
        <v>2</v>
      </c>
      <c r="D92" s="29">
        <v>2</v>
      </c>
    </row>
    <row r="93" spans="1:4">
      <c r="A93" s="28" t="s">
        <v>3790</v>
      </c>
      <c r="B93" s="29">
        <v>6</v>
      </c>
      <c r="C93" s="29"/>
      <c r="D93" s="29">
        <v>6</v>
      </c>
    </row>
    <row r="94" spans="1:4">
      <c r="A94" s="27" t="s">
        <v>673</v>
      </c>
      <c r="B94" s="29">
        <v>2</v>
      </c>
      <c r="C94" s="29">
        <v>9</v>
      </c>
      <c r="D94" s="29">
        <v>11</v>
      </c>
    </row>
    <row r="95" spans="1:4">
      <c r="A95" s="28" t="s">
        <v>673</v>
      </c>
      <c r="B95" s="29">
        <v>2</v>
      </c>
      <c r="C95" s="29">
        <v>7</v>
      </c>
      <c r="D95" s="29">
        <v>9</v>
      </c>
    </row>
    <row r="96" spans="1:4">
      <c r="A96" s="28" t="s">
        <v>2151</v>
      </c>
      <c r="B96" s="29"/>
      <c r="C96" s="29">
        <v>2</v>
      </c>
      <c r="D96" s="29">
        <v>2</v>
      </c>
    </row>
    <row r="97" spans="1:4">
      <c r="A97" s="25" t="s">
        <v>3715</v>
      </c>
      <c r="B97" s="29">
        <v>35</v>
      </c>
      <c r="C97" s="29">
        <v>197</v>
      </c>
      <c r="D97" s="29">
        <v>232</v>
      </c>
    </row>
    <row r="98" spans="1:4">
      <c r="A98" s="26" t="s">
        <v>43</v>
      </c>
      <c r="B98" s="29">
        <v>8</v>
      </c>
      <c r="C98" s="29">
        <v>42</v>
      </c>
      <c r="D98" s="29">
        <v>50</v>
      </c>
    </row>
    <row r="99" spans="1:4">
      <c r="A99" s="27" t="s">
        <v>322</v>
      </c>
      <c r="B99" s="29">
        <v>4</v>
      </c>
      <c r="C99" s="29">
        <v>17</v>
      </c>
      <c r="D99" s="29">
        <v>21</v>
      </c>
    </row>
    <row r="100" spans="1:4">
      <c r="A100" s="28" t="s">
        <v>323</v>
      </c>
      <c r="B100" s="29">
        <v>3</v>
      </c>
      <c r="C100" s="29">
        <v>11</v>
      </c>
      <c r="D100" s="29">
        <v>14</v>
      </c>
    </row>
    <row r="101" spans="1:4">
      <c r="A101" s="28" t="s">
        <v>510</v>
      </c>
      <c r="B101" s="29">
        <v>1</v>
      </c>
      <c r="C101" s="29">
        <v>6</v>
      </c>
      <c r="D101" s="29">
        <v>7</v>
      </c>
    </row>
    <row r="102" spans="1:4">
      <c r="A102" s="27" t="s">
        <v>44</v>
      </c>
      <c r="B102" s="29"/>
      <c r="C102" s="29">
        <v>15</v>
      </c>
      <c r="D102" s="29">
        <v>15</v>
      </c>
    </row>
    <row r="103" spans="1:4">
      <c r="A103" s="28" t="s">
        <v>45</v>
      </c>
      <c r="B103" s="29"/>
      <c r="C103" s="29">
        <v>12</v>
      </c>
      <c r="D103" s="29">
        <v>12</v>
      </c>
    </row>
    <row r="104" spans="1:4">
      <c r="A104" s="28" t="s">
        <v>44</v>
      </c>
      <c r="B104" s="29"/>
      <c r="C104" s="29">
        <v>3</v>
      </c>
      <c r="D104" s="29">
        <v>3</v>
      </c>
    </row>
    <row r="105" spans="1:4">
      <c r="A105" s="27" t="s">
        <v>43</v>
      </c>
      <c r="B105" s="29">
        <v>2</v>
      </c>
      <c r="C105" s="29">
        <v>8</v>
      </c>
      <c r="D105" s="29">
        <v>10</v>
      </c>
    </row>
    <row r="106" spans="1:4">
      <c r="A106" s="28" t="s">
        <v>301</v>
      </c>
      <c r="B106" s="29">
        <v>1</v>
      </c>
      <c r="C106" s="29">
        <v>8</v>
      </c>
      <c r="D106" s="29">
        <v>9</v>
      </c>
    </row>
    <row r="107" spans="1:4">
      <c r="A107" s="28" t="s">
        <v>43</v>
      </c>
      <c r="B107" s="29">
        <v>1</v>
      </c>
      <c r="C107" s="29"/>
      <c r="D107" s="29">
        <v>1</v>
      </c>
    </row>
    <row r="108" spans="1:4">
      <c r="A108" s="27" t="s">
        <v>151</v>
      </c>
      <c r="B108" s="29">
        <v>2</v>
      </c>
      <c r="C108" s="29">
        <v>2</v>
      </c>
      <c r="D108" s="29">
        <v>4</v>
      </c>
    </row>
    <row r="109" spans="1:4">
      <c r="A109" s="28" t="s">
        <v>151</v>
      </c>
      <c r="B109" s="29">
        <v>2</v>
      </c>
      <c r="C109" s="29">
        <v>2</v>
      </c>
      <c r="D109" s="29">
        <v>4</v>
      </c>
    </row>
    <row r="110" spans="1:4">
      <c r="A110" s="26" t="s">
        <v>250</v>
      </c>
      <c r="B110" s="29">
        <v>1</v>
      </c>
      <c r="C110" s="29">
        <v>5</v>
      </c>
      <c r="D110" s="29">
        <v>6</v>
      </c>
    </row>
    <row r="111" spans="1:4">
      <c r="A111" s="27" t="s">
        <v>251</v>
      </c>
      <c r="B111" s="29">
        <v>1</v>
      </c>
      <c r="C111" s="29">
        <v>5</v>
      </c>
      <c r="D111" s="29">
        <v>6</v>
      </c>
    </row>
    <row r="112" spans="1:4">
      <c r="A112" s="28" t="s">
        <v>252</v>
      </c>
      <c r="B112" s="29"/>
      <c r="C112" s="29">
        <v>1</v>
      </c>
      <c r="D112" s="29">
        <v>1</v>
      </c>
    </row>
    <row r="113" spans="1:4">
      <c r="A113" s="28" t="s">
        <v>251</v>
      </c>
      <c r="B113" s="29"/>
      <c r="C113" s="29">
        <v>1</v>
      </c>
      <c r="D113" s="29">
        <v>1</v>
      </c>
    </row>
    <row r="114" spans="1:4">
      <c r="A114" s="28" t="s">
        <v>761</v>
      </c>
      <c r="B114" s="29"/>
      <c r="C114" s="29">
        <v>1</v>
      </c>
      <c r="D114" s="29">
        <v>1</v>
      </c>
    </row>
    <row r="115" spans="1:4">
      <c r="A115" s="28" t="s">
        <v>3203</v>
      </c>
      <c r="B115" s="29">
        <v>1</v>
      </c>
      <c r="C115" s="29">
        <v>2</v>
      </c>
      <c r="D115" s="29">
        <v>3</v>
      </c>
    </row>
    <row r="116" spans="1:4">
      <c r="A116" s="26" t="s">
        <v>416</v>
      </c>
      <c r="B116" s="29"/>
      <c r="C116" s="29">
        <v>4</v>
      </c>
      <c r="D116" s="29">
        <v>4</v>
      </c>
    </row>
    <row r="117" spans="1:4">
      <c r="A117" s="27" t="s">
        <v>417</v>
      </c>
      <c r="B117" s="29"/>
      <c r="C117" s="29">
        <v>4</v>
      </c>
      <c r="D117" s="29">
        <v>4</v>
      </c>
    </row>
    <row r="118" spans="1:4">
      <c r="A118" s="28" t="s">
        <v>417</v>
      </c>
      <c r="B118" s="29"/>
      <c r="C118" s="29">
        <v>1</v>
      </c>
      <c r="D118" s="29">
        <v>1</v>
      </c>
    </row>
    <row r="119" spans="1:4">
      <c r="A119" s="28" t="s">
        <v>1385</v>
      </c>
      <c r="B119" s="29"/>
      <c r="C119" s="29">
        <v>3</v>
      </c>
      <c r="D119" s="29">
        <v>3</v>
      </c>
    </row>
    <row r="120" spans="1:4">
      <c r="A120" s="26" t="s">
        <v>227</v>
      </c>
      <c r="B120" s="29"/>
      <c r="C120" s="29">
        <v>22</v>
      </c>
      <c r="D120" s="29">
        <v>22</v>
      </c>
    </row>
    <row r="121" spans="1:4">
      <c r="A121" s="27" t="s">
        <v>2441</v>
      </c>
      <c r="B121" s="29"/>
      <c r="C121" s="29">
        <v>16</v>
      </c>
      <c r="D121" s="29">
        <v>16</v>
      </c>
    </row>
    <row r="122" spans="1:4">
      <c r="A122" s="28" t="s">
        <v>2441</v>
      </c>
      <c r="B122" s="29"/>
      <c r="C122" s="29">
        <v>16</v>
      </c>
      <c r="D122" s="29">
        <v>16</v>
      </c>
    </row>
    <row r="123" spans="1:4">
      <c r="A123" s="27" t="s">
        <v>228</v>
      </c>
      <c r="B123" s="29"/>
      <c r="C123" s="29">
        <v>2</v>
      </c>
      <c r="D123" s="29">
        <v>2</v>
      </c>
    </row>
    <row r="124" spans="1:4">
      <c r="A124" s="28" t="s">
        <v>228</v>
      </c>
      <c r="B124" s="29"/>
      <c r="C124" s="29">
        <v>2</v>
      </c>
      <c r="D124" s="29">
        <v>2</v>
      </c>
    </row>
    <row r="125" spans="1:4">
      <c r="A125" s="27" t="s">
        <v>3063</v>
      </c>
      <c r="B125" s="29"/>
      <c r="C125" s="29">
        <v>3</v>
      </c>
      <c r="D125" s="29">
        <v>3</v>
      </c>
    </row>
    <row r="126" spans="1:4">
      <c r="A126" s="28" t="s">
        <v>3063</v>
      </c>
      <c r="B126" s="29"/>
      <c r="C126" s="29">
        <v>3</v>
      </c>
      <c r="D126" s="29">
        <v>3</v>
      </c>
    </row>
    <row r="127" spans="1:4">
      <c r="A127" s="27" t="s">
        <v>227</v>
      </c>
      <c r="B127" s="29"/>
      <c r="C127" s="29">
        <v>1</v>
      </c>
      <c r="D127" s="29">
        <v>1</v>
      </c>
    </row>
    <row r="128" spans="1:4">
      <c r="A128" s="28" t="s">
        <v>227</v>
      </c>
      <c r="B128" s="29"/>
      <c r="C128" s="29">
        <v>1</v>
      </c>
      <c r="D128" s="29">
        <v>1</v>
      </c>
    </row>
    <row r="129" spans="1:4">
      <c r="A129" s="26" t="s">
        <v>211</v>
      </c>
      <c r="B129" s="29">
        <v>4</v>
      </c>
      <c r="C129" s="29">
        <v>21</v>
      </c>
      <c r="D129" s="29">
        <v>25</v>
      </c>
    </row>
    <row r="130" spans="1:4">
      <c r="A130" s="27" t="s">
        <v>3303</v>
      </c>
      <c r="B130" s="29"/>
      <c r="C130" s="29">
        <v>11</v>
      </c>
      <c r="D130" s="29">
        <v>11</v>
      </c>
    </row>
    <row r="131" spans="1:4">
      <c r="A131" s="28" t="s">
        <v>3303</v>
      </c>
      <c r="B131" s="29"/>
      <c r="C131" s="29">
        <v>11</v>
      </c>
      <c r="D131" s="29">
        <v>11</v>
      </c>
    </row>
    <row r="132" spans="1:4">
      <c r="A132" s="27" t="s">
        <v>3100</v>
      </c>
      <c r="B132" s="29">
        <v>1</v>
      </c>
      <c r="C132" s="29">
        <v>9</v>
      </c>
      <c r="D132" s="29">
        <v>10</v>
      </c>
    </row>
    <row r="133" spans="1:4">
      <c r="A133" s="28" t="s">
        <v>3100</v>
      </c>
      <c r="B133" s="29">
        <v>1</v>
      </c>
      <c r="C133" s="29">
        <v>9</v>
      </c>
      <c r="D133" s="29">
        <v>10</v>
      </c>
    </row>
    <row r="134" spans="1:4">
      <c r="A134" s="27" t="s">
        <v>3305</v>
      </c>
      <c r="B134" s="29">
        <v>2</v>
      </c>
      <c r="C134" s="29">
        <v>1</v>
      </c>
      <c r="D134" s="29">
        <v>3</v>
      </c>
    </row>
    <row r="135" spans="1:4">
      <c r="A135" s="28" t="s">
        <v>3305</v>
      </c>
      <c r="B135" s="29">
        <v>2</v>
      </c>
      <c r="C135" s="29">
        <v>1</v>
      </c>
      <c r="D135" s="29">
        <v>3</v>
      </c>
    </row>
    <row r="136" spans="1:4">
      <c r="A136" s="27" t="s">
        <v>211</v>
      </c>
      <c r="B136" s="29">
        <v>1</v>
      </c>
      <c r="C136" s="29"/>
      <c r="D136" s="29">
        <v>1</v>
      </c>
    </row>
    <row r="137" spans="1:4">
      <c r="A137" s="28" t="s">
        <v>211</v>
      </c>
      <c r="B137" s="29">
        <v>1</v>
      </c>
      <c r="C137" s="29"/>
      <c r="D137" s="29">
        <v>1</v>
      </c>
    </row>
    <row r="138" spans="1:4">
      <c r="A138" s="26" t="s">
        <v>35</v>
      </c>
      <c r="B138" s="29">
        <v>5</v>
      </c>
      <c r="C138" s="29">
        <v>18</v>
      </c>
      <c r="D138" s="29">
        <v>23</v>
      </c>
    </row>
    <row r="139" spans="1:4">
      <c r="A139" s="27" t="s">
        <v>170</v>
      </c>
      <c r="B139" s="29"/>
      <c r="C139" s="29">
        <v>7</v>
      </c>
      <c r="D139" s="29">
        <v>7</v>
      </c>
    </row>
    <row r="140" spans="1:4">
      <c r="A140" s="28" t="s">
        <v>171</v>
      </c>
      <c r="B140" s="29"/>
      <c r="C140" s="29">
        <v>1</v>
      </c>
      <c r="D140" s="29">
        <v>1</v>
      </c>
    </row>
    <row r="141" spans="1:4">
      <c r="A141" s="28" t="s">
        <v>1017</v>
      </c>
      <c r="B141" s="29"/>
      <c r="C141" s="29">
        <v>2</v>
      </c>
      <c r="D141" s="29">
        <v>2</v>
      </c>
    </row>
    <row r="142" spans="1:4">
      <c r="A142" s="28" t="s">
        <v>316</v>
      </c>
      <c r="B142" s="29"/>
      <c r="C142" s="29">
        <v>3</v>
      </c>
      <c r="D142" s="29">
        <v>3</v>
      </c>
    </row>
    <row r="143" spans="1:4">
      <c r="A143" s="28" t="s">
        <v>424</v>
      </c>
      <c r="B143" s="29"/>
      <c r="C143" s="29">
        <v>1</v>
      </c>
      <c r="D143" s="29">
        <v>1</v>
      </c>
    </row>
    <row r="144" spans="1:4">
      <c r="A144" s="27" t="s">
        <v>486</v>
      </c>
      <c r="B144" s="29"/>
      <c r="C144" s="29">
        <v>3</v>
      </c>
      <c r="D144" s="29">
        <v>3</v>
      </c>
    </row>
    <row r="145" spans="1:4">
      <c r="A145" s="28" t="s">
        <v>487</v>
      </c>
      <c r="B145" s="29"/>
      <c r="C145" s="29">
        <v>2</v>
      </c>
      <c r="D145" s="29">
        <v>2</v>
      </c>
    </row>
    <row r="146" spans="1:4">
      <c r="A146" s="28" t="s">
        <v>2746</v>
      </c>
      <c r="B146" s="29"/>
      <c r="C146" s="29">
        <v>1</v>
      </c>
      <c r="D146" s="29">
        <v>1</v>
      </c>
    </row>
    <row r="147" spans="1:4">
      <c r="A147" s="27" t="s">
        <v>637</v>
      </c>
      <c r="B147" s="29"/>
      <c r="C147" s="29">
        <v>5</v>
      </c>
      <c r="D147" s="29">
        <v>5</v>
      </c>
    </row>
    <row r="148" spans="1:4">
      <c r="A148" s="28" t="s">
        <v>3141</v>
      </c>
      <c r="B148" s="29"/>
      <c r="C148" s="29">
        <v>2</v>
      </c>
      <c r="D148" s="29">
        <v>2</v>
      </c>
    </row>
    <row r="149" spans="1:4">
      <c r="A149" s="28" t="s">
        <v>2278</v>
      </c>
      <c r="B149" s="29"/>
      <c r="C149" s="29">
        <v>1</v>
      </c>
      <c r="D149" s="29">
        <v>1</v>
      </c>
    </row>
    <row r="150" spans="1:4">
      <c r="A150" s="28" t="s">
        <v>637</v>
      </c>
      <c r="B150" s="29"/>
      <c r="C150" s="29">
        <v>1</v>
      </c>
      <c r="D150" s="29">
        <v>1</v>
      </c>
    </row>
    <row r="151" spans="1:4">
      <c r="A151" s="28" t="s">
        <v>1298</v>
      </c>
      <c r="B151" s="29"/>
      <c r="C151" s="29">
        <v>1</v>
      </c>
      <c r="D151" s="29">
        <v>1</v>
      </c>
    </row>
    <row r="152" spans="1:4">
      <c r="A152" s="27" t="s">
        <v>3385</v>
      </c>
      <c r="B152" s="29">
        <v>2</v>
      </c>
      <c r="C152" s="29">
        <v>3</v>
      </c>
      <c r="D152" s="29">
        <v>5</v>
      </c>
    </row>
    <row r="153" spans="1:4">
      <c r="A153" s="28" t="s">
        <v>3385</v>
      </c>
      <c r="B153" s="29">
        <v>2</v>
      </c>
      <c r="C153" s="29">
        <v>3</v>
      </c>
      <c r="D153" s="29">
        <v>5</v>
      </c>
    </row>
    <row r="154" spans="1:4">
      <c r="A154" s="27" t="s">
        <v>3202</v>
      </c>
      <c r="B154" s="29">
        <v>1</v>
      </c>
      <c r="C154" s="29"/>
      <c r="D154" s="29">
        <v>1</v>
      </c>
    </row>
    <row r="155" spans="1:4">
      <c r="A155" s="28" t="s">
        <v>3202</v>
      </c>
      <c r="B155" s="29">
        <v>1</v>
      </c>
      <c r="C155" s="29"/>
      <c r="D155" s="29">
        <v>1</v>
      </c>
    </row>
    <row r="156" spans="1:4">
      <c r="A156" s="27" t="s">
        <v>35</v>
      </c>
      <c r="B156" s="29">
        <v>2</v>
      </c>
      <c r="C156" s="29"/>
      <c r="D156" s="29">
        <v>2</v>
      </c>
    </row>
    <row r="157" spans="1:4">
      <c r="A157" s="28" t="s">
        <v>35</v>
      </c>
      <c r="B157" s="29">
        <v>2</v>
      </c>
      <c r="C157" s="29"/>
      <c r="D157" s="29">
        <v>2</v>
      </c>
    </row>
    <row r="158" spans="1:4">
      <c r="A158" s="26" t="s">
        <v>513</v>
      </c>
      <c r="B158" s="29">
        <v>1</v>
      </c>
      <c r="C158" s="29">
        <v>9</v>
      </c>
      <c r="D158" s="29">
        <v>10</v>
      </c>
    </row>
    <row r="159" spans="1:4">
      <c r="A159" s="27" t="s">
        <v>2586</v>
      </c>
      <c r="B159" s="29">
        <v>1</v>
      </c>
      <c r="C159" s="29">
        <v>4</v>
      </c>
      <c r="D159" s="29">
        <v>5</v>
      </c>
    </row>
    <row r="160" spans="1:4">
      <c r="A160" s="28" t="s">
        <v>2586</v>
      </c>
      <c r="B160" s="29">
        <v>1</v>
      </c>
      <c r="C160" s="29">
        <v>4</v>
      </c>
      <c r="D160" s="29">
        <v>5</v>
      </c>
    </row>
    <row r="161" spans="1:4">
      <c r="A161" s="27" t="s">
        <v>2587</v>
      </c>
      <c r="B161" s="29"/>
      <c r="C161" s="29">
        <v>4</v>
      </c>
      <c r="D161" s="29">
        <v>4</v>
      </c>
    </row>
    <row r="162" spans="1:4">
      <c r="A162" s="28" t="s">
        <v>2587</v>
      </c>
      <c r="B162" s="29"/>
      <c r="C162" s="29">
        <v>4</v>
      </c>
      <c r="D162" s="29">
        <v>4</v>
      </c>
    </row>
    <row r="163" spans="1:4">
      <c r="A163" s="27" t="s">
        <v>513</v>
      </c>
      <c r="B163" s="29"/>
      <c r="C163" s="29">
        <v>1</v>
      </c>
      <c r="D163" s="29">
        <v>1</v>
      </c>
    </row>
    <row r="164" spans="1:4">
      <c r="A164" s="28" t="s">
        <v>513</v>
      </c>
      <c r="B164" s="29"/>
      <c r="C164" s="29">
        <v>1</v>
      </c>
      <c r="D164" s="29">
        <v>1</v>
      </c>
    </row>
    <row r="165" spans="1:4">
      <c r="A165" s="26" t="s">
        <v>16</v>
      </c>
      <c r="B165" s="29">
        <v>4</v>
      </c>
      <c r="C165" s="29">
        <v>20</v>
      </c>
      <c r="D165" s="29">
        <v>24</v>
      </c>
    </row>
    <row r="166" spans="1:4">
      <c r="A166" s="27" t="s">
        <v>557</v>
      </c>
      <c r="B166" s="29">
        <v>1</v>
      </c>
      <c r="C166" s="29">
        <v>2</v>
      </c>
      <c r="D166" s="29">
        <v>3</v>
      </c>
    </row>
    <row r="167" spans="1:4">
      <c r="A167" s="28" t="s">
        <v>557</v>
      </c>
      <c r="B167" s="29">
        <v>1</v>
      </c>
      <c r="C167" s="29">
        <v>2</v>
      </c>
      <c r="D167" s="29">
        <v>3</v>
      </c>
    </row>
    <row r="168" spans="1:4">
      <c r="A168" s="27" t="s">
        <v>17</v>
      </c>
      <c r="B168" s="29">
        <v>3</v>
      </c>
      <c r="C168" s="29">
        <v>13</v>
      </c>
      <c r="D168" s="29">
        <v>16</v>
      </c>
    </row>
    <row r="169" spans="1:4">
      <c r="A169" s="28" t="s">
        <v>177</v>
      </c>
      <c r="B169" s="29">
        <v>1</v>
      </c>
      <c r="C169" s="29">
        <v>6</v>
      </c>
      <c r="D169" s="29">
        <v>7</v>
      </c>
    </row>
    <row r="170" spans="1:4">
      <c r="A170" s="28" t="s">
        <v>18</v>
      </c>
      <c r="B170" s="29">
        <v>1</v>
      </c>
      <c r="C170" s="29">
        <v>2</v>
      </c>
      <c r="D170" s="29">
        <v>3</v>
      </c>
    </row>
    <row r="171" spans="1:4">
      <c r="A171" s="28" t="s">
        <v>17</v>
      </c>
      <c r="B171" s="29">
        <v>1</v>
      </c>
      <c r="C171" s="29">
        <v>1</v>
      </c>
      <c r="D171" s="29">
        <v>2</v>
      </c>
    </row>
    <row r="172" spans="1:4">
      <c r="A172" s="28" t="s">
        <v>1496</v>
      </c>
      <c r="B172" s="29"/>
      <c r="C172" s="29">
        <v>2</v>
      </c>
      <c r="D172" s="29">
        <v>2</v>
      </c>
    </row>
    <row r="173" spans="1:4">
      <c r="A173" s="28" t="s">
        <v>1242</v>
      </c>
      <c r="B173" s="29"/>
      <c r="C173" s="29">
        <v>2</v>
      </c>
      <c r="D173" s="29">
        <v>2</v>
      </c>
    </row>
    <row r="174" spans="1:4">
      <c r="A174" s="27" t="s">
        <v>3267</v>
      </c>
      <c r="B174" s="29"/>
      <c r="C174" s="29">
        <v>4</v>
      </c>
      <c r="D174" s="29">
        <v>4</v>
      </c>
    </row>
    <row r="175" spans="1:4">
      <c r="A175" s="28" t="s">
        <v>3267</v>
      </c>
      <c r="B175" s="29"/>
      <c r="C175" s="29">
        <v>4</v>
      </c>
      <c r="D175" s="29">
        <v>4</v>
      </c>
    </row>
    <row r="176" spans="1:4">
      <c r="A176" s="27" t="s">
        <v>16</v>
      </c>
      <c r="B176" s="29"/>
      <c r="C176" s="29">
        <v>1</v>
      </c>
      <c r="D176" s="29">
        <v>1</v>
      </c>
    </row>
    <row r="177" spans="1:4">
      <c r="A177" s="28" t="s">
        <v>16</v>
      </c>
      <c r="B177" s="29"/>
      <c r="C177" s="29">
        <v>1</v>
      </c>
      <c r="D177" s="29">
        <v>1</v>
      </c>
    </row>
    <row r="178" spans="1:4">
      <c r="A178" s="26" t="s">
        <v>238</v>
      </c>
      <c r="B178" s="29">
        <v>1</v>
      </c>
      <c r="C178" s="29">
        <v>16</v>
      </c>
      <c r="D178" s="29">
        <v>17</v>
      </c>
    </row>
    <row r="179" spans="1:4">
      <c r="A179" s="27" t="s">
        <v>793</v>
      </c>
      <c r="B179" s="29"/>
      <c r="C179" s="29">
        <v>2</v>
      </c>
      <c r="D179" s="29">
        <v>2</v>
      </c>
    </row>
    <row r="180" spans="1:4">
      <c r="A180" s="28" t="s">
        <v>793</v>
      </c>
      <c r="B180" s="29"/>
      <c r="C180" s="29">
        <v>2</v>
      </c>
      <c r="D180" s="29">
        <v>2</v>
      </c>
    </row>
    <row r="181" spans="1:4">
      <c r="A181" s="27" t="s">
        <v>239</v>
      </c>
      <c r="B181" s="29"/>
      <c r="C181" s="29">
        <v>7</v>
      </c>
      <c r="D181" s="29">
        <v>7</v>
      </c>
    </row>
    <row r="182" spans="1:4">
      <c r="A182" s="28" t="s">
        <v>589</v>
      </c>
      <c r="B182" s="29"/>
      <c r="C182" s="29">
        <v>3</v>
      </c>
      <c r="D182" s="29">
        <v>3</v>
      </c>
    </row>
    <row r="183" spans="1:4">
      <c r="A183" s="28" t="s">
        <v>1354</v>
      </c>
      <c r="B183" s="29"/>
      <c r="C183" s="29">
        <v>2</v>
      </c>
      <c r="D183" s="29">
        <v>2</v>
      </c>
    </row>
    <row r="184" spans="1:4">
      <c r="A184" s="28" t="s">
        <v>239</v>
      </c>
      <c r="B184" s="29"/>
      <c r="C184" s="29">
        <v>1</v>
      </c>
      <c r="D184" s="29">
        <v>1</v>
      </c>
    </row>
    <row r="185" spans="1:4">
      <c r="A185" s="28" t="s">
        <v>240</v>
      </c>
      <c r="B185" s="29"/>
      <c r="C185" s="29">
        <v>1</v>
      </c>
      <c r="D185" s="29">
        <v>1</v>
      </c>
    </row>
    <row r="186" spans="1:4">
      <c r="A186" s="27" t="s">
        <v>494</v>
      </c>
      <c r="B186" s="29"/>
      <c r="C186" s="29">
        <v>4</v>
      </c>
      <c r="D186" s="29">
        <v>4</v>
      </c>
    </row>
    <row r="187" spans="1:4">
      <c r="A187" s="28" t="s">
        <v>494</v>
      </c>
      <c r="B187" s="29"/>
      <c r="C187" s="29">
        <v>4</v>
      </c>
      <c r="D187" s="29">
        <v>4</v>
      </c>
    </row>
    <row r="188" spans="1:4">
      <c r="A188" s="27" t="s">
        <v>576</v>
      </c>
      <c r="B188" s="29"/>
      <c r="C188" s="29">
        <v>3</v>
      </c>
      <c r="D188" s="29">
        <v>3</v>
      </c>
    </row>
    <row r="189" spans="1:4">
      <c r="A189" s="28" t="s">
        <v>576</v>
      </c>
      <c r="B189" s="29"/>
      <c r="C189" s="29">
        <v>3</v>
      </c>
      <c r="D189" s="29">
        <v>3</v>
      </c>
    </row>
    <row r="190" spans="1:4">
      <c r="A190" s="27" t="s">
        <v>238</v>
      </c>
      <c r="B190" s="29">
        <v>1</v>
      </c>
      <c r="C190" s="29"/>
      <c r="D190" s="29">
        <v>1</v>
      </c>
    </row>
    <row r="191" spans="1:4">
      <c r="A191" s="28" t="s">
        <v>238</v>
      </c>
      <c r="B191" s="29">
        <v>1</v>
      </c>
      <c r="C191" s="29"/>
      <c r="D191" s="29">
        <v>1</v>
      </c>
    </row>
    <row r="192" spans="1:4">
      <c r="A192" s="26" t="s">
        <v>28</v>
      </c>
      <c r="B192" s="29">
        <v>11</v>
      </c>
      <c r="C192" s="29">
        <v>40</v>
      </c>
      <c r="D192" s="29">
        <v>51</v>
      </c>
    </row>
    <row r="193" spans="1:4">
      <c r="A193" s="27" t="s">
        <v>29</v>
      </c>
      <c r="B193" s="29">
        <v>1</v>
      </c>
      <c r="C193" s="29">
        <v>14</v>
      </c>
      <c r="D193" s="29">
        <v>15</v>
      </c>
    </row>
    <row r="194" spans="1:4">
      <c r="A194" s="28" t="s">
        <v>30</v>
      </c>
      <c r="B194" s="29">
        <v>1</v>
      </c>
      <c r="C194" s="29">
        <v>6</v>
      </c>
      <c r="D194" s="29">
        <v>7</v>
      </c>
    </row>
    <row r="195" spans="1:4">
      <c r="A195" s="28" t="s">
        <v>115</v>
      </c>
      <c r="B195" s="29"/>
      <c r="C195" s="29">
        <v>4</v>
      </c>
      <c r="D195" s="29">
        <v>4</v>
      </c>
    </row>
    <row r="196" spans="1:4">
      <c r="A196" s="28" t="s">
        <v>29</v>
      </c>
      <c r="B196" s="29"/>
      <c r="C196" s="29">
        <v>1</v>
      </c>
      <c r="D196" s="29">
        <v>1</v>
      </c>
    </row>
    <row r="197" spans="1:4">
      <c r="A197" s="28" t="s">
        <v>473</v>
      </c>
      <c r="B197" s="29"/>
      <c r="C197" s="29">
        <v>3</v>
      </c>
      <c r="D197" s="29">
        <v>3</v>
      </c>
    </row>
    <row r="198" spans="1:4">
      <c r="A198" s="27" t="s">
        <v>3271</v>
      </c>
      <c r="B198" s="29">
        <v>3</v>
      </c>
      <c r="C198" s="29">
        <v>9</v>
      </c>
      <c r="D198" s="29">
        <v>12</v>
      </c>
    </row>
    <row r="199" spans="1:4">
      <c r="A199" s="28" t="s">
        <v>1747</v>
      </c>
      <c r="B199" s="29">
        <v>1</v>
      </c>
      <c r="C199" s="29">
        <v>2</v>
      </c>
      <c r="D199" s="29">
        <v>3</v>
      </c>
    </row>
    <row r="200" spans="1:4">
      <c r="A200" s="28" t="s">
        <v>828</v>
      </c>
      <c r="B200" s="29"/>
      <c r="C200" s="29">
        <v>4</v>
      </c>
      <c r="D200" s="29">
        <v>4</v>
      </c>
    </row>
    <row r="201" spans="1:4">
      <c r="A201" s="28" t="s">
        <v>3271</v>
      </c>
      <c r="B201" s="29">
        <v>2</v>
      </c>
      <c r="C201" s="29"/>
      <c r="D201" s="29">
        <v>2</v>
      </c>
    </row>
    <row r="202" spans="1:4">
      <c r="A202" s="28" t="s">
        <v>269</v>
      </c>
      <c r="B202" s="29"/>
      <c r="C202" s="29">
        <v>3</v>
      </c>
      <c r="D202" s="29">
        <v>3</v>
      </c>
    </row>
    <row r="203" spans="1:4">
      <c r="A203" s="27" t="s">
        <v>3288</v>
      </c>
      <c r="B203" s="29">
        <v>4</v>
      </c>
      <c r="C203" s="29">
        <v>4</v>
      </c>
      <c r="D203" s="29">
        <v>8</v>
      </c>
    </row>
    <row r="204" spans="1:4">
      <c r="A204" s="28" t="s">
        <v>3288</v>
      </c>
      <c r="B204" s="29">
        <v>1</v>
      </c>
      <c r="C204" s="29"/>
      <c r="D204" s="29">
        <v>1</v>
      </c>
    </row>
    <row r="205" spans="1:4">
      <c r="A205" s="28" t="s">
        <v>135</v>
      </c>
      <c r="B205" s="29">
        <v>3</v>
      </c>
      <c r="C205" s="29">
        <v>4</v>
      </c>
      <c r="D205" s="29">
        <v>7</v>
      </c>
    </row>
    <row r="206" spans="1:4">
      <c r="A206" s="27" t="s">
        <v>223</v>
      </c>
      <c r="B206" s="29">
        <v>2</v>
      </c>
      <c r="C206" s="29">
        <v>10</v>
      </c>
      <c r="D206" s="29">
        <v>12</v>
      </c>
    </row>
    <row r="207" spans="1:4">
      <c r="A207" s="28" t="s">
        <v>223</v>
      </c>
      <c r="B207" s="29"/>
      <c r="C207" s="29">
        <v>1</v>
      </c>
      <c r="D207" s="29">
        <v>1</v>
      </c>
    </row>
    <row r="208" spans="1:4">
      <c r="A208" s="28" t="s">
        <v>569</v>
      </c>
      <c r="B208" s="29"/>
      <c r="C208" s="29">
        <v>6</v>
      </c>
      <c r="D208" s="29">
        <v>6</v>
      </c>
    </row>
    <row r="209" spans="1:4">
      <c r="A209" s="28" t="s">
        <v>224</v>
      </c>
      <c r="B209" s="29">
        <v>2</v>
      </c>
      <c r="C209" s="29">
        <v>3</v>
      </c>
      <c r="D209" s="29">
        <v>5</v>
      </c>
    </row>
    <row r="210" spans="1:4">
      <c r="A210" s="27" t="s">
        <v>28</v>
      </c>
      <c r="B210" s="29">
        <v>1</v>
      </c>
      <c r="C210" s="29"/>
      <c r="D210" s="29">
        <v>1</v>
      </c>
    </row>
    <row r="211" spans="1:4">
      <c r="A211" s="28" t="s">
        <v>28</v>
      </c>
      <c r="B211" s="29">
        <v>1</v>
      </c>
      <c r="C211" s="29"/>
      <c r="D211" s="29">
        <v>1</v>
      </c>
    </row>
    <row r="212" spans="1:4">
      <c r="A212" s="27" t="s">
        <v>986</v>
      </c>
      <c r="B212" s="29"/>
      <c r="C212" s="29">
        <v>3</v>
      </c>
      <c r="D212" s="29">
        <v>3</v>
      </c>
    </row>
    <row r="213" spans="1:4">
      <c r="A213" s="28" t="s">
        <v>986</v>
      </c>
      <c r="B213" s="29"/>
      <c r="C213" s="29">
        <v>3</v>
      </c>
      <c r="D213" s="29">
        <v>3</v>
      </c>
    </row>
    <row r="214" spans="1:4">
      <c r="A214" s="25" t="s">
        <v>3716</v>
      </c>
      <c r="B214" s="29">
        <v>119</v>
      </c>
      <c r="C214" s="29">
        <v>496</v>
      </c>
      <c r="D214" s="29">
        <v>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4"/>
  <sheetViews>
    <sheetView workbookViewId="0">
      <selection activeCell="A22" sqref="A22"/>
    </sheetView>
  </sheetViews>
  <sheetFormatPr defaultRowHeight="15"/>
  <cols>
    <col min="1" max="1" width="72.140625" bestFit="1" customWidth="1"/>
    <col min="2" max="2" width="16.28515625" bestFit="1" customWidth="1"/>
    <col min="3" max="5" width="4" bestFit="1" customWidth="1"/>
    <col min="6" max="7" width="3" bestFit="1" customWidth="1"/>
    <col min="8" max="8" width="2" bestFit="1" customWidth="1"/>
    <col min="9" max="9" width="11.28515625" bestFit="1" customWidth="1"/>
  </cols>
  <sheetData>
    <row r="3" spans="1:9">
      <c r="A3" s="24" t="s">
        <v>3722</v>
      </c>
      <c r="B3" s="24" t="s">
        <v>3717</v>
      </c>
    </row>
    <row r="4" spans="1:9">
      <c r="A4" s="24" t="s">
        <v>3713</v>
      </c>
      <c r="B4" t="s">
        <v>19</v>
      </c>
      <c r="C4" t="s">
        <v>20</v>
      </c>
      <c r="D4" t="s">
        <v>48</v>
      </c>
      <c r="E4" t="s">
        <v>23</v>
      </c>
      <c r="F4" t="s">
        <v>59</v>
      </c>
      <c r="G4" t="s">
        <v>156</v>
      </c>
      <c r="H4" t="s">
        <v>38</v>
      </c>
      <c r="I4" t="s">
        <v>3716</v>
      </c>
    </row>
    <row r="5" spans="1:9">
      <c r="A5" s="25" t="s">
        <v>3714</v>
      </c>
      <c r="B5" s="29">
        <v>2</v>
      </c>
      <c r="C5" s="29">
        <v>224</v>
      </c>
      <c r="D5" s="29">
        <v>60</v>
      </c>
      <c r="E5" s="29">
        <v>51</v>
      </c>
      <c r="F5" s="29">
        <v>33</v>
      </c>
      <c r="G5" s="29">
        <v>13</v>
      </c>
      <c r="H5" s="29"/>
      <c r="I5" s="29">
        <v>383</v>
      </c>
    </row>
    <row r="6" spans="1:9">
      <c r="A6" s="26" t="s">
        <v>54</v>
      </c>
      <c r="B6" s="29">
        <v>2</v>
      </c>
      <c r="C6" s="29">
        <v>89</v>
      </c>
      <c r="D6" s="29">
        <v>34</v>
      </c>
      <c r="E6" s="29">
        <v>18</v>
      </c>
      <c r="F6" s="29">
        <v>16</v>
      </c>
      <c r="G6" s="29">
        <v>4</v>
      </c>
      <c r="H6" s="29"/>
      <c r="I6" s="29">
        <v>163</v>
      </c>
    </row>
    <row r="7" spans="1:9">
      <c r="A7" s="27" t="s">
        <v>55</v>
      </c>
      <c r="B7" s="29">
        <v>1</v>
      </c>
      <c r="C7" s="29">
        <v>22</v>
      </c>
      <c r="D7" s="29">
        <v>11</v>
      </c>
      <c r="E7" s="29">
        <v>5</v>
      </c>
      <c r="F7" s="29">
        <v>3</v>
      </c>
      <c r="G7" s="29">
        <v>1</v>
      </c>
      <c r="H7" s="29"/>
      <c r="I7" s="29">
        <v>43</v>
      </c>
    </row>
    <row r="8" spans="1:9">
      <c r="A8" s="28" t="s">
        <v>55</v>
      </c>
      <c r="B8" s="29">
        <v>1</v>
      </c>
      <c r="C8" s="29">
        <v>7</v>
      </c>
      <c r="D8" s="29">
        <v>7</v>
      </c>
      <c r="E8" s="29">
        <v>3</v>
      </c>
      <c r="F8" s="29">
        <v>1</v>
      </c>
      <c r="G8" s="29">
        <v>1</v>
      </c>
      <c r="H8" s="29"/>
      <c r="I8" s="29">
        <v>20</v>
      </c>
    </row>
    <row r="9" spans="1:9">
      <c r="A9" s="28" t="s">
        <v>3262</v>
      </c>
      <c r="B9" s="29"/>
      <c r="C9" s="29">
        <v>3</v>
      </c>
      <c r="D9" s="29">
        <v>1</v>
      </c>
      <c r="E9" s="29"/>
      <c r="F9" s="29">
        <v>1</v>
      </c>
      <c r="G9" s="29"/>
      <c r="H9" s="29"/>
      <c r="I9" s="29">
        <v>5</v>
      </c>
    </row>
    <row r="10" spans="1:9">
      <c r="A10" s="28" t="s">
        <v>3254</v>
      </c>
      <c r="B10" s="29"/>
      <c r="C10" s="29">
        <v>2</v>
      </c>
      <c r="D10" s="29">
        <v>2</v>
      </c>
      <c r="E10" s="29"/>
      <c r="F10" s="29">
        <v>1</v>
      </c>
      <c r="G10" s="29"/>
      <c r="H10" s="29"/>
      <c r="I10" s="29">
        <v>5</v>
      </c>
    </row>
    <row r="11" spans="1:9">
      <c r="A11" s="28" t="s">
        <v>406</v>
      </c>
      <c r="B11" s="29"/>
      <c r="C11" s="29">
        <v>2</v>
      </c>
      <c r="D11" s="29"/>
      <c r="E11" s="29">
        <v>1</v>
      </c>
      <c r="F11" s="29"/>
      <c r="G11" s="29"/>
      <c r="H11" s="29"/>
      <c r="I11" s="29">
        <v>3</v>
      </c>
    </row>
    <row r="12" spans="1:9">
      <c r="A12" s="28" t="s">
        <v>706</v>
      </c>
      <c r="B12" s="29"/>
      <c r="C12" s="29">
        <v>2</v>
      </c>
      <c r="D12" s="29"/>
      <c r="E12" s="29"/>
      <c r="F12" s="29"/>
      <c r="G12" s="29"/>
      <c r="H12" s="29"/>
      <c r="I12" s="29">
        <v>2</v>
      </c>
    </row>
    <row r="13" spans="1:9">
      <c r="A13" s="28" t="s">
        <v>719</v>
      </c>
      <c r="B13" s="29"/>
      <c r="C13" s="29">
        <v>1</v>
      </c>
      <c r="D13" s="29">
        <v>1</v>
      </c>
      <c r="E13" s="29"/>
      <c r="F13" s="29"/>
      <c r="G13" s="29"/>
      <c r="H13" s="29"/>
      <c r="I13" s="29">
        <v>2</v>
      </c>
    </row>
    <row r="14" spans="1:9">
      <c r="A14" s="28" t="s">
        <v>505</v>
      </c>
      <c r="B14" s="29"/>
      <c r="C14" s="29">
        <v>2</v>
      </c>
      <c r="D14" s="29"/>
      <c r="E14" s="29">
        <v>1</v>
      </c>
      <c r="F14" s="29"/>
      <c r="G14" s="29"/>
      <c r="H14" s="29"/>
      <c r="I14" s="29">
        <v>3</v>
      </c>
    </row>
    <row r="15" spans="1:9">
      <c r="A15" s="28" t="s">
        <v>931</v>
      </c>
      <c r="B15" s="29"/>
      <c r="C15" s="29">
        <v>1</v>
      </c>
      <c r="D15" s="29"/>
      <c r="E15" s="29"/>
      <c r="F15" s="29"/>
      <c r="G15" s="29"/>
      <c r="H15" s="29"/>
      <c r="I15" s="29">
        <v>1</v>
      </c>
    </row>
    <row r="16" spans="1:9">
      <c r="A16" s="28" t="s">
        <v>834</v>
      </c>
      <c r="B16" s="29"/>
      <c r="C16" s="29">
        <v>2</v>
      </c>
      <c r="D16" s="29"/>
      <c r="E16" s="29"/>
      <c r="F16" s="29"/>
      <c r="G16" s="29"/>
      <c r="H16" s="29"/>
      <c r="I16" s="29">
        <v>2</v>
      </c>
    </row>
    <row r="17" spans="1:9">
      <c r="A17" s="27" t="s">
        <v>75</v>
      </c>
      <c r="B17" s="29"/>
      <c r="C17" s="29">
        <v>17</v>
      </c>
      <c r="D17" s="29">
        <v>8</v>
      </c>
      <c r="E17" s="29">
        <v>5</v>
      </c>
      <c r="F17" s="29">
        <v>2</v>
      </c>
      <c r="G17" s="29">
        <v>1</v>
      </c>
      <c r="H17" s="29"/>
      <c r="I17" s="29">
        <v>33</v>
      </c>
    </row>
    <row r="18" spans="1:9">
      <c r="A18" s="28" t="s">
        <v>75</v>
      </c>
      <c r="B18" s="29"/>
      <c r="C18" s="29">
        <v>8</v>
      </c>
      <c r="D18" s="29">
        <v>2</v>
      </c>
      <c r="E18" s="29">
        <v>5</v>
      </c>
      <c r="F18" s="29"/>
      <c r="G18" s="29">
        <v>1</v>
      </c>
      <c r="H18" s="29"/>
      <c r="I18" s="29">
        <v>16</v>
      </c>
    </row>
    <row r="19" spans="1:9">
      <c r="A19" s="28" t="s">
        <v>3253</v>
      </c>
      <c r="B19" s="29"/>
      <c r="C19" s="29">
        <v>1</v>
      </c>
      <c r="D19" s="29">
        <v>1</v>
      </c>
      <c r="E19" s="29"/>
      <c r="F19" s="29">
        <v>1</v>
      </c>
      <c r="G19" s="29"/>
      <c r="H19" s="29"/>
      <c r="I19" s="29">
        <v>3</v>
      </c>
    </row>
    <row r="20" spans="1:9">
      <c r="A20" s="28" t="s">
        <v>3263</v>
      </c>
      <c r="B20" s="29"/>
      <c r="C20" s="29">
        <v>2</v>
      </c>
      <c r="D20" s="29">
        <v>2</v>
      </c>
      <c r="E20" s="29"/>
      <c r="F20" s="29">
        <v>1</v>
      </c>
      <c r="G20" s="29"/>
      <c r="H20" s="29"/>
      <c r="I20" s="29">
        <v>5</v>
      </c>
    </row>
    <row r="21" spans="1:9">
      <c r="A21" s="28" t="s">
        <v>3033</v>
      </c>
      <c r="B21" s="29"/>
      <c r="C21" s="29">
        <v>1</v>
      </c>
      <c r="D21" s="29">
        <v>1</v>
      </c>
      <c r="E21" s="29"/>
      <c r="F21" s="29"/>
      <c r="G21" s="29"/>
      <c r="H21" s="29"/>
      <c r="I21" s="29">
        <v>2</v>
      </c>
    </row>
    <row r="22" spans="1:9">
      <c r="A22" s="28" t="s">
        <v>3053</v>
      </c>
      <c r="B22" s="29"/>
      <c r="C22" s="29">
        <v>1</v>
      </c>
      <c r="D22" s="29"/>
      <c r="E22" s="29"/>
      <c r="F22" s="29"/>
      <c r="G22" s="29"/>
      <c r="H22" s="29"/>
      <c r="I22" s="29">
        <v>1</v>
      </c>
    </row>
    <row r="23" spans="1:9">
      <c r="A23" s="28" t="s">
        <v>817</v>
      </c>
      <c r="B23" s="29"/>
      <c r="C23" s="29">
        <v>2</v>
      </c>
      <c r="D23" s="29">
        <v>1</v>
      </c>
      <c r="E23" s="29"/>
      <c r="F23" s="29"/>
      <c r="G23" s="29"/>
      <c r="H23" s="29"/>
      <c r="I23" s="29">
        <v>3</v>
      </c>
    </row>
    <row r="24" spans="1:9">
      <c r="A24" s="28" t="s">
        <v>1453</v>
      </c>
      <c r="B24" s="29"/>
      <c r="C24" s="29">
        <v>2</v>
      </c>
      <c r="D24" s="29">
        <v>1</v>
      </c>
      <c r="E24" s="29"/>
      <c r="F24" s="29"/>
      <c r="G24" s="29"/>
      <c r="H24" s="29"/>
      <c r="I24" s="29">
        <v>3</v>
      </c>
    </row>
    <row r="25" spans="1:9">
      <c r="A25" s="27" t="s">
        <v>147</v>
      </c>
      <c r="B25" s="29"/>
      <c r="C25" s="29">
        <v>24</v>
      </c>
      <c r="D25" s="29">
        <v>2</v>
      </c>
      <c r="E25" s="29">
        <v>4</v>
      </c>
      <c r="F25" s="29">
        <v>4</v>
      </c>
      <c r="G25" s="29">
        <v>1</v>
      </c>
      <c r="H25" s="29"/>
      <c r="I25" s="29">
        <v>35</v>
      </c>
    </row>
    <row r="26" spans="1:9">
      <c r="A26" s="28" t="s">
        <v>147</v>
      </c>
      <c r="B26" s="29"/>
      <c r="C26" s="29">
        <v>12</v>
      </c>
      <c r="D26" s="29">
        <v>1</v>
      </c>
      <c r="E26" s="29">
        <v>3</v>
      </c>
      <c r="F26" s="29">
        <v>2</v>
      </c>
      <c r="G26" s="29">
        <v>1</v>
      </c>
      <c r="H26" s="29"/>
      <c r="I26" s="29">
        <v>19</v>
      </c>
    </row>
    <row r="27" spans="1:9">
      <c r="A27" s="28" t="s">
        <v>95</v>
      </c>
      <c r="B27" s="29"/>
      <c r="C27" s="29">
        <v>3</v>
      </c>
      <c r="D27" s="29"/>
      <c r="E27" s="29">
        <v>1</v>
      </c>
      <c r="F27" s="29">
        <v>1</v>
      </c>
      <c r="G27" s="29"/>
      <c r="H27" s="29"/>
      <c r="I27" s="29">
        <v>5</v>
      </c>
    </row>
    <row r="28" spans="1:9">
      <c r="A28" s="28" t="s">
        <v>3264</v>
      </c>
      <c r="B28" s="29"/>
      <c r="C28" s="29">
        <v>2</v>
      </c>
      <c r="D28" s="29">
        <v>1</v>
      </c>
      <c r="E28" s="29"/>
      <c r="F28" s="29">
        <v>1</v>
      </c>
      <c r="G28" s="29"/>
      <c r="H28" s="29"/>
      <c r="I28" s="29">
        <v>4</v>
      </c>
    </row>
    <row r="29" spans="1:9">
      <c r="A29" s="28" t="s">
        <v>649</v>
      </c>
      <c r="B29" s="29"/>
      <c r="C29" s="29">
        <v>1</v>
      </c>
      <c r="D29" s="29"/>
      <c r="E29" s="29"/>
      <c r="F29" s="29"/>
      <c r="G29" s="29"/>
      <c r="H29" s="29"/>
      <c r="I29" s="29">
        <v>1</v>
      </c>
    </row>
    <row r="30" spans="1:9">
      <c r="A30" s="28" t="s">
        <v>1477</v>
      </c>
      <c r="B30" s="29"/>
      <c r="C30" s="29">
        <v>2</v>
      </c>
      <c r="D30" s="29"/>
      <c r="E30" s="29"/>
      <c r="F30" s="29"/>
      <c r="G30" s="29"/>
      <c r="H30" s="29"/>
      <c r="I30" s="29">
        <v>2</v>
      </c>
    </row>
    <row r="31" spans="1:9">
      <c r="A31" s="28" t="s">
        <v>1266</v>
      </c>
      <c r="B31" s="29"/>
      <c r="C31" s="29">
        <v>1</v>
      </c>
      <c r="D31" s="29"/>
      <c r="E31" s="29"/>
      <c r="F31" s="29"/>
      <c r="G31" s="29"/>
      <c r="H31" s="29"/>
      <c r="I31" s="29">
        <v>1</v>
      </c>
    </row>
    <row r="32" spans="1:9">
      <c r="A32" s="28" t="s">
        <v>1049</v>
      </c>
      <c r="B32" s="29"/>
      <c r="C32" s="29">
        <v>3</v>
      </c>
      <c r="D32" s="29"/>
      <c r="E32" s="29"/>
      <c r="F32" s="29"/>
      <c r="G32" s="29"/>
      <c r="H32" s="29"/>
      <c r="I32" s="29">
        <v>3</v>
      </c>
    </row>
    <row r="33" spans="1:9">
      <c r="A33" s="27" t="s">
        <v>99</v>
      </c>
      <c r="B33" s="29">
        <v>1</v>
      </c>
      <c r="C33" s="29">
        <v>26</v>
      </c>
      <c r="D33" s="29">
        <v>13</v>
      </c>
      <c r="E33" s="29">
        <v>4</v>
      </c>
      <c r="F33" s="29">
        <v>7</v>
      </c>
      <c r="G33" s="29">
        <v>1</v>
      </c>
      <c r="H33" s="29"/>
      <c r="I33" s="29">
        <v>52</v>
      </c>
    </row>
    <row r="34" spans="1:9">
      <c r="A34" s="28" t="s">
        <v>99</v>
      </c>
      <c r="B34" s="29">
        <v>1</v>
      </c>
      <c r="C34" s="29">
        <v>8</v>
      </c>
      <c r="D34" s="29">
        <v>8</v>
      </c>
      <c r="E34" s="29">
        <v>2</v>
      </c>
      <c r="F34" s="29">
        <v>3</v>
      </c>
      <c r="G34" s="29">
        <v>1</v>
      </c>
      <c r="H34" s="29"/>
      <c r="I34" s="29">
        <v>23</v>
      </c>
    </row>
    <row r="35" spans="1:9">
      <c r="A35" s="28" t="s">
        <v>3252</v>
      </c>
      <c r="B35" s="29"/>
      <c r="C35" s="29">
        <v>3</v>
      </c>
      <c r="D35" s="29">
        <v>3</v>
      </c>
      <c r="E35" s="29"/>
      <c r="F35" s="29"/>
      <c r="G35" s="29"/>
      <c r="H35" s="29"/>
      <c r="I35" s="29">
        <v>6</v>
      </c>
    </row>
    <row r="36" spans="1:9">
      <c r="A36" s="28" t="s">
        <v>3261</v>
      </c>
      <c r="B36" s="29"/>
      <c r="C36" s="29">
        <v>3</v>
      </c>
      <c r="D36" s="29"/>
      <c r="E36" s="29"/>
      <c r="F36" s="29">
        <v>1</v>
      </c>
      <c r="G36" s="29"/>
      <c r="H36" s="29"/>
      <c r="I36" s="29">
        <v>4</v>
      </c>
    </row>
    <row r="37" spans="1:9">
      <c r="A37" s="28" t="s">
        <v>335</v>
      </c>
      <c r="B37" s="29"/>
      <c r="C37" s="29">
        <v>4</v>
      </c>
      <c r="D37" s="29"/>
      <c r="E37" s="29">
        <v>1</v>
      </c>
      <c r="F37" s="29">
        <v>1</v>
      </c>
      <c r="G37" s="29"/>
      <c r="H37" s="29"/>
      <c r="I37" s="29">
        <v>6</v>
      </c>
    </row>
    <row r="38" spans="1:9">
      <c r="A38" s="28" t="s">
        <v>3265</v>
      </c>
      <c r="B38" s="29"/>
      <c r="C38" s="29">
        <v>3</v>
      </c>
      <c r="D38" s="29">
        <v>1</v>
      </c>
      <c r="E38" s="29"/>
      <c r="F38" s="29">
        <v>1</v>
      </c>
      <c r="G38" s="29"/>
      <c r="H38" s="29"/>
      <c r="I38" s="29">
        <v>5</v>
      </c>
    </row>
    <row r="39" spans="1:9">
      <c r="A39" s="28" t="s">
        <v>3266</v>
      </c>
      <c r="B39" s="29"/>
      <c r="C39" s="29">
        <v>3</v>
      </c>
      <c r="D39" s="29"/>
      <c r="E39" s="29"/>
      <c r="F39" s="29">
        <v>1</v>
      </c>
      <c r="G39" s="29"/>
      <c r="H39" s="29"/>
      <c r="I39" s="29">
        <v>4</v>
      </c>
    </row>
    <row r="40" spans="1:9">
      <c r="A40" s="28" t="s">
        <v>69</v>
      </c>
      <c r="B40" s="29"/>
      <c r="C40" s="29">
        <v>1</v>
      </c>
      <c r="D40" s="29"/>
      <c r="E40" s="29">
        <v>1</v>
      </c>
      <c r="F40" s="29"/>
      <c r="G40" s="29"/>
      <c r="H40" s="29"/>
      <c r="I40" s="29">
        <v>2</v>
      </c>
    </row>
    <row r="41" spans="1:9">
      <c r="A41" s="28" t="s">
        <v>3034</v>
      </c>
      <c r="B41" s="29"/>
      <c r="C41" s="29">
        <v>1</v>
      </c>
      <c r="D41" s="29">
        <v>1</v>
      </c>
      <c r="E41" s="29"/>
      <c r="F41" s="29"/>
      <c r="G41" s="29"/>
      <c r="H41" s="29"/>
      <c r="I41" s="29">
        <v>2</v>
      </c>
    </row>
    <row r="42" spans="1:9">
      <c r="A42" s="26" t="s">
        <v>88</v>
      </c>
      <c r="B42" s="29"/>
      <c r="C42" s="29">
        <v>135</v>
      </c>
      <c r="D42" s="29">
        <v>26</v>
      </c>
      <c r="E42" s="29">
        <v>33</v>
      </c>
      <c r="F42" s="29">
        <v>17</v>
      </c>
      <c r="G42" s="29">
        <v>9</v>
      </c>
      <c r="H42" s="29"/>
      <c r="I42" s="29">
        <v>220</v>
      </c>
    </row>
    <row r="43" spans="1:9">
      <c r="A43" s="27" t="s">
        <v>2590</v>
      </c>
      <c r="B43" s="29"/>
      <c r="C43" s="29">
        <v>29</v>
      </c>
      <c r="D43" s="29">
        <v>2</v>
      </c>
      <c r="E43" s="29">
        <v>6</v>
      </c>
      <c r="F43" s="29">
        <v>2</v>
      </c>
      <c r="G43" s="29">
        <v>1</v>
      </c>
      <c r="H43" s="29"/>
      <c r="I43" s="29">
        <v>40</v>
      </c>
    </row>
    <row r="44" spans="1:9">
      <c r="A44" s="28" t="s">
        <v>2590</v>
      </c>
      <c r="B44" s="29"/>
      <c r="C44" s="29">
        <v>17</v>
      </c>
      <c r="D44" s="29">
        <v>1</v>
      </c>
      <c r="E44" s="29">
        <v>3</v>
      </c>
      <c r="F44" s="29">
        <v>1</v>
      </c>
      <c r="G44" s="29">
        <v>1</v>
      </c>
      <c r="H44" s="29"/>
      <c r="I44" s="29">
        <v>23</v>
      </c>
    </row>
    <row r="45" spans="1:9">
      <c r="A45" s="28" t="s">
        <v>3376</v>
      </c>
      <c r="B45" s="29"/>
      <c r="C45" s="29">
        <v>7</v>
      </c>
      <c r="D45" s="29"/>
      <c r="E45" s="29">
        <v>2</v>
      </c>
      <c r="F45" s="29">
        <v>1</v>
      </c>
      <c r="G45" s="29"/>
      <c r="H45" s="29"/>
      <c r="I45" s="29">
        <v>10</v>
      </c>
    </row>
    <row r="46" spans="1:9">
      <c r="A46" s="28" t="s">
        <v>3391</v>
      </c>
      <c r="B46" s="29"/>
      <c r="C46" s="29">
        <v>5</v>
      </c>
      <c r="D46" s="29">
        <v>1</v>
      </c>
      <c r="E46" s="29">
        <v>1</v>
      </c>
      <c r="F46" s="29"/>
      <c r="G46" s="29"/>
      <c r="H46" s="29"/>
      <c r="I46" s="29">
        <v>7</v>
      </c>
    </row>
    <row r="47" spans="1:9">
      <c r="A47" s="27" t="s">
        <v>89</v>
      </c>
      <c r="B47" s="29"/>
      <c r="C47" s="29">
        <v>12</v>
      </c>
      <c r="D47" s="29">
        <v>4</v>
      </c>
      <c r="E47" s="29">
        <v>3</v>
      </c>
      <c r="F47" s="29">
        <v>1</v>
      </c>
      <c r="G47" s="29">
        <v>1</v>
      </c>
      <c r="H47" s="29"/>
      <c r="I47" s="29">
        <v>21</v>
      </c>
    </row>
    <row r="48" spans="1:9">
      <c r="A48" s="28" t="s">
        <v>89</v>
      </c>
      <c r="B48" s="29"/>
      <c r="C48" s="29">
        <v>7</v>
      </c>
      <c r="D48" s="29">
        <v>1</v>
      </c>
      <c r="E48" s="29">
        <v>3</v>
      </c>
      <c r="F48" s="29">
        <v>1</v>
      </c>
      <c r="G48" s="29">
        <v>1</v>
      </c>
      <c r="H48" s="29"/>
      <c r="I48" s="29">
        <v>13</v>
      </c>
    </row>
    <row r="49" spans="1:9">
      <c r="A49" s="28" t="s">
        <v>2144</v>
      </c>
      <c r="B49" s="29"/>
      <c r="C49" s="29">
        <v>2</v>
      </c>
      <c r="D49" s="29">
        <v>1</v>
      </c>
      <c r="E49" s="29"/>
      <c r="F49" s="29"/>
      <c r="G49" s="29"/>
      <c r="H49" s="29"/>
      <c r="I49" s="29">
        <v>3</v>
      </c>
    </row>
    <row r="50" spans="1:9">
      <c r="A50" s="28" t="s">
        <v>955</v>
      </c>
      <c r="B50" s="29"/>
      <c r="C50" s="29">
        <v>2</v>
      </c>
      <c r="D50" s="29">
        <v>1</v>
      </c>
      <c r="E50" s="29"/>
      <c r="F50" s="29"/>
      <c r="G50" s="29"/>
      <c r="H50" s="29"/>
      <c r="I50" s="29">
        <v>3</v>
      </c>
    </row>
    <row r="51" spans="1:9">
      <c r="A51" s="28" t="s">
        <v>641</v>
      </c>
      <c r="B51" s="29"/>
      <c r="C51" s="29">
        <v>1</v>
      </c>
      <c r="D51" s="29">
        <v>1</v>
      </c>
      <c r="E51" s="29"/>
      <c r="F51" s="29"/>
      <c r="G51" s="29"/>
      <c r="H51" s="29"/>
      <c r="I51" s="29">
        <v>2</v>
      </c>
    </row>
    <row r="52" spans="1:9">
      <c r="A52" s="27" t="s">
        <v>2449</v>
      </c>
      <c r="B52" s="29"/>
      <c r="C52" s="29">
        <v>5</v>
      </c>
      <c r="D52" s="29"/>
      <c r="E52" s="29">
        <v>2</v>
      </c>
      <c r="F52" s="29">
        <v>1</v>
      </c>
      <c r="G52" s="29"/>
      <c r="H52" s="29"/>
      <c r="I52" s="29">
        <v>8</v>
      </c>
    </row>
    <row r="53" spans="1:9">
      <c r="A53" s="28" t="s">
        <v>2449</v>
      </c>
      <c r="B53" s="29"/>
      <c r="C53" s="29">
        <v>5</v>
      </c>
      <c r="D53" s="29"/>
      <c r="E53" s="29">
        <v>2</v>
      </c>
      <c r="F53" s="29">
        <v>1</v>
      </c>
      <c r="G53" s="29"/>
      <c r="H53" s="29"/>
      <c r="I53" s="29">
        <v>8</v>
      </c>
    </row>
    <row r="54" spans="1:9">
      <c r="A54" s="27" t="s">
        <v>75</v>
      </c>
      <c r="B54" s="29"/>
      <c r="C54" s="29">
        <v>2</v>
      </c>
      <c r="D54" s="29"/>
      <c r="E54" s="29"/>
      <c r="F54" s="29"/>
      <c r="G54" s="29"/>
      <c r="H54" s="29"/>
      <c r="I54" s="29">
        <v>2</v>
      </c>
    </row>
    <row r="55" spans="1:9">
      <c r="A55" s="28" t="s">
        <v>3253</v>
      </c>
      <c r="B55" s="29"/>
      <c r="C55" s="29">
        <v>2</v>
      </c>
      <c r="D55" s="29"/>
      <c r="E55" s="29"/>
      <c r="F55" s="29"/>
      <c r="G55" s="29"/>
      <c r="H55" s="29"/>
      <c r="I55" s="29">
        <v>2</v>
      </c>
    </row>
    <row r="56" spans="1:9">
      <c r="A56" s="27" t="s">
        <v>1052</v>
      </c>
      <c r="B56" s="29"/>
      <c r="C56" s="29">
        <v>6</v>
      </c>
      <c r="D56" s="29">
        <v>1</v>
      </c>
      <c r="E56" s="29"/>
      <c r="F56" s="29">
        <v>2</v>
      </c>
      <c r="G56" s="29">
        <v>1</v>
      </c>
      <c r="H56" s="29"/>
      <c r="I56" s="29">
        <v>10</v>
      </c>
    </row>
    <row r="57" spans="1:9">
      <c r="A57" s="28" t="s">
        <v>1052</v>
      </c>
      <c r="B57" s="29"/>
      <c r="C57" s="29">
        <v>4</v>
      </c>
      <c r="D57" s="29">
        <v>1</v>
      </c>
      <c r="E57" s="29"/>
      <c r="F57" s="29">
        <v>2</v>
      </c>
      <c r="G57" s="29">
        <v>1</v>
      </c>
      <c r="H57" s="29"/>
      <c r="I57" s="29">
        <v>8</v>
      </c>
    </row>
    <row r="58" spans="1:9">
      <c r="A58" s="28" t="s">
        <v>3306</v>
      </c>
      <c r="B58" s="29"/>
      <c r="C58" s="29">
        <v>2</v>
      </c>
      <c r="D58" s="29"/>
      <c r="E58" s="29"/>
      <c r="F58" s="29"/>
      <c r="G58" s="29"/>
      <c r="H58" s="29"/>
      <c r="I58" s="29">
        <v>2</v>
      </c>
    </row>
    <row r="59" spans="1:9">
      <c r="A59" s="27" t="s">
        <v>601</v>
      </c>
      <c r="B59" s="29"/>
      <c r="C59" s="29">
        <v>9</v>
      </c>
      <c r="D59" s="29"/>
      <c r="E59" s="29">
        <v>1</v>
      </c>
      <c r="F59" s="29">
        <v>2</v>
      </c>
      <c r="G59" s="29">
        <v>1</v>
      </c>
      <c r="H59" s="29"/>
      <c r="I59" s="29">
        <v>13</v>
      </c>
    </row>
    <row r="60" spans="1:9">
      <c r="A60" s="28" t="s">
        <v>601</v>
      </c>
      <c r="B60" s="29"/>
      <c r="C60" s="29">
        <v>7</v>
      </c>
      <c r="D60" s="29"/>
      <c r="E60" s="29">
        <v>1</v>
      </c>
      <c r="F60" s="29">
        <v>2</v>
      </c>
      <c r="G60" s="29">
        <v>1</v>
      </c>
      <c r="H60" s="29"/>
      <c r="I60" s="29">
        <v>11</v>
      </c>
    </row>
    <row r="61" spans="1:9">
      <c r="A61" s="28" t="s">
        <v>2378</v>
      </c>
      <c r="B61" s="29"/>
      <c r="C61" s="29">
        <v>1</v>
      </c>
      <c r="D61" s="29"/>
      <c r="E61" s="29"/>
      <c r="F61" s="29"/>
      <c r="G61" s="29"/>
      <c r="H61" s="29"/>
      <c r="I61" s="29">
        <v>1</v>
      </c>
    </row>
    <row r="62" spans="1:9">
      <c r="A62" s="28" t="s">
        <v>3564</v>
      </c>
      <c r="B62" s="29"/>
      <c r="C62" s="29">
        <v>1</v>
      </c>
      <c r="D62" s="29"/>
      <c r="E62" s="29"/>
      <c r="F62" s="29"/>
      <c r="G62" s="29"/>
      <c r="H62" s="29"/>
      <c r="I62" s="29">
        <v>1</v>
      </c>
    </row>
    <row r="63" spans="1:9">
      <c r="A63" s="27" t="s">
        <v>3094</v>
      </c>
      <c r="B63" s="29"/>
      <c r="C63" s="29">
        <v>5</v>
      </c>
      <c r="D63" s="29"/>
      <c r="E63" s="29">
        <v>2</v>
      </c>
      <c r="F63" s="29">
        <v>1</v>
      </c>
      <c r="G63" s="29">
        <v>1</v>
      </c>
      <c r="H63" s="29"/>
      <c r="I63" s="29">
        <v>9</v>
      </c>
    </row>
    <row r="64" spans="1:9">
      <c r="A64" s="28" t="s">
        <v>3094</v>
      </c>
      <c r="B64" s="29"/>
      <c r="C64" s="29">
        <v>5</v>
      </c>
      <c r="D64" s="29"/>
      <c r="E64" s="29">
        <v>2</v>
      </c>
      <c r="F64" s="29">
        <v>1</v>
      </c>
      <c r="G64" s="29">
        <v>1</v>
      </c>
      <c r="H64" s="29"/>
      <c r="I64" s="29">
        <v>9</v>
      </c>
    </row>
    <row r="65" spans="1:9">
      <c r="A65" s="27" t="s">
        <v>460</v>
      </c>
      <c r="B65" s="29"/>
      <c r="C65" s="29">
        <v>12</v>
      </c>
      <c r="D65" s="29">
        <v>1</v>
      </c>
      <c r="E65" s="29">
        <v>3</v>
      </c>
      <c r="F65" s="29">
        <v>1</v>
      </c>
      <c r="G65" s="29">
        <v>1</v>
      </c>
      <c r="H65" s="29"/>
      <c r="I65" s="29">
        <v>18</v>
      </c>
    </row>
    <row r="66" spans="1:9">
      <c r="A66" s="28" t="s">
        <v>460</v>
      </c>
      <c r="B66" s="29"/>
      <c r="C66" s="29">
        <v>7</v>
      </c>
      <c r="D66" s="29">
        <v>1</v>
      </c>
      <c r="E66" s="29">
        <v>2</v>
      </c>
      <c r="F66" s="29">
        <v>1</v>
      </c>
      <c r="G66" s="29">
        <v>1</v>
      </c>
      <c r="H66" s="29"/>
      <c r="I66" s="29">
        <v>12</v>
      </c>
    </row>
    <row r="67" spans="1:9">
      <c r="A67" s="28" t="s">
        <v>1409</v>
      </c>
      <c r="B67" s="29"/>
      <c r="C67" s="29">
        <v>2</v>
      </c>
      <c r="D67" s="29"/>
      <c r="E67" s="29">
        <v>1</v>
      </c>
      <c r="F67" s="29"/>
      <c r="G67" s="29"/>
      <c r="H67" s="29"/>
      <c r="I67" s="29">
        <v>3</v>
      </c>
    </row>
    <row r="68" spans="1:9">
      <c r="A68" s="28" t="s">
        <v>691</v>
      </c>
      <c r="B68" s="29"/>
      <c r="C68" s="29">
        <v>1</v>
      </c>
      <c r="D68" s="29"/>
      <c r="E68" s="29"/>
      <c r="F68" s="29"/>
      <c r="G68" s="29"/>
      <c r="H68" s="29"/>
      <c r="I68" s="29">
        <v>1</v>
      </c>
    </row>
    <row r="69" spans="1:9">
      <c r="A69" s="28" t="s">
        <v>461</v>
      </c>
      <c r="B69" s="29"/>
      <c r="C69" s="29">
        <v>2</v>
      </c>
      <c r="D69" s="29"/>
      <c r="E69" s="29"/>
      <c r="F69" s="29"/>
      <c r="G69" s="29"/>
      <c r="H69" s="29"/>
      <c r="I69" s="29">
        <v>2</v>
      </c>
    </row>
    <row r="70" spans="1:9">
      <c r="A70" s="27" t="s">
        <v>881</v>
      </c>
      <c r="B70" s="29"/>
      <c r="C70" s="29">
        <v>10</v>
      </c>
      <c r="D70" s="29">
        <v>3</v>
      </c>
      <c r="E70" s="29">
        <v>2</v>
      </c>
      <c r="F70" s="29">
        <v>1</v>
      </c>
      <c r="G70" s="29">
        <v>1</v>
      </c>
      <c r="H70" s="29"/>
      <c r="I70" s="29">
        <v>17</v>
      </c>
    </row>
    <row r="71" spans="1:9">
      <c r="A71" s="28" t="s">
        <v>881</v>
      </c>
      <c r="B71" s="29"/>
      <c r="C71" s="29">
        <v>5</v>
      </c>
      <c r="D71" s="29">
        <v>2</v>
      </c>
      <c r="E71" s="29">
        <v>2</v>
      </c>
      <c r="F71" s="29">
        <v>1</v>
      </c>
      <c r="G71" s="29">
        <v>1</v>
      </c>
      <c r="H71" s="29"/>
      <c r="I71" s="29">
        <v>11</v>
      </c>
    </row>
    <row r="72" spans="1:9">
      <c r="A72" s="28" t="s">
        <v>2353</v>
      </c>
      <c r="B72" s="29"/>
      <c r="C72" s="29">
        <v>2</v>
      </c>
      <c r="D72" s="29"/>
      <c r="E72" s="29"/>
      <c r="F72" s="29"/>
      <c r="G72" s="29"/>
      <c r="H72" s="29"/>
      <c r="I72" s="29">
        <v>2</v>
      </c>
    </row>
    <row r="73" spans="1:9">
      <c r="A73" s="28" t="s">
        <v>1341</v>
      </c>
      <c r="B73" s="29"/>
      <c r="C73" s="29">
        <v>2</v>
      </c>
      <c r="D73" s="29">
        <v>1</v>
      </c>
      <c r="E73" s="29"/>
      <c r="F73" s="29"/>
      <c r="G73" s="29"/>
      <c r="H73" s="29"/>
      <c r="I73" s="29">
        <v>3</v>
      </c>
    </row>
    <row r="74" spans="1:9">
      <c r="A74" s="28" t="s">
        <v>2280</v>
      </c>
      <c r="B74" s="29"/>
      <c r="C74" s="29">
        <v>1</v>
      </c>
      <c r="D74" s="29"/>
      <c r="E74" s="29"/>
      <c r="F74" s="29"/>
      <c r="G74" s="29"/>
      <c r="H74" s="29"/>
      <c r="I74" s="29">
        <v>1</v>
      </c>
    </row>
    <row r="75" spans="1:9">
      <c r="A75" s="27" t="s">
        <v>187</v>
      </c>
      <c r="B75" s="29"/>
      <c r="C75" s="29">
        <v>39</v>
      </c>
      <c r="D75" s="29">
        <v>14</v>
      </c>
      <c r="E75" s="29">
        <v>12</v>
      </c>
      <c r="F75" s="29">
        <v>5</v>
      </c>
      <c r="G75" s="29">
        <v>1</v>
      </c>
      <c r="H75" s="29"/>
      <c r="I75" s="29">
        <v>71</v>
      </c>
    </row>
    <row r="76" spans="1:9">
      <c r="A76" s="28" t="s">
        <v>187</v>
      </c>
      <c r="B76" s="29"/>
      <c r="C76" s="29">
        <v>5</v>
      </c>
      <c r="D76" s="29">
        <v>2</v>
      </c>
      <c r="E76" s="29">
        <v>5</v>
      </c>
      <c r="F76" s="29">
        <v>1</v>
      </c>
      <c r="G76" s="29">
        <v>1</v>
      </c>
      <c r="H76" s="29"/>
      <c r="I76" s="29">
        <v>14</v>
      </c>
    </row>
    <row r="77" spans="1:9">
      <c r="A77" s="28" t="s">
        <v>2508</v>
      </c>
      <c r="B77" s="29"/>
      <c r="C77" s="29">
        <v>4</v>
      </c>
      <c r="D77" s="29"/>
      <c r="E77" s="29">
        <v>2</v>
      </c>
      <c r="F77" s="29">
        <v>1</v>
      </c>
      <c r="G77" s="29"/>
      <c r="H77" s="29"/>
      <c r="I77" s="29">
        <v>7</v>
      </c>
    </row>
    <row r="78" spans="1:9">
      <c r="A78" s="28" t="s">
        <v>1969</v>
      </c>
      <c r="B78" s="29"/>
      <c r="C78" s="29">
        <v>4</v>
      </c>
      <c r="D78" s="29"/>
      <c r="E78" s="29">
        <v>2</v>
      </c>
      <c r="F78" s="29">
        <v>1</v>
      </c>
      <c r="G78" s="29"/>
      <c r="H78" s="29"/>
      <c r="I78" s="29">
        <v>7</v>
      </c>
    </row>
    <row r="79" spans="1:9">
      <c r="A79" s="28" t="s">
        <v>3036</v>
      </c>
      <c r="B79" s="29"/>
      <c r="C79" s="29">
        <v>4</v>
      </c>
      <c r="D79" s="29">
        <v>1</v>
      </c>
      <c r="E79" s="29">
        <v>1</v>
      </c>
      <c r="F79" s="29">
        <v>1</v>
      </c>
      <c r="G79" s="29"/>
      <c r="H79" s="29"/>
      <c r="I79" s="29">
        <v>7</v>
      </c>
    </row>
    <row r="80" spans="1:9">
      <c r="A80" s="28" t="s">
        <v>542</v>
      </c>
      <c r="B80" s="29"/>
      <c r="C80" s="29">
        <v>2</v>
      </c>
      <c r="D80" s="29"/>
      <c r="E80" s="29">
        <v>1</v>
      </c>
      <c r="F80" s="29"/>
      <c r="G80" s="29"/>
      <c r="H80" s="29"/>
      <c r="I80" s="29">
        <v>3</v>
      </c>
    </row>
    <row r="81" spans="1:9">
      <c r="A81" s="28" t="s">
        <v>894</v>
      </c>
      <c r="B81" s="29"/>
      <c r="C81" s="29">
        <v>2</v>
      </c>
      <c r="D81" s="29">
        <v>1</v>
      </c>
      <c r="E81" s="29"/>
      <c r="F81" s="29"/>
      <c r="G81" s="29"/>
      <c r="H81" s="29"/>
      <c r="I81" s="29">
        <v>3</v>
      </c>
    </row>
    <row r="82" spans="1:9">
      <c r="A82" s="28" t="s">
        <v>407</v>
      </c>
      <c r="B82" s="29"/>
      <c r="C82" s="29">
        <v>1</v>
      </c>
      <c r="D82" s="29">
        <v>1</v>
      </c>
      <c r="E82" s="29"/>
      <c r="F82" s="29"/>
      <c r="G82" s="29"/>
      <c r="H82" s="29"/>
      <c r="I82" s="29">
        <v>2</v>
      </c>
    </row>
    <row r="83" spans="1:9">
      <c r="A83" s="28" t="s">
        <v>530</v>
      </c>
      <c r="B83" s="29"/>
      <c r="C83" s="29">
        <v>2</v>
      </c>
      <c r="D83" s="29">
        <v>1</v>
      </c>
      <c r="E83" s="29"/>
      <c r="F83" s="29"/>
      <c r="G83" s="29"/>
      <c r="H83" s="29"/>
      <c r="I83" s="29">
        <v>3</v>
      </c>
    </row>
    <row r="84" spans="1:9">
      <c r="A84" s="28" t="s">
        <v>2345</v>
      </c>
      <c r="B84" s="29"/>
      <c r="C84" s="29">
        <v>1</v>
      </c>
      <c r="D84" s="29">
        <v>1</v>
      </c>
      <c r="E84" s="29"/>
      <c r="F84" s="29"/>
      <c r="G84" s="29"/>
      <c r="H84" s="29"/>
      <c r="I84" s="29">
        <v>2</v>
      </c>
    </row>
    <row r="85" spans="1:9">
      <c r="A85" s="28" t="s">
        <v>2346</v>
      </c>
      <c r="B85" s="29"/>
      <c r="C85" s="29">
        <v>2</v>
      </c>
      <c r="D85" s="29">
        <v>1</v>
      </c>
      <c r="E85" s="29"/>
      <c r="F85" s="29"/>
      <c r="G85" s="29"/>
      <c r="H85" s="29"/>
      <c r="I85" s="29">
        <v>3</v>
      </c>
    </row>
    <row r="86" spans="1:9">
      <c r="A86" s="28" t="s">
        <v>2022</v>
      </c>
      <c r="B86" s="29"/>
      <c r="C86" s="29">
        <v>1</v>
      </c>
      <c r="D86" s="29">
        <v>1</v>
      </c>
      <c r="E86" s="29"/>
      <c r="F86" s="29"/>
      <c r="G86" s="29"/>
      <c r="H86" s="29"/>
      <c r="I86" s="29">
        <v>2</v>
      </c>
    </row>
    <row r="87" spans="1:9">
      <c r="A87" s="28" t="s">
        <v>1814</v>
      </c>
      <c r="B87" s="29"/>
      <c r="C87" s="29">
        <v>1</v>
      </c>
      <c r="D87" s="29">
        <v>1</v>
      </c>
      <c r="E87" s="29"/>
      <c r="F87" s="29"/>
      <c r="G87" s="29"/>
      <c r="H87" s="29"/>
      <c r="I87" s="29">
        <v>2</v>
      </c>
    </row>
    <row r="88" spans="1:9">
      <c r="A88" s="28" t="s">
        <v>714</v>
      </c>
      <c r="B88" s="29"/>
      <c r="C88" s="29">
        <v>1</v>
      </c>
      <c r="D88" s="29">
        <v>1</v>
      </c>
      <c r="E88" s="29"/>
      <c r="F88" s="29"/>
      <c r="G88" s="29"/>
      <c r="H88" s="29"/>
      <c r="I88" s="29">
        <v>2</v>
      </c>
    </row>
    <row r="89" spans="1:9">
      <c r="A89" s="28" t="s">
        <v>547</v>
      </c>
      <c r="B89" s="29"/>
      <c r="C89" s="29">
        <v>1</v>
      </c>
      <c r="D89" s="29">
        <v>1</v>
      </c>
      <c r="E89" s="29"/>
      <c r="F89" s="29"/>
      <c r="G89" s="29"/>
      <c r="H89" s="29"/>
      <c r="I89" s="29">
        <v>2</v>
      </c>
    </row>
    <row r="90" spans="1:9">
      <c r="A90" s="28" t="s">
        <v>282</v>
      </c>
      <c r="B90" s="29"/>
      <c r="C90" s="29">
        <v>2</v>
      </c>
      <c r="D90" s="29">
        <v>1</v>
      </c>
      <c r="E90" s="29"/>
      <c r="F90" s="29"/>
      <c r="G90" s="29"/>
      <c r="H90" s="29"/>
      <c r="I90" s="29">
        <v>3</v>
      </c>
    </row>
    <row r="91" spans="1:9">
      <c r="A91" s="28" t="s">
        <v>3465</v>
      </c>
      <c r="B91" s="29"/>
      <c r="C91" s="29">
        <v>1</v>
      </c>
      <c r="D91" s="29"/>
      <c r="E91" s="29"/>
      <c r="F91" s="29"/>
      <c r="G91" s="29"/>
      <c r="H91" s="29"/>
      <c r="I91" s="29">
        <v>1</v>
      </c>
    </row>
    <row r="92" spans="1:9">
      <c r="A92" s="28" t="s">
        <v>777</v>
      </c>
      <c r="B92" s="29"/>
      <c r="C92" s="29">
        <v>1</v>
      </c>
      <c r="D92" s="29">
        <v>1</v>
      </c>
      <c r="E92" s="29"/>
      <c r="F92" s="29"/>
      <c r="G92" s="29"/>
      <c r="H92" s="29"/>
      <c r="I92" s="29">
        <v>2</v>
      </c>
    </row>
    <row r="93" spans="1:9">
      <c r="A93" s="28" t="s">
        <v>3790</v>
      </c>
      <c r="B93" s="29"/>
      <c r="C93" s="29">
        <v>4</v>
      </c>
      <c r="D93" s="29"/>
      <c r="E93" s="29">
        <v>1</v>
      </c>
      <c r="F93" s="29">
        <v>1</v>
      </c>
      <c r="G93" s="29"/>
      <c r="H93" s="29"/>
      <c r="I93" s="29">
        <v>6</v>
      </c>
    </row>
    <row r="94" spans="1:9">
      <c r="A94" s="27" t="s">
        <v>673</v>
      </c>
      <c r="B94" s="29"/>
      <c r="C94" s="29">
        <v>6</v>
      </c>
      <c r="D94" s="29">
        <v>1</v>
      </c>
      <c r="E94" s="29">
        <v>2</v>
      </c>
      <c r="F94" s="29">
        <v>1</v>
      </c>
      <c r="G94" s="29">
        <v>1</v>
      </c>
      <c r="H94" s="29"/>
      <c r="I94" s="29">
        <v>11</v>
      </c>
    </row>
    <row r="95" spans="1:9">
      <c r="A95" s="28" t="s">
        <v>673</v>
      </c>
      <c r="B95" s="29"/>
      <c r="C95" s="29">
        <v>5</v>
      </c>
      <c r="D95" s="29"/>
      <c r="E95" s="29">
        <v>2</v>
      </c>
      <c r="F95" s="29">
        <v>1</v>
      </c>
      <c r="G95" s="29">
        <v>1</v>
      </c>
      <c r="H95" s="29"/>
      <c r="I95" s="29">
        <v>9</v>
      </c>
    </row>
    <row r="96" spans="1:9">
      <c r="A96" s="28" t="s">
        <v>2151</v>
      </c>
      <c r="B96" s="29"/>
      <c r="C96" s="29">
        <v>1</v>
      </c>
      <c r="D96" s="29">
        <v>1</v>
      </c>
      <c r="E96" s="29"/>
      <c r="F96" s="29"/>
      <c r="G96" s="29"/>
      <c r="H96" s="29"/>
      <c r="I96" s="29">
        <v>2</v>
      </c>
    </row>
    <row r="97" spans="1:9">
      <c r="A97" s="25" t="s">
        <v>3715</v>
      </c>
      <c r="B97" s="29">
        <v>4</v>
      </c>
      <c r="C97" s="29">
        <v>53</v>
      </c>
      <c r="D97" s="29">
        <v>45</v>
      </c>
      <c r="E97" s="29">
        <v>61</v>
      </c>
      <c r="F97" s="29">
        <v>40</v>
      </c>
      <c r="G97" s="29">
        <v>21</v>
      </c>
      <c r="H97" s="29">
        <v>8</v>
      </c>
      <c r="I97" s="29">
        <v>232</v>
      </c>
    </row>
    <row r="98" spans="1:9">
      <c r="A98" s="26" t="s">
        <v>43</v>
      </c>
      <c r="B98" s="29"/>
      <c r="C98" s="29">
        <v>20</v>
      </c>
      <c r="D98" s="29">
        <v>11</v>
      </c>
      <c r="E98" s="29">
        <v>11</v>
      </c>
      <c r="F98" s="29">
        <v>6</v>
      </c>
      <c r="G98" s="29">
        <v>1</v>
      </c>
      <c r="H98" s="29">
        <v>1</v>
      </c>
      <c r="I98" s="29">
        <v>50</v>
      </c>
    </row>
    <row r="99" spans="1:9">
      <c r="A99" s="27" t="s">
        <v>322</v>
      </c>
      <c r="B99" s="29"/>
      <c r="C99" s="29">
        <v>10</v>
      </c>
      <c r="D99" s="29">
        <v>4</v>
      </c>
      <c r="E99" s="29">
        <v>4</v>
      </c>
      <c r="F99" s="29">
        <v>3</v>
      </c>
      <c r="G99" s="29"/>
      <c r="H99" s="29"/>
      <c r="I99" s="29">
        <v>21</v>
      </c>
    </row>
    <row r="100" spans="1:9">
      <c r="A100" s="28" t="s">
        <v>323</v>
      </c>
      <c r="B100" s="29"/>
      <c r="C100" s="29">
        <v>7</v>
      </c>
      <c r="D100" s="29">
        <v>3</v>
      </c>
      <c r="E100" s="29">
        <v>2</v>
      </c>
      <c r="F100" s="29">
        <v>2</v>
      </c>
      <c r="G100" s="29"/>
      <c r="H100" s="29"/>
      <c r="I100" s="29">
        <v>14</v>
      </c>
    </row>
    <row r="101" spans="1:9">
      <c r="A101" s="28" t="s">
        <v>510</v>
      </c>
      <c r="B101" s="29"/>
      <c r="C101" s="29">
        <v>3</v>
      </c>
      <c r="D101" s="29">
        <v>1</v>
      </c>
      <c r="E101" s="29">
        <v>2</v>
      </c>
      <c r="F101" s="29">
        <v>1</v>
      </c>
      <c r="G101" s="29"/>
      <c r="H101" s="29"/>
      <c r="I101" s="29">
        <v>7</v>
      </c>
    </row>
    <row r="102" spans="1:9">
      <c r="A102" s="27" t="s">
        <v>44</v>
      </c>
      <c r="B102" s="29"/>
      <c r="C102" s="29">
        <v>6</v>
      </c>
      <c r="D102" s="29">
        <v>4</v>
      </c>
      <c r="E102" s="29">
        <v>3</v>
      </c>
      <c r="F102" s="29">
        <v>1</v>
      </c>
      <c r="G102" s="29">
        <v>1</v>
      </c>
      <c r="H102" s="29"/>
      <c r="I102" s="29">
        <v>15</v>
      </c>
    </row>
    <row r="103" spans="1:9">
      <c r="A103" s="28" t="s">
        <v>45</v>
      </c>
      <c r="B103" s="29"/>
      <c r="C103" s="29">
        <v>5</v>
      </c>
      <c r="D103" s="29">
        <v>4</v>
      </c>
      <c r="E103" s="29">
        <v>2</v>
      </c>
      <c r="F103" s="29">
        <v>1</v>
      </c>
      <c r="G103" s="29"/>
      <c r="H103" s="29"/>
      <c r="I103" s="29">
        <v>12</v>
      </c>
    </row>
    <row r="104" spans="1:9">
      <c r="A104" s="28" t="s">
        <v>44</v>
      </c>
      <c r="B104" s="29"/>
      <c r="C104" s="29">
        <v>1</v>
      </c>
      <c r="D104" s="29"/>
      <c r="E104" s="29">
        <v>1</v>
      </c>
      <c r="F104" s="29"/>
      <c r="G104" s="29">
        <v>1</v>
      </c>
      <c r="H104" s="29"/>
      <c r="I104" s="29">
        <v>3</v>
      </c>
    </row>
    <row r="105" spans="1:9">
      <c r="A105" s="27" t="s">
        <v>43</v>
      </c>
      <c r="B105" s="29"/>
      <c r="C105" s="29">
        <v>4</v>
      </c>
      <c r="D105" s="29">
        <v>2</v>
      </c>
      <c r="E105" s="29">
        <v>2</v>
      </c>
      <c r="F105" s="29">
        <v>1</v>
      </c>
      <c r="G105" s="29"/>
      <c r="H105" s="29">
        <v>1</v>
      </c>
      <c r="I105" s="29">
        <v>10</v>
      </c>
    </row>
    <row r="106" spans="1:9">
      <c r="A106" s="28" t="s">
        <v>301</v>
      </c>
      <c r="B106" s="29"/>
      <c r="C106" s="29">
        <v>4</v>
      </c>
      <c r="D106" s="29">
        <v>2</v>
      </c>
      <c r="E106" s="29">
        <v>2</v>
      </c>
      <c r="F106" s="29">
        <v>1</v>
      </c>
      <c r="G106" s="29"/>
      <c r="H106" s="29"/>
      <c r="I106" s="29">
        <v>9</v>
      </c>
    </row>
    <row r="107" spans="1:9">
      <c r="A107" s="28" t="s">
        <v>43</v>
      </c>
      <c r="B107" s="29"/>
      <c r="C107" s="29"/>
      <c r="D107" s="29"/>
      <c r="E107" s="29"/>
      <c r="F107" s="29"/>
      <c r="G107" s="29"/>
      <c r="H107" s="29">
        <v>1</v>
      </c>
      <c r="I107" s="29">
        <v>1</v>
      </c>
    </row>
    <row r="108" spans="1:9">
      <c r="A108" s="27" t="s">
        <v>151</v>
      </c>
      <c r="B108" s="29"/>
      <c r="C108" s="29"/>
      <c r="D108" s="29">
        <v>1</v>
      </c>
      <c r="E108" s="29">
        <v>2</v>
      </c>
      <c r="F108" s="29">
        <v>1</v>
      </c>
      <c r="G108" s="29"/>
      <c r="H108" s="29"/>
      <c r="I108" s="29">
        <v>4</v>
      </c>
    </row>
    <row r="109" spans="1:9">
      <c r="A109" s="28" t="s">
        <v>151</v>
      </c>
      <c r="B109" s="29"/>
      <c r="C109" s="29"/>
      <c r="D109" s="29">
        <v>1</v>
      </c>
      <c r="E109" s="29">
        <v>2</v>
      </c>
      <c r="F109" s="29">
        <v>1</v>
      </c>
      <c r="G109" s="29"/>
      <c r="H109" s="29"/>
      <c r="I109" s="29">
        <v>4</v>
      </c>
    </row>
    <row r="110" spans="1:9">
      <c r="A110" s="26" t="s">
        <v>250</v>
      </c>
      <c r="B110" s="29"/>
      <c r="C110" s="29">
        <v>1</v>
      </c>
      <c r="D110" s="29">
        <v>2</v>
      </c>
      <c r="E110" s="29">
        <v>1</v>
      </c>
      <c r="F110" s="29">
        <v>1</v>
      </c>
      <c r="G110" s="29">
        <v>1</v>
      </c>
      <c r="H110" s="29"/>
      <c r="I110" s="29">
        <v>6</v>
      </c>
    </row>
    <row r="111" spans="1:9">
      <c r="A111" s="27" t="s">
        <v>251</v>
      </c>
      <c r="B111" s="29"/>
      <c r="C111" s="29">
        <v>1</v>
      </c>
      <c r="D111" s="29">
        <v>2</v>
      </c>
      <c r="E111" s="29">
        <v>1</v>
      </c>
      <c r="F111" s="29">
        <v>1</v>
      </c>
      <c r="G111" s="29">
        <v>1</v>
      </c>
      <c r="H111" s="29"/>
      <c r="I111" s="29">
        <v>6</v>
      </c>
    </row>
    <row r="112" spans="1:9">
      <c r="A112" s="28" t="s">
        <v>252</v>
      </c>
      <c r="B112" s="29"/>
      <c r="C112" s="29"/>
      <c r="D112" s="29"/>
      <c r="E112" s="29">
        <v>1</v>
      </c>
      <c r="F112" s="29"/>
      <c r="G112" s="29"/>
      <c r="H112" s="29"/>
      <c r="I112" s="29">
        <v>1</v>
      </c>
    </row>
    <row r="113" spans="1:9">
      <c r="A113" s="28" t="s">
        <v>251</v>
      </c>
      <c r="B113" s="29"/>
      <c r="C113" s="29"/>
      <c r="D113" s="29"/>
      <c r="E113" s="29"/>
      <c r="F113" s="29"/>
      <c r="G113" s="29">
        <v>1</v>
      </c>
      <c r="H113" s="29"/>
      <c r="I113" s="29">
        <v>1</v>
      </c>
    </row>
    <row r="114" spans="1:9">
      <c r="A114" s="28" t="s">
        <v>761</v>
      </c>
      <c r="B114" s="29"/>
      <c r="C114" s="29"/>
      <c r="D114" s="29"/>
      <c r="E114" s="29"/>
      <c r="F114" s="29">
        <v>1</v>
      </c>
      <c r="G114" s="29"/>
      <c r="H114" s="29"/>
      <c r="I114" s="29">
        <v>1</v>
      </c>
    </row>
    <row r="115" spans="1:9">
      <c r="A115" s="28" t="s">
        <v>3203</v>
      </c>
      <c r="B115" s="29"/>
      <c r="C115" s="29">
        <v>1</v>
      </c>
      <c r="D115" s="29">
        <v>2</v>
      </c>
      <c r="E115" s="29"/>
      <c r="F115" s="29"/>
      <c r="G115" s="29"/>
      <c r="H115" s="29"/>
      <c r="I115" s="29">
        <v>3</v>
      </c>
    </row>
    <row r="116" spans="1:9">
      <c r="A116" s="26" t="s">
        <v>416</v>
      </c>
      <c r="B116" s="29"/>
      <c r="C116" s="29">
        <v>1</v>
      </c>
      <c r="D116" s="29"/>
      <c r="E116" s="29">
        <v>1</v>
      </c>
      <c r="F116" s="29">
        <v>1</v>
      </c>
      <c r="G116" s="29">
        <v>1</v>
      </c>
      <c r="H116" s="29"/>
      <c r="I116" s="29">
        <v>4</v>
      </c>
    </row>
    <row r="117" spans="1:9">
      <c r="A117" s="27" t="s">
        <v>417</v>
      </c>
      <c r="B117" s="29"/>
      <c r="C117" s="29">
        <v>1</v>
      </c>
      <c r="D117" s="29"/>
      <c r="E117" s="29">
        <v>1</v>
      </c>
      <c r="F117" s="29">
        <v>1</v>
      </c>
      <c r="G117" s="29">
        <v>1</v>
      </c>
      <c r="H117" s="29"/>
      <c r="I117" s="29">
        <v>4</v>
      </c>
    </row>
    <row r="118" spans="1:9">
      <c r="A118" s="28" t="s">
        <v>417</v>
      </c>
      <c r="B118" s="29"/>
      <c r="C118" s="29"/>
      <c r="D118" s="29"/>
      <c r="E118" s="29"/>
      <c r="F118" s="29"/>
      <c r="G118" s="29">
        <v>1</v>
      </c>
      <c r="H118" s="29"/>
      <c r="I118" s="29">
        <v>1</v>
      </c>
    </row>
    <row r="119" spans="1:9">
      <c r="A119" s="28" t="s">
        <v>1385</v>
      </c>
      <c r="B119" s="29"/>
      <c r="C119" s="29">
        <v>1</v>
      </c>
      <c r="D119" s="29"/>
      <c r="E119" s="29">
        <v>1</v>
      </c>
      <c r="F119" s="29">
        <v>1</v>
      </c>
      <c r="G119" s="29"/>
      <c r="H119" s="29"/>
      <c r="I119" s="29">
        <v>3</v>
      </c>
    </row>
    <row r="120" spans="1:9">
      <c r="A120" s="26" t="s">
        <v>227</v>
      </c>
      <c r="B120" s="29"/>
      <c r="C120" s="29">
        <v>2</v>
      </c>
      <c r="D120" s="29">
        <v>6</v>
      </c>
      <c r="E120" s="29">
        <v>8</v>
      </c>
      <c r="F120" s="29">
        <v>3</v>
      </c>
      <c r="G120" s="29">
        <v>2</v>
      </c>
      <c r="H120" s="29">
        <v>1</v>
      </c>
      <c r="I120" s="29">
        <v>22</v>
      </c>
    </row>
    <row r="121" spans="1:9">
      <c r="A121" s="27" t="s">
        <v>2441</v>
      </c>
      <c r="B121" s="29"/>
      <c r="C121" s="29"/>
      <c r="D121" s="29">
        <v>5</v>
      </c>
      <c r="E121" s="29">
        <v>6</v>
      </c>
      <c r="F121" s="29">
        <v>3</v>
      </c>
      <c r="G121" s="29">
        <v>2</v>
      </c>
      <c r="H121" s="29"/>
      <c r="I121" s="29">
        <v>16</v>
      </c>
    </row>
    <row r="122" spans="1:9">
      <c r="A122" s="28" t="s">
        <v>2441</v>
      </c>
      <c r="B122" s="29"/>
      <c r="C122" s="29"/>
      <c r="D122" s="29">
        <v>5</v>
      </c>
      <c r="E122" s="29">
        <v>6</v>
      </c>
      <c r="F122" s="29">
        <v>3</v>
      </c>
      <c r="G122" s="29">
        <v>2</v>
      </c>
      <c r="H122" s="29"/>
      <c r="I122" s="29">
        <v>16</v>
      </c>
    </row>
    <row r="123" spans="1:9">
      <c r="A123" s="27" t="s">
        <v>228</v>
      </c>
      <c r="B123" s="29"/>
      <c r="C123" s="29">
        <v>1</v>
      </c>
      <c r="D123" s="29"/>
      <c r="E123" s="29">
        <v>1</v>
      </c>
      <c r="F123" s="29"/>
      <c r="G123" s="29"/>
      <c r="H123" s="29"/>
      <c r="I123" s="29">
        <v>2</v>
      </c>
    </row>
    <row r="124" spans="1:9">
      <c r="A124" s="28" t="s">
        <v>228</v>
      </c>
      <c r="B124" s="29"/>
      <c r="C124" s="29">
        <v>1</v>
      </c>
      <c r="D124" s="29"/>
      <c r="E124" s="29">
        <v>1</v>
      </c>
      <c r="F124" s="29"/>
      <c r="G124" s="29"/>
      <c r="H124" s="29"/>
      <c r="I124" s="29">
        <v>2</v>
      </c>
    </row>
    <row r="125" spans="1:9">
      <c r="A125" s="27" t="s">
        <v>3063</v>
      </c>
      <c r="B125" s="29"/>
      <c r="C125" s="29">
        <v>1</v>
      </c>
      <c r="D125" s="29">
        <v>1</v>
      </c>
      <c r="E125" s="29">
        <v>1</v>
      </c>
      <c r="F125" s="29"/>
      <c r="G125" s="29"/>
      <c r="H125" s="29"/>
      <c r="I125" s="29">
        <v>3</v>
      </c>
    </row>
    <row r="126" spans="1:9">
      <c r="A126" s="28" t="s">
        <v>3063</v>
      </c>
      <c r="B126" s="29"/>
      <c r="C126" s="29">
        <v>1</v>
      </c>
      <c r="D126" s="29">
        <v>1</v>
      </c>
      <c r="E126" s="29">
        <v>1</v>
      </c>
      <c r="F126" s="29"/>
      <c r="G126" s="29"/>
      <c r="H126" s="29"/>
      <c r="I126" s="29">
        <v>3</v>
      </c>
    </row>
    <row r="127" spans="1:9">
      <c r="A127" s="27" t="s">
        <v>227</v>
      </c>
      <c r="B127" s="29"/>
      <c r="C127" s="29"/>
      <c r="D127" s="29"/>
      <c r="E127" s="29"/>
      <c r="F127" s="29"/>
      <c r="G127" s="29"/>
      <c r="H127" s="29">
        <v>1</v>
      </c>
      <c r="I127" s="29">
        <v>1</v>
      </c>
    </row>
    <row r="128" spans="1:9">
      <c r="A128" s="28" t="s">
        <v>227</v>
      </c>
      <c r="B128" s="29"/>
      <c r="C128" s="29"/>
      <c r="D128" s="29"/>
      <c r="E128" s="29"/>
      <c r="F128" s="29"/>
      <c r="G128" s="29"/>
      <c r="H128" s="29">
        <v>1</v>
      </c>
      <c r="I128" s="29">
        <v>1</v>
      </c>
    </row>
    <row r="129" spans="1:9">
      <c r="A129" s="26" t="s">
        <v>211</v>
      </c>
      <c r="B129" s="29"/>
      <c r="C129" s="29">
        <v>6</v>
      </c>
      <c r="D129" s="29"/>
      <c r="E129" s="29">
        <v>10</v>
      </c>
      <c r="F129" s="29">
        <v>6</v>
      </c>
      <c r="G129" s="29">
        <v>2</v>
      </c>
      <c r="H129" s="29">
        <v>1</v>
      </c>
      <c r="I129" s="29">
        <v>25</v>
      </c>
    </row>
    <row r="130" spans="1:9">
      <c r="A130" s="27" t="s">
        <v>3303</v>
      </c>
      <c r="B130" s="29"/>
      <c r="C130" s="29">
        <v>5</v>
      </c>
      <c r="D130" s="29"/>
      <c r="E130" s="29">
        <v>4</v>
      </c>
      <c r="F130" s="29">
        <v>2</v>
      </c>
      <c r="G130" s="29"/>
      <c r="H130" s="29"/>
      <c r="I130" s="29">
        <v>11</v>
      </c>
    </row>
    <row r="131" spans="1:9">
      <c r="A131" s="28" t="s">
        <v>3303</v>
      </c>
      <c r="B131" s="29"/>
      <c r="C131" s="29">
        <v>5</v>
      </c>
      <c r="D131" s="29"/>
      <c r="E131" s="29">
        <v>4</v>
      </c>
      <c r="F131" s="29">
        <v>2</v>
      </c>
      <c r="G131" s="29"/>
      <c r="H131" s="29"/>
      <c r="I131" s="29">
        <v>11</v>
      </c>
    </row>
    <row r="132" spans="1:9">
      <c r="A132" s="27" t="s">
        <v>3100</v>
      </c>
      <c r="B132" s="29"/>
      <c r="C132" s="29"/>
      <c r="D132" s="29"/>
      <c r="E132" s="29">
        <v>5</v>
      </c>
      <c r="F132" s="29">
        <v>4</v>
      </c>
      <c r="G132" s="29">
        <v>1</v>
      </c>
      <c r="H132" s="29"/>
      <c r="I132" s="29">
        <v>10</v>
      </c>
    </row>
    <row r="133" spans="1:9">
      <c r="A133" s="28" t="s">
        <v>3100</v>
      </c>
      <c r="B133" s="29"/>
      <c r="C133" s="29"/>
      <c r="D133" s="29"/>
      <c r="E133" s="29">
        <v>5</v>
      </c>
      <c r="F133" s="29">
        <v>4</v>
      </c>
      <c r="G133" s="29">
        <v>1</v>
      </c>
      <c r="H133" s="29"/>
      <c r="I133" s="29">
        <v>10</v>
      </c>
    </row>
    <row r="134" spans="1:9">
      <c r="A134" s="27" t="s">
        <v>3305</v>
      </c>
      <c r="B134" s="29"/>
      <c r="C134" s="29">
        <v>1</v>
      </c>
      <c r="D134" s="29"/>
      <c r="E134" s="29">
        <v>1</v>
      </c>
      <c r="F134" s="29"/>
      <c r="G134" s="29">
        <v>1</v>
      </c>
      <c r="H134" s="29"/>
      <c r="I134" s="29">
        <v>3</v>
      </c>
    </row>
    <row r="135" spans="1:9">
      <c r="A135" s="28" t="s">
        <v>3305</v>
      </c>
      <c r="B135" s="29"/>
      <c r="C135" s="29">
        <v>1</v>
      </c>
      <c r="D135" s="29"/>
      <c r="E135" s="29">
        <v>1</v>
      </c>
      <c r="F135" s="29"/>
      <c r="G135" s="29">
        <v>1</v>
      </c>
      <c r="H135" s="29"/>
      <c r="I135" s="29">
        <v>3</v>
      </c>
    </row>
    <row r="136" spans="1:9">
      <c r="A136" s="27" t="s">
        <v>211</v>
      </c>
      <c r="B136" s="29"/>
      <c r="C136" s="29"/>
      <c r="D136" s="29"/>
      <c r="E136" s="29"/>
      <c r="F136" s="29"/>
      <c r="G136" s="29"/>
      <c r="H136" s="29">
        <v>1</v>
      </c>
      <c r="I136" s="29">
        <v>1</v>
      </c>
    </row>
    <row r="137" spans="1:9">
      <c r="A137" s="28" t="s">
        <v>211</v>
      </c>
      <c r="B137" s="29"/>
      <c r="C137" s="29"/>
      <c r="D137" s="29"/>
      <c r="E137" s="29"/>
      <c r="F137" s="29"/>
      <c r="G137" s="29"/>
      <c r="H137" s="29">
        <v>1</v>
      </c>
      <c r="I137" s="29">
        <v>1</v>
      </c>
    </row>
    <row r="138" spans="1:9">
      <c r="A138" s="26" t="s">
        <v>35</v>
      </c>
      <c r="B138" s="29"/>
      <c r="C138" s="29">
        <v>6</v>
      </c>
      <c r="D138" s="29">
        <v>2</v>
      </c>
      <c r="E138" s="29">
        <v>7</v>
      </c>
      <c r="F138" s="29">
        <v>2</v>
      </c>
      <c r="G138" s="29">
        <v>5</v>
      </c>
      <c r="H138" s="29">
        <v>1</v>
      </c>
      <c r="I138" s="29">
        <v>23</v>
      </c>
    </row>
    <row r="139" spans="1:9">
      <c r="A139" s="27" t="s">
        <v>170</v>
      </c>
      <c r="B139" s="29"/>
      <c r="C139" s="29">
        <v>1</v>
      </c>
      <c r="D139" s="29">
        <v>1</v>
      </c>
      <c r="E139" s="29">
        <v>4</v>
      </c>
      <c r="F139" s="29"/>
      <c r="G139" s="29">
        <v>1</v>
      </c>
      <c r="H139" s="29"/>
      <c r="I139" s="29">
        <v>7</v>
      </c>
    </row>
    <row r="140" spans="1:9">
      <c r="A140" s="28" t="s">
        <v>171</v>
      </c>
      <c r="B140" s="29"/>
      <c r="C140" s="29"/>
      <c r="D140" s="29"/>
      <c r="E140" s="29">
        <v>1</v>
      </c>
      <c r="F140" s="29"/>
      <c r="G140" s="29"/>
      <c r="H140" s="29"/>
      <c r="I140" s="29">
        <v>1</v>
      </c>
    </row>
    <row r="141" spans="1:9">
      <c r="A141" s="28" t="s">
        <v>1017</v>
      </c>
      <c r="B141" s="29"/>
      <c r="C141" s="29"/>
      <c r="D141" s="29"/>
      <c r="E141" s="29">
        <v>2</v>
      </c>
      <c r="F141" s="29"/>
      <c r="G141" s="29"/>
      <c r="H141" s="29"/>
      <c r="I141" s="29">
        <v>2</v>
      </c>
    </row>
    <row r="142" spans="1:9">
      <c r="A142" s="28" t="s">
        <v>316</v>
      </c>
      <c r="B142" s="29"/>
      <c r="C142" s="29">
        <v>1</v>
      </c>
      <c r="D142" s="29">
        <v>1</v>
      </c>
      <c r="E142" s="29">
        <v>1</v>
      </c>
      <c r="F142" s="29"/>
      <c r="G142" s="29"/>
      <c r="H142" s="29"/>
      <c r="I142" s="29">
        <v>3</v>
      </c>
    </row>
    <row r="143" spans="1:9">
      <c r="A143" s="28" t="s">
        <v>424</v>
      </c>
      <c r="B143" s="29"/>
      <c r="C143" s="29"/>
      <c r="D143" s="29"/>
      <c r="E143" s="29"/>
      <c r="F143" s="29"/>
      <c r="G143" s="29">
        <v>1</v>
      </c>
      <c r="H143" s="29"/>
      <c r="I143" s="29">
        <v>1</v>
      </c>
    </row>
    <row r="144" spans="1:9">
      <c r="A144" s="27" t="s">
        <v>486</v>
      </c>
      <c r="B144" s="29"/>
      <c r="C144" s="29"/>
      <c r="D144" s="29"/>
      <c r="E144" s="29">
        <v>2</v>
      </c>
      <c r="F144" s="29"/>
      <c r="G144" s="29">
        <v>1</v>
      </c>
      <c r="H144" s="29"/>
      <c r="I144" s="29">
        <v>3</v>
      </c>
    </row>
    <row r="145" spans="1:9">
      <c r="A145" s="28" t="s">
        <v>487</v>
      </c>
      <c r="B145" s="29"/>
      <c r="C145" s="29"/>
      <c r="D145" s="29"/>
      <c r="E145" s="29">
        <v>1</v>
      </c>
      <c r="F145" s="29"/>
      <c r="G145" s="29">
        <v>1</v>
      </c>
      <c r="H145" s="29"/>
      <c r="I145" s="29">
        <v>2</v>
      </c>
    </row>
    <row r="146" spans="1:9">
      <c r="A146" s="28" t="s">
        <v>2746</v>
      </c>
      <c r="B146" s="29"/>
      <c r="C146" s="29"/>
      <c r="D146" s="29"/>
      <c r="E146" s="29">
        <v>1</v>
      </c>
      <c r="F146" s="29"/>
      <c r="G146" s="29"/>
      <c r="H146" s="29"/>
      <c r="I146" s="29">
        <v>1</v>
      </c>
    </row>
    <row r="147" spans="1:9">
      <c r="A147" s="27" t="s">
        <v>637</v>
      </c>
      <c r="B147" s="29"/>
      <c r="C147" s="29">
        <v>2</v>
      </c>
      <c r="D147" s="29">
        <v>1</v>
      </c>
      <c r="E147" s="29">
        <v>1</v>
      </c>
      <c r="F147" s="29"/>
      <c r="G147" s="29">
        <v>1</v>
      </c>
      <c r="H147" s="29"/>
      <c r="I147" s="29">
        <v>5</v>
      </c>
    </row>
    <row r="148" spans="1:9">
      <c r="A148" s="28" t="s">
        <v>3141</v>
      </c>
      <c r="B148" s="29"/>
      <c r="C148" s="29">
        <v>1</v>
      </c>
      <c r="D148" s="29">
        <v>1</v>
      </c>
      <c r="E148" s="29"/>
      <c r="F148" s="29"/>
      <c r="G148" s="29"/>
      <c r="H148" s="29"/>
      <c r="I148" s="29">
        <v>2</v>
      </c>
    </row>
    <row r="149" spans="1:9">
      <c r="A149" s="28" t="s">
        <v>2278</v>
      </c>
      <c r="B149" s="29"/>
      <c r="C149" s="29"/>
      <c r="D149" s="29"/>
      <c r="E149" s="29">
        <v>1</v>
      </c>
      <c r="F149" s="29"/>
      <c r="G149" s="29"/>
      <c r="H149" s="29"/>
      <c r="I149" s="29">
        <v>1</v>
      </c>
    </row>
    <row r="150" spans="1:9">
      <c r="A150" s="28" t="s">
        <v>637</v>
      </c>
      <c r="B150" s="29"/>
      <c r="C150" s="29">
        <v>1</v>
      </c>
      <c r="D150" s="29"/>
      <c r="E150" s="29"/>
      <c r="F150" s="29"/>
      <c r="G150" s="29"/>
      <c r="H150" s="29"/>
      <c r="I150" s="29">
        <v>1</v>
      </c>
    </row>
    <row r="151" spans="1:9">
      <c r="A151" s="28" t="s">
        <v>1298</v>
      </c>
      <c r="B151" s="29"/>
      <c r="C151" s="29"/>
      <c r="D151" s="29"/>
      <c r="E151" s="29"/>
      <c r="F151" s="29"/>
      <c r="G151" s="29">
        <v>1</v>
      </c>
      <c r="H151" s="29"/>
      <c r="I151" s="29">
        <v>1</v>
      </c>
    </row>
    <row r="152" spans="1:9">
      <c r="A152" s="27" t="s">
        <v>3385</v>
      </c>
      <c r="B152" s="29"/>
      <c r="C152" s="29">
        <v>2</v>
      </c>
      <c r="D152" s="29"/>
      <c r="E152" s="29"/>
      <c r="F152" s="29">
        <v>2</v>
      </c>
      <c r="G152" s="29">
        <v>1</v>
      </c>
      <c r="H152" s="29"/>
      <c r="I152" s="29">
        <v>5</v>
      </c>
    </row>
    <row r="153" spans="1:9">
      <c r="A153" s="28" t="s">
        <v>3385</v>
      </c>
      <c r="B153" s="29"/>
      <c r="C153" s="29">
        <v>2</v>
      </c>
      <c r="D153" s="29"/>
      <c r="E153" s="29"/>
      <c r="F153" s="29">
        <v>2</v>
      </c>
      <c r="G153" s="29">
        <v>1</v>
      </c>
      <c r="H153" s="29"/>
      <c r="I153" s="29">
        <v>5</v>
      </c>
    </row>
    <row r="154" spans="1:9">
      <c r="A154" s="27" t="s">
        <v>3202</v>
      </c>
      <c r="B154" s="29"/>
      <c r="C154" s="29">
        <v>1</v>
      </c>
      <c r="D154" s="29"/>
      <c r="E154" s="29"/>
      <c r="F154" s="29"/>
      <c r="G154" s="29"/>
      <c r="H154" s="29"/>
      <c r="I154" s="29">
        <v>1</v>
      </c>
    </row>
    <row r="155" spans="1:9">
      <c r="A155" s="28" t="s">
        <v>3202</v>
      </c>
      <c r="B155" s="29"/>
      <c r="C155" s="29">
        <v>1</v>
      </c>
      <c r="D155" s="29"/>
      <c r="E155" s="29"/>
      <c r="F155" s="29"/>
      <c r="G155" s="29"/>
      <c r="H155" s="29"/>
      <c r="I155" s="29">
        <v>1</v>
      </c>
    </row>
    <row r="156" spans="1:9">
      <c r="A156" s="27" t="s">
        <v>35</v>
      </c>
      <c r="B156" s="29"/>
      <c r="C156" s="29"/>
      <c r="D156" s="29"/>
      <c r="E156" s="29"/>
      <c r="F156" s="29"/>
      <c r="G156" s="29">
        <v>1</v>
      </c>
      <c r="H156" s="29">
        <v>1</v>
      </c>
      <c r="I156" s="29">
        <v>2</v>
      </c>
    </row>
    <row r="157" spans="1:9">
      <c r="A157" s="28" t="s">
        <v>35</v>
      </c>
      <c r="B157" s="29"/>
      <c r="C157" s="29"/>
      <c r="D157" s="29"/>
      <c r="E157" s="29"/>
      <c r="F157" s="29"/>
      <c r="G157" s="29">
        <v>1</v>
      </c>
      <c r="H157" s="29">
        <v>1</v>
      </c>
      <c r="I157" s="29">
        <v>2</v>
      </c>
    </row>
    <row r="158" spans="1:9">
      <c r="A158" s="26" t="s">
        <v>513</v>
      </c>
      <c r="B158" s="29"/>
      <c r="C158" s="29">
        <v>2</v>
      </c>
      <c r="D158" s="29">
        <v>3</v>
      </c>
      <c r="E158" s="29">
        <v>1</v>
      </c>
      <c r="F158" s="29">
        <v>2</v>
      </c>
      <c r="G158" s="29">
        <v>1</v>
      </c>
      <c r="H158" s="29">
        <v>1</v>
      </c>
      <c r="I158" s="29">
        <v>10</v>
      </c>
    </row>
    <row r="159" spans="1:9">
      <c r="A159" s="27" t="s">
        <v>2586</v>
      </c>
      <c r="B159" s="29"/>
      <c r="C159" s="29">
        <v>1</v>
      </c>
      <c r="D159" s="29">
        <v>2</v>
      </c>
      <c r="E159" s="29"/>
      <c r="F159" s="29">
        <v>2</v>
      </c>
      <c r="G159" s="29"/>
      <c r="H159" s="29"/>
      <c r="I159" s="29">
        <v>5</v>
      </c>
    </row>
    <row r="160" spans="1:9">
      <c r="A160" s="28" t="s">
        <v>2586</v>
      </c>
      <c r="B160" s="29"/>
      <c r="C160" s="29">
        <v>1</v>
      </c>
      <c r="D160" s="29">
        <v>2</v>
      </c>
      <c r="E160" s="29"/>
      <c r="F160" s="29">
        <v>2</v>
      </c>
      <c r="G160" s="29"/>
      <c r="H160" s="29"/>
      <c r="I160" s="29">
        <v>5</v>
      </c>
    </row>
    <row r="161" spans="1:9">
      <c r="A161" s="27" t="s">
        <v>2587</v>
      </c>
      <c r="B161" s="29"/>
      <c r="C161" s="29">
        <v>1</v>
      </c>
      <c r="D161" s="29">
        <v>1</v>
      </c>
      <c r="E161" s="29">
        <v>1</v>
      </c>
      <c r="F161" s="29"/>
      <c r="G161" s="29">
        <v>1</v>
      </c>
      <c r="H161" s="29"/>
      <c r="I161" s="29">
        <v>4</v>
      </c>
    </row>
    <row r="162" spans="1:9">
      <c r="A162" s="28" t="s">
        <v>2587</v>
      </c>
      <c r="B162" s="29"/>
      <c r="C162" s="29">
        <v>1</v>
      </c>
      <c r="D162" s="29">
        <v>1</v>
      </c>
      <c r="E162" s="29">
        <v>1</v>
      </c>
      <c r="F162" s="29"/>
      <c r="G162" s="29">
        <v>1</v>
      </c>
      <c r="H162" s="29"/>
      <c r="I162" s="29">
        <v>4</v>
      </c>
    </row>
    <row r="163" spans="1:9">
      <c r="A163" s="27" t="s">
        <v>513</v>
      </c>
      <c r="B163" s="29"/>
      <c r="C163" s="29"/>
      <c r="D163" s="29"/>
      <c r="E163" s="29"/>
      <c r="F163" s="29"/>
      <c r="G163" s="29"/>
      <c r="H163" s="29">
        <v>1</v>
      </c>
      <c r="I163" s="29">
        <v>1</v>
      </c>
    </row>
    <row r="164" spans="1:9">
      <c r="A164" s="28" t="s">
        <v>513</v>
      </c>
      <c r="B164" s="29"/>
      <c r="C164" s="29"/>
      <c r="D164" s="29"/>
      <c r="E164" s="29"/>
      <c r="F164" s="29"/>
      <c r="G164" s="29"/>
      <c r="H164" s="29">
        <v>1</v>
      </c>
      <c r="I164" s="29">
        <v>1</v>
      </c>
    </row>
    <row r="165" spans="1:9">
      <c r="A165" s="26" t="s">
        <v>16</v>
      </c>
      <c r="B165" s="29"/>
      <c r="C165" s="29">
        <v>4</v>
      </c>
      <c r="D165" s="29">
        <v>5</v>
      </c>
      <c r="E165" s="29">
        <v>4</v>
      </c>
      <c r="F165" s="29">
        <v>6</v>
      </c>
      <c r="G165" s="29">
        <v>4</v>
      </c>
      <c r="H165" s="29">
        <v>1</v>
      </c>
      <c r="I165" s="29">
        <v>24</v>
      </c>
    </row>
    <row r="166" spans="1:9">
      <c r="A166" s="27" t="s">
        <v>557</v>
      </c>
      <c r="B166" s="29"/>
      <c r="C166" s="29"/>
      <c r="D166" s="29">
        <v>1</v>
      </c>
      <c r="E166" s="29"/>
      <c r="F166" s="29">
        <v>1</v>
      </c>
      <c r="G166" s="29">
        <v>1</v>
      </c>
      <c r="H166" s="29"/>
      <c r="I166" s="29">
        <v>3</v>
      </c>
    </row>
    <row r="167" spans="1:9">
      <c r="A167" s="28" t="s">
        <v>557</v>
      </c>
      <c r="B167" s="29"/>
      <c r="C167" s="29"/>
      <c r="D167" s="29">
        <v>1</v>
      </c>
      <c r="E167" s="29"/>
      <c r="F167" s="29">
        <v>1</v>
      </c>
      <c r="G167" s="29">
        <v>1</v>
      </c>
      <c r="H167" s="29"/>
      <c r="I167" s="29">
        <v>3</v>
      </c>
    </row>
    <row r="168" spans="1:9">
      <c r="A168" s="27" t="s">
        <v>17</v>
      </c>
      <c r="B168" s="29"/>
      <c r="C168" s="29">
        <v>4</v>
      </c>
      <c r="D168" s="29">
        <v>4</v>
      </c>
      <c r="E168" s="29">
        <v>2</v>
      </c>
      <c r="F168" s="29">
        <v>4</v>
      </c>
      <c r="G168" s="29">
        <v>2</v>
      </c>
      <c r="H168" s="29"/>
      <c r="I168" s="29">
        <v>16</v>
      </c>
    </row>
    <row r="169" spans="1:9">
      <c r="A169" s="28" t="s">
        <v>177</v>
      </c>
      <c r="B169" s="29"/>
      <c r="C169" s="29">
        <v>4</v>
      </c>
      <c r="D169" s="29">
        <v>1</v>
      </c>
      <c r="E169" s="29">
        <v>1</v>
      </c>
      <c r="F169" s="29">
        <v>1</v>
      </c>
      <c r="G169" s="29"/>
      <c r="H169" s="29"/>
      <c r="I169" s="29">
        <v>7</v>
      </c>
    </row>
    <row r="170" spans="1:9">
      <c r="A170" s="28" t="s">
        <v>18</v>
      </c>
      <c r="B170" s="29"/>
      <c r="C170" s="29"/>
      <c r="D170" s="29">
        <v>2</v>
      </c>
      <c r="E170" s="29"/>
      <c r="F170" s="29">
        <v>1</v>
      </c>
      <c r="G170" s="29"/>
      <c r="H170" s="29"/>
      <c r="I170" s="29">
        <v>3</v>
      </c>
    </row>
    <row r="171" spans="1:9">
      <c r="A171" s="28" t="s">
        <v>17</v>
      </c>
      <c r="B171" s="29"/>
      <c r="C171" s="29"/>
      <c r="D171" s="29"/>
      <c r="E171" s="29"/>
      <c r="F171" s="29"/>
      <c r="G171" s="29">
        <v>2</v>
      </c>
      <c r="H171" s="29"/>
      <c r="I171" s="29">
        <v>2</v>
      </c>
    </row>
    <row r="172" spans="1:9">
      <c r="A172" s="28" t="s">
        <v>1496</v>
      </c>
      <c r="B172" s="29"/>
      <c r="C172" s="29"/>
      <c r="D172" s="29">
        <v>1</v>
      </c>
      <c r="E172" s="29"/>
      <c r="F172" s="29">
        <v>1</v>
      </c>
      <c r="G172" s="29"/>
      <c r="H172" s="29"/>
      <c r="I172" s="29">
        <v>2</v>
      </c>
    </row>
    <row r="173" spans="1:9">
      <c r="A173" s="28" t="s">
        <v>1242</v>
      </c>
      <c r="B173" s="29"/>
      <c r="C173" s="29"/>
      <c r="D173" s="29"/>
      <c r="E173" s="29">
        <v>1</v>
      </c>
      <c r="F173" s="29">
        <v>1</v>
      </c>
      <c r="G173" s="29"/>
      <c r="H173" s="29"/>
      <c r="I173" s="29">
        <v>2</v>
      </c>
    </row>
    <row r="174" spans="1:9">
      <c r="A174" s="27" t="s">
        <v>3267</v>
      </c>
      <c r="B174" s="29"/>
      <c r="C174" s="29"/>
      <c r="D174" s="29"/>
      <c r="E174" s="29">
        <v>2</v>
      </c>
      <c r="F174" s="29">
        <v>1</v>
      </c>
      <c r="G174" s="29">
        <v>1</v>
      </c>
      <c r="H174" s="29"/>
      <c r="I174" s="29">
        <v>4</v>
      </c>
    </row>
    <row r="175" spans="1:9">
      <c r="A175" s="28" t="s">
        <v>3267</v>
      </c>
      <c r="B175" s="29"/>
      <c r="C175" s="29"/>
      <c r="D175" s="29"/>
      <c r="E175" s="29">
        <v>2</v>
      </c>
      <c r="F175" s="29">
        <v>1</v>
      </c>
      <c r="G175" s="29">
        <v>1</v>
      </c>
      <c r="H175" s="29"/>
      <c r="I175" s="29">
        <v>4</v>
      </c>
    </row>
    <row r="176" spans="1:9">
      <c r="A176" s="27" t="s">
        <v>16</v>
      </c>
      <c r="B176" s="29"/>
      <c r="C176" s="29"/>
      <c r="D176" s="29"/>
      <c r="E176" s="29"/>
      <c r="F176" s="29"/>
      <c r="G176" s="29"/>
      <c r="H176" s="29">
        <v>1</v>
      </c>
      <c r="I176" s="29">
        <v>1</v>
      </c>
    </row>
    <row r="177" spans="1:9">
      <c r="A177" s="28" t="s">
        <v>16</v>
      </c>
      <c r="B177" s="29"/>
      <c r="C177" s="29"/>
      <c r="D177" s="29"/>
      <c r="E177" s="29"/>
      <c r="F177" s="29"/>
      <c r="G177" s="29"/>
      <c r="H177" s="29">
        <v>1</v>
      </c>
      <c r="I177" s="29">
        <v>1</v>
      </c>
    </row>
    <row r="178" spans="1:9">
      <c r="A178" s="26" t="s">
        <v>238</v>
      </c>
      <c r="B178" s="29"/>
      <c r="C178" s="29">
        <v>4</v>
      </c>
      <c r="D178" s="29">
        <v>5</v>
      </c>
      <c r="E178" s="29">
        <v>3</v>
      </c>
      <c r="F178" s="29">
        <v>4</v>
      </c>
      <c r="G178" s="29"/>
      <c r="H178" s="29">
        <v>1</v>
      </c>
      <c r="I178" s="29">
        <v>17</v>
      </c>
    </row>
    <row r="179" spans="1:9">
      <c r="A179" s="27" t="s">
        <v>793</v>
      </c>
      <c r="B179" s="29"/>
      <c r="C179" s="29">
        <v>1</v>
      </c>
      <c r="D179" s="29"/>
      <c r="E179" s="29">
        <v>1</v>
      </c>
      <c r="F179" s="29"/>
      <c r="G179" s="29"/>
      <c r="H179" s="29"/>
      <c r="I179" s="29">
        <v>2</v>
      </c>
    </row>
    <row r="180" spans="1:9">
      <c r="A180" s="28" t="s">
        <v>793</v>
      </c>
      <c r="B180" s="29"/>
      <c r="C180" s="29">
        <v>1</v>
      </c>
      <c r="D180" s="29"/>
      <c r="E180" s="29">
        <v>1</v>
      </c>
      <c r="F180" s="29"/>
      <c r="G180" s="29"/>
      <c r="H180" s="29"/>
      <c r="I180" s="29">
        <v>2</v>
      </c>
    </row>
    <row r="181" spans="1:9">
      <c r="A181" s="27" t="s">
        <v>239</v>
      </c>
      <c r="B181" s="29"/>
      <c r="C181" s="29">
        <v>2</v>
      </c>
      <c r="D181" s="29">
        <v>2</v>
      </c>
      <c r="E181" s="29">
        <v>2</v>
      </c>
      <c r="F181" s="29">
        <v>1</v>
      </c>
      <c r="G181" s="29"/>
      <c r="H181" s="29"/>
      <c r="I181" s="29">
        <v>7</v>
      </c>
    </row>
    <row r="182" spans="1:9">
      <c r="A182" s="28" t="s">
        <v>589</v>
      </c>
      <c r="B182" s="29"/>
      <c r="C182" s="29"/>
      <c r="D182" s="29">
        <v>2</v>
      </c>
      <c r="E182" s="29">
        <v>1</v>
      </c>
      <c r="F182" s="29"/>
      <c r="G182" s="29"/>
      <c r="H182" s="29"/>
      <c r="I182" s="29">
        <v>3</v>
      </c>
    </row>
    <row r="183" spans="1:9">
      <c r="A183" s="28" t="s">
        <v>1354</v>
      </c>
      <c r="B183" s="29"/>
      <c r="C183" s="29">
        <v>1</v>
      </c>
      <c r="D183" s="29"/>
      <c r="E183" s="29">
        <v>1</v>
      </c>
      <c r="F183" s="29"/>
      <c r="G183" s="29"/>
      <c r="H183" s="29"/>
      <c r="I183" s="29">
        <v>2</v>
      </c>
    </row>
    <row r="184" spans="1:9">
      <c r="A184" s="28" t="s">
        <v>239</v>
      </c>
      <c r="B184" s="29"/>
      <c r="C184" s="29"/>
      <c r="D184" s="29"/>
      <c r="E184" s="29"/>
      <c r="F184" s="29">
        <v>1</v>
      </c>
      <c r="G184" s="29"/>
      <c r="H184" s="29"/>
      <c r="I184" s="29">
        <v>1</v>
      </c>
    </row>
    <row r="185" spans="1:9">
      <c r="A185" s="28" t="s">
        <v>240</v>
      </c>
      <c r="B185" s="29"/>
      <c r="C185" s="29">
        <v>1</v>
      </c>
      <c r="D185" s="29"/>
      <c r="E185" s="29"/>
      <c r="F185" s="29"/>
      <c r="G185" s="29"/>
      <c r="H185" s="29"/>
      <c r="I185" s="29">
        <v>1</v>
      </c>
    </row>
    <row r="186" spans="1:9">
      <c r="A186" s="27" t="s">
        <v>494</v>
      </c>
      <c r="B186" s="29"/>
      <c r="C186" s="29"/>
      <c r="D186" s="29">
        <v>3</v>
      </c>
      <c r="E186" s="29"/>
      <c r="F186" s="29">
        <v>1</v>
      </c>
      <c r="G186" s="29"/>
      <c r="H186" s="29"/>
      <c r="I186" s="29">
        <v>4</v>
      </c>
    </row>
    <row r="187" spans="1:9">
      <c r="A187" s="28" t="s">
        <v>494</v>
      </c>
      <c r="B187" s="29"/>
      <c r="C187" s="29"/>
      <c r="D187" s="29">
        <v>3</v>
      </c>
      <c r="E187" s="29"/>
      <c r="F187" s="29">
        <v>1</v>
      </c>
      <c r="G187" s="29"/>
      <c r="H187" s="29"/>
      <c r="I187" s="29">
        <v>4</v>
      </c>
    </row>
    <row r="188" spans="1:9">
      <c r="A188" s="27" t="s">
        <v>576</v>
      </c>
      <c r="B188" s="29"/>
      <c r="C188" s="29">
        <v>1</v>
      </c>
      <c r="D188" s="29"/>
      <c r="E188" s="29"/>
      <c r="F188" s="29">
        <v>2</v>
      </c>
      <c r="G188" s="29"/>
      <c r="H188" s="29"/>
      <c r="I188" s="29">
        <v>3</v>
      </c>
    </row>
    <row r="189" spans="1:9">
      <c r="A189" s="28" t="s">
        <v>576</v>
      </c>
      <c r="B189" s="29"/>
      <c r="C189" s="29">
        <v>1</v>
      </c>
      <c r="D189" s="29"/>
      <c r="E189" s="29"/>
      <c r="F189" s="29">
        <v>2</v>
      </c>
      <c r="G189" s="29"/>
      <c r="H189" s="29"/>
      <c r="I189" s="29">
        <v>3</v>
      </c>
    </row>
    <row r="190" spans="1:9">
      <c r="A190" s="27" t="s">
        <v>238</v>
      </c>
      <c r="B190" s="29"/>
      <c r="C190" s="29"/>
      <c r="D190" s="29"/>
      <c r="E190" s="29"/>
      <c r="F190" s="29"/>
      <c r="G190" s="29"/>
      <c r="H190" s="29">
        <v>1</v>
      </c>
      <c r="I190" s="29">
        <v>1</v>
      </c>
    </row>
    <row r="191" spans="1:9">
      <c r="A191" s="28" t="s">
        <v>238</v>
      </c>
      <c r="B191" s="29"/>
      <c r="C191" s="29"/>
      <c r="D191" s="29"/>
      <c r="E191" s="29"/>
      <c r="F191" s="29"/>
      <c r="G191" s="29"/>
      <c r="H191" s="29">
        <v>1</v>
      </c>
      <c r="I191" s="29">
        <v>1</v>
      </c>
    </row>
    <row r="192" spans="1:9">
      <c r="A192" s="26" t="s">
        <v>28</v>
      </c>
      <c r="B192" s="29">
        <v>4</v>
      </c>
      <c r="C192" s="29">
        <v>7</v>
      </c>
      <c r="D192" s="29">
        <v>11</v>
      </c>
      <c r="E192" s="29">
        <v>15</v>
      </c>
      <c r="F192" s="29">
        <v>9</v>
      </c>
      <c r="G192" s="29">
        <v>4</v>
      </c>
      <c r="H192" s="29">
        <v>1</v>
      </c>
      <c r="I192" s="29">
        <v>51</v>
      </c>
    </row>
    <row r="193" spans="1:9">
      <c r="A193" s="27" t="s">
        <v>29</v>
      </c>
      <c r="B193" s="29">
        <v>4</v>
      </c>
      <c r="C193" s="29">
        <v>3</v>
      </c>
      <c r="D193" s="29">
        <v>3</v>
      </c>
      <c r="E193" s="29">
        <v>3</v>
      </c>
      <c r="F193" s="29">
        <v>1</v>
      </c>
      <c r="G193" s="29">
        <v>1</v>
      </c>
      <c r="H193" s="29"/>
      <c r="I193" s="29">
        <v>15</v>
      </c>
    </row>
    <row r="194" spans="1:9">
      <c r="A194" s="28" t="s">
        <v>30</v>
      </c>
      <c r="B194" s="29">
        <v>4</v>
      </c>
      <c r="C194" s="29">
        <v>1</v>
      </c>
      <c r="D194" s="29">
        <v>1</v>
      </c>
      <c r="E194" s="29">
        <v>1</v>
      </c>
      <c r="F194" s="29"/>
      <c r="G194" s="29"/>
      <c r="H194" s="29"/>
      <c r="I194" s="29">
        <v>7</v>
      </c>
    </row>
    <row r="195" spans="1:9">
      <c r="A195" s="28" t="s">
        <v>115</v>
      </c>
      <c r="B195" s="29"/>
      <c r="C195" s="29">
        <v>2</v>
      </c>
      <c r="D195" s="29">
        <v>1</v>
      </c>
      <c r="E195" s="29"/>
      <c r="F195" s="29">
        <v>1</v>
      </c>
      <c r="G195" s="29"/>
      <c r="H195" s="29"/>
      <c r="I195" s="29">
        <v>4</v>
      </c>
    </row>
    <row r="196" spans="1:9">
      <c r="A196" s="28" t="s">
        <v>29</v>
      </c>
      <c r="B196" s="29"/>
      <c r="C196" s="29"/>
      <c r="D196" s="29"/>
      <c r="E196" s="29"/>
      <c r="F196" s="29"/>
      <c r="G196" s="29">
        <v>1</v>
      </c>
      <c r="H196" s="29"/>
      <c r="I196" s="29">
        <v>1</v>
      </c>
    </row>
    <row r="197" spans="1:9">
      <c r="A197" s="28" t="s">
        <v>473</v>
      </c>
      <c r="B197" s="29"/>
      <c r="C197" s="29"/>
      <c r="D197" s="29">
        <v>1</v>
      </c>
      <c r="E197" s="29">
        <v>2</v>
      </c>
      <c r="F197" s="29"/>
      <c r="G197" s="29"/>
      <c r="H197" s="29"/>
      <c r="I197" s="29">
        <v>3</v>
      </c>
    </row>
    <row r="198" spans="1:9">
      <c r="A198" s="27" t="s">
        <v>3271</v>
      </c>
      <c r="B198" s="29"/>
      <c r="C198" s="29">
        <v>3</v>
      </c>
      <c r="D198" s="29">
        <v>3</v>
      </c>
      <c r="E198" s="29">
        <v>4</v>
      </c>
      <c r="F198" s="29">
        <v>1</v>
      </c>
      <c r="G198" s="29">
        <v>1</v>
      </c>
      <c r="H198" s="29"/>
      <c r="I198" s="29">
        <v>12</v>
      </c>
    </row>
    <row r="199" spans="1:9">
      <c r="A199" s="28" t="s">
        <v>1747</v>
      </c>
      <c r="B199" s="29"/>
      <c r="C199" s="29">
        <v>2</v>
      </c>
      <c r="D199" s="29">
        <v>1</v>
      </c>
      <c r="E199" s="29"/>
      <c r="F199" s="29"/>
      <c r="G199" s="29"/>
      <c r="H199" s="29"/>
      <c r="I199" s="29">
        <v>3</v>
      </c>
    </row>
    <row r="200" spans="1:9">
      <c r="A200" s="28" t="s">
        <v>828</v>
      </c>
      <c r="B200" s="29"/>
      <c r="C200" s="29">
        <v>1</v>
      </c>
      <c r="D200" s="29">
        <v>1</v>
      </c>
      <c r="E200" s="29">
        <v>2</v>
      </c>
      <c r="F200" s="29"/>
      <c r="G200" s="29"/>
      <c r="H200" s="29"/>
      <c r="I200" s="29">
        <v>4</v>
      </c>
    </row>
    <row r="201" spans="1:9">
      <c r="A201" s="28" t="s">
        <v>3271</v>
      </c>
      <c r="B201" s="29"/>
      <c r="C201" s="29"/>
      <c r="D201" s="29"/>
      <c r="E201" s="29"/>
      <c r="F201" s="29">
        <v>1</v>
      </c>
      <c r="G201" s="29">
        <v>1</v>
      </c>
      <c r="H201" s="29"/>
      <c r="I201" s="29">
        <v>2</v>
      </c>
    </row>
    <row r="202" spans="1:9">
      <c r="A202" s="28" t="s">
        <v>269</v>
      </c>
      <c r="B202" s="29"/>
      <c r="C202" s="29"/>
      <c r="D202" s="29">
        <v>1</v>
      </c>
      <c r="E202" s="29">
        <v>2</v>
      </c>
      <c r="F202" s="29"/>
      <c r="G202" s="29"/>
      <c r="H202" s="29"/>
      <c r="I202" s="29">
        <v>3</v>
      </c>
    </row>
    <row r="203" spans="1:9">
      <c r="A203" s="27" t="s">
        <v>3288</v>
      </c>
      <c r="B203" s="29"/>
      <c r="C203" s="29"/>
      <c r="D203" s="29">
        <v>1</v>
      </c>
      <c r="E203" s="29">
        <v>2</v>
      </c>
      <c r="F203" s="29">
        <v>4</v>
      </c>
      <c r="G203" s="29">
        <v>1</v>
      </c>
      <c r="H203" s="29"/>
      <c r="I203" s="29">
        <v>8</v>
      </c>
    </row>
    <row r="204" spans="1:9">
      <c r="A204" s="28" t="s">
        <v>3288</v>
      </c>
      <c r="B204" s="29"/>
      <c r="C204" s="29"/>
      <c r="D204" s="29"/>
      <c r="E204" s="29"/>
      <c r="F204" s="29"/>
      <c r="G204" s="29">
        <v>1</v>
      </c>
      <c r="H204" s="29"/>
      <c r="I204" s="29">
        <v>1</v>
      </c>
    </row>
    <row r="205" spans="1:9">
      <c r="A205" s="28" t="s">
        <v>135</v>
      </c>
      <c r="B205" s="29"/>
      <c r="C205" s="29"/>
      <c r="D205" s="29">
        <v>1</v>
      </c>
      <c r="E205" s="29">
        <v>2</v>
      </c>
      <c r="F205" s="29">
        <v>4</v>
      </c>
      <c r="G205" s="29"/>
      <c r="H205" s="29"/>
      <c r="I205" s="29">
        <v>7</v>
      </c>
    </row>
    <row r="206" spans="1:9">
      <c r="A206" s="27" t="s">
        <v>223</v>
      </c>
      <c r="B206" s="29"/>
      <c r="C206" s="29"/>
      <c r="D206" s="29">
        <v>3</v>
      </c>
      <c r="E206" s="29">
        <v>5</v>
      </c>
      <c r="F206" s="29">
        <v>3</v>
      </c>
      <c r="G206" s="29">
        <v>1</v>
      </c>
      <c r="H206" s="29"/>
      <c r="I206" s="29">
        <v>12</v>
      </c>
    </row>
    <row r="207" spans="1:9">
      <c r="A207" s="28" t="s">
        <v>223</v>
      </c>
      <c r="B207" s="29"/>
      <c r="C207" s="29"/>
      <c r="D207" s="29"/>
      <c r="E207" s="29"/>
      <c r="F207" s="29"/>
      <c r="G207" s="29">
        <v>1</v>
      </c>
      <c r="H207" s="29"/>
      <c r="I207" s="29">
        <v>1</v>
      </c>
    </row>
    <row r="208" spans="1:9">
      <c r="A208" s="28" t="s">
        <v>569</v>
      </c>
      <c r="B208" s="29"/>
      <c r="C208" s="29"/>
      <c r="D208" s="29">
        <v>1</v>
      </c>
      <c r="E208" s="29">
        <v>4</v>
      </c>
      <c r="F208" s="29">
        <v>1</v>
      </c>
      <c r="G208" s="29"/>
      <c r="H208" s="29"/>
      <c r="I208" s="29">
        <v>6</v>
      </c>
    </row>
    <row r="209" spans="1:9">
      <c r="A209" s="28" t="s">
        <v>224</v>
      </c>
      <c r="B209" s="29"/>
      <c r="C209" s="29"/>
      <c r="D209" s="29">
        <v>2</v>
      </c>
      <c r="E209" s="29">
        <v>1</v>
      </c>
      <c r="F209" s="29">
        <v>2</v>
      </c>
      <c r="G209" s="29"/>
      <c r="H209" s="29"/>
      <c r="I209" s="29">
        <v>5</v>
      </c>
    </row>
    <row r="210" spans="1:9">
      <c r="A210" s="27" t="s">
        <v>28</v>
      </c>
      <c r="B210" s="29"/>
      <c r="C210" s="29"/>
      <c r="D210" s="29"/>
      <c r="E210" s="29"/>
      <c r="F210" s="29"/>
      <c r="G210" s="29"/>
      <c r="H210" s="29">
        <v>1</v>
      </c>
      <c r="I210" s="29">
        <v>1</v>
      </c>
    </row>
    <row r="211" spans="1:9">
      <c r="A211" s="28" t="s">
        <v>28</v>
      </c>
      <c r="B211" s="29"/>
      <c r="C211" s="29"/>
      <c r="D211" s="29"/>
      <c r="E211" s="29"/>
      <c r="F211" s="29"/>
      <c r="G211" s="29"/>
      <c r="H211" s="29">
        <v>1</v>
      </c>
      <c r="I211" s="29">
        <v>1</v>
      </c>
    </row>
    <row r="212" spans="1:9">
      <c r="A212" s="27" t="s">
        <v>986</v>
      </c>
      <c r="B212" s="29"/>
      <c r="C212" s="29">
        <v>1</v>
      </c>
      <c r="D212" s="29">
        <v>1</v>
      </c>
      <c r="E212" s="29">
        <v>1</v>
      </c>
      <c r="F212" s="29"/>
      <c r="G212" s="29"/>
      <c r="H212" s="29"/>
      <c r="I212" s="29">
        <v>3</v>
      </c>
    </row>
    <row r="213" spans="1:9">
      <c r="A213" s="28" t="s">
        <v>986</v>
      </c>
      <c r="B213" s="29"/>
      <c r="C213" s="29">
        <v>1</v>
      </c>
      <c r="D213" s="29">
        <v>1</v>
      </c>
      <c r="E213" s="29">
        <v>1</v>
      </c>
      <c r="F213" s="29"/>
      <c r="G213" s="29"/>
      <c r="H213" s="29"/>
      <c r="I213" s="29">
        <v>3</v>
      </c>
    </row>
    <row r="214" spans="1:9">
      <c r="A214" s="25" t="s">
        <v>3716</v>
      </c>
      <c r="B214" s="29">
        <v>6</v>
      </c>
      <c r="C214" s="29">
        <v>277</v>
      </c>
      <c r="D214" s="29">
        <v>105</v>
      </c>
      <c r="E214" s="29">
        <v>112</v>
      </c>
      <c r="F214" s="29">
        <v>73</v>
      </c>
      <c r="G214" s="29">
        <v>34</v>
      </c>
      <c r="H214" s="29">
        <v>8</v>
      </c>
      <c r="I214" s="29">
        <v>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K214"/>
  <sheetViews>
    <sheetView topLeftCell="D1" workbookViewId="0">
      <pane xSplit="2" ySplit="4" topLeftCell="J182" activePane="bottomRight" state="frozen"/>
      <selection activeCell="D1" sqref="D1"/>
      <selection pane="topRight" activeCell="F1" sqref="F1"/>
      <selection pane="bottomLeft" activeCell="D5" sqref="D5"/>
      <selection pane="bottomRight" activeCell="E195" sqref="E195"/>
    </sheetView>
  </sheetViews>
  <sheetFormatPr defaultRowHeight="15"/>
  <cols>
    <col min="1" max="1" width="3.28515625" customWidth="1"/>
    <col min="2" max="2" width="72.140625" bestFit="1" customWidth="1"/>
    <col min="3" max="3" width="18.5703125" style="33" bestFit="1" customWidth="1"/>
    <col min="4" max="4" width="6.28515625" style="33" bestFit="1" customWidth="1"/>
    <col min="5" max="5" width="64.5703125" style="33" bestFit="1" customWidth="1"/>
    <col min="6" max="9" width="16.7109375" style="33" bestFit="1" customWidth="1"/>
    <col min="10" max="10" width="16.7109375" bestFit="1" customWidth="1"/>
    <col min="11" max="11" width="11.28515625" bestFit="1" customWidth="1"/>
  </cols>
  <sheetData>
    <row r="3" spans="2:11">
      <c r="B3" s="24" t="s">
        <v>3728</v>
      </c>
      <c r="C3"/>
      <c r="D3"/>
      <c r="E3"/>
      <c r="F3" s="32" t="s">
        <v>3712</v>
      </c>
      <c r="J3" s="33"/>
      <c r="K3" s="33"/>
    </row>
    <row r="4" spans="2:11">
      <c r="B4" s="24" t="s">
        <v>3708</v>
      </c>
      <c r="C4" s="24" t="s">
        <v>3</v>
      </c>
      <c r="D4" s="24" t="s">
        <v>4</v>
      </c>
      <c r="E4" s="24" t="s">
        <v>5</v>
      </c>
      <c r="F4" s="33" t="s">
        <v>3723</v>
      </c>
      <c r="G4" s="33" t="s">
        <v>3724</v>
      </c>
      <c r="H4" s="33" t="s">
        <v>3725</v>
      </c>
      <c r="I4" s="33" t="s">
        <v>3726</v>
      </c>
      <c r="J4" s="33" t="s">
        <v>3727</v>
      </c>
      <c r="K4" s="33" t="s">
        <v>3716</v>
      </c>
    </row>
    <row r="5" spans="2:11">
      <c r="B5" t="s">
        <v>3714</v>
      </c>
      <c r="C5" t="s">
        <v>54</v>
      </c>
      <c r="D5" t="s">
        <v>55</v>
      </c>
      <c r="E5" t="s">
        <v>55</v>
      </c>
      <c r="F5" s="34"/>
      <c r="G5" s="34">
        <v>2</v>
      </c>
      <c r="H5" s="34">
        <v>12</v>
      </c>
      <c r="I5" s="34"/>
      <c r="J5" s="34">
        <v>6</v>
      </c>
      <c r="K5" s="34">
        <v>20</v>
      </c>
    </row>
    <row r="6" spans="2:11">
      <c r="C6"/>
      <c r="D6"/>
      <c r="E6" t="s">
        <v>3262</v>
      </c>
      <c r="F6" s="34"/>
      <c r="G6" s="34">
        <v>3</v>
      </c>
      <c r="H6" s="34">
        <v>2</v>
      </c>
      <c r="I6" s="34"/>
      <c r="J6" s="34"/>
      <c r="K6" s="34">
        <v>5</v>
      </c>
    </row>
    <row r="7" spans="2:11">
      <c r="C7"/>
      <c r="D7"/>
      <c r="E7" t="s">
        <v>3254</v>
      </c>
      <c r="F7" s="34"/>
      <c r="G7" s="34">
        <v>2</v>
      </c>
      <c r="H7" s="34">
        <v>2</v>
      </c>
      <c r="I7" s="34"/>
      <c r="J7" s="34">
        <v>1</v>
      </c>
      <c r="K7" s="34">
        <v>5</v>
      </c>
    </row>
    <row r="8" spans="2:11">
      <c r="C8"/>
      <c r="D8"/>
      <c r="E8" t="s">
        <v>406</v>
      </c>
      <c r="F8" s="34"/>
      <c r="G8" s="34"/>
      <c r="H8" s="34">
        <v>2</v>
      </c>
      <c r="I8" s="34"/>
      <c r="J8" s="34">
        <v>1</v>
      </c>
      <c r="K8" s="34">
        <v>3</v>
      </c>
    </row>
    <row r="9" spans="2:11">
      <c r="C9"/>
      <c r="D9"/>
      <c r="E9" t="s">
        <v>706</v>
      </c>
      <c r="F9" s="34"/>
      <c r="G9" s="34"/>
      <c r="H9" s="34">
        <v>1</v>
      </c>
      <c r="I9" s="34"/>
      <c r="J9" s="34">
        <v>1</v>
      </c>
      <c r="K9" s="34">
        <v>2</v>
      </c>
    </row>
    <row r="10" spans="2:11">
      <c r="C10"/>
      <c r="D10"/>
      <c r="E10" t="s">
        <v>719</v>
      </c>
      <c r="F10" s="34"/>
      <c r="G10" s="34"/>
      <c r="H10" s="34">
        <v>1</v>
      </c>
      <c r="I10" s="34"/>
      <c r="J10" s="34">
        <v>1</v>
      </c>
      <c r="K10" s="34">
        <v>2</v>
      </c>
    </row>
    <row r="11" spans="2:11">
      <c r="C11"/>
      <c r="D11"/>
      <c r="E11" t="s">
        <v>505</v>
      </c>
      <c r="F11" s="34"/>
      <c r="G11" s="34"/>
      <c r="H11" s="34">
        <v>1</v>
      </c>
      <c r="I11" s="34"/>
      <c r="J11" s="34">
        <v>2</v>
      </c>
      <c r="K11" s="34">
        <v>3</v>
      </c>
    </row>
    <row r="12" spans="2:11">
      <c r="C12"/>
      <c r="D12"/>
      <c r="E12" t="s">
        <v>931</v>
      </c>
      <c r="F12" s="34"/>
      <c r="G12" s="34"/>
      <c r="H12" s="34"/>
      <c r="I12" s="34"/>
      <c r="J12" s="34">
        <v>1</v>
      </c>
      <c r="K12" s="34">
        <v>1</v>
      </c>
    </row>
    <row r="13" spans="2:11">
      <c r="C13"/>
      <c r="D13"/>
      <c r="E13" t="s">
        <v>834</v>
      </c>
      <c r="F13" s="34"/>
      <c r="G13" s="34">
        <v>1</v>
      </c>
      <c r="H13" s="34"/>
      <c r="I13" s="34"/>
      <c r="J13" s="34">
        <v>1</v>
      </c>
      <c r="K13" s="34">
        <v>2</v>
      </c>
    </row>
    <row r="14" spans="2:11">
      <c r="C14"/>
      <c r="D14" t="s">
        <v>3792</v>
      </c>
      <c r="E14"/>
      <c r="F14" s="34"/>
      <c r="G14" s="34">
        <v>8</v>
      </c>
      <c r="H14" s="34">
        <v>21</v>
      </c>
      <c r="I14" s="34"/>
      <c r="J14" s="34">
        <v>14</v>
      </c>
      <c r="K14" s="34">
        <v>43</v>
      </c>
    </row>
    <row r="15" spans="2:11">
      <c r="C15"/>
      <c r="D15" t="s">
        <v>75</v>
      </c>
      <c r="E15" t="s">
        <v>75</v>
      </c>
      <c r="F15" s="34"/>
      <c r="G15" s="34"/>
      <c r="H15" s="34">
        <v>8</v>
      </c>
      <c r="I15" s="34"/>
      <c r="J15" s="34">
        <v>8</v>
      </c>
      <c r="K15" s="34">
        <v>16</v>
      </c>
    </row>
    <row r="16" spans="2:11">
      <c r="C16"/>
      <c r="D16"/>
      <c r="E16" t="s">
        <v>3253</v>
      </c>
      <c r="F16" s="34"/>
      <c r="G16" s="34"/>
      <c r="H16" s="34">
        <v>3</v>
      </c>
      <c r="I16" s="34"/>
      <c r="J16" s="34"/>
      <c r="K16" s="34">
        <v>3</v>
      </c>
    </row>
    <row r="17" spans="3:11">
      <c r="C17"/>
      <c r="D17"/>
      <c r="E17" t="s">
        <v>3263</v>
      </c>
      <c r="F17" s="34"/>
      <c r="G17" s="34"/>
      <c r="H17" s="34">
        <v>4</v>
      </c>
      <c r="I17" s="34"/>
      <c r="J17" s="34">
        <v>1</v>
      </c>
      <c r="K17" s="34">
        <v>5</v>
      </c>
    </row>
    <row r="18" spans="3:11">
      <c r="C18"/>
      <c r="D18"/>
      <c r="E18" t="s">
        <v>3033</v>
      </c>
      <c r="F18" s="34"/>
      <c r="G18" s="34"/>
      <c r="H18" s="34">
        <v>1</v>
      </c>
      <c r="I18" s="34"/>
      <c r="J18" s="34">
        <v>1</v>
      </c>
      <c r="K18" s="34">
        <v>2</v>
      </c>
    </row>
    <row r="19" spans="3:11">
      <c r="C19"/>
      <c r="D19"/>
      <c r="E19" t="s">
        <v>3053</v>
      </c>
      <c r="F19" s="34"/>
      <c r="G19" s="34"/>
      <c r="H19" s="34">
        <v>1</v>
      </c>
      <c r="I19" s="34"/>
      <c r="J19" s="34"/>
      <c r="K19" s="34">
        <v>1</v>
      </c>
    </row>
    <row r="20" spans="3:11">
      <c r="C20"/>
      <c r="D20"/>
      <c r="E20" t="s">
        <v>817</v>
      </c>
      <c r="F20" s="34"/>
      <c r="G20" s="34"/>
      <c r="H20" s="34">
        <v>1</v>
      </c>
      <c r="I20" s="34"/>
      <c r="J20" s="34">
        <v>2</v>
      </c>
      <c r="K20" s="34">
        <v>3</v>
      </c>
    </row>
    <row r="21" spans="3:11">
      <c r="C21"/>
      <c r="D21"/>
      <c r="E21" t="s">
        <v>1453</v>
      </c>
      <c r="F21" s="34"/>
      <c r="G21" s="34"/>
      <c r="H21" s="34">
        <v>2</v>
      </c>
      <c r="I21" s="34"/>
      <c r="J21" s="34">
        <v>1</v>
      </c>
      <c r="K21" s="34">
        <v>3</v>
      </c>
    </row>
    <row r="22" spans="3:11">
      <c r="C22"/>
      <c r="D22" t="s">
        <v>3793</v>
      </c>
      <c r="E22"/>
      <c r="F22" s="34"/>
      <c r="G22" s="34"/>
      <c r="H22" s="34">
        <v>20</v>
      </c>
      <c r="I22" s="34"/>
      <c r="J22" s="34">
        <v>13</v>
      </c>
      <c r="K22" s="34">
        <v>33</v>
      </c>
    </row>
    <row r="23" spans="3:11">
      <c r="C23"/>
      <c r="D23" t="s">
        <v>147</v>
      </c>
      <c r="E23" t="s">
        <v>147</v>
      </c>
      <c r="F23" s="34"/>
      <c r="G23" s="34">
        <v>2</v>
      </c>
      <c r="H23" s="34">
        <v>13</v>
      </c>
      <c r="I23" s="34"/>
      <c r="J23" s="34">
        <v>4</v>
      </c>
      <c r="K23" s="34">
        <v>19</v>
      </c>
    </row>
    <row r="24" spans="3:11">
      <c r="C24"/>
      <c r="D24"/>
      <c r="E24" t="s">
        <v>95</v>
      </c>
      <c r="F24" s="34"/>
      <c r="G24" s="34"/>
      <c r="H24" s="34">
        <v>2</v>
      </c>
      <c r="I24" s="34"/>
      <c r="J24" s="34">
        <v>3</v>
      </c>
      <c r="K24" s="34">
        <v>5</v>
      </c>
    </row>
    <row r="25" spans="3:11">
      <c r="C25"/>
      <c r="D25"/>
      <c r="E25" t="s">
        <v>3264</v>
      </c>
      <c r="F25" s="34"/>
      <c r="G25" s="34"/>
      <c r="H25" s="34">
        <v>2</v>
      </c>
      <c r="I25" s="34"/>
      <c r="J25" s="34">
        <v>2</v>
      </c>
      <c r="K25" s="34">
        <v>4</v>
      </c>
    </row>
    <row r="26" spans="3:11">
      <c r="C26"/>
      <c r="D26"/>
      <c r="E26" t="s">
        <v>649</v>
      </c>
      <c r="F26" s="34"/>
      <c r="G26" s="34"/>
      <c r="H26" s="34"/>
      <c r="I26" s="34"/>
      <c r="J26" s="34">
        <v>1</v>
      </c>
      <c r="K26" s="34">
        <v>1</v>
      </c>
    </row>
    <row r="27" spans="3:11">
      <c r="C27"/>
      <c r="D27"/>
      <c r="E27" t="s">
        <v>1477</v>
      </c>
      <c r="F27" s="34"/>
      <c r="G27" s="34"/>
      <c r="H27" s="34"/>
      <c r="I27" s="34"/>
      <c r="J27" s="34">
        <v>2</v>
      </c>
      <c r="K27" s="34">
        <v>2</v>
      </c>
    </row>
    <row r="28" spans="3:11">
      <c r="C28"/>
      <c r="D28"/>
      <c r="E28" t="s">
        <v>1266</v>
      </c>
      <c r="F28" s="34"/>
      <c r="G28" s="34"/>
      <c r="H28" s="34"/>
      <c r="I28" s="34"/>
      <c r="J28" s="34">
        <v>1</v>
      </c>
      <c r="K28" s="34">
        <v>1</v>
      </c>
    </row>
    <row r="29" spans="3:11">
      <c r="C29"/>
      <c r="D29"/>
      <c r="E29" t="s">
        <v>1049</v>
      </c>
      <c r="F29" s="34"/>
      <c r="G29" s="34">
        <v>1</v>
      </c>
      <c r="H29" s="34"/>
      <c r="I29" s="34"/>
      <c r="J29" s="34">
        <v>2</v>
      </c>
      <c r="K29" s="34">
        <v>3</v>
      </c>
    </row>
    <row r="30" spans="3:11">
      <c r="C30"/>
      <c r="D30" t="s">
        <v>3794</v>
      </c>
      <c r="E30"/>
      <c r="F30" s="34"/>
      <c r="G30" s="34">
        <v>3</v>
      </c>
      <c r="H30" s="34">
        <v>17</v>
      </c>
      <c r="I30" s="34"/>
      <c r="J30" s="34">
        <v>15</v>
      </c>
      <c r="K30" s="34">
        <v>35</v>
      </c>
    </row>
    <row r="31" spans="3:11">
      <c r="C31"/>
      <c r="D31" t="s">
        <v>99</v>
      </c>
      <c r="E31" t="s">
        <v>99</v>
      </c>
      <c r="F31" s="34"/>
      <c r="G31" s="34">
        <v>2</v>
      </c>
      <c r="H31" s="34">
        <v>13</v>
      </c>
      <c r="I31" s="34"/>
      <c r="J31" s="34">
        <v>8</v>
      </c>
      <c r="K31" s="34">
        <v>23</v>
      </c>
    </row>
    <row r="32" spans="3:11">
      <c r="C32"/>
      <c r="D32"/>
      <c r="E32" t="s">
        <v>3252</v>
      </c>
      <c r="F32" s="34"/>
      <c r="G32" s="34">
        <v>1</v>
      </c>
      <c r="H32" s="34">
        <v>2</v>
      </c>
      <c r="I32" s="34"/>
      <c r="J32" s="34">
        <v>3</v>
      </c>
      <c r="K32" s="34">
        <v>6</v>
      </c>
    </row>
    <row r="33" spans="3:11">
      <c r="C33"/>
      <c r="D33"/>
      <c r="E33" t="s">
        <v>3261</v>
      </c>
      <c r="F33" s="34"/>
      <c r="G33" s="34">
        <v>1</v>
      </c>
      <c r="H33" s="34">
        <v>3</v>
      </c>
      <c r="I33" s="34"/>
      <c r="J33" s="34"/>
      <c r="K33" s="34">
        <v>4</v>
      </c>
    </row>
    <row r="34" spans="3:11">
      <c r="C34"/>
      <c r="D34"/>
      <c r="E34" t="s">
        <v>335</v>
      </c>
      <c r="F34" s="34"/>
      <c r="G34" s="34">
        <v>1</v>
      </c>
      <c r="H34" s="34">
        <v>1</v>
      </c>
      <c r="I34" s="34"/>
      <c r="J34" s="34">
        <v>4</v>
      </c>
      <c r="K34" s="34">
        <v>6</v>
      </c>
    </row>
    <row r="35" spans="3:11">
      <c r="C35"/>
      <c r="D35"/>
      <c r="E35" t="s">
        <v>3265</v>
      </c>
      <c r="F35" s="34"/>
      <c r="G35" s="34">
        <v>1</v>
      </c>
      <c r="H35" s="34">
        <v>3</v>
      </c>
      <c r="I35" s="34"/>
      <c r="J35" s="34">
        <v>1</v>
      </c>
      <c r="K35" s="34">
        <v>5</v>
      </c>
    </row>
    <row r="36" spans="3:11">
      <c r="C36"/>
      <c r="D36"/>
      <c r="E36" t="s">
        <v>3266</v>
      </c>
      <c r="F36" s="34"/>
      <c r="G36" s="34">
        <v>2</v>
      </c>
      <c r="H36" s="34">
        <v>1</v>
      </c>
      <c r="I36" s="34"/>
      <c r="J36" s="34">
        <v>1</v>
      </c>
      <c r="K36" s="34">
        <v>4</v>
      </c>
    </row>
    <row r="37" spans="3:11">
      <c r="C37"/>
      <c r="D37"/>
      <c r="E37" t="s">
        <v>69</v>
      </c>
      <c r="F37" s="34"/>
      <c r="G37" s="34"/>
      <c r="H37" s="34">
        <v>1</v>
      </c>
      <c r="I37" s="34"/>
      <c r="J37" s="34">
        <v>1</v>
      </c>
      <c r="K37" s="34">
        <v>2</v>
      </c>
    </row>
    <row r="38" spans="3:11">
      <c r="C38"/>
      <c r="D38"/>
      <c r="E38" t="s">
        <v>3034</v>
      </c>
      <c r="F38" s="34"/>
      <c r="G38" s="34"/>
      <c r="H38" s="34">
        <v>1</v>
      </c>
      <c r="I38" s="34"/>
      <c r="J38" s="34">
        <v>1</v>
      </c>
      <c r="K38" s="34">
        <v>2</v>
      </c>
    </row>
    <row r="39" spans="3:11">
      <c r="C39"/>
      <c r="D39" t="s">
        <v>3795</v>
      </c>
      <c r="E39"/>
      <c r="F39" s="34"/>
      <c r="G39" s="34">
        <v>8</v>
      </c>
      <c r="H39" s="34">
        <v>25</v>
      </c>
      <c r="I39" s="34"/>
      <c r="J39" s="34">
        <v>19</v>
      </c>
      <c r="K39" s="34">
        <v>52</v>
      </c>
    </row>
    <row r="40" spans="3:11">
      <c r="C40" t="s">
        <v>3796</v>
      </c>
      <c r="D40"/>
      <c r="E40"/>
      <c r="F40" s="34"/>
      <c r="G40" s="34">
        <v>19</v>
      </c>
      <c r="H40" s="34">
        <v>83</v>
      </c>
      <c r="I40" s="34"/>
      <c r="J40" s="34">
        <v>61</v>
      </c>
      <c r="K40" s="34">
        <v>163</v>
      </c>
    </row>
    <row r="41" spans="3:11">
      <c r="C41" t="s">
        <v>88</v>
      </c>
      <c r="D41" t="s">
        <v>2590</v>
      </c>
      <c r="E41" t="s">
        <v>2590</v>
      </c>
      <c r="F41" s="34">
        <v>1</v>
      </c>
      <c r="G41" s="34">
        <v>3</v>
      </c>
      <c r="H41" s="34">
        <v>16</v>
      </c>
      <c r="I41" s="34"/>
      <c r="J41" s="34">
        <v>3</v>
      </c>
      <c r="K41" s="34">
        <v>23</v>
      </c>
    </row>
    <row r="42" spans="3:11">
      <c r="C42"/>
      <c r="D42"/>
      <c r="E42" t="s">
        <v>3376</v>
      </c>
      <c r="F42" s="34"/>
      <c r="G42" s="34"/>
      <c r="H42" s="34">
        <v>9</v>
      </c>
      <c r="I42" s="34"/>
      <c r="J42" s="34">
        <v>1</v>
      </c>
      <c r="K42" s="34">
        <v>10</v>
      </c>
    </row>
    <row r="43" spans="3:11">
      <c r="C43"/>
      <c r="D43"/>
      <c r="E43" t="s">
        <v>3391</v>
      </c>
      <c r="F43" s="34"/>
      <c r="G43" s="34">
        <v>1</v>
      </c>
      <c r="H43" s="34">
        <v>6</v>
      </c>
      <c r="I43" s="34"/>
      <c r="J43" s="34"/>
      <c r="K43" s="34">
        <v>7</v>
      </c>
    </row>
    <row r="44" spans="3:11">
      <c r="C44"/>
      <c r="D44" t="s">
        <v>3797</v>
      </c>
      <c r="E44"/>
      <c r="F44" s="34">
        <v>1</v>
      </c>
      <c r="G44" s="34">
        <v>4</v>
      </c>
      <c r="H44" s="34">
        <v>31</v>
      </c>
      <c r="I44" s="34"/>
      <c r="J44" s="34">
        <v>4</v>
      </c>
      <c r="K44" s="34">
        <v>40</v>
      </c>
    </row>
    <row r="45" spans="3:11">
      <c r="C45"/>
      <c r="D45" t="s">
        <v>89</v>
      </c>
      <c r="E45" t="s">
        <v>89</v>
      </c>
      <c r="F45" s="34"/>
      <c r="G45" s="34">
        <v>3</v>
      </c>
      <c r="H45" s="34">
        <v>8</v>
      </c>
      <c r="I45" s="34"/>
      <c r="J45" s="34">
        <v>2</v>
      </c>
      <c r="K45" s="34">
        <v>13</v>
      </c>
    </row>
    <row r="46" spans="3:11">
      <c r="C46"/>
      <c r="D46"/>
      <c r="E46" t="s">
        <v>2144</v>
      </c>
      <c r="F46" s="34"/>
      <c r="G46" s="34"/>
      <c r="H46" s="34">
        <v>3</v>
      </c>
      <c r="I46" s="34"/>
      <c r="J46" s="34"/>
      <c r="K46" s="34">
        <v>3</v>
      </c>
    </row>
    <row r="47" spans="3:11">
      <c r="C47"/>
      <c r="D47"/>
      <c r="E47" t="s">
        <v>955</v>
      </c>
      <c r="F47" s="34"/>
      <c r="G47" s="34">
        <v>1</v>
      </c>
      <c r="H47" s="34">
        <v>2</v>
      </c>
      <c r="I47" s="34"/>
      <c r="J47" s="34"/>
      <c r="K47" s="34">
        <v>3</v>
      </c>
    </row>
    <row r="48" spans="3:11">
      <c r="C48"/>
      <c r="D48"/>
      <c r="E48" t="s">
        <v>641</v>
      </c>
      <c r="F48" s="34"/>
      <c r="G48" s="34"/>
      <c r="H48" s="34">
        <v>2</v>
      </c>
      <c r="I48" s="34"/>
      <c r="J48" s="34"/>
      <c r="K48" s="34">
        <v>2</v>
      </c>
    </row>
    <row r="49" spans="3:11">
      <c r="C49"/>
      <c r="D49" t="s">
        <v>3798</v>
      </c>
      <c r="E49"/>
      <c r="F49" s="34"/>
      <c r="G49" s="34">
        <v>4</v>
      </c>
      <c r="H49" s="34">
        <v>15</v>
      </c>
      <c r="I49" s="34"/>
      <c r="J49" s="34">
        <v>2</v>
      </c>
      <c r="K49" s="34">
        <v>21</v>
      </c>
    </row>
    <row r="50" spans="3:11">
      <c r="C50"/>
      <c r="D50" t="s">
        <v>2449</v>
      </c>
      <c r="E50" t="s">
        <v>2449</v>
      </c>
      <c r="F50" s="34"/>
      <c r="G50" s="34"/>
      <c r="H50" s="34">
        <v>7</v>
      </c>
      <c r="I50" s="34">
        <v>1</v>
      </c>
      <c r="J50" s="34"/>
      <c r="K50" s="34">
        <v>8</v>
      </c>
    </row>
    <row r="51" spans="3:11">
      <c r="C51"/>
      <c r="D51" t="s">
        <v>3799</v>
      </c>
      <c r="E51"/>
      <c r="F51" s="34"/>
      <c r="G51" s="34"/>
      <c r="H51" s="34">
        <v>7</v>
      </c>
      <c r="I51" s="34">
        <v>1</v>
      </c>
      <c r="J51" s="34"/>
      <c r="K51" s="34">
        <v>8</v>
      </c>
    </row>
    <row r="52" spans="3:11">
      <c r="C52"/>
      <c r="D52" t="s">
        <v>75</v>
      </c>
      <c r="E52" t="s">
        <v>3253</v>
      </c>
      <c r="F52" s="34"/>
      <c r="G52" s="34"/>
      <c r="H52" s="34">
        <v>1</v>
      </c>
      <c r="I52" s="34"/>
      <c r="J52" s="34">
        <v>1</v>
      </c>
      <c r="K52" s="34">
        <v>2</v>
      </c>
    </row>
    <row r="53" spans="3:11">
      <c r="C53"/>
      <c r="D53" t="s">
        <v>3793</v>
      </c>
      <c r="E53"/>
      <c r="F53" s="34"/>
      <c r="G53" s="34"/>
      <c r="H53" s="34">
        <v>1</v>
      </c>
      <c r="I53" s="34"/>
      <c r="J53" s="34">
        <v>1</v>
      </c>
      <c r="K53" s="34">
        <v>2</v>
      </c>
    </row>
    <row r="54" spans="3:11">
      <c r="C54"/>
      <c r="D54" t="s">
        <v>1052</v>
      </c>
      <c r="E54" t="s">
        <v>1052</v>
      </c>
      <c r="F54" s="34"/>
      <c r="G54" s="34">
        <v>1</v>
      </c>
      <c r="H54" s="34">
        <v>6</v>
      </c>
      <c r="I54" s="34"/>
      <c r="J54" s="34">
        <v>1</v>
      </c>
      <c r="K54" s="34">
        <v>8</v>
      </c>
    </row>
    <row r="55" spans="3:11">
      <c r="C55"/>
      <c r="D55"/>
      <c r="E55" t="s">
        <v>3306</v>
      </c>
      <c r="F55" s="34"/>
      <c r="G55" s="34"/>
      <c r="H55" s="34">
        <v>1</v>
      </c>
      <c r="I55" s="34"/>
      <c r="J55" s="34">
        <v>1</v>
      </c>
      <c r="K55" s="34">
        <v>2</v>
      </c>
    </row>
    <row r="56" spans="3:11">
      <c r="C56"/>
      <c r="D56" t="s">
        <v>3800</v>
      </c>
      <c r="E56"/>
      <c r="F56" s="34"/>
      <c r="G56" s="34">
        <v>1</v>
      </c>
      <c r="H56" s="34">
        <v>7</v>
      </c>
      <c r="I56" s="34"/>
      <c r="J56" s="34">
        <v>2</v>
      </c>
      <c r="K56" s="34">
        <v>10</v>
      </c>
    </row>
    <row r="57" spans="3:11">
      <c r="C57"/>
      <c r="D57" t="s">
        <v>601</v>
      </c>
      <c r="E57" t="s">
        <v>601</v>
      </c>
      <c r="F57" s="34"/>
      <c r="G57" s="34">
        <v>1</v>
      </c>
      <c r="H57" s="34">
        <v>10</v>
      </c>
      <c r="I57" s="34"/>
      <c r="J57" s="34"/>
      <c r="K57" s="34">
        <v>11</v>
      </c>
    </row>
    <row r="58" spans="3:11">
      <c r="C58"/>
      <c r="D58"/>
      <c r="E58" t="s">
        <v>2378</v>
      </c>
      <c r="F58" s="34"/>
      <c r="G58" s="34"/>
      <c r="H58" s="34">
        <v>1</v>
      </c>
      <c r="I58" s="34"/>
      <c r="J58" s="34"/>
      <c r="K58" s="34">
        <v>1</v>
      </c>
    </row>
    <row r="59" spans="3:11">
      <c r="C59"/>
      <c r="D59"/>
      <c r="E59" t="s">
        <v>3564</v>
      </c>
      <c r="F59" s="34"/>
      <c r="G59" s="34"/>
      <c r="H59" s="34">
        <v>1</v>
      </c>
      <c r="I59" s="34"/>
      <c r="J59" s="34"/>
      <c r="K59" s="34">
        <v>1</v>
      </c>
    </row>
    <row r="60" spans="3:11">
      <c r="C60"/>
      <c r="D60" t="s">
        <v>3801</v>
      </c>
      <c r="E60"/>
      <c r="F60" s="34"/>
      <c r="G60" s="34">
        <v>1</v>
      </c>
      <c r="H60" s="34">
        <v>12</v>
      </c>
      <c r="I60" s="34"/>
      <c r="J60" s="34"/>
      <c r="K60" s="34">
        <v>13</v>
      </c>
    </row>
    <row r="61" spans="3:11">
      <c r="C61"/>
      <c r="D61" t="s">
        <v>3094</v>
      </c>
      <c r="E61" t="s">
        <v>3094</v>
      </c>
      <c r="F61" s="34"/>
      <c r="G61" s="34"/>
      <c r="H61" s="34">
        <v>9</v>
      </c>
      <c r="I61" s="34"/>
      <c r="J61" s="34"/>
      <c r="K61" s="34">
        <v>9</v>
      </c>
    </row>
    <row r="62" spans="3:11">
      <c r="C62"/>
      <c r="D62" t="s">
        <v>3802</v>
      </c>
      <c r="E62"/>
      <c r="F62" s="34"/>
      <c r="G62" s="34"/>
      <c r="H62" s="34">
        <v>9</v>
      </c>
      <c r="I62" s="34"/>
      <c r="J62" s="34"/>
      <c r="K62" s="34">
        <v>9</v>
      </c>
    </row>
    <row r="63" spans="3:11">
      <c r="C63"/>
      <c r="D63" t="s">
        <v>460</v>
      </c>
      <c r="E63" t="s">
        <v>460</v>
      </c>
      <c r="F63" s="34"/>
      <c r="G63" s="34">
        <v>1</v>
      </c>
      <c r="H63" s="34">
        <v>11</v>
      </c>
      <c r="I63" s="34"/>
      <c r="J63" s="34"/>
      <c r="K63" s="34">
        <v>12</v>
      </c>
    </row>
    <row r="64" spans="3:11">
      <c r="C64"/>
      <c r="D64"/>
      <c r="E64" t="s">
        <v>1409</v>
      </c>
      <c r="F64" s="34"/>
      <c r="G64" s="34"/>
      <c r="H64" s="34">
        <v>3</v>
      </c>
      <c r="I64" s="34"/>
      <c r="J64" s="34"/>
      <c r="K64" s="34">
        <v>3</v>
      </c>
    </row>
    <row r="65" spans="3:11">
      <c r="C65"/>
      <c r="D65"/>
      <c r="E65" t="s">
        <v>691</v>
      </c>
      <c r="F65" s="34"/>
      <c r="G65" s="34"/>
      <c r="H65" s="34">
        <v>1</v>
      </c>
      <c r="I65" s="34"/>
      <c r="J65" s="34"/>
      <c r="K65" s="34">
        <v>1</v>
      </c>
    </row>
    <row r="66" spans="3:11">
      <c r="C66"/>
      <c r="D66"/>
      <c r="E66" t="s">
        <v>461</v>
      </c>
      <c r="F66" s="34"/>
      <c r="G66" s="34">
        <v>1</v>
      </c>
      <c r="H66" s="34">
        <v>1</v>
      </c>
      <c r="I66" s="34"/>
      <c r="J66" s="34"/>
      <c r="K66" s="34">
        <v>2</v>
      </c>
    </row>
    <row r="67" spans="3:11">
      <c r="C67"/>
      <c r="D67" t="s">
        <v>3803</v>
      </c>
      <c r="E67"/>
      <c r="F67" s="34"/>
      <c r="G67" s="34">
        <v>2</v>
      </c>
      <c r="H67" s="34">
        <v>16</v>
      </c>
      <c r="I67" s="34"/>
      <c r="J67" s="34"/>
      <c r="K67" s="34">
        <v>18</v>
      </c>
    </row>
    <row r="68" spans="3:11">
      <c r="C68"/>
      <c r="D68" t="s">
        <v>881</v>
      </c>
      <c r="E68" t="s">
        <v>881</v>
      </c>
      <c r="F68" s="34"/>
      <c r="G68" s="34">
        <v>2</v>
      </c>
      <c r="H68" s="34">
        <v>9</v>
      </c>
      <c r="I68" s="34"/>
      <c r="J68" s="34"/>
      <c r="K68" s="34">
        <v>11</v>
      </c>
    </row>
    <row r="69" spans="3:11">
      <c r="C69"/>
      <c r="D69"/>
      <c r="E69" t="s">
        <v>2353</v>
      </c>
      <c r="F69" s="34"/>
      <c r="G69" s="34"/>
      <c r="H69" s="34">
        <v>2</v>
      </c>
      <c r="I69" s="34"/>
      <c r="J69" s="34"/>
      <c r="K69" s="34">
        <v>2</v>
      </c>
    </row>
    <row r="70" spans="3:11">
      <c r="C70"/>
      <c r="D70"/>
      <c r="E70" t="s">
        <v>1341</v>
      </c>
      <c r="F70" s="34"/>
      <c r="G70" s="34"/>
      <c r="H70" s="34">
        <v>3</v>
      </c>
      <c r="I70" s="34"/>
      <c r="J70" s="34"/>
      <c r="K70" s="34">
        <v>3</v>
      </c>
    </row>
    <row r="71" spans="3:11">
      <c r="C71"/>
      <c r="D71"/>
      <c r="E71" t="s">
        <v>2280</v>
      </c>
      <c r="F71" s="34"/>
      <c r="G71" s="34"/>
      <c r="H71" s="34">
        <v>1</v>
      </c>
      <c r="I71" s="34"/>
      <c r="J71" s="34"/>
      <c r="K71" s="34">
        <v>1</v>
      </c>
    </row>
    <row r="72" spans="3:11">
      <c r="C72"/>
      <c r="D72" t="s">
        <v>3804</v>
      </c>
      <c r="E72"/>
      <c r="F72" s="34"/>
      <c r="G72" s="34">
        <v>2</v>
      </c>
      <c r="H72" s="34">
        <v>15</v>
      </c>
      <c r="I72" s="34"/>
      <c r="J72" s="34"/>
      <c r="K72" s="34">
        <v>17</v>
      </c>
    </row>
    <row r="73" spans="3:11">
      <c r="C73"/>
      <c r="D73" t="s">
        <v>187</v>
      </c>
      <c r="E73" t="s">
        <v>187</v>
      </c>
      <c r="F73" s="34"/>
      <c r="G73" s="34">
        <v>1</v>
      </c>
      <c r="H73" s="34">
        <v>13</v>
      </c>
      <c r="I73" s="34"/>
      <c r="J73" s="34"/>
      <c r="K73" s="34">
        <v>14</v>
      </c>
    </row>
    <row r="74" spans="3:11">
      <c r="C74"/>
      <c r="D74"/>
      <c r="E74" t="s">
        <v>2508</v>
      </c>
      <c r="F74" s="34"/>
      <c r="G74" s="34">
        <v>1</v>
      </c>
      <c r="H74" s="34">
        <v>4</v>
      </c>
      <c r="I74" s="34"/>
      <c r="J74" s="34">
        <v>2</v>
      </c>
      <c r="K74" s="34">
        <v>7</v>
      </c>
    </row>
    <row r="75" spans="3:11">
      <c r="C75"/>
      <c r="D75"/>
      <c r="E75" t="s">
        <v>1969</v>
      </c>
      <c r="F75" s="34"/>
      <c r="G75" s="34"/>
      <c r="H75" s="34">
        <v>6</v>
      </c>
      <c r="I75" s="34"/>
      <c r="J75" s="34">
        <v>1</v>
      </c>
      <c r="K75" s="34">
        <v>7</v>
      </c>
    </row>
    <row r="76" spans="3:11">
      <c r="C76"/>
      <c r="D76"/>
      <c r="E76" t="s">
        <v>3036</v>
      </c>
      <c r="F76" s="34"/>
      <c r="G76" s="34"/>
      <c r="H76" s="34">
        <v>4</v>
      </c>
      <c r="I76" s="34">
        <v>1</v>
      </c>
      <c r="J76" s="34">
        <v>2</v>
      </c>
      <c r="K76" s="34">
        <v>7</v>
      </c>
    </row>
    <row r="77" spans="3:11">
      <c r="C77"/>
      <c r="D77"/>
      <c r="E77" t="s">
        <v>542</v>
      </c>
      <c r="F77" s="34"/>
      <c r="G77" s="34">
        <v>1</v>
      </c>
      <c r="H77" s="34">
        <v>1</v>
      </c>
      <c r="I77" s="34"/>
      <c r="J77" s="34">
        <v>1</v>
      </c>
      <c r="K77" s="34">
        <v>3</v>
      </c>
    </row>
    <row r="78" spans="3:11">
      <c r="C78"/>
      <c r="D78"/>
      <c r="E78" t="s">
        <v>894</v>
      </c>
      <c r="F78" s="34"/>
      <c r="G78" s="34">
        <v>1</v>
      </c>
      <c r="H78" s="34">
        <v>1</v>
      </c>
      <c r="I78" s="34"/>
      <c r="J78" s="34">
        <v>1</v>
      </c>
      <c r="K78" s="34">
        <v>3</v>
      </c>
    </row>
    <row r="79" spans="3:11">
      <c r="C79"/>
      <c r="D79"/>
      <c r="E79" t="s">
        <v>407</v>
      </c>
      <c r="F79" s="34"/>
      <c r="G79" s="34"/>
      <c r="H79" s="34">
        <v>2</v>
      </c>
      <c r="I79" s="34"/>
      <c r="J79" s="34"/>
      <c r="K79" s="34">
        <v>2</v>
      </c>
    </row>
    <row r="80" spans="3:11">
      <c r="C80"/>
      <c r="D80"/>
      <c r="E80" t="s">
        <v>530</v>
      </c>
      <c r="F80" s="34"/>
      <c r="G80" s="34"/>
      <c r="H80" s="34">
        <v>2</v>
      </c>
      <c r="I80" s="34"/>
      <c r="J80" s="34">
        <v>1</v>
      </c>
      <c r="K80" s="34">
        <v>3</v>
      </c>
    </row>
    <row r="81" spans="2:11">
      <c r="C81"/>
      <c r="D81"/>
      <c r="E81" t="s">
        <v>2345</v>
      </c>
      <c r="F81" s="34">
        <v>1</v>
      </c>
      <c r="G81" s="34"/>
      <c r="H81" s="34">
        <v>1</v>
      </c>
      <c r="I81" s="34"/>
      <c r="J81" s="34"/>
      <c r="K81" s="34">
        <v>2</v>
      </c>
    </row>
    <row r="82" spans="2:11">
      <c r="C82"/>
      <c r="D82"/>
      <c r="E82" t="s">
        <v>2346</v>
      </c>
      <c r="F82" s="34"/>
      <c r="G82" s="34">
        <v>1</v>
      </c>
      <c r="H82" s="34">
        <v>1</v>
      </c>
      <c r="I82" s="34"/>
      <c r="J82" s="34">
        <v>1</v>
      </c>
      <c r="K82" s="34">
        <v>3</v>
      </c>
    </row>
    <row r="83" spans="2:11">
      <c r="C83"/>
      <c r="D83"/>
      <c r="E83" t="s">
        <v>2022</v>
      </c>
      <c r="F83" s="34"/>
      <c r="G83" s="34"/>
      <c r="H83" s="34">
        <v>1</v>
      </c>
      <c r="I83" s="34"/>
      <c r="J83" s="34">
        <v>1</v>
      </c>
      <c r="K83" s="34">
        <v>2</v>
      </c>
    </row>
    <row r="84" spans="2:11">
      <c r="C84"/>
      <c r="D84"/>
      <c r="E84" t="s">
        <v>1814</v>
      </c>
      <c r="F84" s="34"/>
      <c r="G84" s="34"/>
      <c r="H84" s="34">
        <v>2</v>
      </c>
      <c r="I84" s="34"/>
      <c r="J84" s="34"/>
      <c r="K84" s="34">
        <v>2</v>
      </c>
    </row>
    <row r="85" spans="2:11">
      <c r="C85"/>
      <c r="D85"/>
      <c r="E85" t="s">
        <v>714</v>
      </c>
      <c r="F85" s="34"/>
      <c r="G85" s="34"/>
      <c r="H85" s="34">
        <v>2</v>
      </c>
      <c r="I85" s="34"/>
      <c r="J85" s="34"/>
      <c r="K85" s="34">
        <v>2</v>
      </c>
    </row>
    <row r="86" spans="2:11">
      <c r="C86"/>
      <c r="D86"/>
      <c r="E86" t="s">
        <v>547</v>
      </c>
      <c r="F86" s="34"/>
      <c r="G86" s="34"/>
      <c r="H86" s="34">
        <v>2</v>
      </c>
      <c r="I86" s="34"/>
      <c r="J86" s="34"/>
      <c r="K86" s="34">
        <v>2</v>
      </c>
    </row>
    <row r="87" spans="2:11">
      <c r="C87"/>
      <c r="D87"/>
      <c r="E87" t="s">
        <v>282</v>
      </c>
      <c r="F87" s="34"/>
      <c r="G87" s="34"/>
      <c r="H87" s="34">
        <v>3</v>
      </c>
      <c r="I87" s="34"/>
      <c r="J87" s="34"/>
      <c r="K87" s="34">
        <v>3</v>
      </c>
    </row>
    <row r="88" spans="2:11">
      <c r="C88"/>
      <c r="D88"/>
      <c r="E88" t="s">
        <v>3465</v>
      </c>
      <c r="F88" s="34"/>
      <c r="G88" s="34"/>
      <c r="H88" s="34">
        <v>1</v>
      </c>
      <c r="I88" s="34"/>
      <c r="J88" s="34"/>
      <c r="K88" s="34">
        <v>1</v>
      </c>
    </row>
    <row r="89" spans="2:11">
      <c r="C89"/>
      <c r="D89"/>
      <c r="E89" t="s">
        <v>777</v>
      </c>
      <c r="F89" s="34"/>
      <c r="G89" s="34"/>
      <c r="H89" s="34">
        <v>2</v>
      </c>
      <c r="I89" s="34"/>
      <c r="J89" s="34"/>
      <c r="K89" s="34">
        <v>2</v>
      </c>
    </row>
    <row r="90" spans="2:11">
      <c r="C90"/>
      <c r="D90"/>
      <c r="E90" t="s">
        <v>3790</v>
      </c>
      <c r="F90" s="34"/>
      <c r="G90" s="34"/>
      <c r="H90" s="34">
        <v>6</v>
      </c>
      <c r="I90" s="34"/>
      <c r="J90" s="34"/>
      <c r="K90" s="34">
        <v>6</v>
      </c>
    </row>
    <row r="91" spans="2:11">
      <c r="C91"/>
      <c r="D91" t="s">
        <v>3805</v>
      </c>
      <c r="E91"/>
      <c r="F91" s="34">
        <v>1</v>
      </c>
      <c r="G91" s="34">
        <v>5</v>
      </c>
      <c r="H91" s="34">
        <v>54</v>
      </c>
      <c r="I91" s="34">
        <v>1</v>
      </c>
      <c r="J91" s="34">
        <v>10</v>
      </c>
      <c r="K91" s="34">
        <v>71</v>
      </c>
    </row>
    <row r="92" spans="2:11">
      <c r="C92"/>
      <c r="D92" t="s">
        <v>673</v>
      </c>
      <c r="E92" t="s">
        <v>673</v>
      </c>
      <c r="F92" s="34"/>
      <c r="G92" s="34">
        <v>1</v>
      </c>
      <c r="H92" s="34">
        <v>7</v>
      </c>
      <c r="I92" s="34">
        <v>1</v>
      </c>
      <c r="J92" s="34"/>
      <c r="K92" s="34">
        <v>9</v>
      </c>
    </row>
    <row r="93" spans="2:11">
      <c r="C93"/>
      <c r="D93"/>
      <c r="E93" t="s">
        <v>2151</v>
      </c>
      <c r="F93" s="34"/>
      <c r="G93" s="34"/>
      <c r="H93" s="34">
        <v>2</v>
      </c>
      <c r="I93" s="34"/>
      <c r="J93" s="34"/>
      <c r="K93" s="34">
        <v>2</v>
      </c>
    </row>
    <row r="94" spans="2:11">
      <c r="C94"/>
      <c r="D94" t="s">
        <v>3806</v>
      </c>
      <c r="E94"/>
      <c r="F94" s="34"/>
      <c r="G94" s="34">
        <v>1</v>
      </c>
      <c r="H94" s="34">
        <v>9</v>
      </c>
      <c r="I94" s="34">
        <v>1</v>
      </c>
      <c r="J94" s="34"/>
      <c r="K94" s="34">
        <v>11</v>
      </c>
    </row>
    <row r="95" spans="2:11">
      <c r="C95" t="s">
        <v>3807</v>
      </c>
      <c r="D95"/>
      <c r="E95"/>
      <c r="F95" s="34">
        <v>2</v>
      </c>
      <c r="G95" s="34">
        <v>20</v>
      </c>
      <c r="H95" s="34">
        <v>176</v>
      </c>
      <c r="I95" s="34">
        <v>3</v>
      </c>
      <c r="J95" s="34">
        <v>19</v>
      </c>
      <c r="K95" s="34">
        <v>220</v>
      </c>
    </row>
    <row r="96" spans="2:11">
      <c r="B96" t="s">
        <v>3808</v>
      </c>
      <c r="C96"/>
      <c r="D96"/>
      <c r="E96"/>
      <c r="F96" s="34">
        <v>2</v>
      </c>
      <c r="G96" s="34">
        <v>39</v>
      </c>
      <c r="H96" s="34">
        <v>259</v>
      </c>
      <c r="I96" s="34">
        <v>3</v>
      </c>
      <c r="J96" s="34">
        <v>80</v>
      </c>
      <c r="K96" s="34">
        <v>383</v>
      </c>
    </row>
    <row r="97" spans="2:11">
      <c r="B97" t="s">
        <v>3715</v>
      </c>
      <c r="C97" t="s">
        <v>43</v>
      </c>
      <c r="D97" t="s">
        <v>322</v>
      </c>
      <c r="E97" t="s">
        <v>323</v>
      </c>
      <c r="F97" s="34"/>
      <c r="G97" s="34">
        <v>3</v>
      </c>
      <c r="H97" s="34">
        <v>10</v>
      </c>
      <c r="I97" s="34"/>
      <c r="J97" s="34">
        <v>1</v>
      </c>
      <c r="K97" s="34">
        <v>14</v>
      </c>
    </row>
    <row r="98" spans="2:11">
      <c r="C98"/>
      <c r="D98"/>
      <c r="E98" t="s">
        <v>510</v>
      </c>
      <c r="F98" s="34"/>
      <c r="G98" s="34">
        <v>1</v>
      </c>
      <c r="H98" s="34">
        <v>5</v>
      </c>
      <c r="I98" s="34">
        <v>1</v>
      </c>
      <c r="J98" s="34"/>
      <c r="K98" s="34">
        <v>7</v>
      </c>
    </row>
    <row r="99" spans="2:11">
      <c r="C99"/>
      <c r="D99" t="s">
        <v>3809</v>
      </c>
      <c r="E99"/>
      <c r="F99" s="34"/>
      <c r="G99" s="34">
        <v>4</v>
      </c>
      <c r="H99" s="34">
        <v>15</v>
      </c>
      <c r="I99" s="34">
        <v>1</v>
      </c>
      <c r="J99" s="34">
        <v>1</v>
      </c>
      <c r="K99" s="34">
        <v>21</v>
      </c>
    </row>
    <row r="100" spans="2:11">
      <c r="C100"/>
      <c r="D100" t="s">
        <v>44</v>
      </c>
      <c r="E100" t="s">
        <v>45</v>
      </c>
      <c r="F100" s="34"/>
      <c r="G100" s="34">
        <v>2</v>
      </c>
      <c r="H100" s="34">
        <v>8</v>
      </c>
      <c r="I100" s="34"/>
      <c r="J100" s="34">
        <v>2</v>
      </c>
      <c r="K100" s="34">
        <v>12</v>
      </c>
    </row>
    <row r="101" spans="2:11">
      <c r="C101"/>
      <c r="D101"/>
      <c r="E101" t="s">
        <v>44</v>
      </c>
      <c r="F101" s="34"/>
      <c r="G101" s="34"/>
      <c r="H101" s="34">
        <v>2</v>
      </c>
      <c r="I101" s="34">
        <v>1</v>
      </c>
      <c r="J101" s="34"/>
      <c r="K101" s="34">
        <v>3</v>
      </c>
    </row>
    <row r="102" spans="2:11">
      <c r="C102"/>
      <c r="D102" t="s">
        <v>3810</v>
      </c>
      <c r="E102"/>
      <c r="F102" s="34"/>
      <c r="G102" s="34">
        <v>2</v>
      </c>
      <c r="H102" s="34">
        <v>10</v>
      </c>
      <c r="I102" s="34">
        <v>1</v>
      </c>
      <c r="J102" s="34">
        <v>2</v>
      </c>
      <c r="K102" s="34">
        <v>15</v>
      </c>
    </row>
    <row r="103" spans="2:11">
      <c r="C103"/>
      <c r="D103" t="s">
        <v>43</v>
      </c>
      <c r="E103" t="s">
        <v>301</v>
      </c>
      <c r="F103" s="34"/>
      <c r="G103" s="34">
        <v>1</v>
      </c>
      <c r="H103" s="34">
        <v>7</v>
      </c>
      <c r="I103" s="34"/>
      <c r="J103" s="34">
        <v>1</v>
      </c>
      <c r="K103" s="34">
        <v>9</v>
      </c>
    </row>
    <row r="104" spans="2:11">
      <c r="C104"/>
      <c r="D104"/>
      <c r="E104" t="s">
        <v>43</v>
      </c>
      <c r="F104" s="34"/>
      <c r="G104" s="34"/>
      <c r="H104" s="34">
        <v>1</v>
      </c>
      <c r="I104" s="34"/>
      <c r="J104" s="34"/>
      <c r="K104" s="34">
        <v>1</v>
      </c>
    </row>
    <row r="105" spans="2:11">
      <c r="C105"/>
      <c r="D105" t="s">
        <v>3811</v>
      </c>
      <c r="E105"/>
      <c r="F105" s="34"/>
      <c r="G105" s="34">
        <v>1</v>
      </c>
      <c r="H105" s="34">
        <v>8</v>
      </c>
      <c r="I105" s="34"/>
      <c r="J105" s="34">
        <v>1</v>
      </c>
      <c r="K105" s="34">
        <v>10</v>
      </c>
    </row>
    <row r="106" spans="2:11">
      <c r="C106"/>
      <c r="D106" t="s">
        <v>151</v>
      </c>
      <c r="E106" t="s">
        <v>151</v>
      </c>
      <c r="F106" s="34"/>
      <c r="G106" s="34">
        <v>1</v>
      </c>
      <c r="H106" s="34">
        <v>3</v>
      </c>
      <c r="I106" s="34"/>
      <c r="J106" s="34"/>
      <c r="K106" s="34">
        <v>4</v>
      </c>
    </row>
    <row r="107" spans="2:11">
      <c r="C107"/>
      <c r="D107" t="s">
        <v>3812</v>
      </c>
      <c r="E107"/>
      <c r="F107" s="34"/>
      <c r="G107" s="34">
        <v>1</v>
      </c>
      <c r="H107" s="34">
        <v>3</v>
      </c>
      <c r="I107" s="34"/>
      <c r="J107" s="34"/>
      <c r="K107" s="34">
        <v>4</v>
      </c>
    </row>
    <row r="108" spans="2:11">
      <c r="C108" t="s">
        <v>3811</v>
      </c>
      <c r="D108"/>
      <c r="E108"/>
      <c r="F108" s="34"/>
      <c r="G108" s="34">
        <v>8</v>
      </c>
      <c r="H108" s="34">
        <v>36</v>
      </c>
      <c r="I108" s="34">
        <v>2</v>
      </c>
      <c r="J108" s="34">
        <v>4</v>
      </c>
      <c r="K108" s="34">
        <v>50</v>
      </c>
    </row>
    <row r="109" spans="2:11">
      <c r="C109" t="s">
        <v>250</v>
      </c>
      <c r="D109" t="s">
        <v>251</v>
      </c>
      <c r="E109" t="s">
        <v>252</v>
      </c>
      <c r="F109" s="34"/>
      <c r="G109" s="34"/>
      <c r="H109" s="34">
        <v>1</v>
      </c>
      <c r="I109" s="34"/>
      <c r="J109" s="34"/>
      <c r="K109" s="34">
        <v>1</v>
      </c>
    </row>
    <row r="110" spans="2:11">
      <c r="C110"/>
      <c r="D110"/>
      <c r="E110" t="s">
        <v>251</v>
      </c>
      <c r="F110" s="34"/>
      <c r="G110" s="34"/>
      <c r="H110" s="34">
        <v>1</v>
      </c>
      <c r="I110" s="34"/>
      <c r="J110" s="34"/>
      <c r="K110" s="34">
        <v>1</v>
      </c>
    </row>
    <row r="111" spans="2:11">
      <c r="C111"/>
      <c r="D111"/>
      <c r="E111" t="s">
        <v>761</v>
      </c>
      <c r="F111" s="34"/>
      <c r="G111" s="34"/>
      <c r="H111" s="34">
        <v>1</v>
      </c>
      <c r="I111" s="34"/>
      <c r="J111" s="34"/>
      <c r="K111" s="34">
        <v>1</v>
      </c>
    </row>
    <row r="112" spans="2:11">
      <c r="C112"/>
      <c r="D112"/>
      <c r="E112" t="s">
        <v>3203</v>
      </c>
      <c r="F112" s="34"/>
      <c r="G112" s="34"/>
      <c r="H112" s="34">
        <v>3</v>
      </c>
      <c r="I112" s="34"/>
      <c r="J112" s="34"/>
      <c r="K112" s="34">
        <v>3</v>
      </c>
    </row>
    <row r="113" spans="3:11">
      <c r="C113"/>
      <c r="D113" t="s">
        <v>3813</v>
      </c>
      <c r="E113"/>
      <c r="F113" s="34"/>
      <c r="G113" s="34"/>
      <c r="H113" s="34">
        <v>6</v>
      </c>
      <c r="I113" s="34"/>
      <c r="J113" s="34"/>
      <c r="K113" s="34">
        <v>6</v>
      </c>
    </row>
    <row r="114" spans="3:11">
      <c r="C114" t="s">
        <v>3814</v>
      </c>
      <c r="D114"/>
      <c r="E114"/>
      <c r="F114" s="34"/>
      <c r="G114" s="34"/>
      <c r="H114" s="34">
        <v>6</v>
      </c>
      <c r="I114" s="34"/>
      <c r="J114" s="34"/>
      <c r="K114" s="34">
        <v>6</v>
      </c>
    </row>
    <row r="115" spans="3:11">
      <c r="C115" t="s">
        <v>416</v>
      </c>
      <c r="D115" t="s">
        <v>417</v>
      </c>
      <c r="E115" t="s">
        <v>417</v>
      </c>
      <c r="F115" s="34"/>
      <c r="G115" s="34"/>
      <c r="H115" s="34">
        <v>1</v>
      </c>
      <c r="I115" s="34"/>
      <c r="J115" s="34"/>
      <c r="K115" s="34">
        <v>1</v>
      </c>
    </row>
    <row r="116" spans="3:11">
      <c r="C116"/>
      <c r="D116"/>
      <c r="E116" t="s">
        <v>1385</v>
      </c>
      <c r="F116" s="34"/>
      <c r="G116" s="34"/>
      <c r="H116" s="34">
        <v>3</v>
      </c>
      <c r="I116" s="34"/>
      <c r="J116" s="34"/>
      <c r="K116" s="34">
        <v>3</v>
      </c>
    </row>
    <row r="117" spans="3:11">
      <c r="C117"/>
      <c r="D117" t="s">
        <v>3815</v>
      </c>
      <c r="E117"/>
      <c r="F117" s="34"/>
      <c r="G117" s="34"/>
      <c r="H117" s="34">
        <v>4</v>
      </c>
      <c r="I117" s="34"/>
      <c r="J117" s="34"/>
      <c r="K117" s="34">
        <v>4</v>
      </c>
    </row>
    <row r="118" spans="3:11">
      <c r="C118" t="s">
        <v>3816</v>
      </c>
      <c r="D118"/>
      <c r="E118"/>
      <c r="F118" s="34"/>
      <c r="G118" s="34"/>
      <c r="H118" s="34">
        <v>4</v>
      </c>
      <c r="I118" s="34"/>
      <c r="J118" s="34"/>
      <c r="K118" s="34">
        <v>4</v>
      </c>
    </row>
    <row r="119" spans="3:11">
      <c r="C119" t="s">
        <v>227</v>
      </c>
      <c r="D119" t="s">
        <v>2441</v>
      </c>
      <c r="E119" t="s">
        <v>2441</v>
      </c>
      <c r="F119" s="34"/>
      <c r="G119" s="34"/>
      <c r="H119" s="34">
        <v>13</v>
      </c>
      <c r="I119" s="34">
        <v>3</v>
      </c>
      <c r="J119" s="34"/>
      <c r="K119" s="34">
        <v>16</v>
      </c>
    </row>
    <row r="120" spans="3:11">
      <c r="C120"/>
      <c r="D120" t="s">
        <v>3817</v>
      </c>
      <c r="E120"/>
      <c r="F120" s="34"/>
      <c r="G120" s="34"/>
      <c r="H120" s="34">
        <v>13</v>
      </c>
      <c r="I120" s="34">
        <v>3</v>
      </c>
      <c r="J120" s="34"/>
      <c r="K120" s="34">
        <v>16</v>
      </c>
    </row>
    <row r="121" spans="3:11">
      <c r="C121"/>
      <c r="D121" t="s">
        <v>228</v>
      </c>
      <c r="E121" t="s">
        <v>228</v>
      </c>
      <c r="F121" s="34"/>
      <c r="G121" s="34">
        <v>1</v>
      </c>
      <c r="H121" s="34">
        <v>1</v>
      </c>
      <c r="I121" s="34"/>
      <c r="J121" s="34"/>
      <c r="K121" s="34">
        <v>2</v>
      </c>
    </row>
    <row r="122" spans="3:11">
      <c r="C122"/>
      <c r="D122" t="s">
        <v>3818</v>
      </c>
      <c r="E122"/>
      <c r="F122" s="34"/>
      <c r="G122" s="34">
        <v>1</v>
      </c>
      <c r="H122" s="34">
        <v>1</v>
      </c>
      <c r="I122" s="34"/>
      <c r="J122" s="34"/>
      <c r="K122" s="34">
        <v>2</v>
      </c>
    </row>
    <row r="123" spans="3:11">
      <c r="C123"/>
      <c r="D123" t="s">
        <v>3063</v>
      </c>
      <c r="E123" t="s">
        <v>3063</v>
      </c>
      <c r="F123" s="34"/>
      <c r="G123" s="34">
        <v>1</v>
      </c>
      <c r="H123" s="34">
        <v>2</v>
      </c>
      <c r="I123" s="34"/>
      <c r="J123" s="34"/>
      <c r="K123" s="34">
        <v>3</v>
      </c>
    </row>
    <row r="124" spans="3:11">
      <c r="C124"/>
      <c r="D124" t="s">
        <v>3819</v>
      </c>
      <c r="E124"/>
      <c r="F124" s="34"/>
      <c r="G124" s="34">
        <v>1</v>
      </c>
      <c r="H124" s="34">
        <v>2</v>
      </c>
      <c r="I124" s="34"/>
      <c r="J124" s="34"/>
      <c r="K124" s="34">
        <v>3</v>
      </c>
    </row>
    <row r="125" spans="3:11">
      <c r="C125"/>
      <c r="D125" t="s">
        <v>227</v>
      </c>
      <c r="E125" t="s">
        <v>227</v>
      </c>
      <c r="F125" s="34"/>
      <c r="G125" s="34"/>
      <c r="H125" s="34"/>
      <c r="I125" s="34">
        <v>1</v>
      </c>
      <c r="J125" s="34"/>
      <c r="K125" s="34">
        <v>1</v>
      </c>
    </row>
    <row r="126" spans="3:11">
      <c r="C126"/>
      <c r="D126" t="s">
        <v>3820</v>
      </c>
      <c r="E126"/>
      <c r="F126" s="34"/>
      <c r="G126" s="34"/>
      <c r="H126" s="34"/>
      <c r="I126" s="34">
        <v>1</v>
      </c>
      <c r="J126" s="34"/>
      <c r="K126" s="34">
        <v>1</v>
      </c>
    </row>
    <row r="127" spans="3:11">
      <c r="C127" t="s">
        <v>3820</v>
      </c>
      <c r="D127"/>
      <c r="E127"/>
      <c r="F127" s="34"/>
      <c r="G127" s="34">
        <v>2</v>
      </c>
      <c r="H127" s="34">
        <v>16</v>
      </c>
      <c r="I127" s="34">
        <v>4</v>
      </c>
      <c r="J127" s="34"/>
      <c r="K127" s="34">
        <v>22</v>
      </c>
    </row>
    <row r="128" spans="3:11">
      <c r="C128" t="s">
        <v>211</v>
      </c>
      <c r="D128" t="s">
        <v>3303</v>
      </c>
      <c r="E128" t="s">
        <v>3303</v>
      </c>
      <c r="F128" s="34"/>
      <c r="G128" s="34">
        <v>3</v>
      </c>
      <c r="H128" s="34">
        <v>8</v>
      </c>
      <c r="I128" s="34"/>
      <c r="J128" s="34"/>
      <c r="K128" s="34">
        <v>11</v>
      </c>
    </row>
    <row r="129" spans="3:11">
      <c r="C129"/>
      <c r="D129" t="s">
        <v>3821</v>
      </c>
      <c r="E129"/>
      <c r="F129" s="34"/>
      <c r="G129" s="34">
        <v>3</v>
      </c>
      <c r="H129" s="34">
        <v>8</v>
      </c>
      <c r="I129" s="34"/>
      <c r="J129" s="34"/>
      <c r="K129" s="34">
        <v>11</v>
      </c>
    </row>
    <row r="130" spans="3:11">
      <c r="C130"/>
      <c r="D130" t="s">
        <v>3100</v>
      </c>
      <c r="E130" t="s">
        <v>3100</v>
      </c>
      <c r="F130" s="34"/>
      <c r="G130" s="34"/>
      <c r="H130" s="34">
        <v>8</v>
      </c>
      <c r="I130" s="34">
        <v>2</v>
      </c>
      <c r="J130" s="34"/>
      <c r="K130" s="34">
        <v>10</v>
      </c>
    </row>
    <row r="131" spans="3:11">
      <c r="C131"/>
      <c r="D131" t="s">
        <v>3822</v>
      </c>
      <c r="E131"/>
      <c r="F131" s="34"/>
      <c r="G131" s="34"/>
      <c r="H131" s="34">
        <v>8</v>
      </c>
      <c r="I131" s="34">
        <v>2</v>
      </c>
      <c r="J131" s="34"/>
      <c r="K131" s="34">
        <v>10</v>
      </c>
    </row>
    <row r="132" spans="3:11">
      <c r="C132"/>
      <c r="D132" t="s">
        <v>3305</v>
      </c>
      <c r="E132" t="s">
        <v>3305</v>
      </c>
      <c r="F132" s="34"/>
      <c r="G132" s="34"/>
      <c r="H132" s="34">
        <v>3</v>
      </c>
      <c r="I132" s="34"/>
      <c r="J132" s="34"/>
      <c r="K132" s="34">
        <v>3</v>
      </c>
    </row>
    <row r="133" spans="3:11">
      <c r="C133"/>
      <c r="D133" t="s">
        <v>3823</v>
      </c>
      <c r="E133"/>
      <c r="F133" s="34"/>
      <c r="G133" s="34"/>
      <c r="H133" s="34">
        <v>3</v>
      </c>
      <c r="I133" s="34"/>
      <c r="J133" s="34"/>
      <c r="K133" s="34">
        <v>3</v>
      </c>
    </row>
    <row r="134" spans="3:11">
      <c r="C134"/>
      <c r="D134" t="s">
        <v>211</v>
      </c>
      <c r="E134" t="s">
        <v>211</v>
      </c>
      <c r="F134" s="34"/>
      <c r="G134" s="34"/>
      <c r="H134" s="34">
        <v>1</v>
      </c>
      <c r="I134" s="34"/>
      <c r="J134" s="34"/>
      <c r="K134" s="34">
        <v>1</v>
      </c>
    </row>
    <row r="135" spans="3:11">
      <c r="C135"/>
      <c r="D135" t="s">
        <v>3824</v>
      </c>
      <c r="E135"/>
      <c r="F135" s="34"/>
      <c r="G135" s="34"/>
      <c r="H135" s="34">
        <v>1</v>
      </c>
      <c r="I135" s="34"/>
      <c r="J135" s="34"/>
      <c r="K135" s="34">
        <v>1</v>
      </c>
    </row>
    <row r="136" spans="3:11">
      <c r="C136" t="s">
        <v>3824</v>
      </c>
      <c r="D136"/>
      <c r="E136"/>
      <c r="F136" s="34"/>
      <c r="G136" s="34">
        <v>3</v>
      </c>
      <c r="H136" s="34">
        <v>20</v>
      </c>
      <c r="I136" s="34">
        <v>2</v>
      </c>
      <c r="J136" s="34"/>
      <c r="K136" s="34">
        <v>25</v>
      </c>
    </row>
    <row r="137" spans="3:11">
      <c r="C137" t="s">
        <v>35</v>
      </c>
      <c r="D137" t="s">
        <v>170</v>
      </c>
      <c r="E137" t="s">
        <v>171</v>
      </c>
      <c r="F137" s="34">
        <v>1</v>
      </c>
      <c r="G137" s="34"/>
      <c r="H137" s="34"/>
      <c r="I137" s="34"/>
      <c r="J137" s="34"/>
      <c r="K137" s="34">
        <v>1</v>
      </c>
    </row>
    <row r="138" spans="3:11">
      <c r="C138"/>
      <c r="D138"/>
      <c r="E138" t="s">
        <v>1017</v>
      </c>
      <c r="F138" s="34"/>
      <c r="G138" s="34">
        <v>1</v>
      </c>
      <c r="H138" s="34">
        <v>1</v>
      </c>
      <c r="I138" s="34"/>
      <c r="J138" s="34"/>
      <c r="K138" s="34">
        <v>2</v>
      </c>
    </row>
    <row r="139" spans="3:11">
      <c r="C139"/>
      <c r="D139"/>
      <c r="E139" t="s">
        <v>316</v>
      </c>
      <c r="F139" s="34"/>
      <c r="G139" s="34"/>
      <c r="H139" s="34">
        <v>3</v>
      </c>
      <c r="I139" s="34"/>
      <c r="J139" s="34"/>
      <c r="K139" s="34">
        <v>3</v>
      </c>
    </row>
    <row r="140" spans="3:11">
      <c r="C140"/>
      <c r="D140"/>
      <c r="E140" t="s">
        <v>424</v>
      </c>
      <c r="F140" s="34"/>
      <c r="G140" s="34"/>
      <c r="H140" s="34">
        <v>1</v>
      </c>
      <c r="I140" s="34"/>
      <c r="J140" s="34"/>
      <c r="K140" s="34">
        <v>1</v>
      </c>
    </row>
    <row r="141" spans="3:11">
      <c r="C141"/>
      <c r="D141" t="s">
        <v>3825</v>
      </c>
      <c r="E141"/>
      <c r="F141" s="34">
        <v>1</v>
      </c>
      <c r="G141" s="34">
        <v>1</v>
      </c>
      <c r="H141" s="34">
        <v>5</v>
      </c>
      <c r="I141" s="34"/>
      <c r="J141" s="34"/>
      <c r="K141" s="34">
        <v>7</v>
      </c>
    </row>
    <row r="142" spans="3:11">
      <c r="C142"/>
      <c r="D142" t="s">
        <v>486</v>
      </c>
      <c r="E142" t="s">
        <v>487</v>
      </c>
      <c r="F142" s="34"/>
      <c r="G142" s="34">
        <v>1</v>
      </c>
      <c r="H142" s="34"/>
      <c r="I142" s="34">
        <v>1</v>
      </c>
      <c r="J142" s="34"/>
      <c r="K142" s="34">
        <v>2</v>
      </c>
    </row>
    <row r="143" spans="3:11">
      <c r="C143"/>
      <c r="D143"/>
      <c r="E143" t="s">
        <v>2746</v>
      </c>
      <c r="F143" s="34"/>
      <c r="G143" s="34"/>
      <c r="H143" s="34">
        <v>1</v>
      </c>
      <c r="I143" s="34"/>
      <c r="J143" s="34"/>
      <c r="K143" s="34">
        <v>1</v>
      </c>
    </row>
    <row r="144" spans="3:11">
      <c r="C144"/>
      <c r="D144" t="s">
        <v>3826</v>
      </c>
      <c r="E144"/>
      <c r="F144" s="34"/>
      <c r="G144" s="34">
        <v>1</v>
      </c>
      <c r="H144" s="34">
        <v>1</v>
      </c>
      <c r="I144" s="34">
        <v>1</v>
      </c>
      <c r="J144" s="34"/>
      <c r="K144" s="34">
        <v>3</v>
      </c>
    </row>
    <row r="145" spans="3:11">
      <c r="C145"/>
      <c r="D145" t="s">
        <v>637</v>
      </c>
      <c r="E145" t="s">
        <v>3141</v>
      </c>
      <c r="F145" s="34"/>
      <c r="G145" s="34"/>
      <c r="H145" s="34">
        <v>1</v>
      </c>
      <c r="I145" s="34">
        <v>1</v>
      </c>
      <c r="J145" s="34"/>
      <c r="K145" s="34">
        <v>2</v>
      </c>
    </row>
    <row r="146" spans="3:11">
      <c r="C146"/>
      <c r="D146"/>
      <c r="E146" t="s">
        <v>2278</v>
      </c>
      <c r="F146" s="34"/>
      <c r="G146" s="34"/>
      <c r="H146" s="34">
        <v>1</v>
      </c>
      <c r="I146" s="34"/>
      <c r="J146" s="34"/>
      <c r="K146" s="34">
        <v>1</v>
      </c>
    </row>
    <row r="147" spans="3:11">
      <c r="C147"/>
      <c r="D147"/>
      <c r="E147" t="s">
        <v>637</v>
      </c>
      <c r="F147" s="34"/>
      <c r="G147" s="34"/>
      <c r="H147" s="34">
        <v>1</v>
      </c>
      <c r="I147" s="34"/>
      <c r="J147" s="34"/>
      <c r="K147" s="34">
        <v>1</v>
      </c>
    </row>
    <row r="148" spans="3:11">
      <c r="C148"/>
      <c r="D148"/>
      <c r="E148" t="s">
        <v>1298</v>
      </c>
      <c r="F148" s="34"/>
      <c r="G148" s="34"/>
      <c r="H148" s="34">
        <v>1</v>
      </c>
      <c r="I148" s="34"/>
      <c r="J148" s="34"/>
      <c r="K148" s="34">
        <v>1</v>
      </c>
    </row>
    <row r="149" spans="3:11">
      <c r="C149"/>
      <c r="D149" t="s">
        <v>3827</v>
      </c>
      <c r="E149"/>
      <c r="F149" s="34"/>
      <c r="G149" s="34"/>
      <c r="H149" s="34">
        <v>4</v>
      </c>
      <c r="I149" s="34">
        <v>1</v>
      </c>
      <c r="J149" s="34"/>
      <c r="K149" s="34">
        <v>5</v>
      </c>
    </row>
    <row r="150" spans="3:11">
      <c r="C150"/>
      <c r="D150" t="s">
        <v>3385</v>
      </c>
      <c r="E150" t="s">
        <v>3385</v>
      </c>
      <c r="F150" s="34"/>
      <c r="G150" s="34">
        <v>1</v>
      </c>
      <c r="H150" s="34">
        <v>3</v>
      </c>
      <c r="I150" s="34">
        <v>1</v>
      </c>
      <c r="J150" s="34"/>
      <c r="K150" s="34">
        <v>5</v>
      </c>
    </row>
    <row r="151" spans="3:11">
      <c r="C151"/>
      <c r="D151" t="s">
        <v>3828</v>
      </c>
      <c r="E151"/>
      <c r="F151" s="34"/>
      <c r="G151" s="34">
        <v>1</v>
      </c>
      <c r="H151" s="34">
        <v>3</v>
      </c>
      <c r="I151" s="34">
        <v>1</v>
      </c>
      <c r="J151" s="34"/>
      <c r="K151" s="34">
        <v>5</v>
      </c>
    </row>
    <row r="152" spans="3:11">
      <c r="C152"/>
      <c r="D152" t="s">
        <v>3202</v>
      </c>
      <c r="E152" t="s">
        <v>3202</v>
      </c>
      <c r="F152" s="34"/>
      <c r="G152" s="34"/>
      <c r="H152" s="34">
        <v>1</v>
      </c>
      <c r="I152" s="34"/>
      <c r="J152" s="34"/>
      <c r="K152" s="34">
        <v>1</v>
      </c>
    </row>
    <row r="153" spans="3:11">
      <c r="C153"/>
      <c r="D153" t="s">
        <v>3829</v>
      </c>
      <c r="E153"/>
      <c r="F153" s="34"/>
      <c r="G153" s="34"/>
      <c r="H153" s="34">
        <v>1</v>
      </c>
      <c r="I153" s="34"/>
      <c r="J153" s="34"/>
      <c r="K153" s="34">
        <v>1</v>
      </c>
    </row>
    <row r="154" spans="3:11">
      <c r="C154"/>
      <c r="D154" t="s">
        <v>35</v>
      </c>
      <c r="E154" t="s">
        <v>35</v>
      </c>
      <c r="F154" s="34"/>
      <c r="G154" s="34"/>
      <c r="H154" s="34">
        <v>2</v>
      </c>
      <c r="I154" s="34"/>
      <c r="J154" s="34"/>
      <c r="K154" s="34">
        <v>2</v>
      </c>
    </row>
    <row r="155" spans="3:11">
      <c r="C155"/>
      <c r="D155" t="s">
        <v>3830</v>
      </c>
      <c r="E155"/>
      <c r="F155" s="34"/>
      <c r="G155" s="34"/>
      <c r="H155" s="34">
        <v>2</v>
      </c>
      <c r="I155" s="34"/>
      <c r="J155" s="34"/>
      <c r="K155" s="34">
        <v>2</v>
      </c>
    </row>
    <row r="156" spans="3:11">
      <c r="C156" t="s">
        <v>3830</v>
      </c>
      <c r="D156"/>
      <c r="E156"/>
      <c r="F156" s="34">
        <v>1</v>
      </c>
      <c r="G156" s="34">
        <v>3</v>
      </c>
      <c r="H156" s="34">
        <v>16</v>
      </c>
      <c r="I156" s="34">
        <v>3</v>
      </c>
      <c r="J156" s="34"/>
      <c r="K156" s="34">
        <v>23</v>
      </c>
    </row>
    <row r="157" spans="3:11">
      <c r="C157" t="s">
        <v>513</v>
      </c>
      <c r="D157" t="s">
        <v>2586</v>
      </c>
      <c r="E157" t="s">
        <v>2586</v>
      </c>
      <c r="F157" s="34"/>
      <c r="G157" s="34"/>
      <c r="H157" s="34">
        <v>5</v>
      </c>
      <c r="I157" s="34"/>
      <c r="J157" s="34"/>
      <c r="K157" s="34">
        <v>5</v>
      </c>
    </row>
    <row r="158" spans="3:11">
      <c r="C158"/>
      <c r="D158" t="s">
        <v>3831</v>
      </c>
      <c r="E158"/>
      <c r="F158" s="34"/>
      <c r="G158" s="34"/>
      <c r="H158" s="34">
        <v>5</v>
      </c>
      <c r="I158" s="34"/>
      <c r="J158" s="34"/>
      <c r="K158" s="34">
        <v>5</v>
      </c>
    </row>
    <row r="159" spans="3:11">
      <c r="C159"/>
      <c r="D159" t="s">
        <v>2587</v>
      </c>
      <c r="E159" t="s">
        <v>2587</v>
      </c>
      <c r="F159" s="34"/>
      <c r="G159" s="34"/>
      <c r="H159" s="34">
        <v>3</v>
      </c>
      <c r="I159" s="34"/>
      <c r="J159" s="34">
        <v>1</v>
      </c>
      <c r="K159" s="34">
        <v>4</v>
      </c>
    </row>
    <row r="160" spans="3:11">
      <c r="C160"/>
      <c r="D160" t="s">
        <v>3832</v>
      </c>
      <c r="E160"/>
      <c r="F160" s="34"/>
      <c r="G160" s="34"/>
      <c r="H160" s="34">
        <v>3</v>
      </c>
      <c r="I160" s="34"/>
      <c r="J160" s="34">
        <v>1</v>
      </c>
      <c r="K160" s="34">
        <v>4</v>
      </c>
    </row>
    <row r="161" spans="3:11">
      <c r="C161"/>
      <c r="D161" t="s">
        <v>513</v>
      </c>
      <c r="E161" t="s">
        <v>513</v>
      </c>
      <c r="F161" s="34"/>
      <c r="G161" s="34"/>
      <c r="H161" s="34"/>
      <c r="I161" s="34">
        <v>1</v>
      </c>
      <c r="J161" s="34"/>
      <c r="K161" s="34">
        <v>1</v>
      </c>
    </row>
    <row r="162" spans="3:11">
      <c r="C162"/>
      <c r="D162" t="s">
        <v>3833</v>
      </c>
      <c r="E162"/>
      <c r="F162" s="34"/>
      <c r="G162" s="34"/>
      <c r="H162" s="34"/>
      <c r="I162" s="34">
        <v>1</v>
      </c>
      <c r="J162" s="34"/>
      <c r="K162" s="34">
        <v>1</v>
      </c>
    </row>
    <row r="163" spans="3:11">
      <c r="C163" t="s">
        <v>3833</v>
      </c>
      <c r="D163"/>
      <c r="E163"/>
      <c r="F163" s="34"/>
      <c r="G163" s="34"/>
      <c r="H163" s="34">
        <v>8</v>
      </c>
      <c r="I163" s="34">
        <v>1</v>
      </c>
      <c r="J163" s="34">
        <v>1</v>
      </c>
      <c r="K163" s="34">
        <v>10</v>
      </c>
    </row>
    <row r="164" spans="3:11">
      <c r="C164" t="s">
        <v>16</v>
      </c>
      <c r="D164" t="s">
        <v>557</v>
      </c>
      <c r="E164" t="s">
        <v>557</v>
      </c>
      <c r="F164" s="34"/>
      <c r="G164" s="34"/>
      <c r="H164" s="34">
        <v>1</v>
      </c>
      <c r="I164" s="34">
        <v>2</v>
      </c>
      <c r="J164" s="34"/>
      <c r="K164" s="34">
        <v>3</v>
      </c>
    </row>
    <row r="165" spans="3:11">
      <c r="C165"/>
      <c r="D165" t="s">
        <v>3834</v>
      </c>
      <c r="E165"/>
      <c r="F165" s="34"/>
      <c r="G165" s="34"/>
      <c r="H165" s="34">
        <v>1</v>
      </c>
      <c r="I165" s="34">
        <v>2</v>
      </c>
      <c r="J165" s="34"/>
      <c r="K165" s="34">
        <v>3</v>
      </c>
    </row>
    <row r="166" spans="3:11">
      <c r="C166"/>
      <c r="D166" t="s">
        <v>17</v>
      </c>
      <c r="E166" t="s">
        <v>177</v>
      </c>
      <c r="F166" s="34"/>
      <c r="G166" s="34">
        <v>1</v>
      </c>
      <c r="H166" s="34">
        <v>6</v>
      </c>
      <c r="I166" s="34"/>
      <c r="J166" s="34"/>
      <c r="K166" s="34">
        <v>7</v>
      </c>
    </row>
    <row r="167" spans="3:11">
      <c r="C167"/>
      <c r="D167"/>
      <c r="E167" t="s">
        <v>18</v>
      </c>
      <c r="F167" s="34"/>
      <c r="G167" s="34"/>
      <c r="H167" s="34">
        <v>3</v>
      </c>
      <c r="I167" s="34"/>
      <c r="J167" s="34"/>
      <c r="K167" s="34">
        <v>3</v>
      </c>
    </row>
    <row r="168" spans="3:11">
      <c r="C168"/>
      <c r="D168"/>
      <c r="E168" t="s">
        <v>17</v>
      </c>
      <c r="F168" s="34"/>
      <c r="G168" s="34"/>
      <c r="H168" s="34">
        <v>1</v>
      </c>
      <c r="I168" s="34">
        <v>1</v>
      </c>
      <c r="J168" s="34"/>
      <c r="K168" s="34">
        <v>2</v>
      </c>
    </row>
    <row r="169" spans="3:11">
      <c r="C169"/>
      <c r="D169"/>
      <c r="E169" t="s">
        <v>1496</v>
      </c>
      <c r="F169" s="34"/>
      <c r="G169" s="34">
        <v>1</v>
      </c>
      <c r="H169" s="34">
        <v>1</v>
      </c>
      <c r="I169" s="34"/>
      <c r="J169" s="34"/>
      <c r="K169" s="34">
        <v>2</v>
      </c>
    </row>
    <row r="170" spans="3:11">
      <c r="C170"/>
      <c r="D170"/>
      <c r="E170" t="s">
        <v>1242</v>
      </c>
      <c r="F170" s="34"/>
      <c r="G170" s="34"/>
      <c r="H170" s="34">
        <v>1</v>
      </c>
      <c r="I170" s="34">
        <v>1</v>
      </c>
      <c r="J170" s="34"/>
      <c r="K170" s="34">
        <v>2</v>
      </c>
    </row>
    <row r="171" spans="3:11">
      <c r="C171"/>
      <c r="D171" t="s">
        <v>3835</v>
      </c>
      <c r="E171"/>
      <c r="F171" s="34"/>
      <c r="G171" s="34">
        <v>2</v>
      </c>
      <c r="H171" s="34">
        <v>12</v>
      </c>
      <c r="I171" s="34">
        <v>2</v>
      </c>
      <c r="J171" s="34"/>
      <c r="K171" s="34">
        <v>16</v>
      </c>
    </row>
    <row r="172" spans="3:11">
      <c r="C172"/>
      <c r="D172" t="s">
        <v>3267</v>
      </c>
      <c r="E172" t="s">
        <v>3267</v>
      </c>
      <c r="F172" s="34"/>
      <c r="G172" s="34">
        <v>3</v>
      </c>
      <c r="H172" s="34">
        <v>1</v>
      </c>
      <c r="I172" s="34"/>
      <c r="J172" s="34"/>
      <c r="K172" s="34">
        <v>4</v>
      </c>
    </row>
    <row r="173" spans="3:11">
      <c r="C173"/>
      <c r="D173" t="s">
        <v>3836</v>
      </c>
      <c r="E173"/>
      <c r="F173" s="34"/>
      <c r="G173" s="34">
        <v>3</v>
      </c>
      <c r="H173" s="34">
        <v>1</v>
      </c>
      <c r="I173" s="34"/>
      <c r="J173" s="34"/>
      <c r="K173" s="34">
        <v>4</v>
      </c>
    </row>
    <row r="174" spans="3:11">
      <c r="C174"/>
      <c r="D174" t="s">
        <v>16</v>
      </c>
      <c r="E174" t="s">
        <v>16</v>
      </c>
      <c r="F174" s="34"/>
      <c r="G174" s="34"/>
      <c r="H174" s="34">
        <v>1</v>
      </c>
      <c r="I174" s="34"/>
      <c r="J174" s="34"/>
      <c r="K174" s="34">
        <v>1</v>
      </c>
    </row>
    <row r="175" spans="3:11">
      <c r="C175"/>
      <c r="D175" t="s">
        <v>3837</v>
      </c>
      <c r="E175"/>
      <c r="F175" s="34"/>
      <c r="G175" s="34"/>
      <c r="H175" s="34">
        <v>1</v>
      </c>
      <c r="I175" s="34"/>
      <c r="J175" s="34"/>
      <c r="K175" s="34">
        <v>1</v>
      </c>
    </row>
    <row r="176" spans="3:11">
      <c r="C176" t="s">
        <v>3837</v>
      </c>
      <c r="D176"/>
      <c r="E176"/>
      <c r="F176" s="34"/>
      <c r="G176" s="34">
        <v>5</v>
      </c>
      <c r="H176" s="34">
        <v>15</v>
      </c>
      <c r="I176" s="34">
        <v>4</v>
      </c>
      <c r="J176" s="34"/>
      <c r="K176" s="34">
        <v>24</v>
      </c>
    </row>
    <row r="177" spans="3:11">
      <c r="C177" t="s">
        <v>238</v>
      </c>
      <c r="D177" t="s">
        <v>793</v>
      </c>
      <c r="E177" t="s">
        <v>793</v>
      </c>
      <c r="F177" s="34"/>
      <c r="G177" s="34"/>
      <c r="H177" s="34">
        <v>2</v>
      </c>
      <c r="I177" s="34"/>
      <c r="J177" s="34"/>
      <c r="K177" s="34">
        <v>2</v>
      </c>
    </row>
    <row r="178" spans="3:11">
      <c r="C178"/>
      <c r="D178" t="s">
        <v>3838</v>
      </c>
      <c r="E178"/>
      <c r="F178" s="34"/>
      <c r="G178" s="34"/>
      <c r="H178" s="34">
        <v>2</v>
      </c>
      <c r="I178" s="34"/>
      <c r="J178" s="34"/>
      <c r="K178" s="34">
        <v>2</v>
      </c>
    </row>
    <row r="179" spans="3:11">
      <c r="C179"/>
      <c r="D179" t="s">
        <v>239</v>
      </c>
      <c r="E179" t="s">
        <v>589</v>
      </c>
      <c r="F179" s="34"/>
      <c r="G179" s="34"/>
      <c r="H179" s="34">
        <v>3</v>
      </c>
      <c r="I179" s="34"/>
      <c r="J179" s="34"/>
      <c r="K179" s="34">
        <v>3</v>
      </c>
    </row>
    <row r="180" spans="3:11">
      <c r="C180"/>
      <c r="D180"/>
      <c r="E180" t="s">
        <v>1354</v>
      </c>
      <c r="F180" s="34"/>
      <c r="G180" s="34">
        <v>1</v>
      </c>
      <c r="H180" s="34">
        <v>1</v>
      </c>
      <c r="I180" s="34"/>
      <c r="J180" s="34"/>
      <c r="K180" s="34">
        <v>2</v>
      </c>
    </row>
    <row r="181" spans="3:11">
      <c r="C181"/>
      <c r="D181"/>
      <c r="E181" t="s">
        <v>239</v>
      </c>
      <c r="F181" s="34"/>
      <c r="G181" s="34"/>
      <c r="H181" s="34">
        <v>1</v>
      </c>
      <c r="I181" s="34"/>
      <c r="J181" s="34"/>
      <c r="K181" s="34">
        <v>1</v>
      </c>
    </row>
    <row r="182" spans="3:11">
      <c r="C182"/>
      <c r="D182"/>
      <c r="E182" t="s">
        <v>240</v>
      </c>
      <c r="F182" s="34"/>
      <c r="G182" s="34"/>
      <c r="H182" s="34">
        <v>1</v>
      </c>
      <c r="I182" s="34"/>
      <c r="J182" s="34"/>
      <c r="K182" s="34">
        <v>1</v>
      </c>
    </row>
    <row r="183" spans="3:11">
      <c r="C183"/>
      <c r="D183" t="s">
        <v>3839</v>
      </c>
      <c r="E183"/>
      <c r="F183" s="34"/>
      <c r="G183" s="34">
        <v>1</v>
      </c>
      <c r="H183" s="34">
        <v>6</v>
      </c>
      <c r="I183" s="34"/>
      <c r="J183" s="34"/>
      <c r="K183" s="34">
        <v>7</v>
      </c>
    </row>
    <row r="184" spans="3:11">
      <c r="C184"/>
      <c r="D184" t="s">
        <v>494</v>
      </c>
      <c r="E184" t="s">
        <v>494</v>
      </c>
      <c r="F184" s="34"/>
      <c r="G184" s="34"/>
      <c r="H184" s="34">
        <v>3</v>
      </c>
      <c r="I184" s="34">
        <v>1</v>
      </c>
      <c r="J184" s="34"/>
      <c r="K184" s="34">
        <v>4</v>
      </c>
    </row>
    <row r="185" spans="3:11">
      <c r="C185"/>
      <c r="D185" t="s">
        <v>3840</v>
      </c>
      <c r="E185"/>
      <c r="F185" s="34"/>
      <c r="G185" s="34"/>
      <c r="H185" s="34">
        <v>3</v>
      </c>
      <c r="I185" s="34">
        <v>1</v>
      </c>
      <c r="J185" s="34"/>
      <c r="K185" s="34">
        <v>4</v>
      </c>
    </row>
    <row r="186" spans="3:11">
      <c r="C186"/>
      <c r="D186" t="s">
        <v>576</v>
      </c>
      <c r="E186" t="s">
        <v>576</v>
      </c>
      <c r="F186" s="34">
        <v>1</v>
      </c>
      <c r="G186" s="34">
        <v>1</v>
      </c>
      <c r="H186" s="34">
        <v>1</v>
      </c>
      <c r="I186" s="34"/>
      <c r="J186" s="34"/>
      <c r="K186" s="34">
        <v>3</v>
      </c>
    </row>
    <row r="187" spans="3:11">
      <c r="C187"/>
      <c r="D187" t="s">
        <v>3841</v>
      </c>
      <c r="E187"/>
      <c r="F187" s="34">
        <v>1</v>
      </c>
      <c r="G187" s="34">
        <v>1</v>
      </c>
      <c r="H187" s="34">
        <v>1</v>
      </c>
      <c r="I187" s="34"/>
      <c r="J187" s="34"/>
      <c r="K187" s="34">
        <v>3</v>
      </c>
    </row>
    <row r="188" spans="3:11">
      <c r="C188"/>
      <c r="D188" t="s">
        <v>238</v>
      </c>
      <c r="E188" t="s">
        <v>238</v>
      </c>
      <c r="F188" s="34"/>
      <c r="G188" s="34"/>
      <c r="H188" s="34"/>
      <c r="I188" s="34">
        <v>1</v>
      </c>
      <c r="J188" s="34"/>
      <c r="K188" s="34">
        <v>1</v>
      </c>
    </row>
    <row r="189" spans="3:11">
      <c r="C189"/>
      <c r="D189" t="s">
        <v>3842</v>
      </c>
      <c r="E189"/>
      <c r="F189" s="34"/>
      <c r="G189" s="34"/>
      <c r="H189" s="34"/>
      <c r="I189" s="34">
        <v>1</v>
      </c>
      <c r="J189" s="34"/>
      <c r="K189" s="34">
        <v>1</v>
      </c>
    </row>
    <row r="190" spans="3:11">
      <c r="C190" t="s">
        <v>3842</v>
      </c>
      <c r="D190"/>
      <c r="E190"/>
      <c r="F190" s="34">
        <v>1</v>
      </c>
      <c r="G190" s="34">
        <v>2</v>
      </c>
      <c r="H190" s="34">
        <v>12</v>
      </c>
      <c r="I190" s="34">
        <v>2</v>
      </c>
      <c r="J190" s="34"/>
      <c r="K190" s="34">
        <v>17</v>
      </c>
    </row>
    <row r="191" spans="3:11">
      <c r="C191" t="s">
        <v>28</v>
      </c>
      <c r="D191" t="s">
        <v>29</v>
      </c>
      <c r="E191" t="s">
        <v>30</v>
      </c>
      <c r="F191" s="34"/>
      <c r="G191" s="34">
        <v>1</v>
      </c>
      <c r="H191" s="34">
        <v>1</v>
      </c>
      <c r="I191" s="34"/>
      <c r="J191" s="34">
        <v>5</v>
      </c>
      <c r="K191" s="34">
        <v>7</v>
      </c>
    </row>
    <row r="192" spans="3:11">
      <c r="C192"/>
      <c r="D192"/>
      <c r="E192" t="s">
        <v>115</v>
      </c>
      <c r="F192" s="34">
        <v>1</v>
      </c>
      <c r="G192" s="34">
        <v>1</v>
      </c>
      <c r="H192" s="34">
        <v>2</v>
      </c>
      <c r="I192" s="34"/>
      <c r="J192" s="34"/>
      <c r="K192" s="34">
        <v>4</v>
      </c>
    </row>
    <row r="193" spans="3:11">
      <c r="C193"/>
      <c r="D193"/>
      <c r="E193" t="s">
        <v>29</v>
      </c>
      <c r="F193" s="34"/>
      <c r="G193" s="34"/>
      <c r="H193" s="34">
        <v>1</v>
      </c>
      <c r="I193" s="34"/>
      <c r="J193" s="34"/>
      <c r="K193" s="34">
        <v>1</v>
      </c>
    </row>
    <row r="194" spans="3:11">
      <c r="C194"/>
      <c r="D194"/>
      <c r="E194" t="s">
        <v>473</v>
      </c>
      <c r="F194" s="34"/>
      <c r="G194" s="34"/>
      <c r="H194" s="34">
        <v>1</v>
      </c>
      <c r="I194" s="34"/>
      <c r="J194" s="34">
        <v>2</v>
      </c>
      <c r="K194" s="34">
        <v>3</v>
      </c>
    </row>
    <row r="195" spans="3:11">
      <c r="C195"/>
      <c r="D195" t="s">
        <v>3843</v>
      </c>
      <c r="E195"/>
      <c r="F195" s="34">
        <v>1</v>
      </c>
      <c r="G195" s="34">
        <v>2</v>
      </c>
      <c r="H195" s="34">
        <v>5</v>
      </c>
      <c r="I195" s="34"/>
      <c r="J195" s="34">
        <v>7</v>
      </c>
      <c r="K195" s="34">
        <v>15</v>
      </c>
    </row>
    <row r="196" spans="3:11">
      <c r="C196"/>
      <c r="D196" t="s">
        <v>3271</v>
      </c>
      <c r="E196" t="s">
        <v>1747</v>
      </c>
      <c r="F196" s="34"/>
      <c r="G196" s="34">
        <v>1</v>
      </c>
      <c r="H196" s="34">
        <v>2</v>
      </c>
      <c r="I196" s="34"/>
      <c r="J196" s="34"/>
      <c r="K196" s="34">
        <v>3</v>
      </c>
    </row>
    <row r="197" spans="3:11">
      <c r="C197"/>
      <c r="D197"/>
      <c r="E197" t="s">
        <v>828</v>
      </c>
      <c r="F197" s="34"/>
      <c r="G197" s="34">
        <v>2</v>
      </c>
      <c r="H197" s="34">
        <v>2</v>
      </c>
      <c r="I197" s="34"/>
      <c r="J197" s="34"/>
      <c r="K197" s="34">
        <v>4</v>
      </c>
    </row>
    <row r="198" spans="3:11">
      <c r="C198"/>
      <c r="D198"/>
      <c r="E198" t="s">
        <v>3271</v>
      </c>
      <c r="F198" s="34"/>
      <c r="G198" s="34"/>
      <c r="H198" s="34">
        <v>1</v>
      </c>
      <c r="I198" s="34"/>
      <c r="J198" s="34">
        <v>1</v>
      </c>
      <c r="K198" s="34">
        <v>2</v>
      </c>
    </row>
    <row r="199" spans="3:11">
      <c r="C199"/>
      <c r="D199"/>
      <c r="E199" t="s">
        <v>269</v>
      </c>
      <c r="F199" s="34"/>
      <c r="G199" s="34"/>
      <c r="H199" s="34">
        <v>1</v>
      </c>
      <c r="I199" s="34"/>
      <c r="J199" s="34">
        <v>2</v>
      </c>
      <c r="K199" s="34">
        <v>3</v>
      </c>
    </row>
    <row r="200" spans="3:11">
      <c r="C200"/>
      <c r="D200" t="s">
        <v>3844</v>
      </c>
      <c r="E200"/>
      <c r="F200" s="34"/>
      <c r="G200" s="34">
        <v>3</v>
      </c>
      <c r="H200" s="34">
        <v>6</v>
      </c>
      <c r="I200" s="34"/>
      <c r="J200" s="34">
        <v>3</v>
      </c>
      <c r="K200" s="34">
        <v>12</v>
      </c>
    </row>
    <row r="201" spans="3:11">
      <c r="C201"/>
      <c r="D201" t="s">
        <v>3288</v>
      </c>
      <c r="E201" t="s">
        <v>3288</v>
      </c>
      <c r="F201" s="34"/>
      <c r="G201" s="34">
        <v>1</v>
      </c>
      <c r="H201" s="34"/>
      <c r="I201" s="34"/>
      <c r="J201" s="34"/>
      <c r="K201" s="34">
        <v>1</v>
      </c>
    </row>
    <row r="202" spans="3:11">
      <c r="C202"/>
      <c r="D202"/>
      <c r="E202" t="s">
        <v>135</v>
      </c>
      <c r="F202" s="34"/>
      <c r="G202" s="34">
        <v>2</v>
      </c>
      <c r="H202" s="34">
        <v>4</v>
      </c>
      <c r="I202" s="34"/>
      <c r="J202" s="34">
        <v>1</v>
      </c>
      <c r="K202" s="34">
        <v>7</v>
      </c>
    </row>
    <row r="203" spans="3:11">
      <c r="C203"/>
      <c r="D203" t="s">
        <v>3845</v>
      </c>
      <c r="E203"/>
      <c r="F203" s="34"/>
      <c r="G203" s="34">
        <v>3</v>
      </c>
      <c r="H203" s="34">
        <v>4</v>
      </c>
      <c r="I203" s="34"/>
      <c r="J203" s="34">
        <v>1</v>
      </c>
      <c r="K203" s="34">
        <v>8</v>
      </c>
    </row>
    <row r="204" spans="3:11">
      <c r="C204"/>
      <c r="D204" t="s">
        <v>223</v>
      </c>
      <c r="E204" t="s">
        <v>223</v>
      </c>
      <c r="F204" s="34"/>
      <c r="G204" s="34">
        <v>1</v>
      </c>
      <c r="H204" s="34"/>
      <c r="I204" s="34"/>
      <c r="J204" s="34"/>
      <c r="K204" s="34">
        <v>1</v>
      </c>
    </row>
    <row r="205" spans="3:11">
      <c r="C205"/>
      <c r="D205"/>
      <c r="E205" t="s">
        <v>569</v>
      </c>
      <c r="F205" s="34"/>
      <c r="G205" s="34">
        <v>1</v>
      </c>
      <c r="H205" s="34">
        <v>4</v>
      </c>
      <c r="I205" s="34">
        <v>1</v>
      </c>
      <c r="J205" s="34"/>
      <c r="K205" s="34">
        <v>6</v>
      </c>
    </row>
    <row r="206" spans="3:11">
      <c r="C206"/>
      <c r="D206"/>
      <c r="E206" t="s">
        <v>224</v>
      </c>
      <c r="F206" s="34"/>
      <c r="G206" s="34"/>
      <c r="H206" s="34">
        <v>4</v>
      </c>
      <c r="I206" s="34">
        <v>1</v>
      </c>
      <c r="J206" s="34"/>
      <c r="K206" s="34">
        <v>5</v>
      </c>
    </row>
    <row r="207" spans="3:11">
      <c r="C207"/>
      <c r="D207" t="s">
        <v>3846</v>
      </c>
      <c r="E207"/>
      <c r="F207" s="34"/>
      <c r="G207" s="34">
        <v>2</v>
      </c>
      <c r="H207" s="34">
        <v>8</v>
      </c>
      <c r="I207" s="34">
        <v>2</v>
      </c>
      <c r="J207" s="34"/>
      <c r="K207" s="34">
        <v>12</v>
      </c>
    </row>
    <row r="208" spans="3:11">
      <c r="C208"/>
      <c r="D208" t="s">
        <v>28</v>
      </c>
      <c r="E208" t="s">
        <v>28</v>
      </c>
      <c r="F208" s="34"/>
      <c r="G208" s="34">
        <v>1</v>
      </c>
      <c r="H208" s="34"/>
      <c r="I208" s="34"/>
      <c r="J208" s="34"/>
      <c r="K208" s="34">
        <v>1</v>
      </c>
    </row>
    <row r="209" spans="2:11">
      <c r="C209"/>
      <c r="D209" t="s">
        <v>3847</v>
      </c>
      <c r="E209"/>
      <c r="F209" s="34"/>
      <c r="G209" s="34">
        <v>1</v>
      </c>
      <c r="H209" s="34"/>
      <c r="I209" s="34"/>
      <c r="J209" s="34"/>
      <c r="K209" s="34">
        <v>1</v>
      </c>
    </row>
    <row r="210" spans="2:11">
      <c r="C210"/>
      <c r="D210" t="s">
        <v>986</v>
      </c>
      <c r="E210" t="s">
        <v>986</v>
      </c>
      <c r="F210" s="34"/>
      <c r="G210" s="34"/>
      <c r="H210" s="34">
        <v>3</v>
      </c>
      <c r="I210" s="34"/>
      <c r="J210" s="34"/>
      <c r="K210" s="34">
        <v>3</v>
      </c>
    </row>
    <row r="211" spans="2:11">
      <c r="C211"/>
      <c r="D211" t="s">
        <v>3848</v>
      </c>
      <c r="E211"/>
      <c r="F211" s="34"/>
      <c r="G211" s="34"/>
      <c r="H211" s="34">
        <v>3</v>
      </c>
      <c r="I211" s="34"/>
      <c r="J211" s="34"/>
      <c r="K211" s="34">
        <v>3</v>
      </c>
    </row>
    <row r="212" spans="2:11">
      <c r="C212" t="s">
        <v>3847</v>
      </c>
      <c r="D212"/>
      <c r="E212"/>
      <c r="F212" s="34">
        <v>1</v>
      </c>
      <c r="G212" s="34">
        <v>11</v>
      </c>
      <c r="H212" s="34">
        <v>26</v>
      </c>
      <c r="I212" s="34">
        <v>2</v>
      </c>
      <c r="J212" s="34">
        <v>11</v>
      </c>
      <c r="K212" s="34">
        <v>51</v>
      </c>
    </row>
    <row r="213" spans="2:11">
      <c r="B213" t="s">
        <v>3849</v>
      </c>
      <c r="C213"/>
      <c r="D213"/>
      <c r="E213"/>
      <c r="F213" s="34">
        <v>3</v>
      </c>
      <c r="G213" s="34">
        <v>34</v>
      </c>
      <c r="H213" s="34">
        <v>159</v>
      </c>
      <c r="I213" s="34">
        <v>20</v>
      </c>
      <c r="J213" s="34">
        <v>16</v>
      </c>
      <c r="K213" s="34">
        <v>232</v>
      </c>
    </row>
    <row r="214" spans="2:11">
      <c r="B214" t="s">
        <v>3716</v>
      </c>
      <c r="C214"/>
      <c r="D214"/>
      <c r="E214"/>
      <c r="F214" s="34">
        <v>5</v>
      </c>
      <c r="G214" s="34">
        <v>73</v>
      </c>
      <c r="H214" s="34">
        <v>418</v>
      </c>
      <c r="I214" s="34">
        <v>23</v>
      </c>
      <c r="J214" s="34">
        <v>96</v>
      </c>
      <c r="K214" s="34">
        <v>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H214"/>
  <sheetViews>
    <sheetView workbookViewId="0">
      <pane xSplit="2" ySplit="4" topLeftCell="C212" activePane="bottomRight" state="frozen"/>
      <selection pane="topRight" activeCell="C1" sqref="C1"/>
      <selection pane="bottomLeft" activeCell="A5" sqref="A5"/>
      <selection pane="bottomRight" activeCell="B213" sqref="B213"/>
    </sheetView>
  </sheetViews>
  <sheetFormatPr defaultRowHeight="15"/>
  <cols>
    <col min="1" max="1" width="2.5703125" customWidth="1"/>
    <col min="2" max="2" width="72.140625" bestFit="1" customWidth="1"/>
    <col min="3" max="3" width="16.28515625" bestFit="1" customWidth="1"/>
    <col min="4" max="6" width="6.28515625" bestFit="1" customWidth="1"/>
    <col min="7" max="7" width="4.42578125" bestFit="1" customWidth="1"/>
    <col min="8" max="8" width="11.28515625" bestFit="1" customWidth="1"/>
  </cols>
  <sheetData>
    <row r="3" spans="2:8">
      <c r="B3" s="24" t="s">
        <v>3736</v>
      </c>
      <c r="C3" s="24" t="s">
        <v>3717</v>
      </c>
      <c r="D3" s="33"/>
      <c r="E3" s="33"/>
      <c r="F3" s="33"/>
      <c r="G3" s="33"/>
      <c r="H3" s="33"/>
    </row>
    <row r="4" spans="2:8">
      <c r="B4" s="24" t="s">
        <v>3713</v>
      </c>
      <c r="C4" t="s">
        <v>3735</v>
      </c>
      <c r="D4" t="s">
        <v>3734</v>
      </c>
      <c r="E4" t="s">
        <v>3733</v>
      </c>
      <c r="F4" t="s">
        <v>3732</v>
      </c>
      <c r="G4" t="s">
        <v>3731</v>
      </c>
      <c r="H4" s="33" t="s">
        <v>3716</v>
      </c>
    </row>
    <row r="5" spans="2:8">
      <c r="B5" s="25" t="s">
        <v>3714</v>
      </c>
      <c r="C5" s="34">
        <v>25</v>
      </c>
      <c r="D5" s="34">
        <v>240</v>
      </c>
      <c r="E5" s="34">
        <v>65</v>
      </c>
      <c r="F5" s="34">
        <v>24</v>
      </c>
      <c r="G5" s="34">
        <v>29</v>
      </c>
      <c r="H5" s="34">
        <v>383</v>
      </c>
    </row>
    <row r="6" spans="2:8">
      <c r="B6" s="26" t="s">
        <v>54</v>
      </c>
      <c r="C6" s="34">
        <v>9</v>
      </c>
      <c r="D6" s="34">
        <v>99</v>
      </c>
      <c r="E6" s="34">
        <v>35</v>
      </c>
      <c r="F6" s="34">
        <v>13</v>
      </c>
      <c r="G6" s="34">
        <v>7</v>
      </c>
      <c r="H6" s="34">
        <v>163</v>
      </c>
    </row>
    <row r="7" spans="2:8">
      <c r="B7" s="27" t="s">
        <v>55</v>
      </c>
      <c r="C7" s="34">
        <v>2</v>
      </c>
      <c r="D7" s="34">
        <v>28</v>
      </c>
      <c r="E7" s="34">
        <v>10</v>
      </c>
      <c r="F7" s="34">
        <v>3</v>
      </c>
      <c r="G7" s="34"/>
      <c r="H7" s="34">
        <v>43</v>
      </c>
    </row>
    <row r="8" spans="2:8">
      <c r="B8" s="28" t="s">
        <v>55</v>
      </c>
      <c r="C8" s="34">
        <v>1</v>
      </c>
      <c r="D8" s="34">
        <v>12</v>
      </c>
      <c r="E8" s="34">
        <v>5</v>
      </c>
      <c r="F8" s="34">
        <v>2</v>
      </c>
      <c r="G8" s="34"/>
      <c r="H8" s="34">
        <v>20</v>
      </c>
    </row>
    <row r="9" spans="2:8">
      <c r="B9" s="28" t="s">
        <v>3262</v>
      </c>
      <c r="C9" s="34"/>
      <c r="D9" s="34">
        <v>2</v>
      </c>
      <c r="E9" s="34">
        <v>3</v>
      </c>
      <c r="F9" s="34"/>
      <c r="G9" s="34"/>
      <c r="H9" s="34">
        <v>5</v>
      </c>
    </row>
    <row r="10" spans="2:8">
      <c r="B10" s="28" t="s">
        <v>3254</v>
      </c>
      <c r="C10" s="34"/>
      <c r="D10" s="34">
        <v>3</v>
      </c>
      <c r="E10" s="34">
        <v>1</v>
      </c>
      <c r="F10" s="34">
        <v>1</v>
      </c>
      <c r="G10" s="34"/>
      <c r="H10" s="34">
        <v>5</v>
      </c>
    </row>
    <row r="11" spans="2:8">
      <c r="B11" s="28" t="s">
        <v>406</v>
      </c>
      <c r="C11" s="34"/>
      <c r="D11" s="34">
        <v>3</v>
      </c>
      <c r="E11" s="34"/>
      <c r="F11" s="34"/>
      <c r="G11" s="34"/>
      <c r="H11" s="34">
        <v>3</v>
      </c>
    </row>
    <row r="12" spans="2:8">
      <c r="B12" s="28" t="s">
        <v>706</v>
      </c>
      <c r="C12" s="34"/>
      <c r="D12" s="34">
        <v>2</v>
      </c>
      <c r="E12" s="34"/>
      <c r="F12" s="34"/>
      <c r="G12" s="34"/>
      <c r="H12" s="34">
        <v>2</v>
      </c>
    </row>
    <row r="13" spans="2:8">
      <c r="B13" s="28" t="s">
        <v>719</v>
      </c>
      <c r="C13" s="34"/>
      <c r="D13" s="34">
        <v>2</v>
      </c>
      <c r="E13" s="34"/>
      <c r="F13" s="34"/>
      <c r="G13" s="34"/>
      <c r="H13" s="34">
        <v>2</v>
      </c>
    </row>
    <row r="14" spans="2:8">
      <c r="B14" s="28" t="s">
        <v>505</v>
      </c>
      <c r="C14" s="34"/>
      <c r="D14" s="34">
        <v>2</v>
      </c>
      <c r="E14" s="34">
        <v>1</v>
      </c>
      <c r="F14" s="34"/>
      <c r="G14" s="34"/>
      <c r="H14" s="34">
        <v>3</v>
      </c>
    </row>
    <row r="15" spans="2:8">
      <c r="B15" s="28" t="s">
        <v>931</v>
      </c>
      <c r="C15" s="34">
        <v>1</v>
      </c>
      <c r="D15" s="34"/>
      <c r="E15" s="34"/>
      <c r="F15" s="34"/>
      <c r="G15" s="34"/>
      <c r="H15" s="34">
        <v>1</v>
      </c>
    </row>
    <row r="16" spans="2:8">
      <c r="B16" s="28" t="s">
        <v>834</v>
      </c>
      <c r="C16" s="34"/>
      <c r="D16" s="34">
        <v>2</v>
      </c>
      <c r="E16" s="34"/>
      <c r="F16" s="34"/>
      <c r="G16" s="34"/>
      <c r="H16" s="34">
        <v>2</v>
      </c>
    </row>
    <row r="17" spans="2:8">
      <c r="B17" s="27" t="s">
        <v>75</v>
      </c>
      <c r="C17" s="34">
        <v>3</v>
      </c>
      <c r="D17" s="34">
        <v>18</v>
      </c>
      <c r="E17" s="34">
        <v>8</v>
      </c>
      <c r="F17" s="34">
        <v>2</v>
      </c>
      <c r="G17" s="34">
        <v>2</v>
      </c>
      <c r="H17" s="34">
        <v>33</v>
      </c>
    </row>
    <row r="18" spans="2:8">
      <c r="B18" s="28" t="s">
        <v>75</v>
      </c>
      <c r="C18" s="34">
        <v>3</v>
      </c>
      <c r="D18" s="34">
        <v>7</v>
      </c>
      <c r="E18" s="34">
        <v>4</v>
      </c>
      <c r="F18" s="34">
        <v>2</v>
      </c>
      <c r="G18" s="34"/>
      <c r="H18" s="34">
        <v>16</v>
      </c>
    </row>
    <row r="19" spans="2:8">
      <c r="B19" s="28" t="s">
        <v>3253</v>
      </c>
      <c r="C19" s="34"/>
      <c r="D19" s="34">
        <v>1</v>
      </c>
      <c r="E19" s="34">
        <v>1</v>
      </c>
      <c r="F19" s="34"/>
      <c r="G19" s="34">
        <v>1</v>
      </c>
      <c r="H19" s="34">
        <v>3</v>
      </c>
    </row>
    <row r="20" spans="2:8">
      <c r="B20" s="28" t="s">
        <v>3263</v>
      </c>
      <c r="C20" s="34"/>
      <c r="D20" s="34">
        <v>3</v>
      </c>
      <c r="E20" s="34">
        <v>1</v>
      </c>
      <c r="F20" s="34"/>
      <c r="G20" s="34">
        <v>1</v>
      </c>
      <c r="H20" s="34">
        <v>5</v>
      </c>
    </row>
    <row r="21" spans="2:8">
      <c r="B21" s="28" t="s">
        <v>3033</v>
      </c>
      <c r="C21" s="34"/>
      <c r="D21" s="34">
        <v>1</v>
      </c>
      <c r="E21" s="34">
        <v>1</v>
      </c>
      <c r="F21" s="34"/>
      <c r="G21" s="34"/>
      <c r="H21" s="34">
        <v>2</v>
      </c>
    </row>
    <row r="22" spans="2:8">
      <c r="B22" s="28" t="s">
        <v>3053</v>
      </c>
      <c r="C22" s="34"/>
      <c r="D22" s="34">
        <v>1</v>
      </c>
      <c r="E22" s="34"/>
      <c r="F22" s="34"/>
      <c r="G22" s="34"/>
      <c r="H22" s="34">
        <v>1</v>
      </c>
    </row>
    <row r="23" spans="2:8">
      <c r="B23" s="28" t="s">
        <v>817</v>
      </c>
      <c r="C23" s="34"/>
      <c r="D23" s="34">
        <v>2</v>
      </c>
      <c r="E23" s="34">
        <v>1</v>
      </c>
      <c r="F23" s="34"/>
      <c r="G23" s="34"/>
      <c r="H23" s="34">
        <v>3</v>
      </c>
    </row>
    <row r="24" spans="2:8">
      <c r="B24" s="28" t="s">
        <v>1453</v>
      </c>
      <c r="C24" s="34"/>
      <c r="D24" s="34">
        <v>3</v>
      </c>
      <c r="E24" s="34"/>
      <c r="F24" s="34"/>
      <c r="G24" s="34"/>
      <c r="H24" s="34">
        <v>3</v>
      </c>
    </row>
    <row r="25" spans="2:8">
      <c r="B25" s="27" t="s">
        <v>147</v>
      </c>
      <c r="C25" s="34">
        <v>3</v>
      </c>
      <c r="D25" s="34">
        <v>23</v>
      </c>
      <c r="E25" s="34">
        <v>5</v>
      </c>
      <c r="F25" s="34">
        <v>2</v>
      </c>
      <c r="G25" s="34">
        <v>2</v>
      </c>
      <c r="H25" s="34">
        <v>35</v>
      </c>
    </row>
    <row r="26" spans="2:8">
      <c r="B26" s="28" t="s">
        <v>147</v>
      </c>
      <c r="C26" s="34">
        <v>1</v>
      </c>
      <c r="D26" s="34">
        <v>12</v>
      </c>
      <c r="E26" s="34">
        <v>3</v>
      </c>
      <c r="F26" s="34">
        <v>2</v>
      </c>
      <c r="G26" s="34">
        <v>1</v>
      </c>
      <c r="H26" s="34">
        <v>19</v>
      </c>
    </row>
    <row r="27" spans="2:8">
      <c r="B27" s="28" t="s">
        <v>95</v>
      </c>
      <c r="C27" s="34">
        <v>1</v>
      </c>
      <c r="D27" s="34">
        <v>3</v>
      </c>
      <c r="E27" s="34">
        <v>1</v>
      </c>
      <c r="F27" s="34"/>
      <c r="G27" s="34"/>
      <c r="H27" s="34">
        <v>5</v>
      </c>
    </row>
    <row r="28" spans="2:8">
      <c r="B28" s="28" t="s">
        <v>3264</v>
      </c>
      <c r="C28" s="34"/>
      <c r="D28" s="34">
        <v>2</v>
      </c>
      <c r="E28" s="34">
        <v>1</v>
      </c>
      <c r="F28" s="34"/>
      <c r="G28" s="34">
        <v>1</v>
      </c>
      <c r="H28" s="34">
        <v>4</v>
      </c>
    </row>
    <row r="29" spans="2:8">
      <c r="B29" s="28" t="s">
        <v>649</v>
      </c>
      <c r="C29" s="34"/>
      <c r="D29" s="34">
        <v>1</v>
      </c>
      <c r="E29" s="34"/>
      <c r="F29" s="34"/>
      <c r="G29" s="34"/>
      <c r="H29" s="34">
        <v>1</v>
      </c>
    </row>
    <row r="30" spans="2:8">
      <c r="B30" s="28" t="s">
        <v>1477</v>
      </c>
      <c r="C30" s="34"/>
      <c r="D30" s="34">
        <v>2</v>
      </c>
      <c r="E30" s="34"/>
      <c r="F30" s="34"/>
      <c r="G30" s="34"/>
      <c r="H30" s="34">
        <v>2</v>
      </c>
    </row>
    <row r="31" spans="2:8">
      <c r="B31" s="28" t="s">
        <v>1266</v>
      </c>
      <c r="C31" s="34"/>
      <c r="D31" s="34">
        <v>1</v>
      </c>
      <c r="E31" s="34"/>
      <c r="F31" s="34"/>
      <c r="G31" s="34"/>
      <c r="H31" s="34">
        <v>1</v>
      </c>
    </row>
    <row r="32" spans="2:8">
      <c r="B32" s="28" t="s">
        <v>1049</v>
      </c>
      <c r="C32" s="34">
        <v>1</v>
      </c>
      <c r="D32" s="34">
        <v>2</v>
      </c>
      <c r="E32" s="34"/>
      <c r="F32" s="34"/>
      <c r="G32" s="34"/>
      <c r="H32" s="34">
        <v>3</v>
      </c>
    </row>
    <row r="33" spans="2:8">
      <c r="B33" s="27" t="s">
        <v>99</v>
      </c>
      <c r="C33" s="34">
        <v>1</v>
      </c>
      <c r="D33" s="34">
        <v>30</v>
      </c>
      <c r="E33" s="34">
        <v>12</v>
      </c>
      <c r="F33" s="34">
        <v>6</v>
      </c>
      <c r="G33" s="34">
        <v>3</v>
      </c>
      <c r="H33" s="34">
        <v>52</v>
      </c>
    </row>
    <row r="34" spans="2:8">
      <c r="B34" s="28" t="s">
        <v>99</v>
      </c>
      <c r="C34" s="34"/>
      <c r="D34" s="34">
        <v>10</v>
      </c>
      <c r="E34" s="34">
        <v>8</v>
      </c>
      <c r="F34" s="34">
        <v>3</v>
      </c>
      <c r="G34" s="34">
        <v>2</v>
      </c>
      <c r="H34" s="34">
        <v>23</v>
      </c>
    </row>
    <row r="35" spans="2:8">
      <c r="B35" s="28" t="s">
        <v>3252</v>
      </c>
      <c r="C35" s="34"/>
      <c r="D35" s="34">
        <v>5</v>
      </c>
      <c r="E35" s="34"/>
      <c r="F35" s="34">
        <v>1</v>
      </c>
      <c r="G35" s="34"/>
      <c r="H35" s="34">
        <v>6</v>
      </c>
    </row>
    <row r="36" spans="2:8">
      <c r="B36" s="28" t="s">
        <v>3261</v>
      </c>
      <c r="C36" s="34"/>
      <c r="D36" s="34">
        <v>3</v>
      </c>
      <c r="E36" s="34"/>
      <c r="F36" s="34"/>
      <c r="G36" s="34">
        <v>1</v>
      </c>
      <c r="H36" s="34">
        <v>4</v>
      </c>
    </row>
    <row r="37" spans="2:8">
      <c r="B37" s="28" t="s">
        <v>335</v>
      </c>
      <c r="C37" s="34"/>
      <c r="D37" s="34">
        <v>4</v>
      </c>
      <c r="E37" s="34">
        <v>2</v>
      </c>
      <c r="F37" s="34"/>
      <c r="G37" s="34"/>
      <c r="H37" s="34">
        <v>6</v>
      </c>
    </row>
    <row r="38" spans="2:8">
      <c r="B38" s="28" t="s">
        <v>3265</v>
      </c>
      <c r="C38" s="34"/>
      <c r="D38" s="34">
        <v>3</v>
      </c>
      <c r="E38" s="34">
        <v>2</v>
      </c>
      <c r="F38" s="34"/>
      <c r="G38" s="34"/>
      <c r="H38" s="34">
        <v>5</v>
      </c>
    </row>
    <row r="39" spans="2:8">
      <c r="B39" s="28" t="s">
        <v>3266</v>
      </c>
      <c r="C39" s="34">
        <v>1</v>
      </c>
      <c r="D39" s="34">
        <v>2</v>
      </c>
      <c r="E39" s="34"/>
      <c r="F39" s="34">
        <v>1</v>
      </c>
      <c r="G39" s="34"/>
      <c r="H39" s="34">
        <v>4</v>
      </c>
    </row>
    <row r="40" spans="2:8">
      <c r="B40" s="28" t="s">
        <v>69</v>
      </c>
      <c r="C40" s="34"/>
      <c r="D40" s="34">
        <v>1</v>
      </c>
      <c r="E40" s="34"/>
      <c r="F40" s="34">
        <v>1</v>
      </c>
      <c r="G40" s="34"/>
      <c r="H40" s="34">
        <v>2</v>
      </c>
    </row>
    <row r="41" spans="2:8">
      <c r="B41" s="28" t="s">
        <v>3034</v>
      </c>
      <c r="C41" s="34"/>
      <c r="D41" s="34">
        <v>2</v>
      </c>
      <c r="E41" s="34"/>
      <c r="F41" s="34"/>
      <c r="G41" s="34"/>
      <c r="H41" s="34">
        <v>2</v>
      </c>
    </row>
    <row r="42" spans="2:8">
      <c r="B42" s="26" t="s">
        <v>88</v>
      </c>
      <c r="C42" s="34">
        <v>16</v>
      </c>
      <c r="D42" s="34">
        <v>141</v>
      </c>
      <c r="E42" s="34">
        <v>30</v>
      </c>
      <c r="F42" s="34">
        <v>11</v>
      </c>
      <c r="G42" s="34">
        <v>22</v>
      </c>
      <c r="H42" s="34">
        <v>220</v>
      </c>
    </row>
    <row r="43" spans="2:8">
      <c r="B43" s="27" t="s">
        <v>2590</v>
      </c>
      <c r="C43" s="34">
        <v>3</v>
      </c>
      <c r="D43" s="34">
        <v>27</v>
      </c>
      <c r="E43" s="34">
        <v>2</v>
      </c>
      <c r="F43" s="34">
        <v>6</v>
      </c>
      <c r="G43" s="34">
        <v>2</v>
      </c>
      <c r="H43" s="34">
        <v>40</v>
      </c>
    </row>
    <row r="44" spans="2:8">
      <c r="B44" s="28" t="s">
        <v>2590</v>
      </c>
      <c r="C44" s="34">
        <v>2</v>
      </c>
      <c r="D44" s="34">
        <v>16</v>
      </c>
      <c r="E44" s="34"/>
      <c r="F44" s="34">
        <v>3</v>
      </c>
      <c r="G44" s="34">
        <v>2</v>
      </c>
      <c r="H44" s="34">
        <v>23</v>
      </c>
    </row>
    <row r="45" spans="2:8">
      <c r="B45" s="28" t="s">
        <v>3376</v>
      </c>
      <c r="C45" s="34">
        <v>1</v>
      </c>
      <c r="D45" s="34">
        <v>6</v>
      </c>
      <c r="E45" s="34"/>
      <c r="F45" s="34">
        <v>3</v>
      </c>
      <c r="G45" s="34"/>
      <c r="H45" s="34">
        <v>10</v>
      </c>
    </row>
    <row r="46" spans="2:8">
      <c r="B46" s="28" t="s">
        <v>3391</v>
      </c>
      <c r="C46" s="34"/>
      <c r="D46" s="34">
        <v>5</v>
      </c>
      <c r="E46" s="34">
        <v>2</v>
      </c>
      <c r="F46" s="34"/>
      <c r="G46" s="34"/>
      <c r="H46" s="34">
        <v>7</v>
      </c>
    </row>
    <row r="47" spans="2:8">
      <c r="B47" s="27" t="s">
        <v>89</v>
      </c>
      <c r="C47" s="34">
        <v>2</v>
      </c>
      <c r="D47" s="34">
        <v>13</v>
      </c>
      <c r="E47" s="34">
        <v>4</v>
      </c>
      <c r="F47" s="34">
        <v>1</v>
      </c>
      <c r="G47" s="34">
        <v>1</v>
      </c>
      <c r="H47" s="34">
        <v>21</v>
      </c>
    </row>
    <row r="48" spans="2:8">
      <c r="B48" s="28" t="s">
        <v>89</v>
      </c>
      <c r="C48" s="34">
        <v>1</v>
      </c>
      <c r="D48" s="34">
        <v>6</v>
      </c>
      <c r="E48" s="34">
        <v>4</v>
      </c>
      <c r="F48" s="34">
        <v>1</v>
      </c>
      <c r="G48" s="34">
        <v>1</v>
      </c>
      <c r="H48" s="34">
        <v>13</v>
      </c>
    </row>
    <row r="49" spans="2:8">
      <c r="B49" s="28" t="s">
        <v>2144</v>
      </c>
      <c r="C49" s="34"/>
      <c r="D49" s="34">
        <v>3</v>
      </c>
      <c r="E49" s="34"/>
      <c r="F49" s="34"/>
      <c r="G49" s="34"/>
      <c r="H49" s="34">
        <v>3</v>
      </c>
    </row>
    <row r="50" spans="2:8">
      <c r="B50" s="28" t="s">
        <v>955</v>
      </c>
      <c r="C50" s="34">
        <v>1</v>
      </c>
      <c r="D50" s="34">
        <v>2</v>
      </c>
      <c r="E50" s="34"/>
      <c r="F50" s="34"/>
      <c r="G50" s="34"/>
      <c r="H50" s="34">
        <v>3</v>
      </c>
    </row>
    <row r="51" spans="2:8">
      <c r="B51" s="28" t="s">
        <v>641</v>
      </c>
      <c r="C51" s="34"/>
      <c r="D51" s="34">
        <v>2</v>
      </c>
      <c r="E51" s="34"/>
      <c r="F51" s="34"/>
      <c r="G51" s="34"/>
      <c r="H51" s="34">
        <v>2</v>
      </c>
    </row>
    <row r="52" spans="2:8">
      <c r="B52" s="27" t="s">
        <v>2449</v>
      </c>
      <c r="C52" s="34"/>
      <c r="D52" s="34">
        <v>5</v>
      </c>
      <c r="E52" s="34">
        <v>2</v>
      </c>
      <c r="F52" s="34"/>
      <c r="G52" s="34">
        <v>1</v>
      </c>
      <c r="H52" s="34">
        <v>8</v>
      </c>
    </row>
    <row r="53" spans="2:8">
      <c r="B53" s="28" t="s">
        <v>2449</v>
      </c>
      <c r="C53" s="34"/>
      <c r="D53" s="34">
        <v>5</v>
      </c>
      <c r="E53" s="34">
        <v>2</v>
      </c>
      <c r="F53" s="34"/>
      <c r="G53" s="34">
        <v>1</v>
      </c>
      <c r="H53" s="34">
        <v>8</v>
      </c>
    </row>
    <row r="54" spans="2:8">
      <c r="B54" s="27" t="s">
        <v>75</v>
      </c>
      <c r="C54" s="34">
        <v>2</v>
      </c>
      <c r="D54" s="34"/>
      <c r="E54" s="34"/>
      <c r="F54" s="34"/>
      <c r="G54" s="34"/>
      <c r="H54" s="34">
        <v>2</v>
      </c>
    </row>
    <row r="55" spans="2:8">
      <c r="B55" s="28" t="s">
        <v>3253</v>
      </c>
      <c r="C55" s="34">
        <v>2</v>
      </c>
      <c r="D55" s="34"/>
      <c r="E55" s="34"/>
      <c r="F55" s="34"/>
      <c r="G55" s="34"/>
      <c r="H55" s="34">
        <v>2</v>
      </c>
    </row>
    <row r="56" spans="2:8">
      <c r="B56" s="27" t="s">
        <v>1052</v>
      </c>
      <c r="C56" s="34">
        <v>1</v>
      </c>
      <c r="D56" s="34">
        <v>6</v>
      </c>
      <c r="E56" s="34">
        <v>1</v>
      </c>
      <c r="F56" s="34"/>
      <c r="G56" s="34">
        <v>2</v>
      </c>
      <c r="H56" s="34">
        <v>10</v>
      </c>
    </row>
    <row r="57" spans="2:8">
      <c r="B57" s="28" t="s">
        <v>1052</v>
      </c>
      <c r="C57" s="34">
        <v>1</v>
      </c>
      <c r="D57" s="34">
        <v>4</v>
      </c>
      <c r="E57" s="34">
        <v>1</v>
      </c>
      <c r="F57" s="34"/>
      <c r="G57" s="34">
        <v>2</v>
      </c>
      <c r="H57" s="34">
        <v>8</v>
      </c>
    </row>
    <row r="58" spans="2:8">
      <c r="B58" s="28" t="s">
        <v>3306</v>
      </c>
      <c r="C58" s="34"/>
      <c r="D58" s="34">
        <v>2</v>
      </c>
      <c r="E58" s="34"/>
      <c r="F58" s="34"/>
      <c r="G58" s="34"/>
      <c r="H58" s="34">
        <v>2</v>
      </c>
    </row>
    <row r="59" spans="2:8">
      <c r="B59" s="27" t="s">
        <v>601</v>
      </c>
      <c r="C59" s="34"/>
      <c r="D59" s="34">
        <v>9</v>
      </c>
      <c r="E59" s="34">
        <v>2</v>
      </c>
      <c r="F59" s="34"/>
      <c r="G59" s="34">
        <v>2</v>
      </c>
      <c r="H59" s="34">
        <v>13</v>
      </c>
    </row>
    <row r="60" spans="2:8">
      <c r="B60" s="28" t="s">
        <v>601</v>
      </c>
      <c r="C60" s="34"/>
      <c r="D60" s="34">
        <v>7</v>
      </c>
      <c r="E60" s="34">
        <v>2</v>
      </c>
      <c r="F60" s="34"/>
      <c r="G60" s="34">
        <v>2</v>
      </c>
      <c r="H60" s="34">
        <v>11</v>
      </c>
    </row>
    <row r="61" spans="2:8">
      <c r="B61" s="28" t="s">
        <v>2378</v>
      </c>
      <c r="C61" s="34"/>
      <c r="D61" s="34">
        <v>1</v>
      </c>
      <c r="E61" s="34"/>
      <c r="F61" s="34"/>
      <c r="G61" s="34"/>
      <c r="H61" s="34">
        <v>1</v>
      </c>
    </row>
    <row r="62" spans="2:8">
      <c r="B62" s="28" t="s">
        <v>3564</v>
      </c>
      <c r="C62" s="34"/>
      <c r="D62" s="34">
        <v>1</v>
      </c>
      <c r="E62" s="34"/>
      <c r="F62" s="34"/>
      <c r="G62" s="34"/>
      <c r="H62" s="34">
        <v>1</v>
      </c>
    </row>
    <row r="63" spans="2:8">
      <c r="B63" s="27" t="s">
        <v>3094</v>
      </c>
      <c r="C63" s="34"/>
      <c r="D63" s="34">
        <v>6</v>
      </c>
      <c r="E63" s="34">
        <v>1</v>
      </c>
      <c r="F63" s="34"/>
      <c r="G63" s="34">
        <v>2</v>
      </c>
      <c r="H63" s="34">
        <v>9</v>
      </c>
    </row>
    <row r="64" spans="2:8">
      <c r="B64" s="28" t="s">
        <v>3094</v>
      </c>
      <c r="C64" s="34"/>
      <c r="D64" s="34">
        <v>6</v>
      </c>
      <c r="E64" s="34">
        <v>1</v>
      </c>
      <c r="F64" s="34"/>
      <c r="G64" s="34">
        <v>2</v>
      </c>
      <c r="H64" s="34">
        <v>9</v>
      </c>
    </row>
    <row r="65" spans="2:8">
      <c r="B65" s="27" t="s">
        <v>460</v>
      </c>
      <c r="C65" s="34"/>
      <c r="D65" s="34">
        <v>13</v>
      </c>
      <c r="E65" s="34">
        <v>3</v>
      </c>
      <c r="F65" s="34"/>
      <c r="G65" s="34">
        <v>2</v>
      </c>
      <c r="H65" s="34">
        <v>18</v>
      </c>
    </row>
    <row r="66" spans="2:8">
      <c r="B66" s="28" t="s">
        <v>460</v>
      </c>
      <c r="C66" s="34"/>
      <c r="D66" s="34">
        <v>8</v>
      </c>
      <c r="E66" s="34">
        <v>2</v>
      </c>
      <c r="F66" s="34"/>
      <c r="G66" s="34">
        <v>2</v>
      </c>
      <c r="H66" s="34">
        <v>12</v>
      </c>
    </row>
    <row r="67" spans="2:8">
      <c r="B67" s="28" t="s">
        <v>1409</v>
      </c>
      <c r="C67" s="34"/>
      <c r="D67" s="34">
        <v>2</v>
      </c>
      <c r="E67" s="34">
        <v>1</v>
      </c>
      <c r="F67" s="34"/>
      <c r="G67" s="34"/>
      <c r="H67" s="34">
        <v>3</v>
      </c>
    </row>
    <row r="68" spans="2:8">
      <c r="B68" s="28" t="s">
        <v>691</v>
      </c>
      <c r="C68" s="34"/>
      <c r="D68" s="34">
        <v>1</v>
      </c>
      <c r="E68" s="34"/>
      <c r="F68" s="34"/>
      <c r="G68" s="34"/>
      <c r="H68" s="34">
        <v>1</v>
      </c>
    </row>
    <row r="69" spans="2:8">
      <c r="B69" s="28" t="s">
        <v>461</v>
      </c>
      <c r="C69" s="34"/>
      <c r="D69" s="34">
        <v>2</v>
      </c>
      <c r="E69" s="34"/>
      <c r="F69" s="34"/>
      <c r="G69" s="34"/>
      <c r="H69" s="34">
        <v>2</v>
      </c>
    </row>
    <row r="70" spans="2:8">
      <c r="B70" s="27" t="s">
        <v>881</v>
      </c>
      <c r="C70" s="34"/>
      <c r="D70" s="34">
        <v>14</v>
      </c>
      <c r="E70" s="34">
        <v>1</v>
      </c>
      <c r="F70" s="34"/>
      <c r="G70" s="34">
        <v>2</v>
      </c>
      <c r="H70" s="34">
        <v>17</v>
      </c>
    </row>
    <row r="71" spans="2:8">
      <c r="B71" s="28" t="s">
        <v>881</v>
      </c>
      <c r="C71" s="34"/>
      <c r="D71" s="34">
        <v>9</v>
      </c>
      <c r="E71" s="34"/>
      <c r="F71" s="34"/>
      <c r="G71" s="34">
        <v>2</v>
      </c>
      <c r="H71" s="34">
        <v>11</v>
      </c>
    </row>
    <row r="72" spans="2:8">
      <c r="B72" s="28" t="s">
        <v>2353</v>
      </c>
      <c r="C72" s="34"/>
      <c r="D72" s="34">
        <v>2</v>
      </c>
      <c r="E72" s="34"/>
      <c r="F72" s="34"/>
      <c r="G72" s="34"/>
      <c r="H72" s="34">
        <v>2</v>
      </c>
    </row>
    <row r="73" spans="2:8">
      <c r="B73" s="28" t="s">
        <v>1341</v>
      </c>
      <c r="C73" s="34"/>
      <c r="D73" s="34">
        <v>2</v>
      </c>
      <c r="E73" s="34">
        <v>1</v>
      </c>
      <c r="F73" s="34"/>
      <c r="G73" s="34"/>
      <c r="H73" s="34">
        <v>3</v>
      </c>
    </row>
    <row r="74" spans="2:8">
      <c r="B74" s="28" t="s">
        <v>2280</v>
      </c>
      <c r="C74" s="34"/>
      <c r="D74" s="34">
        <v>1</v>
      </c>
      <c r="E74" s="34"/>
      <c r="F74" s="34"/>
      <c r="G74" s="34"/>
      <c r="H74" s="34">
        <v>1</v>
      </c>
    </row>
    <row r="75" spans="2:8">
      <c r="B75" s="27" t="s">
        <v>187</v>
      </c>
      <c r="C75" s="34">
        <v>8</v>
      </c>
      <c r="D75" s="34">
        <v>40</v>
      </c>
      <c r="E75" s="34">
        <v>13</v>
      </c>
      <c r="F75" s="34">
        <v>4</v>
      </c>
      <c r="G75" s="34">
        <v>6</v>
      </c>
      <c r="H75" s="34">
        <v>71</v>
      </c>
    </row>
    <row r="76" spans="2:8">
      <c r="B76" s="28" t="s">
        <v>187</v>
      </c>
      <c r="C76" s="34"/>
      <c r="D76" s="34">
        <v>6</v>
      </c>
      <c r="E76" s="34">
        <v>3</v>
      </c>
      <c r="F76" s="34">
        <v>3</v>
      </c>
      <c r="G76" s="34">
        <v>2</v>
      </c>
      <c r="H76" s="34">
        <v>14</v>
      </c>
    </row>
    <row r="77" spans="2:8">
      <c r="B77" s="28" t="s">
        <v>2508</v>
      </c>
      <c r="C77" s="34">
        <v>1</v>
      </c>
      <c r="D77" s="34">
        <v>5</v>
      </c>
      <c r="E77" s="34"/>
      <c r="F77" s="34"/>
      <c r="G77" s="34">
        <v>1</v>
      </c>
      <c r="H77" s="34">
        <v>7</v>
      </c>
    </row>
    <row r="78" spans="2:8">
      <c r="B78" s="28" t="s">
        <v>1969</v>
      </c>
      <c r="C78" s="34"/>
      <c r="D78" s="34">
        <v>4</v>
      </c>
      <c r="E78" s="34">
        <v>1</v>
      </c>
      <c r="F78" s="34">
        <v>1</v>
      </c>
      <c r="G78" s="34">
        <v>1</v>
      </c>
      <c r="H78" s="34">
        <v>7</v>
      </c>
    </row>
    <row r="79" spans="2:8">
      <c r="B79" s="28" t="s">
        <v>3036</v>
      </c>
      <c r="C79" s="34">
        <v>2</v>
      </c>
      <c r="D79" s="34">
        <v>4</v>
      </c>
      <c r="E79" s="34"/>
      <c r="F79" s="34"/>
      <c r="G79" s="34">
        <v>1</v>
      </c>
      <c r="H79" s="34">
        <v>7</v>
      </c>
    </row>
    <row r="80" spans="2:8">
      <c r="B80" s="28" t="s">
        <v>542</v>
      </c>
      <c r="C80" s="34">
        <v>2</v>
      </c>
      <c r="D80" s="34"/>
      <c r="E80" s="34">
        <v>1</v>
      </c>
      <c r="F80" s="34"/>
      <c r="G80" s="34"/>
      <c r="H80" s="34">
        <v>3</v>
      </c>
    </row>
    <row r="81" spans="2:8">
      <c r="B81" s="28" t="s">
        <v>894</v>
      </c>
      <c r="C81" s="34">
        <v>1</v>
      </c>
      <c r="D81" s="34">
        <v>1</v>
      </c>
      <c r="E81" s="34">
        <v>1</v>
      </c>
      <c r="F81" s="34"/>
      <c r="G81" s="34"/>
      <c r="H81" s="34">
        <v>3</v>
      </c>
    </row>
    <row r="82" spans="2:8">
      <c r="B82" s="28" t="s">
        <v>407</v>
      </c>
      <c r="C82" s="34"/>
      <c r="D82" s="34">
        <v>1</v>
      </c>
      <c r="E82" s="34">
        <v>1</v>
      </c>
      <c r="F82" s="34"/>
      <c r="G82" s="34"/>
      <c r="H82" s="34">
        <v>2</v>
      </c>
    </row>
    <row r="83" spans="2:8">
      <c r="B83" s="28" t="s">
        <v>530</v>
      </c>
      <c r="C83" s="34">
        <v>1</v>
      </c>
      <c r="D83" s="34">
        <v>2</v>
      </c>
      <c r="E83" s="34"/>
      <c r="F83" s="34"/>
      <c r="G83" s="34"/>
      <c r="H83" s="34">
        <v>3</v>
      </c>
    </row>
    <row r="84" spans="2:8">
      <c r="B84" s="28" t="s">
        <v>2345</v>
      </c>
      <c r="C84" s="34"/>
      <c r="D84" s="34">
        <v>2</v>
      </c>
      <c r="E84" s="34"/>
      <c r="F84" s="34"/>
      <c r="G84" s="34"/>
      <c r="H84" s="34">
        <v>2</v>
      </c>
    </row>
    <row r="85" spans="2:8">
      <c r="B85" s="28" t="s">
        <v>2346</v>
      </c>
      <c r="C85" s="34"/>
      <c r="D85" s="34">
        <v>2</v>
      </c>
      <c r="E85" s="34">
        <v>1</v>
      </c>
      <c r="F85" s="34"/>
      <c r="G85" s="34"/>
      <c r="H85" s="34">
        <v>3</v>
      </c>
    </row>
    <row r="86" spans="2:8">
      <c r="B86" s="28" t="s">
        <v>2022</v>
      </c>
      <c r="C86" s="34">
        <v>1</v>
      </c>
      <c r="D86" s="34"/>
      <c r="E86" s="34">
        <v>1</v>
      </c>
      <c r="F86" s="34"/>
      <c r="G86" s="34"/>
      <c r="H86" s="34">
        <v>2</v>
      </c>
    </row>
    <row r="87" spans="2:8">
      <c r="B87" s="28" t="s">
        <v>1814</v>
      </c>
      <c r="C87" s="34"/>
      <c r="D87" s="34">
        <v>1</v>
      </c>
      <c r="E87" s="34">
        <v>1</v>
      </c>
      <c r="F87" s="34"/>
      <c r="G87" s="34"/>
      <c r="H87" s="34">
        <v>2</v>
      </c>
    </row>
    <row r="88" spans="2:8">
      <c r="B88" s="28" t="s">
        <v>714</v>
      </c>
      <c r="C88" s="34"/>
      <c r="D88" s="34">
        <v>1</v>
      </c>
      <c r="E88" s="34">
        <v>1</v>
      </c>
      <c r="F88" s="34"/>
      <c r="G88" s="34"/>
      <c r="H88" s="34">
        <v>2</v>
      </c>
    </row>
    <row r="89" spans="2:8">
      <c r="B89" s="28" t="s">
        <v>547</v>
      </c>
      <c r="C89" s="34"/>
      <c r="D89" s="34">
        <v>1</v>
      </c>
      <c r="E89" s="34">
        <v>1</v>
      </c>
      <c r="F89" s="34"/>
      <c r="G89" s="34"/>
      <c r="H89" s="34">
        <v>2</v>
      </c>
    </row>
    <row r="90" spans="2:8">
      <c r="B90" s="28" t="s">
        <v>282</v>
      </c>
      <c r="C90" s="34"/>
      <c r="D90" s="34">
        <v>3</v>
      </c>
      <c r="E90" s="34"/>
      <c r="F90" s="34"/>
      <c r="G90" s="34"/>
      <c r="H90" s="34">
        <v>3</v>
      </c>
    </row>
    <row r="91" spans="2:8">
      <c r="B91" s="28" t="s">
        <v>3465</v>
      </c>
      <c r="C91" s="34"/>
      <c r="D91" s="34">
        <v>1</v>
      </c>
      <c r="E91" s="34"/>
      <c r="F91" s="34"/>
      <c r="G91" s="34"/>
      <c r="H91" s="34">
        <v>1</v>
      </c>
    </row>
    <row r="92" spans="2:8">
      <c r="B92" s="28" t="s">
        <v>777</v>
      </c>
      <c r="C92" s="34"/>
      <c r="D92" s="34">
        <v>1</v>
      </c>
      <c r="E92" s="34">
        <v>1</v>
      </c>
      <c r="F92" s="34"/>
      <c r="G92" s="34"/>
      <c r="H92" s="34">
        <v>2</v>
      </c>
    </row>
    <row r="93" spans="2:8">
      <c r="B93" s="28" t="s">
        <v>3790</v>
      </c>
      <c r="C93" s="34"/>
      <c r="D93" s="34">
        <v>5</v>
      </c>
      <c r="E93" s="34"/>
      <c r="F93" s="34"/>
      <c r="G93" s="34">
        <v>1</v>
      </c>
      <c r="H93" s="34">
        <v>6</v>
      </c>
    </row>
    <row r="94" spans="2:8">
      <c r="B94" s="27" t="s">
        <v>673</v>
      </c>
      <c r="C94" s="34"/>
      <c r="D94" s="34">
        <v>8</v>
      </c>
      <c r="E94" s="34">
        <v>1</v>
      </c>
      <c r="F94" s="34"/>
      <c r="G94" s="34">
        <v>2</v>
      </c>
      <c r="H94" s="34">
        <v>11</v>
      </c>
    </row>
    <row r="95" spans="2:8">
      <c r="B95" s="28" t="s">
        <v>673</v>
      </c>
      <c r="C95" s="34"/>
      <c r="D95" s="34">
        <v>6</v>
      </c>
      <c r="E95" s="34">
        <v>1</v>
      </c>
      <c r="F95" s="34"/>
      <c r="G95" s="34">
        <v>2</v>
      </c>
      <c r="H95" s="34">
        <v>9</v>
      </c>
    </row>
    <row r="96" spans="2:8">
      <c r="B96" s="28" t="s">
        <v>2151</v>
      </c>
      <c r="C96" s="34"/>
      <c r="D96" s="34">
        <v>2</v>
      </c>
      <c r="E96" s="34"/>
      <c r="F96" s="34"/>
      <c r="G96" s="34"/>
      <c r="H96" s="34">
        <v>2</v>
      </c>
    </row>
    <row r="97" spans="2:8">
      <c r="B97" s="25" t="s">
        <v>3715</v>
      </c>
      <c r="C97" s="34">
        <v>11</v>
      </c>
      <c r="D97" s="34">
        <v>87</v>
      </c>
      <c r="E97" s="34">
        <v>81</v>
      </c>
      <c r="F97" s="34">
        <v>38</v>
      </c>
      <c r="G97" s="34">
        <v>15</v>
      </c>
      <c r="H97" s="34">
        <v>232</v>
      </c>
    </row>
    <row r="98" spans="2:8">
      <c r="B98" s="26" t="s">
        <v>43</v>
      </c>
      <c r="C98" s="34">
        <v>4</v>
      </c>
      <c r="D98" s="34">
        <v>24</v>
      </c>
      <c r="E98" s="34">
        <v>17</v>
      </c>
      <c r="F98" s="34">
        <v>4</v>
      </c>
      <c r="G98" s="34">
        <v>1</v>
      </c>
      <c r="H98" s="34">
        <v>50</v>
      </c>
    </row>
    <row r="99" spans="2:8">
      <c r="B99" s="27" t="s">
        <v>322</v>
      </c>
      <c r="C99" s="34">
        <v>1</v>
      </c>
      <c r="D99" s="34">
        <v>10</v>
      </c>
      <c r="E99" s="34">
        <v>9</v>
      </c>
      <c r="F99" s="34">
        <v>1</v>
      </c>
      <c r="G99" s="34"/>
      <c r="H99" s="34">
        <v>21</v>
      </c>
    </row>
    <row r="100" spans="2:8">
      <c r="B100" s="28" t="s">
        <v>323</v>
      </c>
      <c r="C100" s="34">
        <v>1</v>
      </c>
      <c r="D100" s="34">
        <v>6</v>
      </c>
      <c r="E100" s="34">
        <v>6</v>
      </c>
      <c r="F100" s="34">
        <v>1</v>
      </c>
      <c r="G100" s="34"/>
      <c r="H100" s="34">
        <v>14</v>
      </c>
    </row>
    <row r="101" spans="2:8">
      <c r="B101" s="28" t="s">
        <v>510</v>
      </c>
      <c r="C101" s="34"/>
      <c r="D101" s="34">
        <v>4</v>
      </c>
      <c r="E101" s="34">
        <v>3</v>
      </c>
      <c r="F101" s="34"/>
      <c r="G101" s="34"/>
      <c r="H101" s="34">
        <v>7</v>
      </c>
    </row>
    <row r="102" spans="2:8">
      <c r="B102" s="27" t="s">
        <v>44</v>
      </c>
      <c r="C102" s="34">
        <v>1</v>
      </c>
      <c r="D102" s="34">
        <v>7</v>
      </c>
      <c r="E102" s="34">
        <v>4</v>
      </c>
      <c r="F102" s="34">
        <v>3</v>
      </c>
      <c r="G102" s="34"/>
      <c r="H102" s="34">
        <v>15</v>
      </c>
    </row>
    <row r="103" spans="2:8">
      <c r="B103" s="28" t="s">
        <v>45</v>
      </c>
      <c r="C103" s="34">
        <v>1</v>
      </c>
      <c r="D103" s="34">
        <v>7</v>
      </c>
      <c r="E103" s="34">
        <v>2</v>
      </c>
      <c r="F103" s="34">
        <v>2</v>
      </c>
      <c r="G103" s="34"/>
      <c r="H103" s="34">
        <v>12</v>
      </c>
    </row>
    <row r="104" spans="2:8">
      <c r="B104" s="28" t="s">
        <v>44</v>
      </c>
      <c r="C104" s="34"/>
      <c r="D104" s="34"/>
      <c r="E104" s="34">
        <v>2</v>
      </c>
      <c r="F104" s="34">
        <v>1</v>
      </c>
      <c r="G104" s="34"/>
      <c r="H104" s="34">
        <v>3</v>
      </c>
    </row>
    <row r="105" spans="2:8">
      <c r="B105" s="27" t="s">
        <v>43</v>
      </c>
      <c r="C105" s="34">
        <v>2</v>
      </c>
      <c r="D105" s="34">
        <v>4</v>
      </c>
      <c r="E105" s="34">
        <v>3</v>
      </c>
      <c r="F105" s="34"/>
      <c r="G105" s="34">
        <v>1</v>
      </c>
      <c r="H105" s="34">
        <v>10</v>
      </c>
    </row>
    <row r="106" spans="2:8">
      <c r="B106" s="28" t="s">
        <v>301</v>
      </c>
      <c r="C106" s="34">
        <v>2</v>
      </c>
      <c r="D106" s="34">
        <v>4</v>
      </c>
      <c r="E106" s="34">
        <v>3</v>
      </c>
      <c r="F106" s="34"/>
      <c r="G106" s="34"/>
      <c r="H106" s="34">
        <v>9</v>
      </c>
    </row>
    <row r="107" spans="2:8">
      <c r="B107" s="28" t="s">
        <v>43</v>
      </c>
      <c r="C107" s="34"/>
      <c r="D107" s="34"/>
      <c r="E107" s="34"/>
      <c r="F107" s="34"/>
      <c r="G107" s="34">
        <v>1</v>
      </c>
      <c r="H107" s="34">
        <v>1</v>
      </c>
    </row>
    <row r="108" spans="2:8">
      <c r="B108" s="27" t="s">
        <v>151</v>
      </c>
      <c r="C108" s="34"/>
      <c r="D108" s="34">
        <v>3</v>
      </c>
      <c r="E108" s="34">
        <v>1</v>
      </c>
      <c r="F108" s="34"/>
      <c r="G108" s="34"/>
      <c r="H108" s="34">
        <v>4</v>
      </c>
    </row>
    <row r="109" spans="2:8">
      <c r="B109" s="28" t="s">
        <v>151</v>
      </c>
      <c r="C109" s="34"/>
      <c r="D109" s="34">
        <v>3</v>
      </c>
      <c r="E109" s="34">
        <v>1</v>
      </c>
      <c r="F109" s="34"/>
      <c r="G109" s="34"/>
      <c r="H109" s="34">
        <v>4</v>
      </c>
    </row>
    <row r="110" spans="2:8">
      <c r="B110" s="26" t="s">
        <v>250</v>
      </c>
      <c r="C110" s="34">
        <v>1</v>
      </c>
      <c r="D110" s="34">
        <v>2</v>
      </c>
      <c r="E110" s="34">
        <v>2</v>
      </c>
      <c r="F110" s="34">
        <v>1</v>
      </c>
      <c r="G110" s="34"/>
      <c r="H110" s="34">
        <v>6</v>
      </c>
    </row>
    <row r="111" spans="2:8">
      <c r="B111" s="27" t="s">
        <v>251</v>
      </c>
      <c r="C111" s="34">
        <v>1</v>
      </c>
      <c r="D111" s="34">
        <v>2</v>
      </c>
      <c r="E111" s="34">
        <v>2</v>
      </c>
      <c r="F111" s="34">
        <v>1</v>
      </c>
      <c r="G111" s="34"/>
      <c r="H111" s="34">
        <v>6</v>
      </c>
    </row>
    <row r="112" spans="2:8">
      <c r="B112" s="28" t="s">
        <v>252</v>
      </c>
      <c r="C112" s="34"/>
      <c r="D112" s="34"/>
      <c r="E112" s="34"/>
      <c r="F112" s="34">
        <v>1</v>
      </c>
      <c r="G112" s="34"/>
      <c r="H112" s="34">
        <v>1</v>
      </c>
    </row>
    <row r="113" spans="2:8">
      <c r="B113" s="28" t="s">
        <v>251</v>
      </c>
      <c r="C113" s="34"/>
      <c r="D113" s="34"/>
      <c r="E113" s="34">
        <v>1</v>
      </c>
      <c r="F113" s="34"/>
      <c r="G113" s="34"/>
      <c r="H113" s="34">
        <v>1</v>
      </c>
    </row>
    <row r="114" spans="2:8">
      <c r="B114" s="28" t="s">
        <v>761</v>
      </c>
      <c r="C114" s="34"/>
      <c r="D114" s="34"/>
      <c r="E114" s="34">
        <v>1</v>
      </c>
      <c r="F114" s="34"/>
      <c r="G114" s="34"/>
      <c r="H114" s="34">
        <v>1</v>
      </c>
    </row>
    <row r="115" spans="2:8">
      <c r="B115" s="28" t="s">
        <v>3203</v>
      </c>
      <c r="C115" s="34">
        <v>1</v>
      </c>
      <c r="D115" s="34">
        <v>2</v>
      </c>
      <c r="E115" s="34"/>
      <c r="F115" s="34"/>
      <c r="G115" s="34"/>
      <c r="H115" s="34">
        <v>3</v>
      </c>
    </row>
    <row r="116" spans="2:8">
      <c r="B116" s="26" t="s">
        <v>416</v>
      </c>
      <c r="C116" s="34"/>
      <c r="D116" s="34">
        <v>2</v>
      </c>
      <c r="E116" s="34"/>
      <c r="F116" s="34">
        <v>2</v>
      </c>
      <c r="G116" s="34"/>
      <c r="H116" s="34">
        <v>4</v>
      </c>
    </row>
    <row r="117" spans="2:8">
      <c r="B117" s="27" t="s">
        <v>417</v>
      </c>
      <c r="C117" s="34"/>
      <c r="D117" s="34">
        <v>2</v>
      </c>
      <c r="E117" s="34"/>
      <c r="F117" s="34">
        <v>2</v>
      </c>
      <c r="G117" s="34"/>
      <c r="H117" s="34">
        <v>4</v>
      </c>
    </row>
    <row r="118" spans="2:8">
      <c r="B118" s="28" t="s">
        <v>417</v>
      </c>
      <c r="C118" s="34"/>
      <c r="D118" s="34"/>
      <c r="E118" s="34"/>
      <c r="F118" s="34">
        <v>1</v>
      </c>
      <c r="G118" s="34"/>
      <c r="H118" s="34">
        <v>1</v>
      </c>
    </row>
    <row r="119" spans="2:8">
      <c r="B119" s="28" t="s">
        <v>1385</v>
      </c>
      <c r="C119" s="34"/>
      <c r="D119" s="34">
        <v>2</v>
      </c>
      <c r="E119" s="34"/>
      <c r="F119" s="34">
        <v>1</v>
      </c>
      <c r="G119" s="34"/>
      <c r="H119" s="34">
        <v>3</v>
      </c>
    </row>
    <row r="120" spans="2:8">
      <c r="B120" s="26" t="s">
        <v>227</v>
      </c>
      <c r="C120" s="34">
        <v>2</v>
      </c>
      <c r="D120" s="34">
        <v>5</v>
      </c>
      <c r="E120" s="34">
        <v>11</v>
      </c>
      <c r="F120" s="34">
        <v>4</v>
      </c>
      <c r="G120" s="34"/>
      <c r="H120" s="34">
        <v>22</v>
      </c>
    </row>
    <row r="121" spans="2:8">
      <c r="B121" s="27" t="s">
        <v>2441</v>
      </c>
      <c r="C121" s="34">
        <v>1</v>
      </c>
      <c r="D121" s="34">
        <v>4</v>
      </c>
      <c r="E121" s="34">
        <v>9</v>
      </c>
      <c r="F121" s="34">
        <v>2</v>
      </c>
      <c r="G121" s="34"/>
      <c r="H121" s="34">
        <v>16</v>
      </c>
    </row>
    <row r="122" spans="2:8">
      <c r="B122" s="28" t="s">
        <v>2441</v>
      </c>
      <c r="C122" s="34">
        <v>1</v>
      </c>
      <c r="D122" s="34">
        <v>4</v>
      </c>
      <c r="E122" s="34">
        <v>9</v>
      </c>
      <c r="F122" s="34">
        <v>2</v>
      </c>
      <c r="G122" s="34"/>
      <c r="H122" s="34">
        <v>16</v>
      </c>
    </row>
    <row r="123" spans="2:8">
      <c r="B123" s="27" t="s">
        <v>228</v>
      </c>
      <c r="C123" s="34"/>
      <c r="D123" s="34">
        <v>1</v>
      </c>
      <c r="E123" s="34"/>
      <c r="F123" s="34">
        <v>1</v>
      </c>
      <c r="G123" s="34"/>
      <c r="H123" s="34">
        <v>2</v>
      </c>
    </row>
    <row r="124" spans="2:8">
      <c r="B124" s="28" t="s">
        <v>228</v>
      </c>
      <c r="C124" s="34"/>
      <c r="D124" s="34">
        <v>1</v>
      </c>
      <c r="E124" s="34"/>
      <c r="F124" s="34">
        <v>1</v>
      </c>
      <c r="G124" s="34"/>
      <c r="H124" s="34">
        <v>2</v>
      </c>
    </row>
    <row r="125" spans="2:8">
      <c r="B125" s="27" t="s">
        <v>3063</v>
      </c>
      <c r="C125" s="34">
        <v>1</v>
      </c>
      <c r="D125" s="34"/>
      <c r="E125" s="34">
        <v>2</v>
      </c>
      <c r="F125" s="34"/>
      <c r="G125" s="34"/>
      <c r="H125" s="34">
        <v>3</v>
      </c>
    </row>
    <row r="126" spans="2:8">
      <c r="B126" s="28" t="s">
        <v>3063</v>
      </c>
      <c r="C126" s="34">
        <v>1</v>
      </c>
      <c r="D126" s="34"/>
      <c r="E126" s="34">
        <v>2</v>
      </c>
      <c r="F126" s="34"/>
      <c r="G126" s="34"/>
      <c r="H126" s="34">
        <v>3</v>
      </c>
    </row>
    <row r="127" spans="2:8">
      <c r="B127" s="27" t="s">
        <v>227</v>
      </c>
      <c r="C127" s="34"/>
      <c r="D127" s="34"/>
      <c r="E127" s="34"/>
      <c r="F127" s="34">
        <v>1</v>
      </c>
      <c r="G127" s="34"/>
      <c r="H127" s="34">
        <v>1</v>
      </c>
    </row>
    <row r="128" spans="2:8">
      <c r="B128" s="28" t="s">
        <v>227</v>
      </c>
      <c r="C128" s="34"/>
      <c r="D128" s="34"/>
      <c r="E128" s="34"/>
      <c r="F128" s="34">
        <v>1</v>
      </c>
      <c r="G128" s="34"/>
      <c r="H128" s="34">
        <v>1</v>
      </c>
    </row>
    <row r="129" spans="2:8">
      <c r="B129" s="26" t="s">
        <v>211</v>
      </c>
      <c r="C129" s="34">
        <v>1</v>
      </c>
      <c r="D129" s="34">
        <v>10</v>
      </c>
      <c r="E129" s="34">
        <v>11</v>
      </c>
      <c r="F129" s="34"/>
      <c r="G129" s="34">
        <v>3</v>
      </c>
      <c r="H129" s="34">
        <v>25</v>
      </c>
    </row>
    <row r="130" spans="2:8">
      <c r="B130" s="27" t="s">
        <v>3303</v>
      </c>
      <c r="C130" s="34">
        <v>1</v>
      </c>
      <c r="D130" s="34">
        <v>4</v>
      </c>
      <c r="E130" s="34">
        <v>6</v>
      </c>
      <c r="F130" s="34"/>
      <c r="G130" s="34"/>
      <c r="H130" s="34">
        <v>11</v>
      </c>
    </row>
    <row r="131" spans="2:8">
      <c r="B131" s="28" t="s">
        <v>3303</v>
      </c>
      <c r="C131" s="34">
        <v>1</v>
      </c>
      <c r="D131" s="34">
        <v>4</v>
      </c>
      <c r="E131" s="34">
        <v>6</v>
      </c>
      <c r="F131" s="34"/>
      <c r="G131" s="34"/>
      <c r="H131" s="34">
        <v>11</v>
      </c>
    </row>
    <row r="132" spans="2:8">
      <c r="B132" s="27" t="s">
        <v>3100</v>
      </c>
      <c r="C132" s="34"/>
      <c r="D132" s="34">
        <v>4</v>
      </c>
      <c r="E132" s="34">
        <v>5</v>
      </c>
      <c r="F132" s="34"/>
      <c r="G132" s="34">
        <v>1</v>
      </c>
      <c r="H132" s="34">
        <v>10</v>
      </c>
    </row>
    <row r="133" spans="2:8">
      <c r="B133" s="28" t="s">
        <v>3100</v>
      </c>
      <c r="C133" s="34"/>
      <c r="D133" s="34">
        <v>4</v>
      </c>
      <c r="E133" s="34">
        <v>5</v>
      </c>
      <c r="F133" s="34"/>
      <c r="G133" s="34">
        <v>1</v>
      </c>
      <c r="H133" s="34">
        <v>10</v>
      </c>
    </row>
    <row r="134" spans="2:8">
      <c r="B134" s="27" t="s">
        <v>3305</v>
      </c>
      <c r="C134" s="34"/>
      <c r="D134" s="34">
        <v>2</v>
      </c>
      <c r="E134" s="34"/>
      <c r="F134" s="34"/>
      <c r="G134" s="34">
        <v>1</v>
      </c>
      <c r="H134" s="34">
        <v>3</v>
      </c>
    </row>
    <row r="135" spans="2:8">
      <c r="B135" s="28" t="s">
        <v>3305</v>
      </c>
      <c r="C135" s="34"/>
      <c r="D135" s="34">
        <v>2</v>
      </c>
      <c r="E135" s="34"/>
      <c r="F135" s="34"/>
      <c r="G135" s="34">
        <v>1</v>
      </c>
      <c r="H135" s="34">
        <v>3</v>
      </c>
    </row>
    <row r="136" spans="2:8">
      <c r="B136" s="27" t="s">
        <v>211</v>
      </c>
      <c r="C136" s="34"/>
      <c r="D136" s="34"/>
      <c r="E136" s="34"/>
      <c r="F136" s="34"/>
      <c r="G136" s="34">
        <v>1</v>
      </c>
      <c r="H136" s="34">
        <v>1</v>
      </c>
    </row>
    <row r="137" spans="2:8">
      <c r="B137" s="28" t="s">
        <v>211</v>
      </c>
      <c r="C137" s="34"/>
      <c r="D137" s="34"/>
      <c r="E137" s="34"/>
      <c r="F137" s="34"/>
      <c r="G137" s="34">
        <v>1</v>
      </c>
      <c r="H137" s="34">
        <v>1</v>
      </c>
    </row>
    <row r="138" spans="2:8">
      <c r="B138" s="26" t="s">
        <v>35</v>
      </c>
      <c r="C138" s="34">
        <v>1</v>
      </c>
      <c r="D138" s="34">
        <v>9</v>
      </c>
      <c r="E138" s="34">
        <v>6</v>
      </c>
      <c r="F138" s="34">
        <v>4</v>
      </c>
      <c r="G138" s="34">
        <v>3</v>
      </c>
      <c r="H138" s="34">
        <v>23</v>
      </c>
    </row>
    <row r="139" spans="2:8">
      <c r="B139" s="27" t="s">
        <v>170</v>
      </c>
      <c r="C139" s="34"/>
      <c r="D139" s="34">
        <v>2</v>
      </c>
      <c r="E139" s="34">
        <v>4</v>
      </c>
      <c r="F139" s="34">
        <v>1</v>
      </c>
      <c r="G139" s="34"/>
      <c r="H139" s="34">
        <v>7</v>
      </c>
    </row>
    <row r="140" spans="2:8">
      <c r="B140" s="28" t="s">
        <v>171</v>
      </c>
      <c r="C140" s="34"/>
      <c r="D140" s="34"/>
      <c r="E140" s="34"/>
      <c r="F140" s="34">
        <v>1</v>
      </c>
      <c r="G140" s="34"/>
      <c r="H140" s="34">
        <v>1</v>
      </c>
    </row>
    <row r="141" spans="2:8">
      <c r="B141" s="28" t="s">
        <v>1017</v>
      </c>
      <c r="C141" s="34"/>
      <c r="D141" s="34"/>
      <c r="E141" s="34">
        <v>2</v>
      </c>
      <c r="F141" s="34"/>
      <c r="G141" s="34"/>
      <c r="H141" s="34">
        <v>2</v>
      </c>
    </row>
    <row r="142" spans="2:8">
      <c r="B142" s="28" t="s">
        <v>316</v>
      </c>
      <c r="C142" s="34"/>
      <c r="D142" s="34">
        <v>2</v>
      </c>
      <c r="E142" s="34">
        <v>1</v>
      </c>
      <c r="F142" s="34"/>
      <c r="G142" s="34"/>
      <c r="H142" s="34">
        <v>3</v>
      </c>
    </row>
    <row r="143" spans="2:8">
      <c r="B143" s="28" t="s">
        <v>424</v>
      </c>
      <c r="C143" s="34"/>
      <c r="D143" s="34"/>
      <c r="E143" s="34">
        <v>1</v>
      </c>
      <c r="F143" s="34"/>
      <c r="G143" s="34"/>
      <c r="H143" s="34">
        <v>1</v>
      </c>
    </row>
    <row r="144" spans="2:8">
      <c r="B144" s="27" t="s">
        <v>486</v>
      </c>
      <c r="C144" s="34"/>
      <c r="D144" s="34"/>
      <c r="E144" s="34">
        <v>2</v>
      </c>
      <c r="F144" s="34">
        <v>1</v>
      </c>
      <c r="G144" s="34"/>
      <c r="H144" s="34">
        <v>3</v>
      </c>
    </row>
    <row r="145" spans="2:8">
      <c r="B145" s="28" t="s">
        <v>487</v>
      </c>
      <c r="C145" s="34"/>
      <c r="D145" s="34"/>
      <c r="E145" s="34">
        <v>1</v>
      </c>
      <c r="F145" s="34">
        <v>1</v>
      </c>
      <c r="G145" s="34"/>
      <c r="H145" s="34">
        <v>2</v>
      </c>
    </row>
    <row r="146" spans="2:8">
      <c r="B146" s="28" t="s">
        <v>2746</v>
      </c>
      <c r="C146" s="34"/>
      <c r="D146" s="34"/>
      <c r="E146" s="34">
        <v>1</v>
      </c>
      <c r="F146" s="34"/>
      <c r="G146" s="34"/>
      <c r="H146" s="34">
        <v>1</v>
      </c>
    </row>
    <row r="147" spans="2:8">
      <c r="B147" s="27" t="s">
        <v>637</v>
      </c>
      <c r="C147" s="34"/>
      <c r="D147" s="34">
        <v>4</v>
      </c>
      <c r="E147" s="34"/>
      <c r="F147" s="34">
        <v>1</v>
      </c>
      <c r="G147" s="34"/>
      <c r="H147" s="34">
        <v>5</v>
      </c>
    </row>
    <row r="148" spans="2:8">
      <c r="B148" s="28" t="s">
        <v>3141</v>
      </c>
      <c r="C148" s="34"/>
      <c r="D148" s="34">
        <v>2</v>
      </c>
      <c r="E148" s="34"/>
      <c r="F148" s="34"/>
      <c r="G148" s="34"/>
      <c r="H148" s="34">
        <v>2</v>
      </c>
    </row>
    <row r="149" spans="2:8">
      <c r="B149" s="28" t="s">
        <v>2278</v>
      </c>
      <c r="C149" s="34"/>
      <c r="D149" s="34">
        <v>1</v>
      </c>
      <c r="E149" s="34"/>
      <c r="F149" s="34"/>
      <c r="G149" s="34"/>
      <c r="H149" s="34">
        <v>1</v>
      </c>
    </row>
    <row r="150" spans="2:8">
      <c r="B150" s="28" t="s">
        <v>637</v>
      </c>
      <c r="C150" s="34"/>
      <c r="D150" s="34">
        <v>1</v>
      </c>
      <c r="E150" s="34"/>
      <c r="F150" s="34"/>
      <c r="G150" s="34"/>
      <c r="H150" s="34">
        <v>1</v>
      </c>
    </row>
    <row r="151" spans="2:8">
      <c r="B151" s="28" t="s">
        <v>1298</v>
      </c>
      <c r="C151" s="34"/>
      <c r="D151" s="34"/>
      <c r="E151" s="34"/>
      <c r="F151" s="34">
        <v>1</v>
      </c>
      <c r="G151" s="34"/>
      <c r="H151" s="34">
        <v>1</v>
      </c>
    </row>
    <row r="152" spans="2:8">
      <c r="B152" s="27" t="s">
        <v>3385</v>
      </c>
      <c r="C152" s="34"/>
      <c r="D152" s="34">
        <v>3</v>
      </c>
      <c r="E152" s="34"/>
      <c r="F152" s="34">
        <v>1</v>
      </c>
      <c r="G152" s="34">
        <v>1</v>
      </c>
      <c r="H152" s="34">
        <v>5</v>
      </c>
    </row>
    <row r="153" spans="2:8">
      <c r="B153" s="28" t="s">
        <v>3385</v>
      </c>
      <c r="C153" s="34"/>
      <c r="D153" s="34">
        <v>3</v>
      </c>
      <c r="E153" s="34"/>
      <c r="F153" s="34">
        <v>1</v>
      </c>
      <c r="G153" s="34">
        <v>1</v>
      </c>
      <c r="H153" s="34">
        <v>5</v>
      </c>
    </row>
    <row r="154" spans="2:8">
      <c r="B154" s="27" t="s">
        <v>3202</v>
      </c>
      <c r="C154" s="34">
        <v>1</v>
      </c>
      <c r="D154" s="34"/>
      <c r="E154" s="34"/>
      <c r="F154" s="34"/>
      <c r="G154" s="34"/>
      <c r="H154" s="34">
        <v>1</v>
      </c>
    </row>
    <row r="155" spans="2:8">
      <c r="B155" s="28" t="s">
        <v>3202</v>
      </c>
      <c r="C155" s="34">
        <v>1</v>
      </c>
      <c r="D155" s="34"/>
      <c r="E155" s="34"/>
      <c r="F155" s="34"/>
      <c r="G155" s="34"/>
      <c r="H155" s="34">
        <v>1</v>
      </c>
    </row>
    <row r="156" spans="2:8">
      <c r="B156" s="27" t="s">
        <v>35</v>
      </c>
      <c r="C156" s="34"/>
      <c r="D156" s="34"/>
      <c r="E156" s="34"/>
      <c r="F156" s="34"/>
      <c r="G156" s="34">
        <v>2</v>
      </c>
      <c r="H156" s="34">
        <v>2</v>
      </c>
    </row>
    <row r="157" spans="2:8">
      <c r="B157" s="28" t="s">
        <v>35</v>
      </c>
      <c r="C157" s="34"/>
      <c r="D157" s="34"/>
      <c r="E157" s="34"/>
      <c r="F157" s="34"/>
      <c r="G157" s="34">
        <v>2</v>
      </c>
      <c r="H157" s="34">
        <v>2</v>
      </c>
    </row>
    <row r="158" spans="2:8">
      <c r="B158" s="26" t="s">
        <v>513</v>
      </c>
      <c r="C158" s="34"/>
      <c r="D158" s="34">
        <v>4</v>
      </c>
      <c r="E158" s="34">
        <v>3</v>
      </c>
      <c r="F158" s="34">
        <v>3</v>
      </c>
      <c r="G158" s="34"/>
      <c r="H158" s="34">
        <v>10</v>
      </c>
    </row>
    <row r="159" spans="2:8">
      <c r="B159" s="27" t="s">
        <v>2586</v>
      </c>
      <c r="C159" s="34"/>
      <c r="D159" s="34">
        <v>2</v>
      </c>
      <c r="E159" s="34">
        <v>1</v>
      </c>
      <c r="F159" s="34">
        <v>2</v>
      </c>
      <c r="G159" s="34"/>
      <c r="H159" s="34">
        <v>5</v>
      </c>
    </row>
    <row r="160" spans="2:8">
      <c r="B160" s="28" t="s">
        <v>2586</v>
      </c>
      <c r="C160" s="34"/>
      <c r="D160" s="34">
        <v>2</v>
      </c>
      <c r="E160" s="34">
        <v>1</v>
      </c>
      <c r="F160" s="34">
        <v>2</v>
      </c>
      <c r="G160" s="34"/>
      <c r="H160" s="34">
        <v>5</v>
      </c>
    </row>
    <row r="161" spans="2:8">
      <c r="B161" s="27" t="s">
        <v>2587</v>
      </c>
      <c r="C161" s="34"/>
      <c r="D161" s="34">
        <v>2</v>
      </c>
      <c r="E161" s="34">
        <v>2</v>
      </c>
      <c r="F161" s="34"/>
      <c r="G161" s="34"/>
      <c r="H161" s="34">
        <v>4</v>
      </c>
    </row>
    <row r="162" spans="2:8">
      <c r="B162" s="28" t="s">
        <v>2587</v>
      </c>
      <c r="C162" s="34"/>
      <c r="D162" s="34">
        <v>2</v>
      </c>
      <c r="E162" s="34">
        <v>2</v>
      </c>
      <c r="F162" s="34"/>
      <c r="G162" s="34"/>
      <c r="H162" s="34">
        <v>4</v>
      </c>
    </row>
    <row r="163" spans="2:8">
      <c r="B163" s="27" t="s">
        <v>513</v>
      </c>
      <c r="C163" s="34"/>
      <c r="D163" s="34"/>
      <c r="E163" s="34"/>
      <c r="F163" s="34">
        <v>1</v>
      </c>
      <c r="G163" s="34"/>
      <c r="H163" s="34">
        <v>1</v>
      </c>
    </row>
    <row r="164" spans="2:8">
      <c r="B164" s="28" t="s">
        <v>513</v>
      </c>
      <c r="C164" s="34"/>
      <c r="D164" s="34"/>
      <c r="E164" s="34"/>
      <c r="F164" s="34">
        <v>1</v>
      </c>
      <c r="G164" s="34"/>
      <c r="H164" s="34">
        <v>1</v>
      </c>
    </row>
    <row r="165" spans="2:8">
      <c r="B165" s="26" t="s">
        <v>16</v>
      </c>
      <c r="C165" s="34">
        <v>2</v>
      </c>
      <c r="D165" s="34">
        <v>10</v>
      </c>
      <c r="E165" s="34">
        <v>5</v>
      </c>
      <c r="F165" s="34">
        <v>6</v>
      </c>
      <c r="G165" s="34">
        <v>1</v>
      </c>
      <c r="H165" s="34">
        <v>24</v>
      </c>
    </row>
    <row r="166" spans="2:8">
      <c r="B166" s="27" t="s">
        <v>557</v>
      </c>
      <c r="C166" s="34"/>
      <c r="D166" s="34">
        <v>1</v>
      </c>
      <c r="E166" s="34">
        <v>1</v>
      </c>
      <c r="F166" s="34">
        <v>1</v>
      </c>
      <c r="G166" s="34"/>
      <c r="H166" s="34">
        <v>3</v>
      </c>
    </row>
    <row r="167" spans="2:8">
      <c r="B167" s="28" t="s">
        <v>557</v>
      </c>
      <c r="C167" s="34"/>
      <c r="D167" s="34">
        <v>1</v>
      </c>
      <c r="E167" s="34">
        <v>1</v>
      </c>
      <c r="F167" s="34">
        <v>1</v>
      </c>
      <c r="G167" s="34"/>
      <c r="H167" s="34">
        <v>3</v>
      </c>
    </row>
    <row r="168" spans="2:8">
      <c r="B168" s="27" t="s">
        <v>17</v>
      </c>
      <c r="C168" s="34">
        <v>2</v>
      </c>
      <c r="D168" s="34">
        <v>8</v>
      </c>
      <c r="E168" s="34">
        <v>3</v>
      </c>
      <c r="F168" s="34">
        <v>2</v>
      </c>
      <c r="G168" s="34">
        <v>1</v>
      </c>
      <c r="H168" s="34">
        <v>16</v>
      </c>
    </row>
    <row r="169" spans="2:8">
      <c r="B169" s="28" t="s">
        <v>177</v>
      </c>
      <c r="C169" s="34">
        <v>1</v>
      </c>
      <c r="D169" s="34">
        <v>5</v>
      </c>
      <c r="E169" s="34">
        <v>1</v>
      </c>
      <c r="F169" s="34"/>
      <c r="G169" s="34"/>
      <c r="H169" s="34">
        <v>7</v>
      </c>
    </row>
    <row r="170" spans="2:8">
      <c r="B170" s="28" t="s">
        <v>18</v>
      </c>
      <c r="C170" s="34">
        <v>1</v>
      </c>
      <c r="D170" s="34">
        <v>1</v>
      </c>
      <c r="E170" s="34"/>
      <c r="F170" s="34">
        <v>1</v>
      </c>
      <c r="G170" s="34"/>
      <c r="H170" s="34">
        <v>3</v>
      </c>
    </row>
    <row r="171" spans="2:8">
      <c r="B171" s="28" t="s">
        <v>17</v>
      </c>
      <c r="C171" s="34"/>
      <c r="D171" s="34"/>
      <c r="E171" s="34">
        <v>1</v>
      </c>
      <c r="F171" s="34"/>
      <c r="G171" s="34">
        <v>1</v>
      </c>
      <c r="H171" s="34">
        <v>2</v>
      </c>
    </row>
    <row r="172" spans="2:8">
      <c r="B172" s="28" t="s">
        <v>1496</v>
      </c>
      <c r="C172" s="34"/>
      <c r="D172" s="34">
        <v>1</v>
      </c>
      <c r="E172" s="34"/>
      <c r="F172" s="34">
        <v>1</v>
      </c>
      <c r="G172" s="34"/>
      <c r="H172" s="34">
        <v>2</v>
      </c>
    </row>
    <row r="173" spans="2:8">
      <c r="B173" s="28" t="s">
        <v>1242</v>
      </c>
      <c r="C173" s="34"/>
      <c r="D173" s="34">
        <v>1</v>
      </c>
      <c r="E173" s="34">
        <v>1</v>
      </c>
      <c r="F173" s="34"/>
      <c r="G173" s="34"/>
      <c r="H173" s="34">
        <v>2</v>
      </c>
    </row>
    <row r="174" spans="2:8">
      <c r="B174" s="27" t="s">
        <v>3267</v>
      </c>
      <c r="C174" s="34"/>
      <c r="D174" s="34">
        <v>1</v>
      </c>
      <c r="E174" s="34">
        <v>1</v>
      </c>
      <c r="F174" s="34">
        <v>2</v>
      </c>
      <c r="G174" s="34"/>
      <c r="H174" s="34">
        <v>4</v>
      </c>
    </row>
    <row r="175" spans="2:8">
      <c r="B175" s="28" t="s">
        <v>3267</v>
      </c>
      <c r="C175" s="34"/>
      <c r="D175" s="34">
        <v>1</v>
      </c>
      <c r="E175" s="34">
        <v>1</v>
      </c>
      <c r="F175" s="34">
        <v>2</v>
      </c>
      <c r="G175" s="34"/>
      <c r="H175" s="34">
        <v>4</v>
      </c>
    </row>
    <row r="176" spans="2:8">
      <c r="B176" s="27" t="s">
        <v>16</v>
      </c>
      <c r="C176" s="34"/>
      <c r="D176" s="34"/>
      <c r="E176" s="34"/>
      <c r="F176" s="34">
        <v>1</v>
      </c>
      <c r="G176" s="34"/>
      <c r="H176" s="34">
        <v>1</v>
      </c>
    </row>
    <row r="177" spans="2:8">
      <c r="B177" s="28" t="s">
        <v>16</v>
      </c>
      <c r="C177" s="34"/>
      <c r="D177" s="34"/>
      <c r="E177" s="34"/>
      <c r="F177" s="34">
        <v>1</v>
      </c>
      <c r="G177" s="34"/>
      <c r="H177" s="34">
        <v>1</v>
      </c>
    </row>
    <row r="178" spans="2:8">
      <c r="B178" s="26" t="s">
        <v>238</v>
      </c>
      <c r="C178" s="34"/>
      <c r="D178" s="34">
        <v>8</v>
      </c>
      <c r="E178" s="34">
        <v>6</v>
      </c>
      <c r="F178" s="34">
        <v>2</v>
      </c>
      <c r="G178" s="34">
        <v>1</v>
      </c>
      <c r="H178" s="34">
        <v>17</v>
      </c>
    </row>
    <row r="179" spans="2:8">
      <c r="B179" s="27" t="s">
        <v>793</v>
      </c>
      <c r="C179" s="34"/>
      <c r="D179" s="34">
        <v>2</v>
      </c>
      <c r="E179" s="34"/>
      <c r="F179" s="34"/>
      <c r="G179" s="34"/>
      <c r="H179" s="34">
        <v>2</v>
      </c>
    </row>
    <row r="180" spans="2:8">
      <c r="B180" s="28" t="s">
        <v>793</v>
      </c>
      <c r="C180" s="34"/>
      <c r="D180" s="34">
        <v>2</v>
      </c>
      <c r="E180" s="34"/>
      <c r="F180" s="34"/>
      <c r="G180" s="34"/>
      <c r="H180" s="34">
        <v>2</v>
      </c>
    </row>
    <row r="181" spans="2:8">
      <c r="B181" s="27" t="s">
        <v>239</v>
      </c>
      <c r="C181" s="34"/>
      <c r="D181" s="34">
        <v>2</v>
      </c>
      <c r="E181" s="34">
        <v>4</v>
      </c>
      <c r="F181" s="34">
        <v>1</v>
      </c>
      <c r="G181" s="34"/>
      <c r="H181" s="34">
        <v>7</v>
      </c>
    </row>
    <row r="182" spans="2:8">
      <c r="B182" s="28" t="s">
        <v>589</v>
      </c>
      <c r="C182" s="34"/>
      <c r="D182" s="34">
        <v>1</v>
      </c>
      <c r="E182" s="34">
        <v>1</v>
      </c>
      <c r="F182" s="34">
        <v>1</v>
      </c>
      <c r="G182" s="34"/>
      <c r="H182" s="34">
        <v>3</v>
      </c>
    </row>
    <row r="183" spans="2:8">
      <c r="B183" s="28" t="s">
        <v>1354</v>
      </c>
      <c r="C183" s="34"/>
      <c r="D183" s="34"/>
      <c r="E183" s="34">
        <v>2</v>
      </c>
      <c r="F183" s="34"/>
      <c r="G183" s="34"/>
      <c r="H183" s="34">
        <v>2</v>
      </c>
    </row>
    <row r="184" spans="2:8">
      <c r="B184" s="28" t="s">
        <v>239</v>
      </c>
      <c r="C184" s="34"/>
      <c r="D184" s="34"/>
      <c r="E184" s="34">
        <v>1</v>
      </c>
      <c r="F184" s="34"/>
      <c r="G184" s="34"/>
      <c r="H184" s="34">
        <v>1</v>
      </c>
    </row>
    <row r="185" spans="2:8">
      <c r="B185" s="28" t="s">
        <v>240</v>
      </c>
      <c r="C185" s="34"/>
      <c r="D185" s="34">
        <v>1</v>
      </c>
      <c r="E185" s="34"/>
      <c r="F185" s="34"/>
      <c r="G185" s="34"/>
      <c r="H185" s="34">
        <v>1</v>
      </c>
    </row>
    <row r="186" spans="2:8">
      <c r="B186" s="27" t="s">
        <v>494</v>
      </c>
      <c r="C186" s="34"/>
      <c r="D186" s="34">
        <v>3</v>
      </c>
      <c r="E186" s="34">
        <v>1</v>
      </c>
      <c r="F186" s="34"/>
      <c r="G186" s="34"/>
      <c r="H186" s="34">
        <v>4</v>
      </c>
    </row>
    <row r="187" spans="2:8">
      <c r="B187" s="28" t="s">
        <v>494</v>
      </c>
      <c r="C187" s="34"/>
      <c r="D187" s="34">
        <v>3</v>
      </c>
      <c r="E187" s="34">
        <v>1</v>
      </c>
      <c r="F187" s="34"/>
      <c r="G187" s="34"/>
      <c r="H187" s="34">
        <v>4</v>
      </c>
    </row>
    <row r="188" spans="2:8">
      <c r="B188" s="27" t="s">
        <v>576</v>
      </c>
      <c r="C188" s="34"/>
      <c r="D188" s="34">
        <v>1</v>
      </c>
      <c r="E188" s="34">
        <v>1</v>
      </c>
      <c r="F188" s="34">
        <v>1</v>
      </c>
      <c r="G188" s="34"/>
      <c r="H188" s="34">
        <v>3</v>
      </c>
    </row>
    <row r="189" spans="2:8">
      <c r="B189" s="28" t="s">
        <v>576</v>
      </c>
      <c r="C189" s="34"/>
      <c r="D189" s="34">
        <v>1</v>
      </c>
      <c r="E189" s="34">
        <v>1</v>
      </c>
      <c r="F189" s="34">
        <v>1</v>
      </c>
      <c r="G189" s="34"/>
      <c r="H189" s="34">
        <v>3</v>
      </c>
    </row>
    <row r="190" spans="2:8">
      <c r="B190" s="27" t="s">
        <v>238</v>
      </c>
      <c r="C190" s="34"/>
      <c r="D190" s="34"/>
      <c r="E190" s="34"/>
      <c r="F190" s="34"/>
      <c r="G190" s="34">
        <v>1</v>
      </c>
      <c r="H190" s="34">
        <v>1</v>
      </c>
    </row>
    <row r="191" spans="2:8">
      <c r="B191" s="28" t="s">
        <v>238</v>
      </c>
      <c r="C191" s="34"/>
      <c r="D191" s="34"/>
      <c r="E191" s="34"/>
      <c r="F191" s="34"/>
      <c r="G191" s="34">
        <v>1</v>
      </c>
      <c r="H191" s="34">
        <v>1</v>
      </c>
    </row>
    <row r="192" spans="2:8">
      <c r="B192" s="26" t="s">
        <v>28</v>
      </c>
      <c r="C192" s="34"/>
      <c r="D192" s="34">
        <v>13</v>
      </c>
      <c r="E192" s="34">
        <v>20</v>
      </c>
      <c r="F192" s="34">
        <v>12</v>
      </c>
      <c r="G192" s="34">
        <v>6</v>
      </c>
      <c r="H192" s="34">
        <v>51</v>
      </c>
    </row>
    <row r="193" spans="2:8">
      <c r="B193" s="27" t="s">
        <v>29</v>
      </c>
      <c r="C193" s="34"/>
      <c r="D193" s="34">
        <v>3</v>
      </c>
      <c r="E193" s="34">
        <v>5</v>
      </c>
      <c r="F193" s="34">
        <v>7</v>
      </c>
      <c r="G193" s="34"/>
      <c r="H193" s="34">
        <v>15</v>
      </c>
    </row>
    <row r="194" spans="2:8">
      <c r="B194" s="28" t="s">
        <v>30</v>
      </c>
      <c r="C194" s="34"/>
      <c r="D194" s="34">
        <v>1</v>
      </c>
      <c r="E194" s="34">
        <v>1</v>
      </c>
      <c r="F194" s="34">
        <v>5</v>
      </c>
      <c r="G194" s="34"/>
      <c r="H194" s="34">
        <v>7</v>
      </c>
    </row>
    <row r="195" spans="2:8">
      <c r="B195" s="28" t="s">
        <v>115</v>
      </c>
      <c r="C195" s="34"/>
      <c r="D195" s="34">
        <v>2</v>
      </c>
      <c r="E195" s="34">
        <v>2</v>
      </c>
      <c r="F195" s="34"/>
      <c r="G195" s="34"/>
      <c r="H195" s="34">
        <v>4</v>
      </c>
    </row>
    <row r="196" spans="2:8">
      <c r="B196" s="28" t="s">
        <v>29</v>
      </c>
      <c r="C196" s="34"/>
      <c r="D196" s="34"/>
      <c r="E196" s="34">
        <v>1</v>
      </c>
      <c r="F196" s="34"/>
      <c r="G196" s="34"/>
      <c r="H196" s="34">
        <v>1</v>
      </c>
    </row>
    <row r="197" spans="2:8">
      <c r="B197" s="28" t="s">
        <v>473</v>
      </c>
      <c r="C197" s="34"/>
      <c r="D197" s="34"/>
      <c r="E197" s="34">
        <v>1</v>
      </c>
      <c r="F197" s="34">
        <v>2</v>
      </c>
      <c r="G197" s="34"/>
      <c r="H197" s="34">
        <v>3</v>
      </c>
    </row>
    <row r="198" spans="2:8">
      <c r="B198" s="27" t="s">
        <v>3271</v>
      </c>
      <c r="C198" s="34"/>
      <c r="D198" s="34">
        <v>3</v>
      </c>
      <c r="E198" s="34">
        <v>5</v>
      </c>
      <c r="F198" s="34">
        <v>2</v>
      </c>
      <c r="G198" s="34">
        <v>2</v>
      </c>
      <c r="H198" s="34">
        <v>12</v>
      </c>
    </row>
    <row r="199" spans="2:8">
      <c r="B199" s="28" t="s">
        <v>1747</v>
      </c>
      <c r="C199" s="34"/>
      <c r="D199" s="34">
        <v>2</v>
      </c>
      <c r="E199" s="34">
        <v>1</v>
      </c>
      <c r="F199" s="34"/>
      <c r="G199" s="34"/>
      <c r="H199" s="34">
        <v>3</v>
      </c>
    </row>
    <row r="200" spans="2:8">
      <c r="B200" s="28" t="s">
        <v>828</v>
      </c>
      <c r="C200" s="34"/>
      <c r="D200" s="34">
        <v>1</v>
      </c>
      <c r="E200" s="34">
        <v>3</v>
      </c>
      <c r="F200" s="34"/>
      <c r="G200" s="34"/>
      <c r="H200" s="34">
        <v>4</v>
      </c>
    </row>
    <row r="201" spans="2:8">
      <c r="B201" s="28" t="s">
        <v>3271</v>
      </c>
      <c r="C201" s="34"/>
      <c r="D201" s="34"/>
      <c r="E201" s="34"/>
      <c r="F201" s="34"/>
      <c r="G201" s="34">
        <v>2</v>
      </c>
      <c r="H201" s="34">
        <v>2</v>
      </c>
    </row>
    <row r="202" spans="2:8">
      <c r="B202" s="28" t="s">
        <v>269</v>
      </c>
      <c r="C202" s="34"/>
      <c r="D202" s="34"/>
      <c r="E202" s="34">
        <v>1</v>
      </c>
      <c r="F202" s="34">
        <v>2</v>
      </c>
      <c r="G202" s="34"/>
      <c r="H202" s="34">
        <v>3</v>
      </c>
    </row>
    <row r="203" spans="2:8">
      <c r="B203" s="27" t="s">
        <v>3288</v>
      </c>
      <c r="C203" s="34"/>
      <c r="D203" s="34">
        <v>3</v>
      </c>
      <c r="E203" s="34">
        <v>2</v>
      </c>
      <c r="F203" s="34"/>
      <c r="G203" s="34">
        <v>3</v>
      </c>
      <c r="H203" s="34">
        <v>8</v>
      </c>
    </row>
    <row r="204" spans="2:8">
      <c r="B204" s="28" t="s">
        <v>3288</v>
      </c>
      <c r="C204" s="34"/>
      <c r="D204" s="34"/>
      <c r="E204" s="34"/>
      <c r="F204" s="34"/>
      <c r="G204" s="34">
        <v>1</v>
      </c>
      <c r="H204" s="34">
        <v>1</v>
      </c>
    </row>
    <row r="205" spans="2:8">
      <c r="B205" s="28" t="s">
        <v>135</v>
      </c>
      <c r="C205" s="34"/>
      <c r="D205" s="34">
        <v>3</v>
      </c>
      <c r="E205" s="34">
        <v>2</v>
      </c>
      <c r="F205" s="34"/>
      <c r="G205" s="34">
        <v>2</v>
      </c>
      <c r="H205" s="34">
        <v>7</v>
      </c>
    </row>
    <row r="206" spans="2:8">
      <c r="B206" s="27" t="s">
        <v>223</v>
      </c>
      <c r="C206" s="34"/>
      <c r="D206" s="34">
        <v>3</v>
      </c>
      <c r="E206" s="34">
        <v>6</v>
      </c>
      <c r="F206" s="34">
        <v>3</v>
      </c>
      <c r="G206" s="34"/>
      <c r="H206" s="34">
        <v>12</v>
      </c>
    </row>
    <row r="207" spans="2:8">
      <c r="B207" s="28" t="s">
        <v>223</v>
      </c>
      <c r="C207" s="34"/>
      <c r="D207" s="34"/>
      <c r="E207" s="34"/>
      <c r="F207" s="34">
        <v>1</v>
      </c>
      <c r="G207" s="34"/>
      <c r="H207" s="34">
        <v>1</v>
      </c>
    </row>
    <row r="208" spans="2:8">
      <c r="B208" s="28" t="s">
        <v>569</v>
      </c>
      <c r="C208" s="34"/>
      <c r="D208" s="34">
        <v>3</v>
      </c>
      <c r="E208" s="34">
        <v>3</v>
      </c>
      <c r="F208" s="34"/>
      <c r="G208" s="34"/>
      <c r="H208" s="34">
        <v>6</v>
      </c>
    </row>
    <row r="209" spans="2:8">
      <c r="B209" s="28" t="s">
        <v>224</v>
      </c>
      <c r="C209" s="34"/>
      <c r="D209" s="34"/>
      <c r="E209" s="34">
        <v>3</v>
      </c>
      <c r="F209" s="34">
        <v>2</v>
      </c>
      <c r="G209" s="34"/>
      <c r="H209" s="34">
        <v>5</v>
      </c>
    </row>
    <row r="210" spans="2:8">
      <c r="B210" s="27" t="s">
        <v>28</v>
      </c>
      <c r="C210" s="34"/>
      <c r="D210" s="34"/>
      <c r="E210" s="34"/>
      <c r="F210" s="34"/>
      <c r="G210" s="34">
        <v>1</v>
      </c>
      <c r="H210" s="34">
        <v>1</v>
      </c>
    </row>
    <row r="211" spans="2:8">
      <c r="B211" s="28" t="s">
        <v>28</v>
      </c>
      <c r="C211" s="34"/>
      <c r="D211" s="34"/>
      <c r="E211" s="34"/>
      <c r="F211" s="34"/>
      <c r="G211" s="34">
        <v>1</v>
      </c>
      <c r="H211" s="34">
        <v>1</v>
      </c>
    </row>
    <row r="212" spans="2:8">
      <c r="B212" s="27" t="s">
        <v>986</v>
      </c>
      <c r="C212" s="34"/>
      <c r="D212" s="34">
        <v>1</v>
      </c>
      <c r="E212" s="34">
        <v>2</v>
      </c>
      <c r="F212" s="34"/>
      <c r="G212" s="34"/>
      <c r="H212" s="34">
        <v>3</v>
      </c>
    </row>
    <row r="213" spans="2:8">
      <c r="B213" s="28" t="s">
        <v>986</v>
      </c>
      <c r="C213" s="34"/>
      <c r="D213" s="34">
        <v>1</v>
      </c>
      <c r="E213" s="34">
        <v>2</v>
      </c>
      <c r="F213" s="34"/>
      <c r="G213" s="34"/>
      <c r="H213" s="34">
        <v>3</v>
      </c>
    </row>
    <row r="214" spans="2:8">
      <c r="B214" s="25" t="s">
        <v>3716</v>
      </c>
      <c r="C214" s="34">
        <v>36</v>
      </c>
      <c r="D214" s="34">
        <v>327</v>
      </c>
      <c r="E214" s="34">
        <v>146</v>
      </c>
      <c r="F214" s="34">
        <v>62</v>
      </c>
      <c r="G214" s="34">
        <v>44</v>
      </c>
      <c r="H214" s="34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J214"/>
  <sheetViews>
    <sheetView topLeftCell="B1" workbookViewId="0">
      <pane xSplit="1" ySplit="4" topLeftCell="C203" activePane="bottomRight" state="frozen"/>
      <selection activeCell="B1" sqref="B1"/>
      <selection pane="topRight" activeCell="C1" sqref="C1"/>
      <selection pane="bottomLeft" activeCell="B5" sqref="B5"/>
      <selection pane="bottomRight" activeCell="B209" sqref="B209"/>
    </sheetView>
  </sheetViews>
  <sheetFormatPr defaultRowHeight="15"/>
  <cols>
    <col min="2" max="2" width="72.140625" bestFit="1" customWidth="1"/>
    <col min="3" max="3" width="18.5703125" bestFit="1" customWidth="1"/>
    <col min="4" max="6" width="5.28515625" bestFit="1" customWidth="1"/>
    <col min="7" max="7" width="11.28515625" bestFit="1" customWidth="1"/>
    <col min="8" max="8" width="7.28515625" bestFit="1" customWidth="1"/>
    <col min="9" max="9" width="11.28515625" bestFit="1" customWidth="1"/>
  </cols>
  <sheetData>
    <row r="3" spans="2:10">
      <c r="B3" s="24" t="s">
        <v>3741</v>
      </c>
      <c r="C3" s="32" t="s">
        <v>3717</v>
      </c>
      <c r="D3" s="33"/>
      <c r="E3" s="33"/>
      <c r="F3" s="33"/>
      <c r="G3" s="33"/>
      <c r="J3" s="33"/>
    </row>
    <row r="4" spans="2:10">
      <c r="B4" s="24" t="s">
        <v>3713</v>
      </c>
      <c r="C4" s="33" t="s">
        <v>3738</v>
      </c>
      <c r="D4" s="33" t="s">
        <v>3739</v>
      </c>
      <c r="E4" s="33" t="s">
        <v>3740</v>
      </c>
      <c r="F4" s="33" t="s">
        <v>3850</v>
      </c>
      <c r="G4" s="33" t="s">
        <v>3716</v>
      </c>
      <c r="J4" s="33"/>
    </row>
    <row r="5" spans="2:10">
      <c r="B5" s="25" t="s">
        <v>3714</v>
      </c>
      <c r="C5" s="34">
        <v>112</v>
      </c>
      <c r="D5" s="34">
        <v>137</v>
      </c>
      <c r="E5" s="34">
        <v>75</v>
      </c>
      <c r="F5" s="34">
        <v>59</v>
      </c>
      <c r="G5" s="34">
        <v>383</v>
      </c>
      <c r="J5" s="33"/>
    </row>
    <row r="6" spans="2:10">
      <c r="B6" s="26" t="s">
        <v>54</v>
      </c>
      <c r="C6" s="34">
        <v>22</v>
      </c>
      <c r="D6" s="34">
        <v>53</v>
      </c>
      <c r="E6" s="34">
        <v>56</v>
      </c>
      <c r="F6" s="34">
        <v>32</v>
      </c>
      <c r="G6" s="34">
        <v>163</v>
      </c>
      <c r="J6" s="33"/>
    </row>
    <row r="7" spans="2:10">
      <c r="B7" s="27" t="s">
        <v>55</v>
      </c>
      <c r="C7" s="34">
        <v>3</v>
      </c>
      <c r="D7" s="34">
        <v>15</v>
      </c>
      <c r="E7" s="34">
        <v>17</v>
      </c>
      <c r="F7" s="34">
        <v>8</v>
      </c>
      <c r="G7" s="34">
        <v>43</v>
      </c>
      <c r="J7" s="33"/>
    </row>
    <row r="8" spans="2:10">
      <c r="B8" s="28" t="s">
        <v>55</v>
      </c>
      <c r="C8" s="34">
        <v>3</v>
      </c>
      <c r="D8" s="34">
        <v>7</v>
      </c>
      <c r="E8" s="34">
        <v>7</v>
      </c>
      <c r="F8" s="34">
        <v>3</v>
      </c>
      <c r="G8" s="34">
        <v>20</v>
      </c>
    </row>
    <row r="9" spans="2:10">
      <c r="B9" s="28" t="s">
        <v>3262</v>
      </c>
      <c r="C9" s="34"/>
      <c r="D9" s="34"/>
      <c r="E9" s="34">
        <v>4</v>
      </c>
      <c r="F9" s="34">
        <v>1</v>
      </c>
      <c r="G9" s="34">
        <v>5</v>
      </c>
    </row>
    <row r="10" spans="2:10">
      <c r="B10" s="28" t="s">
        <v>3254</v>
      </c>
      <c r="C10" s="34"/>
      <c r="D10" s="34">
        <v>2</v>
      </c>
      <c r="E10" s="34">
        <v>1</v>
      </c>
      <c r="F10" s="34">
        <v>2</v>
      </c>
      <c r="G10" s="34">
        <v>5</v>
      </c>
    </row>
    <row r="11" spans="2:10">
      <c r="B11" s="28" t="s">
        <v>406</v>
      </c>
      <c r="C11" s="34"/>
      <c r="D11" s="34">
        <v>1</v>
      </c>
      <c r="E11" s="34">
        <v>1</v>
      </c>
      <c r="F11" s="34">
        <v>1</v>
      </c>
      <c r="G11" s="34">
        <v>3</v>
      </c>
    </row>
    <row r="12" spans="2:10">
      <c r="B12" s="28" t="s">
        <v>706</v>
      </c>
      <c r="C12" s="34"/>
      <c r="D12" s="34"/>
      <c r="E12" s="34">
        <v>2</v>
      </c>
      <c r="F12" s="34"/>
      <c r="G12" s="34">
        <v>2</v>
      </c>
    </row>
    <row r="13" spans="2:10">
      <c r="B13" s="28" t="s">
        <v>719</v>
      </c>
      <c r="C13" s="34"/>
      <c r="D13" s="34">
        <v>1</v>
      </c>
      <c r="E13" s="34">
        <v>1</v>
      </c>
      <c r="F13" s="34"/>
      <c r="G13" s="34">
        <v>2</v>
      </c>
    </row>
    <row r="14" spans="2:10">
      <c r="B14" s="28" t="s">
        <v>505</v>
      </c>
      <c r="C14" s="34"/>
      <c r="D14" s="34">
        <v>2</v>
      </c>
      <c r="E14" s="34"/>
      <c r="F14" s="34">
        <v>1</v>
      </c>
      <c r="G14" s="34">
        <v>3</v>
      </c>
    </row>
    <row r="15" spans="2:10">
      <c r="B15" s="28" t="s">
        <v>931</v>
      </c>
      <c r="C15" s="34"/>
      <c r="D15" s="34">
        <v>1</v>
      </c>
      <c r="E15" s="34"/>
      <c r="F15" s="34"/>
      <c r="G15" s="34">
        <v>1</v>
      </c>
    </row>
    <row r="16" spans="2:10">
      <c r="B16" s="28" t="s">
        <v>834</v>
      </c>
      <c r="C16" s="34"/>
      <c r="D16" s="34">
        <v>1</v>
      </c>
      <c r="E16" s="34">
        <v>1</v>
      </c>
      <c r="F16" s="34"/>
      <c r="G16" s="34">
        <v>2</v>
      </c>
    </row>
    <row r="17" spans="2:7">
      <c r="B17" s="27" t="s">
        <v>75</v>
      </c>
      <c r="C17" s="34">
        <v>5</v>
      </c>
      <c r="D17" s="34">
        <v>12</v>
      </c>
      <c r="E17" s="34">
        <v>8</v>
      </c>
      <c r="F17" s="34">
        <v>8</v>
      </c>
      <c r="G17" s="34">
        <v>33</v>
      </c>
    </row>
    <row r="18" spans="2:7">
      <c r="B18" s="28" t="s">
        <v>75</v>
      </c>
      <c r="C18" s="34">
        <v>2</v>
      </c>
      <c r="D18" s="34">
        <v>5</v>
      </c>
      <c r="E18" s="34">
        <v>5</v>
      </c>
      <c r="F18" s="34">
        <v>4</v>
      </c>
      <c r="G18" s="34">
        <v>16</v>
      </c>
    </row>
    <row r="19" spans="2:7">
      <c r="B19" s="28" t="s">
        <v>3253</v>
      </c>
      <c r="C19" s="34">
        <v>1</v>
      </c>
      <c r="D19" s="34">
        <v>1</v>
      </c>
      <c r="E19" s="34"/>
      <c r="F19" s="34">
        <v>1</v>
      </c>
      <c r="G19" s="34">
        <v>3</v>
      </c>
    </row>
    <row r="20" spans="2:7">
      <c r="B20" s="28" t="s">
        <v>3263</v>
      </c>
      <c r="C20" s="34">
        <v>1</v>
      </c>
      <c r="D20" s="34">
        <v>2</v>
      </c>
      <c r="E20" s="34">
        <v>2</v>
      </c>
      <c r="F20" s="34"/>
      <c r="G20" s="34">
        <v>5</v>
      </c>
    </row>
    <row r="21" spans="2:7">
      <c r="B21" s="28" t="s">
        <v>3033</v>
      </c>
      <c r="C21" s="34"/>
      <c r="D21" s="34">
        <v>1</v>
      </c>
      <c r="E21" s="34"/>
      <c r="F21" s="34">
        <v>1</v>
      </c>
      <c r="G21" s="34">
        <v>2</v>
      </c>
    </row>
    <row r="22" spans="2:7">
      <c r="B22" s="28" t="s">
        <v>3053</v>
      </c>
      <c r="C22" s="34"/>
      <c r="D22" s="34">
        <v>1</v>
      </c>
      <c r="E22" s="34"/>
      <c r="F22" s="34"/>
      <c r="G22" s="34">
        <v>1</v>
      </c>
    </row>
    <row r="23" spans="2:7">
      <c r="B23" s="28" t="s">
        <v>817</v>
      </c>
      <c r="C23" s="34"/>
      <c r="D23" s="34">
        <v>1</v>
      </c>
      <c r="E23" s="34">
        <v>1</v>
      </c>
      <c r="F23" s="34">
        <v>1</v>
      </c>
      <c r="G23" s="34">
        <v>3</v>
      </c>
    </row>
    <row r="24" spans="2:7">
      <c r="B24" s="28" t="s">
        <v>1453</v>
      </c>
      <c r="C24" s="34">
        <v>1</v>
      </c>
      <c r="D24" s="34">
        <v>1</v>
      </c>
      <c r="E24" s="34"/>
      <c r="F24" s="34">
        <v>1</v>
      </c>
      <c r="G24" s="34">
        <v>3</v>
      </c>
    </row>
    <row r="25" spans="2:7">
      <c r="B25" s="27" t="s">
        <v>147</v>
      </c>
      <c r="C25" s="34">
        <v>7</v>
      </c>
      <c r="D25" s="34">
        <v>14</v>
      </c>
      <c r="E25" s="34">
        <v>9</v>
      </c>
      <c r="F25" s="34">
        <v>5</v>
      </c>
      <c r="G25" s="34">
        <v>35</v>
      </c>
    </row>
    <row r="26" spans="2:7">
      <c r="B26" s="28" t="s">
        <v>147</v>
      </c>
      <c r="C26" s="34">
        <v>2</v>
      </c>
      <c r="D26" s="34">
        <v>7</v>
      </c>
      <c r="E26" s="34">
        <v>7</v>
      </c>
      <c r="F26" s="34">
        <v>3</v>
      </c>
      <c r="G26" s="34">
        <v>19</v>
      </c>
    </row>
    <row r="27" spans="2:7">
      <c r="B27" s="28" t="s">
        <v>95</v>
      </c>
      <c r="C27" s="34">
        <v>1</v>
      </c>
      <c r="D27" s="34">
        <v>2</v>
      </c>
      <c r="E27" s="34"/>
      <c r="F27" s="34">
        <v>2</v>
      </c>
      <c r="G27" s="34">
        <v>5</v>
      </c>
    </row>
    <row r="28" spans="2:7">
      <c r="B28" s="28" t="s">
        <v>3264</v>
      </c>
      <c r="C28" s="34">
        <v>1</v>
      </c>
      <c r="D28" s="34">
        <v>3</v>
      </c>
      <c r="E28" s="34"/>
      <c r="F28" s="34"/>
      <c r="G28" s="34">
        <v>4</v>
      </c>
    </row>
    <row r="29" spans="2:7">
      <c r="B29" s="28" t="s">
        <v>649</v>
      </c>
      <c r="C29" s="34"/>
      <c r="D29" s="34">
        <v>1</v>
      </c>
      <c r="E29" s="34"/>
      <c r="F29" s="34"/>
      <c r="G29" s="34">
        <v>1</v>
      </c>
    </row>
    <row r="30" spans="2:7">
      <c r="B30" s="28" t="s">
        <v>1477</v>
      </c>
      <c r="C30" s="34">
        <v>1</v>
      </c>
      <c r="D30" s="34"/>
      <c r="E30" s="34">
        <v>1</v>
      </c>
      <c r="F30" s="34"/>
      <c r="G30" s="34">
        <v>2</v>
      </c>
    </row>
    <row r="31" spans="2:7">
      <c r="B31" s="28" t="s">
        <v>1266</v>
      </c>
      <c r="C31" s="34"/>
      <c r="D31" s="34">
        <v>1</v>
      </c>
      <c r="E31" s="34"/>
      <c r="F31" s="34"/>
      <c r="G31" s="34">
        <v>1</v>
      </c>
    </row>
    <row r="32" spans="2:7">
      <c r="B32" s="28" t="s">
        <v>1049</v>
      </c>
      <c r="C32" s="34">
        <v>2</v>
      </c>
      <c r="D32" s="34"/>
      <c r="E32" s="34">
        <v>1</v>
      </c>
      <c r="F32" s="34"/>
      <c r="G32" s="34">
        <v>3</v>
      </c>
    </row>
    <row r="33" spans="2:7">
      <c r="B33" s="27" t="s">
        <v>99</v>
      </c>
      <c r="C33" s="34">
        <v>7</v>
      </c>
      <c r="D33" s="34">
        <v>12</v>
      </c>
      <c r="E33" s="34">
        <v>22</v>
      </c>
      <c r="F33" s="34">
        <v>11</v>
      </c>
      <c r="G33" s="34">
        <v>52</v>
      </c>
    </row>
    <row r="34" spans="2:7">
      <c r="B34" s="28" t="s">
        <v>99</v>
      </c>
      <c r="C34" s="34">
        <v>2</v>
      </c>
      <c r="D34" s="34">
        <v>8</v>
      </c>
      <c r="E34" s="34">
        <v>10</v>
      </c>
      <c r="F34" s="34">
        <v>3</v>
      </c>
      <c r="G34" s="34">
        <v>23</v>
      </c>
    </row>
    <row r="35" spans="2:7">
      <c r="B35" s="28" t="s">
        <v>3252</v>
      </c>
      <c r="C35" s="34"/>
      <c r="D35" s="34">
        <v>1</v>
      </c>
      <c r="E35" s="34">
        <v>2</v>
      </c>
      <c r="F35" s="34">
        <v>3</v>
      </c>
      <c r="G35" s="34">
        <v>6</v>
      </c>
    </row>
    <row r="36" spans="2:7">
      <c r="B36" s="28" t="s">
        <v>3261</v>
      </c>
      <c r="C36" s="34">
        <v>2</v>
      </c>
      <c r="D36" s="34"/>
      <c r="E36" s="34">
        <v>2</v>
      </c>
      <c r="F36" s="34"/>
      <c r="G36" s="34">
        <v>4</v>
      </c>
    </row>
    <row r="37" spans="2:7">
      <c r="B37" s="28" t="s">
        <v>335</v>
      </c>
      <c r="C37" s="34">
        <v>1</v>
      </c>
      <c r="D37" s="34">
        <v>2</v>
      </c>
      <c r="E37" s="34">
        <v>1</v>
      </c>
      <c r="F37" s="34">
        <v>2</v>
      </c>
      <c r="G37" s="34">
        <v>6</v>
      </c>
    </row>
    <row r="38" spans="2:7">
      <c r="B38" s="28" t="s">
        <v>3265</v>
      </c>
      <c r="C38" s="34"/>
      <c r="D38" s="34"/>
      <c r="E38" s="34">
        <v>3</v>
      </c>
      <c r="F38" s="34">
        <v>2</v>
      </c>
      <c r="G38" s="34">
        <v>5</v>
      </c>
    </row>
    <row r="39" spans="2:7">
      <c r="B39" s="28" t="s">
        <v>3266</v>
      </c>
      <c r="C39" s="34">
        <v>2</v>
      </c>
      <c r="D39" s="34"/>
      <c r="E39" s="34">
        <v>2</v>
      </c>
      <c r="F39" s="34"/>
      <c r="G39" s="34">
        <v>4</v>
      </c>
    </row>
    <row r="40" spans="2:7">
      <c r="B40" s="28" t="s">
        <v>69</v>
      </c>
      <c r="C40" s="34"/>
      <c r="D40" s="34"/>
      <c r="E40" s="34">
        <v>1</v>
      </c>
      <c r="F40" s="34">
        <v>1</v>
      </c>
      <c r="G40" s="34">
        <v>2</v>
      </c>
    </row>
    <row r="41" spans="2:7">
      <c r="B41" s="28" t="s">
        <v>3034</v>
      </c>
      <c r="C41" s="34"/>
      <c r="D41" s="34">
        <v>1</v>
      </c>
      <c r="E41" s="34">
        <v>1</v>
      </c>
      <c r="F41" s="34"/>
      <c r="G41" s="34">
        <v>2</v>
      </c>
    </row>
    <row r="42" spans="2:7">
      <c r="B42" s="26" t="s">
        <v>88</v>
      </c>
      <c r="C42" s="34">
        <v>90</v>
      </c>
      <c r="D42" s="34">
        <v>84</v>
      </c>
      <c r="E42" s="34">
        <v>19</v>
      </c>
      <c r="F42" s="34">
        <v>27</v>
      </c>
      <c r="G42" s="34">
        <v>220</v>
      </c>
    </row>
    <row r="43" spans="2:7">
      <c r="B43" s="27" t="s">
        <v>2590</v>
      </c>
      <c r="C43" s="34">
        <v>31</v>
      </c>
      <c r="D43" s="34">
        <v>9</v>
      </c>
      <c r="E43" s="34"/>
      <c r="F43" s="34"/>
      <c r="G43" s="34">
        <v>40</v>
      </c>
    </row>
    <row r="44" spans="2:7">
      <c r="B44" s="28" t="s">
        <v>2590</v>
      </c>
      <c r="C44" s="34">
        <v>15</v>
      </c>
      <c r="D44" s="34">
        <v>8</v>
      </c>
      <c r="E44" s="34"/>
      <c r="F44" s="34"/>
      <c r="G44" s="34">
        <v>23</v>
      </c>
    </row>
    <row r="45" spans="2:7">
      <c r="B45" s="28" t="s">
        <v>3376</v>
      </c>
      <c r="C45" s="34">
        <v>10</v>
      </c>
      <c r="D45" s="34"/>
      <c r="E45" s="34"/>
      <c r="F45" s="34"/>
      <c r="G45" s="34">
        <v>10</v>
      </c>
    </row>
    <row r="46" spans="2:7">
      <c r="B46" s="28" t="s">
        <v>3391</v>
      </c>
      <c r="C46" s="34">
        <v>6</v>
      </c>
      <c r="D46" s="34">
        <v>1</v>
      </c>
      <c r="E46" s="34"/>
      <c r="F46" s="34"/>
      <c r="G46" s="34">
        <v>7</v>
      </c>
    </row>
    <row r="47" spans="2:7">
      <c r="B47" s="27" t="s">
        <v>89</v>
      </c>
      <c r="C47" s="34">
        <v>9</v>
      </c>
      <c r="D47" s="34">
        <v>5</v>
      </c>
      <c r="E47" s="34">
        <v>2</v>
      </c>
      <c r="F47" s="34">
        <v>5</v>
      </c>
      <c r="G47" s="34">
        <v>21</v>
      </c>
    </row>
    <row r="48" spans="2:7">
      <c r="B48" s="28" t="s">
        <v>89</v>
      </c>
      <c r="C48" s="34">
        <v>5</v>
      </c>
      <c r="D48" s="34">
        <v>4</v>
      </c>
      <c r="E48" s="34"/>
      <c r="F48" s="34">
        <v>4</v>
      </c>
      <c r="G48" s="34">
        <v>13</v>
      </c>
    </row>
    <row r="49" spans="2:7">
      <c r="B49" s="28" t="s">
        <v>2144</v>
      </c>
      <c r="C49" s="34">
        <v>2</v>
      </c>
      <c r="D49" s="34"/>
      <c r="E49" s="34"/>
      <c r="F49" s="34">
        <v>1</v>
      </c>
      <c r="G49" s="34">
        <v>3</v>
      </c>
    </row>
    <row r="50" spans="2:7">
      <c r="B50" s="28" t="s">
        <v>955</v>
      </c>
      <c r="C50" s="34">
        <v>1</v>
      </c>
      <c r="D50" s="34">
        <v>1</v>
      </c>
      <c r="E50" s="34">
        <v>1</v>
      </c>
      <c r="F50" s="34"/>
      <c r="G50" s="34">
        <v>3</v>
      </c>
    </row>
    <row r="51" spans="2:7">
      <c r="B51" s="28" t="s">
        <v>641</v>
      </c>
      <c r="C51" s="34">
        <v>1</v>
      </c>
      <c r="D51" s="34"/>
      <c r="E51" s="34">
        <v>1</v>
      </c>
      <c r="F51" s="34"/>
      <c r="G51" s="34">
        <v>2</v>
      </c>
    </row>
    <row r="52" spans="2:7">
      <c r="B52" s="27" t="s">
        <v>2449</v>
      </c>
      <c r="C52" s="34">
        <v>4</v>
      </c>
      <c r="D52" s="34">
        <v>4</v>
      </c>
      <c r="E52" s="34"/>
      <c r="F52" s="34"/>
      <c r="G52" s="34">
        <v>8</v>
      </c>
    </row>
    <row r="53" spans="2:7">
      <c r="B53" s="28" t="s">
        <v>2449</v>
      </c>
      <c r="C53" s="34">
        <v>4</v>
      </c>
      <c r="D53" s="34">
        <v>4</v>
      </c>
      <c r="E53" s="34"/>
      <c r="F53" s="34"/>
      <c r="G53" s="34">
        <v>8</v>
      </c>
    </row>
    <row r="54" spans="2:7">
      <c r="B54" s="27" t="s">
        <v>75</v>
      </c>
      <c r="C54" s="34">
        <v>2</v>
      </c>
      <c r="D54" s="34"/>
      <c r="E54" s="34"/>
      <c r="F54" s="34"/>
      <c r="G54" s="34">
        <v>2</v>
      </c>
    </row>
    <row r="55" spans="2:7">
      <c r="B55" s="28" t="s">
        <v>3253</v>
      </c>
      <c r="C55" s="34">
        <v>2</v>
      </c>
      <c r="D55" s="34"/>
      <c r="E55" s="34"/>
      <c r="F55" s="34"/>
      <c r="G55" s="34">
        <v>2</v>
      </c>
    </row>
    <row r="56" spans="2:7">
      <c r="B56" s="27" t="s">
        <v>1052</v>
      </c>
      <c r="C56" s="34">
        <v>3</v>
      </c>
      <c r="D56" s="34">
        <v>3</v>
      </c>
      <c r="E56" s="34">
        <v>4</v>
      </c>
      <c r="F56" s="34"/>
      <c r="G56" s="34">
        <v>10</v>
      </c>
    </row>
    <row r="57" spans="2:7">
      <c r="B57" s="28" t="s">
        <v>1052</v>
      </c>
      <c r="C57" s="34">
        <v>3</v>
      </c>
      <c r="D57" s="34">
        <v>2</v>
      </c>
      <c r="E57" s="34">
        <v>3</v>
      </c>
      <c r="F57" s="34"/>
      <c r="G57" s="34">
        <v>8</v>
      </c>
    </row>
    <row r="58" spans="2:7">
      <c r="B58" s="28" t="s">
        <v>3306</v>
      </c>
      <c r="C58" s="34"/>
      <c r="D58" s="34">
        <v>1</v>
      </c>
      <c r="E58" s="34">
        <v>1</v>
      </c>
      <c r="F58" s="34"/>
      <c r="G58" s="34">
        <v>2</v>
      </c>
    </row>
    <row r="59" spans="2:7">
      <c r="B59" s="27" t="s">
        <v>601</v>
      </c>
      <c r="C59" s="34">
        <v>5</v>
      </c>
      <c r="D59" s="34">
        <v>8</v>
      </c>
      <c r="E59" s="34"/>
      <c r="F59" s="34"/>
      <c r="G59" s="34">
        <v>13</v>
      </c>
    </row>
    <row r="60" spans="2:7">
      <c r="B60" s="28" t="s">
        <v>601</v>
      </c>
      <c r="C60" s="34">
        <v>4</v>
      </c>
      <c r="D60" s="34">
        <v>7</v>
      </c>
      <c r="E60" s="34"/>
      <c r="F60" s="34"/>
      <c r="G60" s="34">
        <v>11</v>
      </c>
    </row>
    <row r="61" spans="2:7">
      <c r="B61" s="28" t="s">
        <v>2378</v>
      </c>
      <c r="C61" s="34">
        <v>1</v>
      </c>
      <c r="D61" s="34"/>
      <c r="E61" s="34"/>
      <c r="F61" s="34"/>
      <c r="G61" s="34">
        <v>1</v>
      </c>
    </row>
    <row r="62" spans="2:7">
      <c r="B62" s="28" t="s">
        <v>3564</v>
      </c>
      <c r="C62" s="34"/>
      <c r="D62" s="34">
        <v>1</v>
      </c>
      <c r="E62" s="34"/>
      <c r="F62" s="34"/>
      <c r="G62" s="34">
        <v>1</v>
      </c>
    </row>
    <row r="63" spans="2:7">
      <c r="B63" s="27" t="s">
        <v>3094</v>
      </c>
      <c r="C63" s="34">
        <v>3</v>
      </c>
      <c r="D63" s="34">
        <v>6</v>
      </c>
      <c r="E63" s="34"/>
      <c r="F63" s="34"/>
      <c r="G63" s="34">
        <v>9</v>
      </c>
    </row>
    <row r="64" spans="2:7">
      <c r="B64" s="28" t="s">
        <v>3094</v>
      </c>
      <c r="C64" s="34">
        <v>3</v>
      </c>
      <c r="D64" s="34">
        <v>6</v>
      </c>
      <c r="E64" s="34"/>
      <c r="F64" s="34"/>
      <c r="G64" s="34">
        <v>9</v>
      </c>
    </row>
    <row r="65" spans="2:7">
      <c r="B65" s="27" t="s">
        <v>460</v>
      </c>
      <c r="C65" s="34">
        <v>6</v>
      </c>
      <c r="D65" s="34">
        <v>6</v>
      </c>
      <c r="E65" s="34">
        <v>4</v>
      </c>
      <c r="F65" s="34">
        <v>2</v>
      </c>
      <c r="G65" s="34">
        <v>18</v>
      </c>
    </row>
    <row r="66" spans="2:7">
      <c r="B66" s="28" t="s">
        <v>460</v>
      </c>
      <c r="C66" s="34">
        <v>5</v>
      </c>
      <c r="D66" s="34">
        <v>4</v>
      </c>
      <c r="E66" s="34">
        <v>2</v>
      </c>
      <c r="F66" s="34">
        <v>1</v>
      </c>
      <c r="G66" s="34">
        <v>12</v>
      </c>
    </row>
    <row r="67" spans="2:7">
      <c r="B67" s="28" t="s">
        <v>1409</v>
      </c>
      <c r="C67" s="34">
        <v>1</v>
      </c>
      <c r="D67" s="34">
        <v>1</v>
      </c>
      <c r="E67" s="34"/>
      <c r="F67" s="34">
        <v>1</v>
      </c>
      <c r="G67" s="34">
        <v>3</v>
      </c>
    </row>
    <row r="68" spans="2:7">
      <c r="B68" s="28" t="s">
        <v>691</v>
      </c>
      <c r="C68" s="34"/>
      <c r="D68" s="34"/>
      <c r="E68" s="34">
        <v>1</v>
      </c>
      <c r="F68" s="34"/>
      <c r="G68" s="34">
        <v>1</v>
      </c>
    </row>
    <row r="69" spans="2:7">
      <c r="B69" s="28" t="s">
        <v>461</v>
      </c>
      <c r="C69" s="34"/>
      <c r="D69" s="34">
        <v>1</v>
      </c>
      <c r="E69" s="34">
        <v>1</v>
      </c>
      <c r="F69" s="34"/>
      <c r="G69" s="34">
        <v>2</v>
      </c>
    </row>
    <row r="70" spans="2:7">
      <c r="B70" s="27" t="s">
        <v>881</v>
      </c>
      <c r="C70" s="34">
        <v>4</v>
      </c>
      <c r="D70" s="34">
        <v>9</v>
      </c>
      <c r="E70" s="34">
        <v>4</v>
      </c>
      <c r="F70" s="34"/>
      <c r="G70" s="34">
        <v>17</v>
      </c>
    </row>
    <row r="71" spans="2:7">
      <c r="B71" s="28" t="s">
        <v>881</v>
      </c>
      <c r="C71" s="34">
        <v>4</v>
      </c>
      <c r="D71" s="34">
        <v>5</v>
      </c>
      <c r="E71" s="34">
        <v>2</v>
      </c>
      <c r="F71" s="34"/>
      <c r="G71" s="34">
        <v>11</v>
      </c>
    </row>
    <row r="72" spans="2:7">
      <c r="B72" s="28" t="s">
        <v>2353</v>
      </c>
      <c r="C72" s="34"/>
      <c r="D72" s="34">
        <v>2</v>
      </c>
      <c r="E72" s="34"/>
      <c r="F72" s="34"/>
      <c r="G72" s="34">
        <v>2</v>
      </c>
    </row>
    <row r="73" spans="2:7">
      <c r="B73" s="28" t="s">
        <v>1341</v>
      </c>
      <c r="C73" s="34"/>
      <c r="D73" s="34">
        <v>1</v>
      </c>
      <c r="E73" s="34">
        <v>2</v>
      </c>
      <c r="F73" s="34"/>
      <c r="G73" s="34">
        <v>3</v>
      </c>
    </row>
    <row r="74" spans="2:7">
      <c r="B74" s="28" t="s">
        <v>2280</v>
      </c>
      <c r="C74" s="34"/>
      <c r="D74" s="34">
        <v>1</v>
      </c>
      <c r="E74" s="34"/>
      <c r="F74" s="34"/>
      <c r="G74" s="34">
        <v>1</v>
      </c>
    </row>
    <row r="75" spans="2:7">
      <c r="B75" s="27" t="s">
        <v>187</v>
      </c>
      <c r="C75" s="34">
        <v>20</v>
      </c>
      <c r="D75" s="34">
        <v>28</v>
      </c>
      <c r="E75" s="34">
        <v>3</v>
      </c>
      <c r="F75" s="34">
        <v>20</v>
      </c>
      <c r="G75" s="34">
        <v>71</v>
      </c>
    </row>
    <row r="76" spans="2:7">
      <c r="B76" s="28" t="s">
        <v>187</v>
      </c>
      <c r="C76" s="34">
        <v>1</v>
      </c>
      <c r="D76" s="34">
        <v>5</v>
      </c>
      <c r="E76" s="34">
        <v>1</v>
      </c>
      <c r="F76" s="34">
        <v>7</v>
      </c>
      <c r="G76" s="34">
        <v>14</v>
      </c>
    </row>
    <row r="77" spans="2:7">
      <c r="B77" s="28" t="s">
        <v>2508</v>
      </c>
      <c r="C77" s="34">
        <v>3</v>
      </c>
      <c r="D77" s="34">
        <v>4</v>
      </c>
      <c r="E77" s="34"/>
      <c r="F77" s="34"/>
      <c r="G77" s="34">
        <v>7</v>
      </c>
    </row>
    <row r="78" spans="2:7">
      <c r="B78" s="28" t="s">
        <v>1969</v>
      </c>
      <c r="C78" s="34">
        <v>1</v>
      </c>
      <c r="D78" s="34">
        <v>6</v>
      </c>
      <c r="E78" s="34"/>
      <c r="F78" s="34"/>
      <c r="G78" s="34">
        <v>7</v>
      </c>
    </row>
    <row r="79" spans="2:7">
      <c r="B79" s="28" t="s">
        <v>3036</v>
      </c>
      <c r="C79" s="34">
        <v>2</v>
      </c>
      <c r="D79" s="34">
        <v>5</v>
      </c>
      <c r="E79" s="34"/>
      <c r="F79" s="34"/>
      <c r="G79" s="34">
        <v>7</v>
      </c>
    </row>
    <row r="80" spans="2:7">
      <c r="B80" s="28" t="s">
        <v>542</v>
      </c>
      <c r="C80" s="34">
        <v>2</v>
      </c>
      <c r="D80" s="34"/>
      <c r="E80" s="34"/>
      <c r="F80" s="34">
        <v>1</v>
      </c>
      <c r="G80" s="34">
        <v>3</v>
      </c>
    </row>
    <row r="81" spans="2:7">
      <c r="B81" s="28" t="s">
        <v>894</v>
      </c>
      <c r="C81" s="34">
        <v>1</v>
      </c>
      <c r="D81" s="34"/>
      <c r="E81" s="34"/>
      <c r="F81" s="34">
        <v>2</v>
      </c>
      <c r="G81" s="34">
        <v>3</v>
      </c>
    </row>
    <row r="82" spans="2:7">
      <c r="B82" s="28" t="s">
        <v>407</v>
      </c>
      <c r="C82" s="34"/>
      <c r="D82" s="34">
        <v>1</v>
      </c>
      <c r="E82" s="34"/>
      <c r="F82" s="34">
        <v>1</v>
      </c>
      <c r="G82" s="34">
        <v>2</v>
      </c>
    </row>
    <row r="83" spans="2:7">
      <c r="B83" s="28" t="s">
        <v>530</v>
      </c>
      <c r="C83" s="34"/>
      <c r="D83" s="34">
        <v>2</v>
      </c>
      <c r="E83" s="34"/>
      <c r="F83" s="34">
        <v>1</v>
      </c>
      <c r="G83" s="34">
        <v>3</v>
      </c>
    </row>
    <row r="84" spans="2:7">
      <c r="B84" s="28" t="s">
        <v>2345</v>
      </c>
      <c r="C84" s="34"/>
      <c r="D84" s="34">
        <v>2</v>
      </c>
      <c r="E84" s="34"/>
      <c r="F84" s="34"/>
      <c r="G84" s="34">
        <v>2</v>
      </c>
    </row>
    <row r="85" spans="2:7">
      <c r="B85" s="28" t="s">
        <v>2346</v>
      </c>
      <c r="C85" s="34"/>
      <c r="D85" s="34">
        <v>1</v>
      </c>
      <c r="E85" s="34">
        <v>1</v>
      </c>
      <c r="F85" s="34">
        <v>1</v>
      </c>
      <c r="G85" s="34">
        <v>3</v>
      </c>
    </row>
    <row r="86" spans="2:7">
      <c r="B86" s="28" t="s">
        <v>2022</v>
      </c>
      <c r="C86" s="34">
        <v>1</v>
      </c>
      <c r="D86" s="34"/>
      <c r="E86" s="34"/>
      <c r="F86" s="34">
        <v>1</v>
      </c>
      <c r="G86" s="34">
        <v>2</v>
      </c>
    </row>
    <row r="87" spans="2:7">
      <c r="B87" s="28" t="s">
        <v>1814</v>
      </c>
      <c r="C87" s="34"/>
      <c r="D87" s="34">
        <v>1</v>
      </c>
      <c r="E87" s="34"/>
      <c r="F87" s="34">
        <v>1</v>
      </c>
      <c r="G87" s="34">
        <v>2</v>
      </c>
    </row>
    <row r="88" spans="2:7">
      <c r="B88" s="28" t="s">
        <v>714</v>
      </c>
      <c r="C88" s="34">
        <v>1</v>
      </c>
      <c r="D88" s="34"/>
      <c r="E88" s="34"/>
      <c r="F88" s="34">
        <v>1</v>
      </c>
      <c r="G88" s="34">
        <v>2</v>
      </c>
    </row>
    <row r="89" spans="2:7">
      <c r="B89" s="28" t="s">
        <v>547</v>
      </c>
      <c r="C89" s="34"/>
      <c r="D89" s="34"/>
      <c r="E89" s="34">
        <v>1</v>
      </c>
      <c r="F89" s="34">
        <v>1</v>
      </c>
      <c r="G89" s="34">
        <v>2</v>
      </c>
    </row>
    <row r="90" spans="2:7">
      <c r="B90" s="28" t="s">
        <v>282</v>
      </c>
      <c r="C90" s="34">
        <v>1</v>
      </c>
      <c r="D90" s="34">
        <v>1</v>
      </c>
      <c r="E90" s="34"/>
      <c r="F90" s="34">
        <v>1</v>
      </c>
      <c r="G90" s="34">
        <v>3</v>
      </c>
    </row>
    <row r="91" spans="2:7">
      <c r="B91" s="28" t="s">
        <v>3465</v>
      </c>
      <c r="C91" s="34">
        <v>1</v>
      </c>
      <c r="D91" s="34"/>
      <c r="E91" s="34"/>
      <c r="F91" s="34"/>
      <c r="G91" s="34">
        <v>1</v>
      </c>
    </row>
    <row r="92" spans="2:7">
      <c r="B92" s="28" t="s">
        <v>777</v>
      </c>
      <c r="C92" s="34"/>
      <c r="D92" s="34"/>
      <c r="E92" s="34"/>
      <c r="F92" s="34">
        <v>2</v>
      </c>
      <c r="G92" s="34">
        <v>2</v>
      </c>
    </row>
    <row r="93" spans="2:7">
      <c r="B93" s="28" t="s">
        <v>3790</v>
      </c>
      <c r="C93" s="34">
        <v>6</v>
      </c>
      <c r="D93" s="34"/>
      <c r="E93" s="34"/>
      <c r="F93" s="34"/>
      <c r="G93" s="34">
        <v>6</v>
      </c>
    </row>
    <row r="94" spans="2:7">
      <c r="B94" s="27" t="s">
        <v>673</v>
      </c>
      <c r="C94" s="34">
        <v>3</v>
      </c>
      <c r="D94" s="34">
        <v>6</v>
      </c>
      <c r="E94" s="34">
        <v>2</v>
      </c>
      <c r="F94" s="34"/>
      <c r="G94" s="34">
        <v>11</v>
      </c>
    </row>
    <row r="95" spans="2:7">
      <c r="B95" s="28" t="s">
        <v>673</v>
      </c>
      <c r="C95" s="34">
        <v>3</v>
      </c>
      <c r="D95" s="34">
        <v>5</v>
      </c>
      <c r="E95" s="34">
        <v>1</v>
      </c>
      <c r="F95" s="34"/>
      <c r="G95" s="34">
        <v>9</v>
      </c>
    </row>
    <row r="96" spans="2:7">
      <c r="B96" s="28" t="s">
        <v>2151</v>
      </c>
      <c r="C96" s="34"/>
      <c r="D96" s="34">
        <v>1</v>
      </c>
      <c r="E96" s="34">
        <v>1</v>
      </c>
      <c r="F96" s="34"/>
      <c r="G96" s="34">
        <v>2</v>
      </c>
    </row>
    <row r="97" spans="2:7">
      <c r="B97" s="25" t="s">
        <v>3715</v>
      </c>
      <c r="C97" s="34">
        <v>47</v>
      </c>
      <c r="D97" s="34">
        <v>51</v>
      </c>
      <c r="E97" s="34">
        <v>49</v>
      </c>
      <c r="F97" s="34">
        <v>85</v>
      </c>
      <c r="G97" s="34">
        <v>232</v>
      </c>
    </row>
    <row r="98" spans="2:7">
      <c r="B98" s="26" t="s">
        <v>43</v>
      </c>
      <c r="C98" s="34">
        <v>7</v>
      </c>
      <c r="D98" s="34">
        <v>12</v>
      </c>
      <c r="E98" s="34">
        <v>12</v>
      </c>
      <c r="F98" s="34">
        <v>19</v>
      </c>
      <c r="G98" s="34">
        <v>50</v>
      </c>
    </row>
    <row r="99" spans="2:7">
      <c r="B99" s="27" t="s">
        <v>322</v>
      </c>
      <c r="C99" s="34">
        <v>4</v>
      </c>
      <c r="D99" s="34">
        <v>4</v>
      </c>
      <c r="E99" s="34">
        <v>5</v>
      </c>
      <c r="F99" s="34">
        <v>8</v>
      </c>
      <c r="G99" s="34">
        <v>21</v>
      </c>
    </row>
    <row r="100" spans="2:7">
      <c r="B100" s="28" t="s">
        <v>323</v>
      </c>
      <c r="C100" s="34">
        <v>3</v>
      </c>
      <c r="D100" s="34">
        <v>2</v>
      </c>
      <c r="E100" s="34">
        <v>3</v>
      </c>
      <c r="F100" s="34">
        <v>6</v>
      </c>
      <c r="G100" s="34">
        <v>14</v>
      </c>
    </row>
    <row r="101" spans="2:7">
      <c r="B101" s="28" t="s">
        <v>510</v>
      </c>
      <c r="C101" s="34">
        <v>1</v>
      </c>
      <c r="D101" s="34">
        <v>2</v>
      </c>
      <c r="E101" s="34">
        <v>2</v>
      </c>
      <c r="F101" s="34">
        <v>2</v>
      </c>
      <c r="G101" s="34">
        <v>7</v>
      </c>
    </row>
    <row r="102" spans="2:7">
      <c r="B102" s="27" t="s">
        <v>44</v>
      </c>
      <c r="C102" s="34"/>
      <c r="D102" s="34">
        <v>4</v>
      </c>
      <c r="E102" s="34">
        <v>4</v>
      </c>
      <c r="F102" s="34">
        <v>7</v>
      </c>
      <c r="G102" s="34">
        <v>15</v>
      </c>
    </row>
    <row r="103" spans="2:7">
      <c r="B103" s="28" t="s">
        <v>45</v>
      </c>
      <c r="C103" s="34"/>
      <c r="D103" s="34">
        <v>4</v>
      </c>
      <c r="E103" s="34">
        <v>4</v>
      </c>
      <c r="F103" s="34">
        <v>4</v>
      </c>
      <c r="G103" s="34">
        <v>12</v>
      </c>
    </row>
    <row r="104" spans="2:7">
      <c r="B104" s="28" t="s">
        <v>44</v>
      </c>
      <c r="C104" s="34"/>
      <c r="D104" s="34"/>
      <c r="E104" s="34"/>
      <c r="F104" s="34">
        <v>3</v>
      </c>
      <c r="G104" s="34">
        <v>3</v>
      </c>
    </row>
    <row r="105" spans="2:7">
      <c r="B105" s="27" t="s">
        <v>43</v>
      </c>
      <c r="C105" s="34">
        <v>1</v>
      </c>
      <c r="D105" s="34">
        <v>3</v>
      </c>
      <c r="E105" s="34">
        <v>2</v>
      </c>
      <c r="F105" s="34">
        <v>4</v>
      </c>
      <c r="G105" s="34">
        <v>10</v>
      </c>
    </row>
    <row r="106" spans="2:7">
      <c r="B106" s="28" t="s">
        <v>301</v>
      </c>
      <c r="C106" s="34">
        <v>1</v>
      </c>
      <c r="D106" s="34">
        <v>2</v>
      </c>
      <c r="E106" s="34">
        <v>2</v>
      </c>
      <c r="F106" s="34">
        <v>4</v>
      </c>
      <c r="G106" s="34">
        <v>9</v>
      </c>
    </row>
    <row r="107" spans="2:7">
      <c r="B107" s="28" t="s">
        <v>43</v>
      </c>
      <c r="C107" s="34"/>
      <c r="D107" s="34">
        <v>1</v>
      </c>
      <c r="E107" s="34"/>
      <c r="F107" s="34"/>
      <c r="G107" s="34">
        <v>1</v>
      </c>
    </row>
    <row r="108" spans="2:7">
      <c r="B108" s="27" t="s">
        <v>151</v>
      </c>
      <c r="C108" s="34">
        <v>2</v>
      </c>
      <c r="D108" s="34">
        <v>1</v>
      </c>
      <c r="E108" s="34">
        <v>1</v>
      </c>
      <c r="F108" s="34"/>
      <c r="G108" s="34">
        <v>4</v>
      </c>
    </row>
    <row r="109" spans="2:7">
      <c r="B109" s="28" t="s">
        <v>151</v>
      </c>
      <c r="C109" s="34">
        <v>2</v>
      </c>
      <c r="D109" s="34">
        <v>1</v>
      </c>
      <c r="E109" s="34">
        <v>1</v>
      </c>
      <c r="F109" s="34"/>
      <c r="G109" s="34">
        <v>4</v>
      </c>
    </row>
    <row r="110" spans="2:7">
      <c r="B110" s="26" t="s">
        <v>250</v>
      </c>
      <c r="C110" s="34">
        <v>1</v>
      </c>
      <c r="D110" s="34"/>
      <c r="E110" s="34">
        <v>1</v>
      </c>
      <c r="F110" s="34">
        <v>4</v>
      </c>
      <c r="G110" s="34">
        <v>6</v>
      </c>
    </row>
    <row r="111" spans="2:7">
      <c r="B111" s="27" t="s">
        <v>251</v>
      </c>
      <c r="C111" s="34">
        <v>1</v>
      </c>
      <c r="D111" s="34"/>
      <c r="E111" s="34">
        <v>1</v>
      </c>
      <c r="F111" s="34">
        <v>4</v>
      </c>
      <c r="G111" s="34">
        <v>6</v>
      </c>
    </row>
    <row r="112" spans="2:7">
      <c r="B112" s="28" t="s">
        <v>252</v>
      </c>
      <c r="C112" s="34"/>
      <c r="D112" s="34"/>
      <c r="E112" s="34"/>
      <c r="F112" s="34">
        <v>1</v>
      </c>
      <c r="G112" s="34">
        <v>1</v>
      </c>
    </row>
    <row r="113" spans="2:7">
      <c r="B113" s="28" t="s">
        <v>251</v>
      </c>
      <c r="C113" s="34"/>
      <c r="D113" s="34"/>
      <c r="E113" s="34"/>
      <c r="F113" s="34">
        <v>1</v>
      </c>
      <c r="G113" s="34">
        <v>1</v>
      </c>
    </row>
    <row r="114" spans="2:7">
      <c r="B114" s="28" t="s">
        <v>761</v>
      </c>
      <c r="C114" s="34"/>
      <c r="D114" s="34"/>
      <c r="E114" s="34"/>
      <c r="F114" s="34">
        <v>1</v>
      </c>
      <c r="G114" s="34">
        <v>1</v>
      </c>
    </row>
    <row r="115" spans="2:7">
      <c r="B115" s="28" t="s">
        <v>3203</v>
      </c>
      <c r="C115" s="34">
        <v>1</v>
      </c>
      <c r="D115" s="34"/>
      <c r="E115" s="34">
        <v>1</v>
      </c>
      <c r="F115" s="34">
        <v>1</v>
      </c>
      <c r="G115" s="34">
        <v>3</v>
      </c>
    </row>
    <row r="116" spans="2:7">
      <c r="B116" s="26" t="s">
        <v>416</v>
      </c>
      <c r="C116" s="34"/>
      <c r="D116" s="34">
        <v>1</v>
      </c>
      <c r="E116" s="34">
        <v>2</v>
      </c>
      <c r="F116" s="34">
        <v>1</v>
      </c>
      <c r="G116" s="34">
        <v>4</v>
      </c>
    </row>
    <row r="117" spans="2:7">
      <c r="B117" s="27" t="s">
        <v>417</v>
      </c>
      <c r="C117" s="34"/>
      <c r="D117" s="34">
        <v>1</v>
      </c>
      <c r="E117" s="34">
        <v>2</v>
      </c>
      <c r="F117" s="34">
        <v>1</v>
      </c>
      <c r="G117" s="34">
        <v>4</v>
      </c>
    </row>
    <row r="118" spans="2:7">
      <c r="B118" s="28" t="s">
        <v>417</v>
      </c>
      <c r="C118" s="34"/>
      <c r="D118" s="34"/>
      <c r="E118" s="34"/>
      <c r="F118" s="34">
        <v>1</v>
      </c>
      <c r="G118" s="34">
        <v>1</v>
      </c>
    </row>
    <row r="119" spans="2:7">
      <c r="B119" s="28" t="s">
        <v>1385</v>
      </c>
      <c r="C119" s="34"/>
      <c r="D119" s="34">
        <v>1</v>
      </c>
      <c r="E119" s="34">
        <v>2</v>
      </c>
      <c r="F119" s="34"/>
      <c r="G119" s="34">
        <v>3</v>
      </c>
    </row>
    <row r="120" spans="2:7">
      <c r="B120" s="26" t="s">
        <v>227</v>
      </c>
      <c r="C120" s="34">
        <v>1</v>
      </c>
      <c r="D120" s="34">
        <v>7</v>
      </c>
      <c r="E120" s="34">
        <v>3</v>
      </c>
      <c r="F120" s="34">
        <v>11</v>
      </c>
      <c r="G120" s="34">
        <v>22</v>
      </c>
    </row>
    <row r="121" spans="2:7">
      <c r="B121" s="27" t="s">
        <v>2441</v>
      </c>
      <c r="C121" s="34"/>
      <c r="D121" s="34">
        <v>7</v>
      </c>
      <c r="E121" s="34">
        <v>2</v>
      </c>
      <c r="F121" s="34">
        <v>7</v>
      </c>
      <c r="G121" s="34">
        <v>16</v>
      </c>
    </row>
    <row r="122" spans="2:7">
      <c r="B122" s="28" t="s">
        <v>2441</v>
      </c>
      <c r="C122" s="34"/>
      <c r="D122" s="34">
        <v>7</v>
      </c>
      <c r="E122" s="34">
        <v>2</v>
      </c>
      <c r="F122" s="34">
        <v>7</v>
      </c>
      <c r="G122" s="34">
        <v>16</v>
      </c>
    </row>
    <row r="123" spans="2:7">
      <c r="B123" s="27" t="s">
        <v>228</v>
      </c>
      <c r="C123" s="34"/>
      <c r="D123" s="34"/>
      <c r="E123" s="34">
        <v>1</v>
      </c>
      <c r="F123" s="34">
        <v>1</v>
      </c>
      <c r="G123" s="34">
        <v>2</v>
      </c>
    </row>
    <row r="124" spans="2:7">
      <c r="B124" s="28" t="s">
        <v>228</v>
      </c>
      <c r="C124" s="34"/>
      <c r="D124" s="34"/>
      <c r="E124" s="34">
        <v>1</v>
      </c>
      <c r="F124" s="34">
        <v>1</v>
      </c>
      <c r="G124" s="34">
        <v>2</v>
      </c>
    </row>
    <row r="125" spans="2:7">
      <c r="B125" s="27" t="s">
        <v>3063</v>
      </c>
      <c r="C125" s="34">
        <v>1</v>
      </c>
      <c r="D125" s="34"/>
      <c r="E125" s="34"/>
      <c r="F125" s="34">
        <v>2</v>
      </c>
      <c r="G125" s="34">
        <v>3</v>
      </c>
    </row>
    <row r="126" spans="2:7">
      <c r="B126" s="28" t="s">
        <v>3063</v>
      </c>
      <c r="C126" s="34">
        <v>1</v>
      </c>
      <c r="D126" s="34"/>
      <c r="E126" s="34"/>
      <c r="F126" s="34">
        <v>2</v>
      </c>
      <c r="G126" s="34">
        <v>3</v>
      </c>
    </row>
    <row r="127" spans="2:7">
      <c r="B127" s="27" t="s">
        <v>227</v>
      </c>
      <c r="C127" s="34"/>
      <c r="D127" s="34"/>
      <c r="E127" s="34"/>
      <c r="F127" s="34">
        <v>1</v>
      </c>
      <c r="G127" s="34">
        <v>1</v>
      </c>
    </row>
    <row r="128" spans="2:7">
      <c r="B128" s="28" t="s">
        <v>227</v>
      </c>
      <c r="C128" s="34"/>
      <c r="D128" s="34"/>
      <c r="E128" s="34"/>
      <c r="F128" s="34">
        <v>1</v>
      </c>
      <c r="G128" s="34">
        <v>1</v>
      </c>
    </row>
    <row r="129" spans="2:7">
      <c r="B129" s="26" t="s">
        <v>211</v>
      </c>
      <c r="C129" s="34">
        <v>5</v>
      </c>
      <c r="D129" s="34">
        <v>8</v>
      </c>
      <c r="E129" s="34">
        <v>9</v>
      </c>
      <c r="F129" s="34">
        <v>3</v>
      </c>
      <c r="G129" s="34">
        <v>25</v>
      </c>
    </row>
    <row r="130" spans="2:7">
      <c r="B130" s="27" t="s">
        <v>3303</v>
      </c>
      <c r="C130" s="34"/>
      <c r="D130" s="34">
        <v>5</v>
      </c>
      <c r="E130" s="34">
        <v>5</v>
      </c>
      <c r="F130" s="34">
        <v>1</v>
      </c>
      <c r="G130" s="34">
        <v>11</v>
      </c>
    </row>
    <row r="131" spans="2:7">
      <c r="B131" s="28" t="s">
        <v>3303</v>
      </c>
      <c r="C131" s="34"/>
      <c r="D131" s="34">
        <v>5</v>
      </c>
      <c r="E131" s="34">
        <v>5</v>
      </c>
      <c r="F131" s="34">
        <v>1</v>
      </c>
      <c r="G131" s="34">
        <v>11</v>
      </c>
    </row>
    <row r="132" spans="2:7">
      <c r="B132" s="27" t="s">
        <v>3100</v>
      </c>
      <c r="C132" s="34">
        <v>2</v>
      </c>
      <c r="D132" s="34">
        <v>2</v>
      </c>
      <c r="E132" s="34">
        <v>4</v>
      </c>
      <c r="F132" s="34">
        <v>2</v>
      </c>
      <c r="G132" s="34">
        <v>10</v>
      </c>
    </row>
    <row r="133" spans="2:7">
      <c r="B133" s="28" t="s">
        <v>3100</v>
      </c>
      <c r="C133" s="34">
        <v>2</v>
      </c>
      <c r="D133" s="34">
        <v>2</v>
      </c>
      <c r="E133" s="34">
        <v>4</v>
      </c>
      <c r="F133" s="34">
        <v>2</v>
      </c>
      <c r="G133" s="34">
        <v>10</v>
      </c>
    </row>
    <row r="134" spans="2:7">
      <c r="B134" s="27" t="s">
        <v>3305</v>
      </c>
      <c r="C134" s="34">
        <v>2</v>
      </c>
      <c r="D134" s="34">
        <v>1</v>
      </c>
      <c r="E134" s="34"/>
      <c r="F134" s="34"/>
      <c r="G134" s="34">
        <v>3</v>
      </c>
    </row>
    <row r="135" spans="2:7">
      <c r="B135" s="28" t="s">
        <v>3305</v>
      </c>
      <c r="C135" s="34">
        <v>2</v>
      </c>
      <c r="D135" s="34">
        <v>1</v>
      </c>
      <c r="E135" s="34"/>
      <c r="F135" s="34"/>
      <c r="G135" s="34">
        <v>3</v>
      </c>
    </row>
    <row r="136" spans="2:7">
      <c r="B136" s="27" t="s">
        <v>211</v>
      </c>
      <c r="C136" s="34">
        <v>1</v>
      </c>
      <c r="D136" s="34"/>
      <c r="E136" s="34"/>
      <c r="F136" s="34"/>
      <c r="G136" s="34">
        <v>1</v>
      </c>
    </row>
    <row r="137" spans="2:7">
      <c r="B137" s="28" t="s">
        <v>211</v>
      </c>
      <c r="C137" s="34">
        <v>1</v>
      </c>
      <c r="D137" s="34"/>
      <c r="E137" s="34"/>
      <c r="F137" s="34"/>
      <c r="G137" s="34">
        <v>1</v>
      </c>
    </row>
    <row r="138" spans="2:7">
      <c r="B138" s="26" t="s">
        <v>35</v>
      </c>
      <c r="C138" s="34">
        <v>8</v>
      </c>
      <c r="D138" s="34">
        <v>5</v>
      </c>
      <c r="E138" s="34">
        <v>5</v>
      </c>
      <c r="F138" s="34">
        <v>5</v>
      </c>
      <c r="G138" s="34">
        <v>23</v>
      </c>
    </row>
    <row r="139" spans="2:7">
      <c r="B139" s="27" t="s">
        <v>170</v>
      </c>
      <c r="C139" s="34"/>
      <c r="D139" s="34">
        <v>1</v>
      </c>
      <c r="E139" s="34">
        <v>3</v>
      </c>
      <c r="F139" s="34">
        <v>3</v>
      </c>
      <c r="G139" s="34">
        <v>7</v>
      </c>
    </row>
    <row r="140" spans="2:7">
      <c r="B140" s="28" t="s">
        <v>171</v>
      </c>
      <c r="C140" s="34"/>
      <c r="D140" s="34"/>
      <c r="E140" s="34"/>
      <c r="F140" s="34">
        <v>1</v>
      </c>
      <c r="G140" s="34">
        <v>1</v>
      </c>
    </row>
    <row r="141" spans="2:7">
      <c r="B141" s="28" t="s">
        <v>1017</v>
      </c>
      <c r="C141" s="34"/>
      <c r="D141" s="34">
        <v>1</v>
      </c>
      <c r="E141" s="34">
        <v>1</v>
      </c>
      <c r="F141" s="34"/>
      <c r="G141" s="34">
        <v>2</v>
      </c>
    </row>
    <row r="142" spans="2:7">
      <c r="B142" s="28" t="s">
        <v>316</v>
      </c>
      <c r="C142" s="34"/>
      <c r="D142" s="34"/>
      <c r="E142" s="34">
        <v>2</v>
      </c>
      <c r="F142" s="34">
        <v>1</v>
      </c>
      <c r="G142" s="34">
        <v>3</v>
      </c>
    </row>
    <row r="143" spans="2:7">
      <c r="B143" s="28" t="s">
        <v>424</v>
      </c>
      <c r="C143" s="34"/>
      <c r="D143" s="34"/>
      <c r="E143" s="34"/>
      <c r="F143" s="34">
        <v>1</v>
      </c>
      <c r="G143" s="34">
        <v>1</v>
      </c>
    </row>
    <row r="144" spans="2:7">
      <c r="B144" s="27" t="s">
        <v>486</v>
      </c>
      <c r="C144" s="34"/>
      <c r="D144" s="34">
        <v>1</v>
      </c>
      <c r="E144" s="34">
        <v>1</v>
      </c>
      <c r="F144" s="34">
        <v>1</v>
      </c>
      <c r="G144" s="34">
        <v>3</v>
      </c>
    </row>
    <row r="145" spans="2:7">
      <c r="B145" s="28" t="s">
        <v>487</v>
      </c>
      <c r="C145" s="34"/>
      <c r="D145" s="34"/>
      <c r="E145" s="34">
        <v>1</v>
      </c>
      <c r="F145" s="34">
        <v>1</v>
      </c>
      <c r="G145" s="34">
        <v>2</v>
      </c>
    </row>
    <row r="146" spans="2:7">
      <c r="B146" s="28" t="s">
        <v>2746</v>
      </c>
      <c r="C146" s="34"/>
      <c r="D146" s="34">
        <v>1</v>
      </c>
      <c r="E146" s="34"/>
      <c r="F146" s="34"/>
      <c r="G146" s="34">
        <v>1</v>
      </c>
    </row>
    <row r="147" spans="2:7">
      <c r="B147" s="27" t="s">
        <v>637</v>
      </c>
      <c r="C147" s="34">
        <v>2</v>
      </c>
      <c r="D147" s="34">
        <v>2</v>
      </c>
      <c r="E147" s="34">
        <v>1</v>
      </c>
      <c r="F147" s="34"/>
      <c r="G147" s="34">
        <v>5</v>
      </c>
    </row>
    <row r="148" spans="2:7">
      <c r="B148" s="28" t="s">
        <v>3141</v>
      </c>
      <c r="C148" s="34">
        <v>1</v>
      </c>
      <c r="D148" s="34">
        <v>1</v>
      </c>
      <c r="E148" s="34"/>
      <c r="F148" s="34"/>
      <c r="G148" s="34">
        <v>2</v>
      </c>
    </row>
    <row r="149" spans="2:7">
      <c r="B149" s="28" t="s">
        <v>2278</v>
      </c>
      <c r="C149" s="34"/>
      <c r="D149" s="34">
        <v>1</v>
      </c>
      <c r="E149" s="34"/>
      <c r="F149" s="34"/>
      <c r="G149" s="34">
        <v>1</v>
      </c>
    </row>
    <row r="150" spans="2:7">
      <c r="B150" s="28" t="s">
        <v>637</v>
      </c>
      <c r="C150" s="34">
        <v>1</v>
      </c>
      <c r="D150" s="34"/>
      <c r="E150" s="34"/>
      <c r="F150" s="34"/>
      <c r="G150" s="34">
        <v>1</v>
      </c>
    </row>
    <row r="151" spans="2:7">
      <c r="B151" s="28" t="s">
        <v>1298</v>
      </c>
      <c r="C151" s="34"/>
      <c r="D151" s="34"/>
      <c r="E151" s="34">
        <v>1</v>
      </c>
      <c r="F151" s="34"/>
      <c r="G151" s="34">
        <v>1</v>
      </c>
    </row>
    <row r="152" spans="2:7">
      <c r="B152" s="27" t="s">
        <v>3385</v>
      </c>
      <c r="C152" s="34">
        <v>3</v>
      </c>
      <c r="D152" s="34">
        <v>1</v>
      </c>
      <c r="E152" s="34"/>
      <c r="F152" s="34">
        <v>1</v>
      </c>
      <c r="G152" s="34">
        <v>5</v>
      </c>
    </row>
    <row r="153" spans="2:7">
      <c r="B153" s="28" t="s">
        <v>3385</v>
      </c>
      <c r="C153" s="34">
        <v>3</v>
      </c>
      <c r="D153" s="34">
        <v>1</v>
      </c>
      <c r="E153" s="34"/>
      <c r="F153" s="34">
        <v>1</v>
      </c>
      <c r="G153" s="34">
        <v>5</v>
      </c>
    </row>
    <row r="154" spans="2:7">
      <c r="B154" s="27" t="s">
        <v>3202</v>
      </c>
      <c r="C154" s="34">
        <v>1</v>
      </c>
      <c r="D154" s="34"/>
      <c r="E154" s="34"/>
      <c r="F154" s="34"/>
      <c r="G154" s="34">
        <v>1</v>
      </c>
    </row>
    <row r="155" spans="2:7">
      <c r="B155" s="28" t="s">
        <v>3202</v>
      </c>
      <c r="C155" s="34">
        <v>1</v>
      </c>
      <c r="D155" s="34"/>
      <c r="E155" s="34"/>
      <c r="F155" s="34"/>
      <c r="G155" s="34">
        <v>1</v>
      </c>
    </row>
    <row r="156" spans="2:7">
      <c r="B156" s="27" t="s">
        <v>35</v>
      </c>
      <c r="C156" s="34">
        <v>2</v>
      </c>
      <c r="D156" s="34"/>
      <c r="E156" s="34"/>
      <c r="F156" s="34"/>
      <c r="G156" s="34">
        <v>2</v>
      </c>
    </row>
    <row r="157" spans="2:7">
      <c r="B157" s="28" t="s">
        <v>35</v>
      </c>
      <c r="C157" s="34">
        <v>2</v>
      </c>
      <c r="D157" s="34"/>
      <c r="E157" s="34"/>
      <c r="F157" s="34"/>
      <c r="G157" s="34">
        <v>2</v>
      </c>
    </row>
    <row r="158" spans="2:7">
      <c r="B158" s="26" t="s">
        <v>513</v>
      </c>
      <c r="C158" s="34">
        <v>1</v>
      </c>
      <c r="D158" s="34">
        <v>3</v>
      </c>
      <c r="E158" s="34">
        <v>3</v>
      </c>
      <c r="F158" s="34">
        <v>3</v>
      </c>
      <c r="G158" s="34">
        <v>10</v>
      </c>
    </row>
    <row r="159" spans="2:7">
      <c r="B159" s="27" t="s">
        <v>2586</v>
      </c>
      <c r="C159" s="34">
        <v>1</v>
      </c>
      <c r="D159" s="34">
        <v>3</v>
      </c>
      <c r="E159" s="34"/>
      <c r="F159" s="34">
        <v>1</v>
      </c>
      <c r="G159" s="34">
        <v>5</v>
      </c>
    </row>
    <row r="160" spans="2:7">
      <c r="B160" s="28" t="s">
        <v>2586</v>
      </c>
      <c r="C160" s="34">
        <v>1</v>
      </c>
      <c r="D160" s="34">
        <v>3</v>
      </c>
      <c r="E160" s="34"/>
      <c r="F160" s="34">
        <v>1</v>
      </c>
      <c r="G160" s="34">
        <v>5</v>
      </c>
    </row>
    <row r="161" spans="2:7">
      <c r="B161" s="27" t="s">
        <v>2587</v>
      </c>
      <c r="C161" s="34"/>
      <c r="D161" s="34"/>
      <c r="E161" s="34">
        <v>2</v>
      </c>
      <c r="F161" s="34">
        <v>2</v>
      </c>
      <c r="G161" s="34">
        <v>4</v>
      </c>
    </row>
    <row r="162" spans="2:7">
      <c r="B162" s="28" t="s">
        <v>2587</v>
      </c>
      <c r="C162" s="34"/>
      <c r="D162" s="34"/>
      <c r="E162" s="34">
        <v>2</v>
      </c>
      <c r="F162" s="34">
        <v>2</v>
      </c>
      <c r="G162" s="34">
        <v>4</v>
      </c>
    </row>
    <row r="163" spans="2:7">
      <c r="B163" s="27" t="s">
        <v>513</v>
      </c>
      <c r="C163" s="34"/>
      <c r="D163" s="34"/>
      <c r="E163" s="34">
        <v>1</v>
      </c>
      <c r="F163" s="34"/>
      <c r="G163" s="34">
        <v>1</v>
      </c>
    </row>
    <row r="164" spans="2:7">
      <c r="B164" s="28" t="s">
        <v>513</v>
      </c>
      <c r="C164" s="34"/>
      <c r="D164" s="34"/>
      <c r="E164" s="34">
        <v>1</v>
      </c>
      <c r="F164" s="34"/>
      <c r="G164" s="34">
        <v>1</v>
      </c>
    </row>
    <row r="165" spans="2:7">
      <c r="B165" s="26" t="s">
        <v>16</v>
      </c>
      <c r="C165" s="34">
        <v>6</v>
      </c>
      <c r="D165" s="34">
        <v>6</v>
      </c>
      <c r="E165" s="34">
        <v>3</v>
      </c>
      <c r="F165" s="34">
        <v>9</v>
      </c>
      <c r="G165" s="34">
        <v>24</v>
      </c>
    </row>
    <row r="166" spans="2:7">
      <c r="B166" s="27" t="s">
        <v>557</v>
      </c>
      <c r="C166" s="34">
        <v>1</v>
      </c>
      <c r="D166" s="34"/>
      <c r="E166" s="34"/>
      <c r="F166" s="34">
        <v>2</v>
      </c>
      <c r="G166" s="34">
        <v>3</v>
      </c>
    </row>
    <row r="167" spans="2:7">
      <c r="B167" s="28" t="s">
        <v>557</v>
      </c>
      <c r="C167" s="34">
        <v>1</v>
      </c>
      <c r="D167" s="34"/>
      <c r="E167" s="34"/>
      <c r="F167" s="34">
        <v>2</v>
      </c>
      <c r="G167" s="34">
        <v>3</v>
      </c>
    </row>
    <row r="168" spans="2:7">
      <c r="B168" s="27" t="s">
        <v>17</v>
      </c>
      <c r="C168" s="34">
        <v>4</v>
      </c>
      <c r="D168" s="34">
        <v>6</v>
      </c>
      <c r="E168" s="34">
        <v>3</v>
      </c>
      <c r="F168" s="34">
        <v>3</v>
      </c>
      <c r="G168" s="34">
        <v>16</v>
      </c>
    </row>
    <row r="169" spans="2:7">
      <c r="B169" s="28" t="s">
        <v>177</v>
      </c>
      <c r="C169" s="34">
        <v>2</v>
      </c>
      <c r="D169" s="34">
        <v>3</v>
      </c>
      <c r="E169" s="34">
        <v>1</v>
      </c>
      <c r="F169" s="34">
        <v>1</v>
      </c>
      <c r="G169" s="34">
        <v>7</v>
      </c>
    </row>
    <row r="170" spans="2:7">
      <c r="B170" s="28" t="s">
        <v>18</v>
      </c>
      <c r="C170" s="34">
        <v>1</v>
      </c>
      <c r="D170" s="34">
        <v>1</v>
      </c>
      <c r="E170" s="34"/>
      <c r="F170" s="34">
        <v>1</v>
      </c>
      <c r="G170" s="34">
        <v>3</v>
      </c>
    </row>
    <row r="171" spans="2:7">
      <c r="B171" s="28" t="s">
        <v>17</v>
      </c>
      <c r="C171" s="34"/>
      <c r="D171" s="34">
        <v>2</v>
      </c>
      <c r="E171" s="34"/>
      <c r="F171" s="34"/>
      <c r="G171" s="34">
        <v>2</v>
      </c>
    </row>
    <row r="172" spans="2:7">
      <c r="B172" s="28" t="s">
        <v>1496</v>
      </c>
      <c r="C172" s="34">
        <v>1</v>
      </c>
      <c r="D172" s="34"/>
      <c r="E172" s="34"/>
      <c r="F172" s="34">
        <v>1</v>
      </c>
      <c r="G172" s="34">
        <v>2</v>
      </c>
    </row>
    <row r="173" spans="2:7">
      <c r="B173" s="28" t="s">
        <v>1242</v>
      </c>
      <c r="C173" s="34"/>
      <c r="D173" s="34"/>
      <c r="E173" s="34">
        <v>2</v>
      </c>
      <c r="F173" s="34"/>
      <c r="G173" s="34">
        <v>2</v>
      </c>
    </row>
    <row r="174" spans="2:7">
      <c r="B174" s="27" t="s">
        <v>3267</v>
      </c>
      <c r="C174" s="34"/>
      <c r="D174" s="34"/>
      <c r="E174" s="34"/>
      <c r="F174" s="34">
        <v>4</v>
      </c>
      <c r="G174" s="34">
        <v>4</v>
      </c>
    </row>
    <row r="175" spans="2:7">
      <c r="B175" s="28" t="s">
        <v>3267</v>
      </c>
      <c r="C175" s="34"/>
      <c r="D175" s="34"/>
      <c r="E175" s="34"/>
      <c r="F175" s="34">
        <v>4</v>
      </c>
      <c r="G175" s="34">
        <v>4</v>
      </c>
    </row>
    <row r="176" spans="2:7">
      <c r="B176" s="27" t="s">
        <v>16</v>
      </c>
      <c r="C176" s="34">
        <v>1</v>
      </c>
      <c r="D176" s="34"/>
      <c r="E176" s="34"/>
      <c r="F176" s="34"/>
      <c r="G176" s="34">
        <v>1</v>
      </c>
    </row>
    <row r="177" spans="2:7">
      <c r="B177" s="28" t="s">
        <v>16</v>
      </c>
      <c r="C177" s="34">
        <v>1</v>
      </c>
      <c r="D177" s="34"/>
      <c r="E177" s="34"/>
      <c r="F177" s="34"/>
      <c r="G177" s="34">
        <v>1</v>
      </c>
    </row>
    <row r="178" spans="2:7">
      <c r="B178" s="26" t="s">
        <v>238</v>
      </c>
      <c r="C178" s="34">
        <v>4</v>
      </c>
      <c r="D178" s="34">
        <v>2</v>
      </c>
      <c r="E178" s="34">
        <v>2</v>
      </c>
      <c r="F178" s="34">
        <v>9</v>
      </c>
      <c r="G178" s="34">
        <v>17</v>
      </c>
    </row>
    <row r="179" spans="2:7">
      <c r="B179" s="27" t="s">
        <v>793</v>
      </c>
      <c r="C179" s="34">
        <v>1</v>
      </c>
      <c r="D179" s="34"/>
      <c r="E179" s="34"/>
      <c r="F179" s="34">
        <v>1</v>
      </c>
      <c r="G179" s="34">
        <v>2</v>
      </c>
    </row>
    <row r="180" spans="2:7">
      <c r="B180" s="28" t="s">
        <v>793</v>
      </c>
      <c r="C180" s="34">
        <v>1</v>
      </c>
      <c r="D180" s="34"/>
      <c r="E180" s="34"/>
      <c r="F180" s="34">
        <v>1</v>
      </c>
      <c r="G180" s="34">
        <v>2</v>
      </c>
    </row>
    <row r="181" spans="2:7">
      <c r="B181" s="27" t="s">
        <v>239</v>
      </c>
      <c r="C181" s="34">
        <v>1</v>
      </c>
      <c r="D181" s="34"/>
      <c r="E181" s="34">
        <v>2</v>
      </c>
      <c r="F181" s="34">
        <v>4</v>
      </c>
      <c r="G181" s="34">
        <v>7</v>
      </c>
    </row>
    <row r="182" spans="2:7">
      <c r="B182" s="28" t="s">
        <v>589</v>
      </c>
      <c r="C182" s="34"/>
      <c r="D182" s="34"/>
      <c r="E182" s="34"/>
      <c r="F182" s="34">
        <v>3</v>
      </c>
      <c r="G182" s="34">
        <v>3</v>
      </c>
    </row>
    <row r="183" spans="2:7">
      <c r="B183" s="28" t="s">
        <v>1354</v>
      </c>
      <c r="C183" s="34"/>
      <c r="D183" s="34"/>
      <c r="E183" s="34">
        <v>2</v>
      </c>
      <c r="F183" s="34"/>
      <c r="G183" s="34">
        <v>2</v>
      </c>
    </row>
    <row r="184" spans="2:7">
      <c r="B184" s="28" t="s">
        <v>239</v>
      </c>
      <c r="C184" s="34"/>
      <c r="D184" s="34"/>
      <c r="E184" s="34"/>
      <c r="F184" s="34">
        <v>1</v>
      </c>
      <c r="G184" s="34">
        <v>1</v>
      </c>
    </row>
    <row r="185" spans="2:7">
      <c r="B185" s="28" t="s">
        <v>240</v>
      </c>
      <c r="C185" s="34">
        <v>1</v>
      </c>
      <c r="D185" s="34"/>
      <c r="E185" s="34"/>
      <c r="F185" s="34"/>
      <c r="G185" s="34">
        <v>1</v>
      </c>
    </row>
    <row r="186" spans="2:7">
      <c r="B186" s="27" t="s">
        <v>494</v>
      </c>
      <c r="C186" s="34">
        <v>1</v>
      </c>
      <c r="D186" s="34">
        <v>1</v>
      </c>
      <c r="E186" s="34"/>
      <c r="F186" s="34">
        <v>2</v>
      </c>
      <c r="G186" s="34">
        <v>4</v>
      </c>
    </row>
    <row r="187" spans="2:7">
      <c r="B187" s="28" t="s">
        <v>494</v>
      </c>
      <c r="C187" s="34">
        <v>1</v>
      </c>
      <c r="D187" s="34">
        <v>1</v>
      </c>
      <c r="E187" s="34"/>
      <c r="F187" s="34">
        <v>2</v>
      </c>
      <c r="G187" s="34">
        <v>4</v>
      </c>
    </row>
    <row r="188" spans="2:7">
      <c r="B188" s="27" t="s">
        <v>576</v>
      </c>
      <c r="C188" s="34"/>
      <c r="D188" s="34">
        <v>1</v>
      </c>
      <c r="E188" s="34"/>
      <c r="F188" s="34">
        <v>2</v>
      </c>
      <c r="G188" s="34">
        <v>3</v>
      </c>
    </row>
    <row r="189" spans="2:7">
      <c r="B189" s="28" t="s">
        <v>576</v>
      </c>
      <c r="C189" s="34"/>
      <c r="D189" s="34">
        <v>1</v>
      </c>
      <c r="E189" s="34"/>
      <c r="F189" s="34">
        <v>2</v>
      </c>
      <c r="G189" s="34">
        <v>3</v>
      </c>
    </row>
    <row r="190" spans="2:7">
      <c r="B190" s="27" t="s">
        <v>238</v>
      </c>
      <c r="C190" s="34">
        <v>1</v>
      </c>
      <c r="D190" s="34"/>
      <c r="E190" s="34"/>
      <c r="F190" s="34"/>
      <c r="G190" s="34">
        <v>1</v>
      </c>
    </row>
    <row r="191" spans="2:7">
      <c r="B191" s="28" t="s">
        <v>238</v>
      </c>
      <c r="C191" s="34">
        <v>1</v>
      </c>
      <c r="D191" s="34"/>
      <c r="E191" s="34"/>
      <c r="F191" s="34"/>
      <c r="G191" s="34">
        <v>1</v>
      </c>
    </row>
    <row r="192" spans="2:7">
      <c r="B192" s="26" t="s">
        <v>28</v>
      </c>
      <c r="C192" s="34">
        <v>14</v>
      </c>
      <c r="D192" s="34">
        <v>7</v>
      </c>
      <c r="E192" s="34">
        <v>9</v>
      </c>
      <c r="F192" s="34">
        <v>21</v>
      </c>
      <c r="G192" s="34">
        <v>51</v>
      </c>
    </row>
    <row r="193" spans="2:7">
      <c r="B193" s="27" t="s">
        <v>29</v>
      </c>
      <c r="C193" s="34">
        <v>1</v>
      </c>
      <c r="D193" s="34">
        <v>1</v>
      </c>
      <c r="E193" s="34">
        <v>3</v>
      </c>
      <c r="F193" s="34">
        <v>10</v>
      </c>
      <c r="G193" s="34">
        <v>15</v>
      </c>
    </row>
    <row r="194" spans="2:7">
      <c r="B194" s="28" t="s">
        <v>30</v>
      </c>
      <c r="C194" s="34">
        <v>1</v>
      </c>
      <c r="D194" s="34"/>
      <c r="E194" s="34">
        <v>1</v>
      </c>
      <c r="F194" s="34">
        <v>5</v>
      </c>
      <c r="G194" s="34">
        <v>7</v>
      </c>
    </row>
    <row r="195" spans="2:7">
      <c r="B195" s="28" t="s">
        <v>115</v>
      </c>
      <c r="C195" s="34"/>
      <c r="D195" s="34"/>
      <c r="E195" s="34">
        <v>2</v>
      </c>
      <c r="F195" s="34">
        <v>2</v>
      </c>
      <c r="G195" s="34">
        <v>4</v>
      </c>
    </row>
    <row r="196" spans="2:7">
      <c r="B196" s="28" t="s">
        <v>29</v>
      </c>
      <c r="C196" s="34"/>
      <c r="D196" s="34"/>
      <c r="E196" s="34"/>
      <c r="F196" s="34">
        <v>1</v>
      </c>
      <c r="G196" s="34">
        <v>1</v>
      </c>
    </row>
    <row r="197" spans="2:7">
      <c r="B197" s="28" t="s">
        <v>473</v>
      </c>
      <c r="C197" s="34"/>
      <c r="D197" s="34">
        <v>1</v>
      </c>
      <c r="E197" s="34"/>
      <c r="F197" s="34">
        <v>2</v>
      </c>
      <c r="G197" s="34">
        <v>3</v>
      </c>
    </row>
    <row r="198" spans="2:7">
      <c r="B198" s="27" t="s">
        <v>3271</v>
      </c>
      <c r="C198" s="34">
        <v>4</v>
      </c>
      <c r="D198" s="34">
        <v>2</v>
      </c>
      <c r="E198" s="34">
        <v>3</v>
      </c>
      <c r="F198" s="34">
        <v>3</v>
      </c>
      <c r="G198" s="34">
        <v>12</v>
      </c>
    </row>
    <row r="199" spans="2:7">
      <c r="B199" s="28" t="s">
        <v>1747</v>
      </c>
      <c r="C199" s="34">
        <v>1</v>
      </c>
      <c r="D199" s="34">
        <v>2</v>
      </c>
      <c r="E199" s="34"/>
      <c r="F199" s="34"/>
      <c r="G199" s="34">
        <v>3</v>
      </c>
    </row>
    <row r="200" spans="2:7">
      <c r="B200" s="28" t="s">
        <v>828</v>
      </c>
      <c r="C200" s="34">
        <v>1</v>
      </c>
      <c r="D200" s="34"/>
      <c r="E200" s="34">
        <v>2</v>
      </c>
      <c r="F200" s="34">
        <v>1</v>
      </c>
      <c r="G200" s="34">
        <v>4</v>
      </c>
    </row>
    <row r="201" spans="2:7">
      <c r="B201" s="28" t="s">
        <v>3271</v>
      </c>
      <c r="C201" s="34">
        <v>2</v>
      </c>
      <c r="D201" s="34"/>
      <c r="E201" s="34"/>
      <c r="F201" s="34"/>
      <c r="G201" s="34">
        <v>2</v>
      </c>
    </row>
    <row r="202" spans="2:7">
      <c r="B202" s="28" t="s">
        <v>269</v>
      </c>
      <c r="C202" s="34"/>
      <c r="D202" s="34"/>
      <c r="E202" s="34">
        <v>1</v>
      </c>
      <c r="F202" s="34">
        <v>2</v>
      </c>
      <c r="G202" s="34">
        <v>3</v>
      </c>
    </row>
    <row r="203" spans="2:7">
      <c r="B203" s="27" t="s">
        <v>3288</v>
      </c>
      <c r="C203" s="34">
        <v>4</v>
      </c>
      <c r="D203" s="34">
        <v>3</v>
      </c>
      <c r="E203" s="34"/>
      <c r="F203" s="34">
        <v>1</v>
      </c>
      <c r="G203" s="34">
        <v>8</v>
      </c>
    </row>
    <row r="204" spans="2:7">
      <c r="B204" s="28" t="s">
        <v>3288</v>
      </c>
      <c r="C204" s="34">
        <v>1</v>
      </c>
      <c r="D204" s="34"/>
      <c r="E204" s="34"/>
      <c r="F204" s="34"/>
      <c r="G204" s="34">
        <v>1</v>
      </c>
    </row>
    <row r="205" spans="2:7">
      <c r="B205" s="28" t="s">
        <v>135</v>
      </c>
      <c r="C205" s="34">
        <v>3</v>
      </c>
      <c r="D205" s="34">
        <v>3</v>
      </c>
      <c r="E205" s="34"/>
      <c r="F205" s="34">
        <v>1</v>
      </c>
      <c r="G205" s="34">
        <v>7</v>
      </c>
    </row>
    <row r="206" spans="2:7">
      <c r="B206" s="27" t="s">
        <v>223</v>
      </c>
      <c r="C206" s="34">
        <v>3</v>
      </c>
      <c r="D206" s="34"/>
      <c r="E206" s="34">
        <v>2</v>
      </c>
      <c r="F206" s="34">
        <v>7</v>
      </c>
      <c r="G206" s="34">
        <v>12</v>
      </c>
    </row>
    <row r="207" spans="2:7">
      <c r="B207" s="28" t="s">
        <v>223</v>
      </c>
      <c r="C207" s="34"/>
      <c r="D207" s="34"/>
      <c r="E207" s="34">
        <v>1</v>
      </c>
      <c r="F207" s="34"/>
      <c r="G207" s="34">
        <v>1</v>
      </c>
    </row>
    <row r="208" spans="2:7">
      <c r="B208" s="28" t="s">
        <v>569</v>
      </c>
      <c r="C208" s="34">
        <v>1</v>
      </c>
      <c r="D208" s="34"/>
      <c r="E208" s="34">
        <v>1</v>
      </c>
      <c r="F208" s="34">
        <v>4</v>
      </c>
      <c r="G208" s="34">
        <v>6</v>
      </c>
    </row>
    <row r="209" spans="2:7">
      <c r="B209" s="28" t="s">
        <v>224</v>
      </c>
      <c r="C209" s="34">
        <v>2</v>
      </c>
      <c r="D209" s="34"/>
      <c r="E209" s="34"/>
      <c r="F209" s="34">
        <v>3</v>
      </c>
      <c r="G209" s="34">
        <v>5</v>
      </c>
    </row>
    <row r="210" spans="2:7">
      <c r="B210" s="27" t="s">
        <v>28</v>
      </c>
      <c r="C210" s="34">
        <v>1</v>
      </c>
      <c r="D210" s="34"/>
      <c r="E210" s="34"/>
      <c r="F210" s="34"/>
      <c r="G210" s="34">
        <v>1</v>
      </c>
    </row>
    <row r="211" spans="2:7">
      <c r="B211" s="28" t="s">
        <v>28</v>
      </c>
      <c r="C211" s="34">
        <v>1</v>
      </c>
      <c r="D211" s="34"/>
      <c r="E211" s="34"/>
      <c r="F211" s="34"/>
      <c r="G211" s="34">
        <v>1</v>
      </c>
    </row>
    <row r="212" spans="2:7">
      <c r="B212" s="27" t="s">
        <v>986</v>
      </c>
      <c r="C212" s="34">
        <v>1</v>
      </c>
      <c r="D212" s="34">
        <v>1</v>
      </c>
      <c r="E212" s="34">
        <v>1</v>
      </c>
      <c r="F212" s="34"/>
      <c r="G212" s="34">
        <v>3</v>
      </c>
    </row>
    <row r="213" spans="2:7">
      <c r="B213" s="28" t="s">
        <v>986</v>
      </c>
      <c r="C213" s="34">
        <v>1</v>
      </c>
      <c r="D213" s="34">
        <v>1</v>
      </c>
      <c r="E213" s="34">
        <v>1</v>
      </c>
      <c r="F213" s="34"/>
      <c r="G213" s="34">
        <v>3</v>
      </c>
    </row>
    <row r="214" spans="2:7">
      <c r="B214" s="25" t="s">
        <v>3716</v>
      </c>
      <c r="C214" s="34">
        <v>159</v>
      </c>
      <c r="D214" s="34">
        <v>188</v>
      </c>
      <c r="E214" s="34">
        <v>124</v>
      </c>
      <c r="F214" s="34">
        <v>144</v>
      </c>
      <c r="G214" s="34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A212"/>
  <sheetViews>
    <sheetView topLeftCell="B1" zoomScale="85" zoomScaleNormal="85" workbookViewId="0">
      <pane ySplit="4" topLeftCell="A200" activePane="bottomLeft" state="frozen"/>
      <selection pane="bottomLeft" activeCell="B224" sqref="B224"/>
    </sheetView>
  </sheetViews>
  <sheetFormatPr defaultRowHeight="15"/>
  <cols>
    <col min="2" max="2" width="70.28515625" bestFit="1" customWidth="1"/>
    <col min="3" max="3" width="18.5703125" style="41" bestFit="1" customWidth="1"/>
    <col min="4" max="4" width="8.7109375" style="41" customWidth="1"/>
    <col min="5" max="5" width="8.7109375" style="41" bestFit="1" customWidth="1"/>
    <col min="6" max="6" width="8.42578125" style="41" bestFit="1" customWidth="1"/>
    <col min="7" max="7" width="9" style="41" bestFit="1" customWidth="1"/>
    <col min="8" max="12" width="8.28515625" style="41" customWidth="1"/>
    <col min="13" max="13" width="6.7109375" style="38" bestFit="1" customWidth="1"/>
    <col min="14" max="14" width="70.28515625" customWidth="1"/>
    <col min="15" max="15" width="17.140625" style="39" customWidth="1"/>
    <col min="16" max="16" width="8.85546875" style="39" customWidth="1"/>
    <col min="17" max="17" width="8.7109375" style="39" customWidth="1"/>
    <col min="18" max="18" width="8.42578125" style="39" customWidth="1"/>
    <col min="19" max="19" width="9.28515625" style="39" customWidth="1"/>
    <col min="20" max="27" width="11.140625" style="39" customWidth="1"/>
  </cols>
  <sheetData>
    <row r="1" spans="2:27">
      <c r="B1" s="37" t="s">
        <v>3708</v>
      </c>
      <c r="C1" s="45" t="s">
        <v>3851</v>
      </c>
      <c r="N1" s="37" t="s">
        <v>3708</v>
      </c>
      <c r="O1" s="39" t="s">
        <v>3715</v>
      </c>
    </row>
    <row r="3" spans="2:27">
      <c r="B3" s="24" t="s">
        <v>3743</v>
      </c>
      <c r="C3" s="46" t="s">
        <v>3717</v>
      </c>
      <c r="H3"/>
      <c r="I3"/>
      <c r="J3"/>
      <c r="K3"/>
      <c r="L3"/>
      <c r="M3"/>
      <c r="N3" s="24" t="s">
        <v>3743</v>
      </c>
      <c r="O3" s="40" t="s">
        <v>3717</v>
      </c>
      <c r="P3" s="41"/>
      <c r="Q3" s="41"/>
      <c r="R3" s="41"/>
      <c r="S3" s="41"/>
      <c r="T3"/>
      <c r="U3"/>
      <c r="V3"/>
      <c r="W3"/>
      <c r="X3"/>
      <c r="Y3"/>
      <c r="Z3"/>
      <c r="AA3"/>
    </row>
    <row r="4" spans="2:27" s="36" customFormat="1" ht="24.75">
      <c r="B4" s="24" t="s">
        <v>3713</v>
      </c>
      <c r="C4" s="36" t="s">
        <v>64</v>
      </c>
      <c r="D4" s="36" t="s">
        <v>3788</v>
      </c>
      <c r="E4" s="36" t="s">
        <v>3789</v>
      </c>
      <c r="F4" s="36" t="s">
        <v>3791</v>
      </c>
      <c r="G4" s="43" t="s">
        <v>3716</v>
      </c>
      <c r="H4"/>
      <c r="I4"/>
      <c r="J4"/>
      <c r="K4"/>
      <c r="L4"/>
      <c r="M4"/>
      <c r="N4" s="24" t="s">
        <v>3713</v>
      </c>
      <c r="O4" s="42" t="s">
        <v>64</v>
      </c>
      <c r="P4" s="36" t="s">
        <v>3788</v>
      </c>
      <c r="Q4" s="36" t="s">
        <v>3789</v>
      </c>
      <c r="R4" s="36" t="s">
        <v>3791</v>
      </c>
      <c r="S4" s="43" t="s">
        <v>3716</v>
      </c>
      <c r="T4"/>
      <c r="U4"/>
      <c r="V4"/>
      <c r="W4"/>
      <c r="X4"/>
      <c r="Y4"/>
      <c r="Z4"/>
      <c r="AA4"/>
    </row>
    <row r="5" spans="2:27">
      <c r="B5" s="25" t="s">
        <v>54</v>
      </c>
      <c r="C5" s="44">
        <v>57</v>
      </c>
      <c r="D5" s="44">
        <v>4</v>
      </c>
      <c r="E5" s="44"/>
      <c r="F5" s="44">
        <v>102</v>
      </c>
      <c r="G5" s="44">
        <v>163</v>
      </c>
      <c r="H5"/>
      <c r="I5"/>
      <c r="J5"/>
      <c r="K5"/>
      <c r="L5"/>
      <c r="M5"/>
      <c r="N5" s="25" t="s">
        <v>43</v>
      </c>
      <c r="O5" s="44">
        <v>5</v>
      </c>
      <c r="P5" s="44">
        <v>1</v>
      </c>
      <c r="Q5" s="44">
        <v>1</v>
      </c>
      <c r="R5" s="44">
        <v>43</v>
      </c>
      <c r="S5" s="44">
        <v>50</v>
      </c>
      <c r="T5"/>
      <c r="U5"/>
      <c r="V5"/>
      <c r="W5"/>
      <c r="X5"/>
      <c r="Y5"/>
      <c r="Z5"/>
      <c r="AA5"/>
    </row>
    <row r="6" spans="2:27">
      <c r="B6" s="26" t="s">
        <v>55</v>
      </c>
      <c r="C6" s="44">
        <v>15</v>
      </c>
      <c r="D6" s="44">
        <v>1</v>
      </c>
      <c r="E6" s="44"/>
      <c r="F6" s="44">
        <v>27</v>
      </c>
      <c r="G6" s="44">
        <v>43</v>
      </c>
      <c r="H6"/>
      <c r="I6"/>
      <c r="J6"/>
      <c r="K6"/>
      <c r="L6"/>
      <c r="M6"/>
      <c r="N6" s="26" t="s">
        <v>322</v>
      </c>
      <c r="O6" s="44"/>
      <c r="P6" s="44"/>
      <c r="Q6" s="44"/>
      <c r="R6" s="44">
        <v>21</v>
      </c>
      <c r="S6" s="44">
        <v>21</v>
      </c>
      <c r="T6"/>
      <c r="U6"/>
      <c r="V6"/>
      <c r="W6"/>
      <c r="X6"/>
      <c r="Y6"/>
      <c r="Z6"/>
      <c r="AA6"/>
    </row>
    <row r="7" spans="2:27">
      <c r="B7" s="27" t="s">
        <v>55</v>
      </c>
      <c r="C7" s="44">
        <v>8</v>
      </c>
      <c r="D7" s="44">
        <v>1</v>
      </c>
      <c r="E7" s="44"/>
      <c r="F7" s="44">
        <v>11</v>
      </c>
      <c r="G7" s="44">
        <v>20</v>
      </c>
      <c r="H7"/>
      <c r="I7"/>
      <c r="J7"/>
      <c r="K7"/>
      <c r="L7"/>
      <c r="M7"/>
      <c r="N7" s="27" t="s">
        <v>323</v>
      </c>
      <c r="O7" s="44"/>
      <c r="P7" s="44"/>
      <c r="Q7" s="44"/>
      <c r="R7" s="44">
        <v>14</v>
      </c>
      <c r="S7" s="44">
        <v>14</v>
      </c>
      <c r="T7"/>
      <c r="U7"/>
      <c r="V7"/>
      <c r="W7"/>
      <c r="X7"/>
      <c r="Y7"/>
      <c r="Z7"/>
      <c r="AA7"/>
    </row>
    <row r="8" spans="2:27">
      <c r="B8" s="27" t="s">
        <v>3262</v>
      </c>
      <c r="C8" s="44">
        <v>1</v>
      </c>
      <c r="D8" s="44"/>
      <c r="E8" s="44"/>
      <c r="F8" s="44">
        <v>4</v>
      </c>
      <c r="G8" s="44">
        <v>5</v>
      </c>
      <c r="H8"/>
      <c r="I8"/>
      <c r="J8"/>
      <c r="K8"/>
      <c r="L8"/>
      <c r="M8"/>
      <c r="N8" s="27" t="s">
        <v>510</v>
      </c>
      <c r="O8" s="44"/>
      <c r="P8" s="44"/>
      <c r="Q8" s="44"/>
      <c r="R8" s="44">
        <v>7</v>
      </c>
      <c r="S8" s="44">
        <v>7</v>
      </c>
      <c r="T8"/>
      <c r="U8"/>
      <c r="V8"/>
      <c r="W8"/>
      <c r="X8"/>
      <c r="Y8"/>
      <c r="Z8"/>
      <c r="AA8"/>
    </row>
    <row r="9" spans="2:27">
      <c r="B9" s="27" t="s">
        <v>3254</v>
      </c>
      <c r="C9" s="44">
        <v>1</v>
      </c>
      <c r="D9" s="44"/>
      <c r="E9" s="44"/>
      <c r="F9" s="44">
        <v>4</v>
      </c>
      <c r="G9" s="44">
        <v>5</v>
      </c>
      <c r="H9"/>
      <c r="I9"/>
      <c r="J9"/>
      <c r="K9"/>
      <c r="L9"/>
      <c r="M9"/>
      <c r="N9" s="26" t="s">
        <v>44</v>
      </c>
      <c r="O9" s="44"/>
      <c r="P9" s="44"/>
      <c r="Q9" s="44">
        <v>1</v>
      </c>
      <c r="R9" s="44">
        <v>14</v>
      </c>
      <c r="S9" s="44">
        <v>15</v>
      </c>
      <c r="T9"/>
      <c r="U9"/>
      <c r="V9"/>
      <c r="W9"/>
      <c r="X9"/>
      <c r="Y9"/>
      <c r="Z9"/>
      <c r="AA9"/>
    </row>
    <row r="10" spans="2:27">
      <c r="B10" s="27" t="s">
        <v>406</v>
      </c>
      <c r="C10" s="44">
        <v>1</v>
      </c>
      <c r="D10" s="44"/>
      <c r="E10" s="44"/>
      <c r="F10" s="44">
        <v>2</v>
      </c>
      <c r="G10" s="44">
        <v>3</v>
      </c>
      <c r="H10"/>
      <c r="I10"/>
      <c r="J10"/>
      <c r="K10"/>
      <c r="L10"/>
      <c r="M10"/>
      <c r="N10" s="27" t="s">
        <v>45</v>
      </c>
      <c r="O10" s="44"/>
      <c r="P10" s="44"/>
      <c r="Q10" s="44"/>
      <c r="R10" s="44">
        <v>12</v>
      </c>
      <c r="S10" s="44">
        <v>12</v>
      </c>
      <c r="T10"/>
      <c r="U10"/>
      <c r="V10"/>
      <c r="W10"/>
      <c r="X10"/>
      <c r="Y10"/>
      <c r="Z10"/>
      <c r="AA10"/>
    </row>
    <row r="11" spans="2:27">
      <c r="B11" s="27" t="s">
        <v>706</v>
      </c>
      <c r="C11" s="44">
        <v>1</v>
      </c>
      <c r="D11" s="44"/>
      <c r="E11" s="44"/>
      <c r="F11" s="44">
        <v>1</v>
      </c>
      <c r="G11" s="44">
        <v>2</v>
      </c>
      <c r="H11"/>
      <c r="I11"/>
      <c r="J11"/>
      <c r="K11"/>
      <c r="L11"/>
      <c r="M11"/>
      <c r="N11" s="27" t="s">
        <v>44</v>
      </c>
      <c r="O11" s="44"/>
      <c r="P11" s="44"/>
      <c r="Q11" s="44">
        <v>1</v>
      </c>
      <c r="R11" s="44">
        <v>2</v>
      </c>
      <c r="S11" s="44">
        <v>3</v>
      </c>
      <c r="T11"/>
      <c r="U11"/>
      <c r="V11"/>
      <c r="W11"/>
      <c r="X11"/>
      <c r="Y11"/>
      <c r="Z11"/>
      <c r="AA11"/>
    </row>
    <row r="12" spans="2:27">
      <c r="B12" s="27" t="s">
        <v>719</v>
      </c>
      <c r="C12" s="44">
        <v>1</v>
      </c>
      <c r="D12" s="44"/>
      <c r="E12" s="44"/>
      <c r="F12" s="44">
        <v>1</v>
      </c>
      <c r="G12" s="44">
        <v>2</v>
      </c>
      <c r="H12"/>
      <c r="I12"/>
      <c r="J12"/>
      <c r="K12"/>
      <c r="L12"/>
      <c r="M12"/>
      <c r="N12" s="26" t="s">
        <v>43</v>
      </c>
      <c r="O12" s="44">
        <v>1</v>
      </c>
      <c r="P12" s="44">
        <v>1</v>
      </c>
      <c r="Q12" s="44"/>
      <c r="R12" s="44">
        <v>8</v>
      </c>
      <c r="S12" s="44">
        <v>10</v>
      </c>
      <c r="T12"/>
      <c r="U12"/>
      <c r="V12"/>
      <c r="W12"/>
      <c r="X12"/>
      <c r="Y12"/>
      <c r="Z12"/>
      <c r="AA12"/>
    </row>
    <row r="13" spans="2:27">
      <c r="B13" s="27" t="s">
        <v>505</v>
      </c>
      <c r="C13" s="44">
        <v>1</v>
      </c>
      <c r="D13" s="44"/>
      <c r="E13" s="44"/>
      <c r="F13" s="44">
        <v>2</v>
      </c>
      <c r="G13" s="44">
        <v>3</v>
      </c>
      <c r="H13"/>
      <c r="I13"/>
      <c r="J13"/>
      <c r="K13"/>
      <c r="L13"/>
      <c r="M13"/>
      <c r="N13" s="27" t="s">
        <v>301</v>
      </c>
      <c r="O13" s="44">
        <v>1</v>
      </c>
      <c r="P13" s="44"/>
      <c r="Q13" s="44"/>
      <c r="R13" s="44">
        <v>8</v>
      </c>
      <c r="S13" s="44">
        <v>9</v>
      </c>
      <c r="T13"/>
      <c r="U13"/>
      <c r="V13"/>
      <c r="W13"/>
      <c r="X13"/>
      <c r="Y13"/>
      <c r="Z13"/>
      <c r="AA13"/>
    </row>
    <row r="14" spans="2:27">
      <c r="B14" s="27" t="s">
        <v>931</v>
      </c>
      <c r="C14" s="44"/>
      <c r="D14" s="44"/>
      <c r="E14" s="44"/>
      <c r="F14" s="44">
        <v>1</v>
      </c>
      <c r="G14" s="44">
        <v>1</v>
      </c>
      <c r="H14"/>
      <c r="I14"/>
      <c r="J14"/>
      <c r="K14"/>
      <c r="L14"/>
      <c r="M14"/>
      <c r="N14" s="27" t="s">
        <v>43</v>
      </c>
      <c r="O14" s="44"/>
      <c r="P14" s="44">
        <v>1</v>
      </c>
      <c r="Q14" s="44"/>
      <c r="R14" s="44"/>
      <c r="S14" s="44">
        <v>1</v>
      </c>
      <c r="T14"/>
      <c r="U14"/>
      <c r="V14"/>
      <c r="W14"/>
      <c r="X14"/>
      <c r="Y14"/>
      <c r="Z14"/>
      <c r="AA14"/>
    </row>
    <row r="15" spans="2:27">
      <c r="B15" s="27" t="s">
        <v>834</v>
      </c>
      <c r="C15" s="44">
        <v>1</v>
      </c>
      <c r="D15" s="44"/>
      <c r="E15" s="44"/>
      <c r="F15" s="44">
        <v>1</v>
      </c>
      <c r="G15" s="44">
        <v>2</v>
      </c>
      <c r="H15"/>
      <c r="I15"/>
      <c r="J15"/>
      <c r="K15"/>
      <c r="L15"/>
      <c r="M15"/>
      <c r="N15" s="26" t="s">
        <v>151</v>
      </c>
      <c r="O15" s="44">
        <v>4</v>
      </c>
      <c r="P15" s="44"/>
      <c r="Q15" s="44"/>
      <c r="R15" s="44"/>
      <c r="S15" s="44">
        <v>4</v>
      </c>
      <c r="T15"/>
      <c r="U15"/>
      <c r="V15"/>
      <c r="W15"/>
      <c r="X15"/>
      <c r="Y15"/>
      <c r="Z15"/>
      <c r="AA15"/>
    </row>
    <row r="16" spans="2:27">
      <c r="B16" s="26" t="s">
        <v>75</v>
      </c>
      <c r="C16" s="44">
        <v>14</v>
      </c>
      <c r="D16" s="44">
        <v>1</v>
      </c>
      <c r="E16" s="44"/>
      <c r="F16" s="44">
        <v>18</v>
      </c>
      <c r="G16" s="44">
        <v>33</v>
      </c>
      <c r="H16"/>
      <c r="I16"/>
      <c r="J16"/>
      <c r="K16"/>
      <c r="L16"/>
      <c r="M16"/>
      <c r="N16" s="27" t="s">
        <v>151</v>
      </c>
      <c r="O16" s="44">
        <v>4</v>
      </c>
      <c r="P16" s="44"/>
      <c r="Q16" s="44"/>
      <c r="R16" s="44"/>
      <c r="S16" s="44">
        <v>4</v>
      </c>
      <c r="T16"/>
      <c r="U16"/>
      <c r="V16"/>
      <c r="W16"/>
      <c r="X16"/>
      <c r="Y16"/>
      <c r="Z16"/>
      <c r="AA16"/>
    </row>
    <row r="17" spans="2:27">
      <c r="B17" s="27" t="s">
        <v>75</v>
      </c>
      <c r="C17" s="44">
        <v>7</v>
      </c>
      <c r="D17" s="44">
        <v>1</v>
      </c>
      <c r="E17" s="44"/>
      <c r="F17" s="44">
        <v>8</v>
      </c>
      <c r="G17" s="44">
        <v>16</v>
      </c>
      <c r="H17"/>
      <c r="I17"/>
      <c r="J17"/>
      <c r="K17"/>
      <c r="L17"/>
      <c r="M17"/>
      <c r="N17" s="25" t="s">
        <v>250</v>
      </c>
      <c r="O17" s="44">
        <v>5</v>
      </c>
      <c r="P17" s="44">
        <v>1</v>
      </c>
      <c r="Q17" s="44"/>
      <c r="R17" s="44"/>
      <c r="S17" s="44">
        <v>6</v>
      </c>
      <c r="T17"/>
      <c r="U17"/>
      <c r="V17"/>
      <c r="W17"/>
      <c r="X17"/>
      <c r="Y17"/>
      <c r="Z17"/>
      <c r="AA17"/>
    </row>
    <row r="18" spans="2:27">
      <c r="B18" s="27" t="s">
        <v>3253</v>
      </c>
      <c r="C18" s="44">
        <v>1</v>
      </c>
      <c r="D18" s="44"/>
      <c r="E18" s="44"/>
      <c r="F18" s="44">
        <v>2</v>
      </c>
      <c r="G18" s="44">
        <v>3</v>
      </c>
      <c r="H18"/>
      <c r="I18"/>
      <c r="J18"/>
      <c r="K18"/>
      <c r="L18"/>
      <c r="M18"/>
      <c r="N18" s="26" t="s">
        <v>251</v>
      </c>
      <c r="O18" s="44">
        <v>5</v>
      </c>
      <c r="P18" s="44">
        <v>1</v>
      </c>
      <c r="Q18" s="44"/>
      <c r="R18" s="44"/>
      <c r="S18" s="44">
        <v>6</v>
      </c>
      <c r="T18"/>
      <c r="U18"/>
      <c r="V18"/>
      <c r="W18"/>
      <c r="X18"/>
      <c r="Y18"/>
      <c r="Z18"/>
      <c r="AA18"/>
    </row>
    <row r="19" spans="2:27">
      <c r="B19" s="27" t="s">
        <v>3263</v>
      </c>
      <c r="C19" s="44">
        <v>1</v>
      </c>
      <c r="D19" s="44"/>
      <c r="E19" s="44"/>
      <c r="F19" s="44">
        <v>4</v>
      </c>
      <c r="G19" s="44">
        <v>5</v>
      </c>
      <c r="H19"/>
      <c r="I19"/>
      <c r="J19"/>
      <c r="K19"/>
      <c r="L19"/>
      <c r="M19"/>
      <c r="N19" s="27" t="s">
        <v>252</v>
      </c>
      <c r="O19" s="44">
        <v>1</v>
      </c>
      <c r="P19" s="44"/>
      <c r="Q19" s="44"/>
      <c r="R19" s="44"/>
      <c r="S19" s="44">
        <v>1</v>
      </c>
      <c r="T19"/>
      <c r="U19"/>
      <c r="V19"/>
      <c r="W19"/>
      <c r="X19"/>
      <c r="Y19"/>
      <c r="Z19"/>
      <c r="AA19"/>
    </row>
    <row r="20" spans="2:27">
      <c r="B20" s="27" t="s">
        <v>3033</v>
      </c>
      <c r="C20" s="44">
        <v>1</v>
      </c>
      <c r="D20" s="44"/>
      <c r="E20" s="44"/>
      <c r="F20" s="44">
        <v>1</v>
      </c>
      <c r="G20" s="44">
        <v>2</v>
      </c>
      <c r="H20"/>
      <c r="I20"/>
      <c r="J20"/>
      <c r="K20"/>
      <c r="L20"/>
      <c r="M20"/>
      <c r="N20" s="27" t="s">
        <v>251</v>
      </c>
      <c r="O20" s="44"/>
      <c r="P20" s="44">
        <v>1</v>
      </c>
      <c r="Q20" s="44"/>
      <c r="R20" s="44"/>
      <c r="S20" s="44">
        <v>1</v>
      </c>
      <c r="T20"/>
      <c r="U20"/>
      <c r="V20"/>
      <c r="W20"/>
      <c r="X20"/>
      <c r="Y20"/>
      <c r="Z20"/>
      <c r="AA20"/>
    </row>
    <row r="21" spans="2:27">
      <c r="B21" s="27" t="s">
        <v>3053</v>
      </c>
      <c r="C21" s="44"/>
      <c r="D21" s="44"/>
      <c r="E21" s="44"/>
      <c r="F21" s="44">
        <v>1</v>
      </c>
      <c r="G21" s="44">
        <v>1</v>
      </c>
      <c r="H21"/>
      <c r="I21"/>
      <c r="J21"/>
      <c r="K21"/>
      <c r="L21"/>
      <c r="M21"/>
      <c r="N21" s="27" t="s">
        <v>761</v>
      </c>
      <c r="O21" s="44">
        <v>1</v>
      </c>
      <c r="P21" s="44"/>
      <c r="Q21" s="44"/>
      <c r="R21" s="44"/>
      <c r="S21" s="44">
        <v>1</v>
      </c>
      <c r="T21"/>
      <c r="U21"/>
      <c r="V21"/>
      <c r="W21"/>
      <c r="X21"/>
      <c r="Y21"/>
      <c r="Z21"/>
      <c r="AA21"/>
    </row>
    <row r="22" spans="2:27">
      <c r="B22" s="27" t="s">
        <v>817</v>
      </c>
      <c r="C22" s="44">
        <v>3</v>
      </c>
      <c r="D22" s="44"/>
      <c r="E22" s="44"/>
      <c r="F22" s="44"/>
      <c r="G22" s="44">
        <v>3</v>
      </c>
      <c r="H22"/>
      <c r="I22"/>
      <c r="J22"/>
      <c r="K22"/>
      <c r="L22"/>
      <c r="M22"/>
      <c r="N22" s="27" t="s">
        <v>3203</v>
      </c>
      <c r="O22" s="44">
        <v>3</v>
      </c>
      <c r="P22" s="44"/>
      <c r="Q22" s="44"/>
      <c r="R22" s="44"/>
      <c r="S22" s="44">
        <v>3</v>
      </c>
      <c r="T22"/>
      <c r="U22"/>
      <c r="V22"/>
      <c r="W22"/>
      <c r="X22"/>
      <c r="Y22"/>
      <c r="Z22"/>
      <c r="AA22"/>
    </row>
    <row r="23" spans="2:27">
      <c r="B23" s="27" t="s">
        <v>1453</v>
      </c>
      <c r="C23" s="44">
        <v>1</v>
      </c>
      <c r="D23" s="44"/>
      <c r="E23" s="44"/>
      <c r="F23" s="44">
        <v>2</v>
      </c>
      <c r="G23" s="44">
        <v>3</v>
      </c>
      <c r="H23"/>
      <c r="I23"/>
      <c r="J23"/>
      <c r="K23"/>
      <c r="L23"/>
      <c r="M23"/>
      <c r="N23" s="25" t="s">
        <v>416</v>
      </c>
      <c r="O23" s="44">
        <v>3</v>
      </c>
      <c r="P23" s="44">
        <v>1</v>
      </c>
      <c r="Q23" s="44"/>
      <c r="R23" s="44"/>
      <c r="S23" s="44">
        <v>4</v>
      </c>
      <c r="T23"/>
      <c r="U23"/>
      <c r="V23"/>
      <c r="W23"/>
      <c r="X23"/>
      <c r="Y23"/>
      <c r="Z23"/>
      <c r="AA23"/>
    </row>
    <row r="24" spans="2:27">
      <c r="B24" s="26" t="s">
        <v>147</v>
      </c>
      <c r="C24" s="44">
        <v>11</v>
      </c>
      <c r="D24" s="44">
        <v>1</v>
      </c>
      <c r="E24" s="44"/>
      <c r="F24" s="44">
        <v>23</v>
      </c>
      <c r="G24" s="44">
        <v>35</v>
      </c>
      <c r="H24"/>
      <c r="I24"/>
      <c r="J24"/>
      <c r="K24"/>
      <c r="L24"/>
      <c r="M24"/>
      <c r="N24" s="26" t="s">
        <v>417</v>
      </c>
      <c r="O24" s="44">
        <v>3</v>
      </c>
      <c r="P24" s="44">
        <v>1</v>
      </c>
      <c r="Q24" s="44"/>
      <c r="R24" s="44"/>
      <c r="S24" s="44">
        <v>4</v>
      </c>
      <c r="T24"/>
      <c r="U24"/>
      <c r="V24"/>
      <c r="W24"/>
      <c r="X24"/>
      <c r="Y24"/>
      <c r="Z24"/>
      <c r="AA24"/>
    </row>
    <row r="25" spans="2:27">
      <c r="B25" s="27" t="s">
        <v>147</v>
      </c>
      <c r="C25" s="44">
        <v>8</v>
      </c>
      <c r="D25" s="44">
        <v>1</v>
      </c>
      <c r="E25" s="44"/>
      <c r="F25" s="44">
        <v>10</v>
      </c>
      <c r="G25" s="44">
        <v>19</v>
      </c>
      <c r="H25"/>
      <c r="I25"/>
      <c r="J25"/>
      <c r="K25"/>
      <c r="L25"/>
      <c r="M25"/>
      <c r="N25" s="27" t="s">
        <v>417</v>
      </c>
      <c r="O25" s="44"/>
      <c r="P25" s="44">
        <v>1</v>
      </c>
      <c r="Q25" s="44"/>
      <c r="R25" s="44"/>
      <c r="S25" s="44">
        <v>1</v>
      </c>
      <c r="T25"/>
      <c r="U25"/>
      <c r="V25"/>
      <c r="W25"/>
      <c r="X25"/>
      <c r="Y25"/>
      <c r="Z25"/>
      <c r="AA25"/>
    </row>
    <row r="26" spans="2:27">
      <c r="B26" s="27" t="s">
        <v>95</v>
      </c>
      <c r="C26" s="44">
        <v>1</v>
      </c>
      <c r="D26" s="44"/>
      <c r="E26" s="44"/>
      <c r="F26" s="44">
        <v>4</v>
      </c>
      <c r="G26" s="44">
        <v>5</v>
      </c>
      <c r="H26"/>
      <c r="I26"/>
      <c r="J26"/>
      <c r="K26"/>
      <c r="L26"/>
      <c r="M26"/>
      <c r="N26" s="27" t="s">
        <v>1385</v>
      </c>
      <c r="O26" s="44">
        <v>3</v>
      </c>
      <c r="P26" s="44"/>
      <c r="Q26" s="44"/>
      <c r="R26" s="44"/>
      <c r="S26" s="44">
        <v>3</v>
      </c>
      <c r="T26"/>
      <c r="U26"/>
      <c r="V26"/>
      <c r="W26"/>
      <c r="X26"/>
      <c r="Y26"/>
      <c r="Z26"/>
      <c r="AA26"/>
    </row>
    <row r="27" spans="2:27">
      <c r="B27" s="27" t="s">
        <v>3264</v>
      </c>
      <c r="C27" s="44">
        <v>1</v>
      </c>
      <c r="D27" s="44"/>
      <c r="E27" s="44"/>
      <c r="F27" s="44">
        <v>3</v>
      </c>
      <c r="G27" s="44">
        <v>4</v>
      </c>
      <c r="H27"/>
      <c r="I27"/>
      <c r="J27"/>
      <c r="K27"/>
      <c r="L27"/>
      <c r="M27"/>
      <c r="N27" s="25" t="s">
        <v>227</v>
      </c>
      <c r="O27" s="44">
        <v>19</v>
      </c>
      <c r="P27" s="44">
        <v>1</v>
      </c>
      <c r="Q27" s="44">
        <v>2</v>
      </c>
      <c r="R27" s="44"/>
      <c r="S27" s="44">
        <v>22</v>
      </c>
      <c r="T27"/>
      <c r="U27"/>
      <c r="V27"/>
      <c r="W27"/>
      <c r="X27"/>
      <c r="Y27"/>
      <c r="Z27"/>
      <c r="AA27"/>
    </row>
    <row r="28" spans="2:27">
      <c r="B28" s="27" t="s">
        <v>649</v>
      </c>
      <c r="C28" s="44"/>
      <c r="D28" s="44"/>
      <c r="E28" s="44"/>
      <c r="F28" s="44">
        <v>1</v>
      </c>
      <c r="G28" s="44">
        <v>1</v>
      </c>
      <c r="H28"/>
      <c r="I28"/>
      <c r="J28"/>
      <c r="K28"/>
      <c r="L28"/>
      <c r="M28"/>
      <c r="N28" s="26" t="s">
        <v>2441</v>
      </c>
      <c r="O28" s="44">
        <v>14</v>
      </c>
      <c r="P28" s="44"/>
      <c r="Q28" s="44">
        <v>2</v>
      </c>
      <c r="R28" s="44"/>
      <c r="S28" s="44">
        <v>16</v>
      </c>
      <c r="T28"/>
      <c r="U28"/>
      <c r="V28"/>
      <c r="W28"/>
      <c r="X28"/>
      <c r="Y28"/>
      <c r="Z28"/>
      <c r="AA28"/>
    </row>
    <row r="29" spans="2:27">
      <c r="B29" s="27" t="s">
        <v>1477</v>
      </c>
      <c r="C29" s="44"/>
      <c r="D29" s="44"/>
      <c r="E29" s="44"/>
      <c r="F29" s="44">
        <v>2</v>
      </c>
      <c r="G29" s="44">
        <v>2</v>
      </c>
      <c r="H29"/>
      <c r="I29"/>
      <c r="J29"/>
      <c r="K29"/>
      <c r="L29"/>
      <c r="M29"/>
      <c r="N29" s="27" t="s">
        <v>2441</v>
      </c>
      <c r="O29" s="44">
        <v>14</v>
      </c>
      <c r="P29" s="44"/>
      <c r="Q29" s="44">
        <v>2</v>
      </c>
      <c r="R29" s="44"/>
      <c r="S29" s="44">
        <v>16</v>
      </c>
      <c r="T29"/>
      <c r="U29"/>
      <c r="V29"/>
      <c r="W29"/>
      <c r="X29"/>
      <c r="Y29"/>
      <c r="Z29"/>
      <c r="AA29"/>
    </row>
    <row r="30" spans="2:27">
      <c r="B30" s="27" t="s">
        <v>1266</v>
      </c>
      <c r="C30" s="44"/>
      <c r="D30" s="44"/>
      <c r="E30" s="44"/>
      <c r="F30" s="44">
        <v>1</v>
      </c>
      <c r="G30" s="44">
        <v>1</v>
      </c>
      <c r="H30"/>
      <c r="I30"/>
      <c r="J30"/>
      <c r="K30"/>
      <c r="L30"/>
      <c r="M30"/>
      <c r="N30" s="26" t="s">
        <v>228</v>
      </c>
      <c r="O30" s="44">
        <v>2</v>
      </c>
      <c r="P30" s="44"/>
      <c r="Q30" s="44"/>
      <c r="R30" s="44"/>
      <c r="S30" s="44">
        <v>2</v>
      </c>
      <c r="T30"/>
      <c r="U30"/>
      <c r="V30"/>
      <c r="W30"/>
      <c r="X30"/>
      <c r="Y30"/>
      <c r="Z30"/>
      <c r="AA30"/>
    </row>
    <row r="31" spans="2:27">
      <c r="B31" s="27" t="s">
        <v>1049</v>
      </c>
      <c r="C31" s="44">
        <v>1</v>
      </c>
      <c r="D31" s="44"/>
      <c r="E31" s="44"/>
      <c r="F31" s="44">
        <v>2</v>
      </c>
      <c r="G31" s="44">
        <v>3</v>
      </c>
      <c r="H31"/>
      <c r="I31"/>
      <c r="J31"/>
      <c r="K31"/>
      <c r="L31"/>
      <c r="M31"/>
      <c r="N31" s="27" t="s">
        <v>228</v>
      </c>
      <c r="O31" s="44">
        <v>2</v>
      </c>
      <c r="P31" s="44"/>
      <c r="Q31" s="44"/>
      <c r="R31" s="44"/>
      <c r="S31" s="44">
        <v>2</v>
      </c>
      <c r="T31"/>
      <c r="U31"/>
      <c r="V31"/>
      <c r="W31"/>
      <c r="X31"/>
      <c r="Y31"/>
      <c r="Z31"/>
      <c r="AA31"/>
    </row>
    <row r="32" spans="2:27">
      <c r="B32" s="26" t="s">
        <v>99</v>
      </c>
      <c r="C32" s="44">
        <v>17</v>
      </c>
      <c r="D32" s="44">
        <v>1</v>
      </c>
      <c r="E32" s="44"/>
      <c r="F32" s="44">
        <v>34</v>
      </c>
      <c r="G32" s="44">
        <v>52</v>
      </c>
      <c r="H32"/>
      <c r="I32"/>
      <c r="J32"/>
      <c r="K32"/>
      <c r="L32"/>
      <c r="M32"/>
      <c r="N32" s="26" t="s">
        <v>3063</v>
      </c>
      <c r="O32" s="44">
        <v>3</v>
      </c>
      <c r="P32" s="44"/>
      <c r="Q32" s="44"/>
      <c r="R32" s="44"/>
      <c r="S32" s="44">
        <v>3</v>
      </c>
      <c r="T32"/>
      <c r="U32"/>
      <c r="V32"/>
      <c r="W32"/>
      <c r="X32"/>
      <c r="Y32"/>
      <c r="Z32"/>
      <c r="AA32"/>
    </row>
    <row r="33" spans="2:27">
      <c r="B33" s="27" t="s">
        <v>99</v>
      </c>
      <c r="C33" s="44">
        <v>11</v>
      </c>
      <c r="D33" s="44">
        <v>1</v>
      </c>
      <c r="E33" s="44"/>
      <c r="F33" s="44">
        <v>11</v>
      </c>
      <c r="G33" s="44">
        <v>23</v>
      </c>
      <c r="H33"/>
      <c r="I33"/>
      <c r="J33"/>
      <c r="K33"/>
      <c r="L33"/>
      <c r="M33"/>
      <c r="N33" s="27" t="s">
        <v>3063</v>
      </c>
      <c r="O33" s="44">
        <v>3</v>
      </c>
      <c r="P33" s="44"/>
      <c r="Q33" s="44"/>
      <c r="R33" s="44"/>
      <c r="S33" s="44">
        <v>3</v>
      </c>
      <c r="T33"/>
      <c r="U33"/>
      <c r="V33"/>
      <c r="W33"/>
      <c r="X33"/>
      <c r="Y33"/>
      <c r="Z33"/>
      <c r="AA33"/>
    </row>
    <row r="34" spans="2:27">
      <c r="B34" s="27" t="s">
        <v>3252</v>
      </c>
      <c r="C34" s="44"/>
      <c r="D34" s="44"/>
      <c r="E34" s="44"/>
      <c r="F34" s="44">
        <v>6</v>
      </c>
      <c r="G34" s="44">
        <v>6</v>
      </c>
      <c r="H34"/>
      <c r="I34"/>
      <c r="J34"/>
      <c r="K34"/>
      <c r="L34"/>
      <c r="M34"/>
      <c r="N34" s="26" t="s">
        <v>227</v>
      </c>
      <c r="O34" s="44"/>
      <c r="P34" s="44">
        <v>1</v>
      </c>
      <c r="Q34" s="44"/>
      <c r="R34" s="44"/>
      <c r="S34" s="44">
        <v>1</v>
      </c>
      <c r="T34"/>
      <c r="U34"/>
      <c r="V34"/>
      <c r="W34"/>
      <c r="X34"/>
      <c r="Y34"/>
      <c r="Z34"/>
      <c r="AA34"/>
    </row>
    <row r="35" spans="2:27">
      <c r="B35" s="27" t="s">
        <v>3261</v>
      </c>
      <c r="C35" s="44">
        <v>1</v>
      </c>
      <c r="D35" s="44"/>
      <c r="E35" s="44"/>
      <c r="F35" s="44">
        <v>3</v>
      </c>
      <c r="G35" s="44">
        <v>4</v>
      </c>
      <c r="H35"/>
      <c r="I35"/>
      <c r="J35"/>
      <c r="K35"/>
      <c r="L35"/>
      <c r="M35"/>
      <c r="N35" s="27" t="s">
        <v>227</v>
      </c>
      <c r="O35" s="44"/>
      <c r="P35" s="44">
        <v>1</v>
      </c>
      <c r="Q35" s="44"/>
      <c r="R35" s="44"/>
      <c r="S35" s="44">
        <v>1</v>
      </c>
      <c r="T35"/>
      <c r="U35"/>
      <c r="V35"/>
      <c r="W35"/>
      <c r="X35"/>
      <c r="Y35"/>
      <c r="Z35"/>
      <c r="AA35"/>
    </row>
    <row r="36" spans="2:27">
      <c r="B36" s="27" t="s">
        <v>335</v>
      </c>
      <c r="C36" s="44">
        <v>1</v>
      </c>
      <c r="D36" s="44"/>
      <c r="E36" s="44"/>
      <c r="F36" s="44">
        <v>5</v>
      </c>
      <c r="G36" s="44">
        <v>6</v>
      </c>
      <c r="H36"/>
      <c r="I36"/>
      <c r="J36"/>
      <c r="K36"/>
      <c r="L36"/>
      <c r="M36"/>
      <c r="N36" s="25" t="s">
        <v>211</v>
      </c>
      <c r="O36" s="44">
        <v>2</v>
      </c>
      <c r="P36" s="44">
        <v>1</v>
      </c>
      <c r="Q36" s="44">
        <v>2</v>
      </c>
      <c r="R36" s="44">
        <v>20</v>
      </c>
      <c r="S36" s="44">
        <v>25</v>
      </c>
      <c r="T36"/>
      <c r="U36"/>
      <c r="V36"/>
      <c r="W36"/>
      <c r="X36"/>
      <c r="Y36"/>
      <c r="Z36"/>
      <c r="AA36"/>
    </row>
    <row r="37" spans="2:27">
      <c r="B37" s="27" t="s">
        <v>3265</v>
      </c>
      <c r="C37" s="44">
        <v>1</v>
      </c>
      <c r="D37" s="44"/>
      <c r="E37" s="44"/>
      <c r="F37" s="44">
        <v>4</v>
      </c>
      <c r="G37" s="44">
        <v>5</v>
      </c>
      <c r="H37"/>
      <c r="I37"/>
      <c r="J37"/>
      <c r="K37"/>
      <c r="L37"/>
      <c r="M37"/>
      <c r="N37" s="26" t="s">
        <v>3303</v>
      </c>
      <c r="O37" s="44"/>
      <c r="P37" s="44"/>
      <c r="Q37" s="44"/>
      <c r="R37" s="44">
        <v>11</v>
      </c>
      <c r="S37" s="44">
        <v>11</v>
      </c>
      <c r="T37"/>
      <c r="U37"/>
      <c r="V37"/>
      <c r="W37"/>
      <c r="X37"/>
      <c r="Y37"/>
      <c r="Z37"/>
      <c r="AA37"/>
    </row>
    <row r="38" spans="2:27">
      <c r="B38" s="27" t="s">
        <v>3266</v>
      </c>
      <c r="C38" s="44">
        <v>1</v>
      </c>
      <c r="D38" s="44"/>
      <c r="E38" s="44"/>
      <c r="F38" s="44">
        <v>3</v>
      </c>
      <c r="G38" s="44">
        <v>4</v>
      </c>
      <c r="H38"/>
      <c r="I38"/>
      <c r="J38"/>
      <c r="K38"/>
      <c r="L38"/>
      <c r="M38"/>
      <c r="N38" s="27" t="s">
        <v>3303</v>
      </c>
      <c r="O38" s="44"/>
      <c r="P38" s="44"/>
      <c r="Q38" s="44"/>
      <c r="R38" s="44">
        <v>11</v>
      </c>
      <c r="S38" s="44">
        <v>11</v>
      </c>
      <c r="T38"/>
      <c r="U38"/>
      <c r="V38"/>
      <c r="W38"/>
      <c r="X38"/>
      <c r="Y38"/>
      <c r="Z38"/>
      <c r="AA38"/>
    </row>
    <row r="39" spans="2:27">
      <c r="B39" s="27" t="s">
        <v>69</v>
      </c>
      <c r="C39" s="44">
        <v>1</v>
      </c>
      <c r="D39" s="44"/>
      <c r="E39" s="44"/>
      <c r="F39" s="44">
        <v>1</v>
      </c>
      <c r="G39" s="44">
        <v>2</v>
      </c>
      <c r="H39"/>
      <c r="I39"/>
      <c r="J39"/>
      <c r="K39"/>
      <c r="L39"/>
      <c r="M39"/>
      <c r="N39" s="26" t="s">
        <v>3100</v>
      </c>
      <c r="O39" s="44"/>
      <c r="P39" s="44"/>
      <c r="Q39" s="44">
        <v>1</v>
      </c>
      <c r="R39" s="44">
        <v>9</v>
      </c>
      <c r="S39" s="44">
        <v>10</v>
      </c>
      <c r="T39"/>
      <c r="U39"/>
      <c r="V39"/>
      <c r="W39"/>
      <c r="X39"/>
      <c r="Y39"/>
      <c r="Z39"/>
      <c r="AA39"/>
    </row>
    <row r="40" spans="2:27">
      <c r="B40" s="27" t="s">
        <v>3034</v>
      </c>
      <c r="C40" s="44">
        <v>1</v>
      </c>
      <c r="D40" s="44"/>
      <c r="E40" s="44"/>
      <c r="F40" s="44">
        <v>1</v>
      </c>
      <c r="G40" s="44">
        <v>2</v>
      </c>
      <c r="H40"/>
      <c r="I40"/>
      <c r="J40"/>
      <c r="K40"/>
      <c r="L40"/>
      <c r="M40"/>
      <c r="N40" s="27" t="s">
        <v>3100</v>
      </c>
      <c r="O40" s="44"/>
      <c r="P40" s="44"/>
      <c r="Q40" s="44">
        <v>1</v>
      </c>
      <c r="R40" s="44">
        <v>9</v>
      </c>
      <c r="S40" s="44">
        <v>10</v>
      </c>
      <c r="T40"/>
      <c r="U40"/>
      <c r="V40"/>
      <c r="W40"/>
      <c r="X40"/>
      <c r="Y40"/>
      <c r="Z40"/>
      <c r="AA40"/>
    </row>
    <row r="41" spans="2:27">
      <c r="B41" s="25" t="s">
        <v>88</v>
      </c>
      <c r="C41" s="44">
        <v>67</v>
      </c>
      <c r="D41" s="44">
        <v>9</v>
      </c>
      <c r="E41" s="44"/>
      <c r="F41" s="44">
        <v>144</v>
      </c>
      <c r="G41" s="44">
        <v>220</v>
      </c>
      <c r="H41"/>
      <c r="I41"/>
      <c r="J41"/>
      <c r="K41"/>
      <c r="L41"/>
      <c r="M41"/>
      <c r="N41" s="26" t="s">
        <v>3305</v>
      </c>
      <c r="O41" s="44">
        <v>2</v>
      </c>
      <c r="P41" s="44"/>
      <c r="Q41" s="44">
        <v>1</v>
      </c>
      <c r="R41" s="44"/>
      <c r="S41" s="44">
        <v>3</v>
      </c>
      <c r="T41"/>
      <c r="U41"/>
      <c r="V41"/>
      <c r="W41"/>
      <c r="X41"/>
      <c r="Y41"/>
      <c r="Z41"/>
      <c r="AA41"/>
    </row>
    <row r="42" spans="2:27">
      <c r="B42" s="26" t="s">
        <v>2590</v>
      </c>
      <c r="C42" s="44">
        <v>4</v>
      </c>
      <c r="D42" s="44">
        <v>1</v>
      </c>
      <c r="E42" s="44"/>
      <c r="F42" s="44">
        <v>35</v>
      </c>
      <c r="G42" s="44">
        <v>40</v>
      </c>
      <c r="H42"/>
      <c r="I42"/>
      <c r="J42"/>
      <c r="K42"/>
      <c r="L42"/>
      <c r="M42"/>
      <c r="N42" s="27" t="s">
        <v>3305</v>
      </c>
      <c r="O42" s="44">
        <v>2</v>
      </c>
      <c r="P42" s="44"/>
      <c r="Q42" s="44">
        <v>1</v>
      </c>
      <c r="R42" s="44"/>
      <c r="S42" s="44">
        <v>3</v>
      </c>
      <c r="T42"/>
      <c r="U42"/>
      <c r="V42"/>
      <c r="W42"/>
      <c r="X42"/>
      <c r="Y42"/>
      <c r="Z42"/>
      <c r="AA42"/>
    </row>
    <row r="43" spans="2:27">
      <c r="B43" s="27" t="s">
        <v>2590</v>
      </c>
      <c r="C43" s="44">
        <v>2</v>
      </c>
      <c r="D43" s="44">
        <v>1</v>
      </c>
      <c r="E43" s="44"/>
      <c r="F43" s="44">
        <v>20</v>
      </c>
      <c r="G43" s="44">
        <v>23</v>
      </c>
      <c r="H43"/>
      <c r="I43"/>
      <c r="J43"/>
      <c r="K43"/>
      <c r="L43"/>
      <c r="M43"/>
      <c r="N43" s="26" t="s">
        <v>211</v>
      </c>
      <c r="O43" s="44"/>
      <c r="P43" s="44">
        <v>1</v>
      </c>
      <c r="Q43" s="44"/>
      <c r="R43" s="44"/>
      <c r="S43" s="44">
        <v>1</v>
      </c>
      <c r="T43"/>
      <c r="U43"/>
      <c r="V43"/>
      <c r="W43"/>
      <c r="X43"/>
      <c r="Y43"/>
      <c r="Z43"/>
      <c r="AA43"/>
    </row>
    <row r="44" spans="2:27">
      <c r="B44" s="27" t="s">
        <v>3376</v>
      </c>
      <c r="C44" s="44">
        <v>1</v>
      </c>
      <c r="D44" s="44"/>
      <c r="E44" s="44"/>
      <c r="F44" s="44">
        <v>9</v>
      </c>
      <c r="G44" s="44">
        <v>10</v>
      </c>
      <c r="H44"/>
      <c r="I44"/>
      <c r="J44"/>
      <c r="K44"/>
      <c r="L44"/>
      <c r="M44"/>
      <c r="N44" s="27" t="s">
        <v>211</v>
      </c>
      <c r="O44" s="44"/>
      <c r="P44" s="44">
        <v>1</v>
      </c>
      <c r="Q44" s="44"/>
      <c r="R44" s="44"/>
      <c r="S44" s="44">
        <v>1</v>
      </c>
      <c r="T44"/>
      <c r="U44"/>
      <c r="V44"/>
      <c r="W44"/>
      <c r="X44"/>
      <c r="Y44"/>
      <c r="Z44"/>
      <c r="AA44"/>
    </row>
    <row r="45" spans="2:27">
      <c r="B45" s="27" t="s">
        <v>3391</v>
      </c>
      <c r="C45" s="44">
        <v>1</v>
      </c>
      <c r="D45" s="44"/>
      <c r="E45" s="44"/>
      <c r="F45" s="44">
        <v>6</v>
      </c>
      <c r="G45" s="44">
        <v>7</v>
      </c>
      <c r="H45"/>
      <c r="I45"/>
      <c r="J45"/>
      <c r="K45"/>
      <c r="L45"/>
      <c r="M45"/>
      <c r="N45" s="25" t="s">
        <v>35</v>
      </c>
      <c r="O45" s="44">
        <v>1</v>
      </c>
      <c r="P45" s="44">
        <v>1</v>
      </c>
      <c r="Q45" s="44">
        <v>5</v>
      </c>
      <c r="R45" s="44">
        <v>16</v>
      </c>
      <c r="S45" s="44">
        <v>23</v>
      </c>
      <c r="T45"/>
      <c r="U45"/>
      <c r="V45"/>
      <c r="W45"/>
      <c r="X45"/>
      <c r="Y45"/>
      <c r="Z45"/>
      <c r="AA45"/>
    </row>
    <row r="46" spans="2:27">
      <c r="B46" s="26" t="s">
        <v>89</v>
      </c>
      <c r="C46" s="44">
        <v>6</v>
      </c>
      <c r="D46" s="44">
        <v>1</v>
      </c>
      <c r="E46" s="44"/>
      <c r="F46" s="44">
        <v>14</v>
      </c>
      <c r="G46" s="44">
        <v>21</v>
      </c>
      <c r="H46"/>
      <c r="I46"/>
      <c r="J46"/>
      <c r="K46"/>
      <c r="L46"/>
      <c r="M46"/>
      <c r="N46" s="26" t="s">
        <v>170</v>
      </c>
      <c r="O46" s="44"/>
      <c r="P46" s="44"/>
      <c r="Q46" s="44">
        <v>1</v>
      </c>
      <c r="R46" s="44">
        <v>6</v>
      </c>
      <c r="S46" s="44">
        <v>7</v>
      </c>
      <c r="T46"/>
      <c r="U46"/>
      <c r="V46"/>
      <c r="W46"/>
      <c r="X46"/>
      <c r="Y46"/>
      <c r="Z46"/>
      <c r="AA46"/>
    </row>
    <row r="47" spans="2:27">
      <c r="B47" s="27" t="s">
        <v>89</v>
      </c>
      <c r="C47" s="44">
        <v>3</v>
      </c>
      <c r="D47" s="44">
        <v>1</v>
      </c>
      <c r="E47" s="44"/>
      <c r="F47" s="44">
        <v>9</v>
      </c>
      <c r="G47" s="44">
        <v>13</v>
      </c>
      <c r="H47"/>
      <c r="I47"/>
      <c r="J47"/>
      <c r="K47"/>
      <c r="L47"/>
      <c r="M47"/>
      <c r="N47" s="27" t="s">
        <v>171</v>
      </c>
      <c r="O47" s="44"/>
      <c r="P47" s="44"/>
      <c r="Q47" s="44"/>
      <c r="R47" s="44">
        <v>1</v>
      </c>
      <c r="S47" s="44">
        <v>1</v>
      </c>
      <c r="T47"/>
      <c r="U47"/>
      <c r="V47"/>
      <c r="W47"/>
      <c r="X47"/>
      <c r="Y47"/>
      <c r="Z47"/>
      <c r="AA47"/>
    </row>
    <row r="48" spans="2:27">
      <c r="B48" s="27" t="s">
        <v>2144</v>
      </c>
      <c r="C48" s="44">
        <v>1</v>
      </c>
      <c r="D48" s="44"/>
      <c r="E48" s="44"/>
      <c r="F48" s="44">
        <v>2</v>
      </c>
      <c r="G48" s="44">
        <v>3</v>
      </c>
      <c r="H48"/>
      <c r="I48"/>
      <c r="J48"/>
      <c r="K48"/>
      <c r="L48"/>
      <c r="M48"/>
      <c r="N48" s="27" t="s">
        <v>1017</v>
      </c>
      <c r="O48" s="44"/>
      <c r="P48" s="44"/>
      <c r="Q48" s="44"/>
      <c r="R48" s="44">
        <v>2</v>
      </c>
      <c r="S48" s="44">
        <v>2</v>
      </c>
      <c r="T48"/>
      <c r="U48"/>
      <c r="V48"/>
      <c r="W48"/>
      <c r="X48"/>
      <c r="Y48"/>
      <c r="Z48"/>
      <c r="AA48"/>
    </row>
    <row r="49" spans="2:27">
      <c r="B49" s="27" t="s">
        <v>955</v>
      </c>
      <c r="C49" s="44">
        <v>1</v>
      </c>
      <c r="D49" s="44"/>
      <c r="E49" s="44"/>
      <c r="F49" s="44">
        <v>2</v>
      </c>
      <c r="G49" s="44">
        <v>3</v>
      </c>
      <c r="H49"/>
      <c r="I49"/>
      <c r="J49"/>
      <c r="K49"/>
      <c r="L49"/>
      <c r="M49"/>
      <c r="N49" s="27" t="s">
        <v>316</v>
      </c>
      <c r="O49" s="44"/>
      <c r="P49" s="44"/>
      <c r="Q49" s="44"/>
      <c r="R49" s="44">
        <v>3</v>
      </c>
      <c r="S49" s="44">
        <v>3</v>
      </c>
      <c r="T49"/>
      <c r="U49"/>
      <c r="V49"/>
      <c r="W49"/>
      <c r="X49"/>
      <c r="Y49"/>
      <c r="Z49"/>
      <c r="AA49"/>
    </row>
    <row r="50" spans="2:27">
      <c r="B50" s="27" t="s">
        <v>641</v>
      </c>
      <c r="C50" s="44">
        <v>1</v>
      </c>
      <c r="D50" s="44"/>
      <c r="E50" s="44"/>
      <c r="F50" s="44">
        <v>1</v>
      </c>
      <c r="G50" s="44">
        <v>2</v>
      </c>
      <c r="H50"/>
      <c r="I50"/>
      <c r="J50"/>
      <c r="K50"/>
      <c r="L50"/>
      <c r="M50"/>
      <c r="N50" s="27" t="s">
        <v>424</v>
      </c>
      <c r="O50" s="44"/>
      <c r="P50" s="44"/>
      <c r="Q50" s="44">
        <v>1</v>
      </c>
      <c r="R50" s="44"/>
      <c r="S50" s="44">
        <v>1</v>
      </c>
      <c r="T50"/>
      <c r="U50"/>
      <c r="V50"/>
      <c r="W50"/>
      <c r="X50"/>
      <c r="Y50"/>
      <c r="Z50"/>
      <c r="AA50"/>
    </row>
    <row r="51" spans="2:27">
      <c r="B51" s="26" t="s">
        <v>2449</v>
      </c>
      <c r="C51" s="44">
        <v>2</v>
      </c>
      <c r="D51" s="44"/>
      <c r="E51" s="44"/>
      <c r="F51" s="44">
        <v>6</v>
      </c>
      <c r="G51" s="44">
        <v>8</v>
      </c>
      <c r="H51"/>
      <c r="I51"/>
      <c r="J51"/>
      <c r="K51"/>
      <c r="L51"/>
      <c r="M51"/>
      <c r="N51" s="26" t="s">
        <v>486</v>
      </c>
      <c r="O51" s="44"/>
      <c r="P51" s="44"/>
      <c r="Q51" s="44">
        <v>1</v>
      </c>
      <c r="R51" s="44">
        <v>2</v>
      </c>
      <c r="S51" s="44">
        <v>3</v>
      </c>
      <c r="T51"/>
      <c r="U51"/>
      <c r="V51"/>
      <c r="W51"/>
      <c r="X51"/>
      <c r="Y51"/>
      <c r="Z51"/>
      <c r="AA51"/>
    </row>
    <row r="52" spans="2:27">
      <c r="B52" s="27" t="s">
        <v>2449</v>
      </c>
      <c r="C52" s="44">
        <v>2</v>
      </c>
      <c r="D52" s="44"/>
      <c r="E52" s="44"/>
      <c r="F52" s="44">
        <v>6</v>
      </c>
      <c r="G52" s="44">
        <v>8</v>
      </c>
      <c r="H52"/>
      <c r="I52"/>
      <c r="J52"/>
      <c r="K52"/>
      <c r="L52"/>
      <c r="M52"/>
      <c r="N52" s="27" t="s">
        <v>487</v>
      </c>
      <c r="O52" s="44"/>
      <c r="P52" s="44"/>
      <c r="Q52" s="44">
        <v>1</v>
      </c>
      <c r="R52" s="44">
        <v>1</v>
      </c>
      <c r="S52" s="44">
        <v>2</v>
      </c>
      <c r="T52"/>
      <c r="U52"/>
      <c r="V52"/>
      <c r="W52"/>
      <c r="X52"/>
      <c r="Y52"/>
      <c r="Z52"/>
      <c r="AA52"/>
    </row>
    <row r="53" spans="2:27">
      <c r="B53" s="26" t="s">
        <v>75</v>
      </c>
      <c r="C53" s="44"/>
      <c r="D53" s="44"/>
      <c r="E53" s="44"/>
      <c r="F53" s="44">
        <v>2</v>
      </c>
      <c r="G53" s="44">
        <v>2</v>
      </c>
      <c r="H53"/>
      <c r="I53"/>
      <c r="J53"/>
      <c r="K53"/>
      <c r="L53"/>
      <c r="M53"/>
      <c r="N53" s="27" t="s">
        <v>2746</v>
      </c>
      <c r="O53" s="44"/>
      <c r="P53" s="44"/>
      <c r="Q53" s="44"/>
      <c r="R53" s="44">
        <v>1</v>
      </c>
      <c r="S53" s="44">
        <v>1</v>
      </c>
      <c r="T53"/>
      <c r="U53"/>
      <c r="V53"/>
      <c r="W53"/>
      <c r="X53"/>
      <c r="Y53"/>
      <c r="Z53"/>
      <c r="AA53"/>
    </row>
    <row r="54" spans="2:27">
      <c r="B54" s="27" t="s">
        <v>3253</v>
      </c>
      <c r="C54" s="44"/>
      <c r="D54" s="44"/>
      <c r="E54" s="44"/>
      <c r="F54" s="44">
        <v>2</v>
      </c>
      <c r="G54" s="44">
        <v>2</v>
      </c>
      <c r="H54"/>
      <c r="I54"/>
      <c r="J54"/>
      <c r="K54"/>
      <c r="L54"/>
      <c r="M54"/>
      <c r="N54" s="26" t="s">
        <v>637</v>
      </c>
      <c r="O54" s="44"/>
      <c r="P54" s="44"/>
      <c r="Q54" s="44">
        <v>1</v>
      </c>
      <c r="R54" s="44">
        <v>4</v>
      </c>
      <c r="S54" s="44">
        <v>5</v>
      </c>
      <c r="T54"/>
      <c r="U54"/>
      <c r="V54"/>
      <c r="W54"/>
      <c r="X54"/>
      <c r="Y54"/>
      <c r="Z54"/>
      <c r="AA54"/>
    </row>
    <row r="55" spans="2:27">
      <c r="B55" s="26" t="s">
        <v>1052</v>
      </c>
      <c r="C55" s="44">
        <v>3</v>
      </c>
      <c r="D55" s="44">
        <v>1</v>
      </c>
      <c r="E55" s="44"/>
      <c r="F55" s="44">
        <v>6</v>
      </c>
      <c r="G55" s="44">
        <v>10</v>
      </c>
      <c r="H55"/>
      <c r="I55"/>
      <c r="J55"/>
      <c r="K55"/>
      <c r="L55"/>
      <c r="M55"/>
      <c r="N55" s="27" t="s">
        <v>3141</v>
      </c>
      <c r="O55" s="44"/>
      <c r="P55" s="44"/>
      <c r="Q55" s="44"/>
      <c r="R55" s="44">
        <v>2</v>
      </c>
      <c r="S55" s="44">
        <v>2</v>
      </c>
      <c r="T55"/>
      <c r="U55"/>
      <c r="V55"/>
      <c r="W55"/>
      <c r="X55"/>
      <c r="Y55"/>
      <c r="Z55"/>
      <c r="AA55"/>
    </row>
    <row r="56" spans="2:27">
      <c r="B56" s="27" t="s">
        <v>1052</v>
      </c>
      <c r="C56" s="44">
        <v>2</v>
      </c>
      <c r="D56" s="44">
        <v>1</v>
      </c>
      <c r="E56" s="44"/>
      <c r="F56" s="44">
        <v>5</v>
      </c>
      <c r="G56" s="44">
        <v>8</v>
      </c>
      <c r="H56"/>
      <c r="I56"/>
      <c r="J56"/>
      <c r="K56"/>
      <c r="L56"/>
      <c r="M56"/>
      <c r="N56" s="27" t="s">
        <v>2278</v>
      </c>
      <c r="O56" s="44"/>
      <c r="P56" s="44"/>
      <c r="Q56" s="44"/>
      <c r="R56" s="44">
        <v>1</v>
      </c>
      <c r="S56" s="44">
        <v>1</v>
      </c>
      <c r="T56"/>
      <c r="U56"/>
      <c r="V56"/>
      <c r="W56"/>
      <c r="X56"/>
      <c r="Y56"/>
      <c r="Z56"/>
      <c r="AA56"/>
    </row>
    <row r="57" spans="2:27">
      <c r="B57" s="27" t="s">
        <v>3306</v>
      </c>
      <c r="C57" s="44">
        <v>1</v>
      </c>
      <c r="D57" s="44"/>
      <c r="E57" s="44"/>
      <c r="F57" s="44">
        <v>1</v>
      </c>
      <c r="G57" s="44">
        <v>2</v>
      </c>
      <c r="H57"/>
      <c r="I57"/>
      <c r="J57"/>
      <c r="K57"/>
      <c r="L57"/>
      <c r="M57"/>
      <c r="N57" s="27" t="s">
        <v>637</v>
      </c>
      <c r="O57" s="44"/>
      <c r="P57" s="44"/>
      <c r="Q57" s="44"/>
      <c r="R57" s="44">
        <v>1</v>
      </c>
      <c r="S57" s="44">
        <v>1</v>
      </c>
      <c r="T57"/>
      <c r="U57"/>
      <c r="V57"/>
      <c r="W57"/>
      <c r="X57"/>
      <c r="Y57"/>
      <c r="Z57"/>
      <c r="AA57"/>
    </row>
    <row r="58" spans="2:27">
      <c r="B58" s="26" t="s">
        <v>601</v>
      </c>
      <c r="C58" s="44">
        <v>5</v>
      </c>
      <c r="D58" s="44">
        <v>1</v>
      </c>
      <c r="E58" s="44"/>
      <c r="F58" s="44">
        <v>7</v>
      </c>
      <c r="G58" s="44">
        <v>13</v>
      </c>
      <c r="H58"/>
      <c r="I58"/>
      <c r="J58"/>
      <c r="K58"/>
      <c r="L58"/>
      <c r="M58"/>
      <c r="N58" s="27" t="s">
        <v>1298</v>
      </c>
      <c r="O58" s="44"/>
      <c r="P58" s="44"/>
      <c r="Q58" s="44">
        <v>1</v>
      </c>
      <c r="R58" s="44"/>
      <c r="S58" s="44">
        <v>1</v>
      </c>
      <c r="T58"/>
      <c r="U58"/>
      <c r="V58"/>
      <c r="W58"/>
      <c r="X58"/>
      <c r="Y58"/>
      <c r="Z58"/>
      <c r="AA58"/>
    </row>
    <row r="59" spans="2:27">
      <c r="B59" s="27" t="s">
        <v>601</v>
      </c>
      <c r="C59" s="44">
        <v>5</v>
      </c>
      <c r="D59" s="44">
        <v>1</v>
      </c>
      <c r="E59" s="44"/>
      <c r="F59" s="44">
        <v>5</v>
      </c>
      <c r="G59" s="44">
        <v>11</v>
      </c>
      <c r="H59"/>
      <c r="I59"/>
      <c r="J59"/>
      <c r="K59"/>
      <c r="L59"/>
      <c r="M59"/>
      <c r="N59" s="26" t="s">
        <v>3385</v>
      </c>
      <c r="O59" s="44"/>
      <c r="P59" s="44"/>
      <c r="Q59" s="44">
        <v>1</v>
      </c>
      <c r="R59" s="44">
        <v>4</v>
      </c>
      <c r="S59" s="44">
        <v>5</v>
      </c>
      <c r="T59"/>
      <c r="U59"/>
      <c r="V59"/>
      <c r="W59"/>
      <c r="X59"/>
      <c r="Y59"/>
      <c r="Z59"/>
      <c r="AA59"/>
    </row>
    <row r="60" spans="2:27">
      <c r="B60" s="27" t="s">
        <v>2378</v>
      </c>
      <c r="C60" s="44"/>
      <c r="D60" s="44"/>
      <c r="E60" s="44"/>
      <c r="F60" s="44">
        <v>1</v>
      </c>
      <c r="G60" s="44">
        <v>1</v>
      </c>
      <c r="H60"/>
      <c r="I60"/>
      <c r="J60"/>
      <c r="K60"/>
      <c r="L60"/>
      <c r="M60"/>
      <c r="N60" s="27" t="s">
        <v>3385</v>
      </c>
      <c r="O60" s="44"/>
      <c r="P60" s="44"/>
      <c r="Q60" s="44">
        <v>1</v>
      </c>
      <c r="R60" s="44">
        <v>4</v>
      </c>
      <c r="S60" s="44">
        <v>5</v>
      </c>
      <c r="T60"/>
      <c r="U60"/>
      <c r="V60"/>
      <c r="W60"/>
      <c r="X60"/>
      <c r="Y60"/>
      <c r="Z60"/>
      <c r="AA60"/>
    </row>
    <row r="61" spans="2:27">
      <c r="B61" s="27" t="s">
        <v>3564</v>
      </c>
      <c r="C61" s="44"/>
      <c r="D61" s="44"/>
      <c r="E61" s="44"/>
      <c r="F61" s="44">
        <v>1</v>
      </c>
      <c r="G61" s="44">
        <v>1</v>
      </c>
      <c r="H61"/>
      <c r="I61"/>
      <c r="J61"/>
      <c r="K61"/>
      <c r="L61"/>
      <c r="M61"/>
      <c r="N61" s="26" t="s">
        <v>3202</v>
      </c>
      <c r="O61" s="44">
        <v>1</v>
      </c>
      <c r="P61" s="44"/>
      <c r="Q61" s="44"/>
      <c r="R61" s="44"/>
      <c r="S61" s="44">
        <v>1</v>
      </c>
      <c r="T61"/>
      <c r="U61"/>
      <c r="V61"/>
      <c r="W61"/>
      <c r="X61"/>
      <c r="Y61"/>
      <c r="Z61"/>
      <c r="AA61"/>
    </row>
    <row r="62" spans="2:27">
      <c r="B62" s="26" t="s">
        <v>3094</v>
      </c>
      <c r="C62" s="44">
        <v>3</v>
      </c>
      <c r="D62" s="44">
        <v>1</v>
      </c>
      <c r="E62" s="44"/>
      <c r="F62" s="44">
        <v>5</v>
      </c>
      <c r="G62" s="44">
        <v>9</v>
      </c>
      <c r="H62"/>
      <c r="I62"/>
      <c r="J62"/>
      <c r="K62"/>
      <c r="L62"/>
      <c r="M62"/>
      <c r="N62" s="27" t="s">
        <v>3202</v>
      </c>
      <c r="O62" s="44">
        <v>1</v>
      </c>
      <c r="P62" s="44"/>
      <c r="Q62" s="44"/>
      <c r="R62" s="44"/>
      <c r="S62" s="44">
        <v>1</v>
      </c>
      <c r="T62"/>
      <c r="U62"/>
      <c r="V62"/>
      <c r="W62"/>
      <c r="X62"/>
      <c r="Y62"/>
      <c r="Z62"/>
      <c r="AA62"/>
    </row>
    <row r="63" spans="2:27">
      <c r="B63" s="27" t="s">
        <v>3094</v>
      </c>
      <c r="C63" s="44">
        <v>3</v>
      </c>
      <c r="D63" s="44">
        <v>1</v>
      </c>
      <c r="E63" s="44"/>
      <c r="F63" s="44">
        <v>5</v>
      </c>
      <c r="G63" s="44">
        <v>9</v>
      </c>
      <c r="H63"/>
      <c r="I63"/>
      <c r="J63"/>
      <c r="K63"/>
      <c r="L63"/>
      <c r="M63"/>
      <c r="N63" s="26" t="s">
        <v>35</v>
      </c>
      <c r="O63" s="44"/>
      <c r="P63" s="44">
        <v>1</v>
      </c>
      <c r="Q63" s="44">
        <v>1</v>
      </c>
      <c r="R63" s="44"/>
      <c r="S63" s="44">
        <v>2</v>
      </c>
      <c r="T63"/>
      <c r="U63"/>
      <c r="V63"/>
      <c r="W63"/>
      <c r="X63"/>
      <c r="Y63"/>
      <c r="Z63"/>
      <c r="AA63"/>
    </row>
    <row r="64" spans="2:27">
      <c r="B64" s="26" t="s">
        <v>460</v>
      </c>
      <c r="C64" s="44">
        <v>6</v>
      </c>
      <c r="D64" s="44">
        <v>1</v>
      </c>
      <c r="E64" s="44"/>
      <c r="F64" s="44">
        <v>11</v>
      </c>
      <c r="G64" s="44">
        <v>18</v>
      </c>
      <c r="H64"/>
      <c r="I64"/>
      <c r="J64"/>
      <c r="K64"/>
      <c r="L64"/>
      <c r="M64"/>
      <c r="N64" s="27" t="s">
        <v>35</v>
      </c>
      <c r="O64" s="44"/>
      <c r="P64" s="44">
        <v>1</v>
      </c>
      <c r="Q64" s="44">
        <v>1</v>
      </c>
      <c r="R64" s="44"/>
      <c r="S64" s="44">
        <v>2</v>
      </c>
      <c r="T64"/>
      <c r="U64"/>
      <c r="V64"/>
      <c r="W64"/>
      <c r="X64"/>
      <c r="Y64"/>
      <c r="Z64"/>
      <c r="AA64"/>
    </row>
    <row r="65" spans="2:27">
      <c r="B65" s="27" t="s">
        <v>460</v>
      </c>
      <c r="C65" s="44">
        <v>4</v>
      </c>
      <c r="D65" s="44">
        <v>1</v>
      </c>
      <c r="E65" s="44"/>
      <c r="F65" s="44">
        <v>7</v>
      </c>
      <c r="G65" s="44">
        <v>12</v>
      </c>
      <c r="H65"/>
      <c r="I65"/>
      <c r="J65"/>
      <c r="K65"/>
      <c r="L65"/>
      <c r="M65"/>
      <c r="N65" s="25" t="s">
        <v>513</v>
      </c>
      <c r="O65" s="44">
        <v>7</v>
      </c>
      <c r="P65" s="44">
        <v>1</v>
      </c>
      <c r="Q65" s="44">
        <v>1</v>
      </c>
      <c r="R65" s="44">
        <v>1</v>
      </c>
      <c r="S65" s="44">
        <v>10</v>
      </c>
      <c r="T65"/>
      <c r="U65"/>
      <c r="V65"/>
      <c r="W65"/>
      <c r="X65"/>
      <c r="Y65"/>
      <c r="Z65"/>
      <c r="AA65"/>
    </row>
    <row r="66" spans="2:27">
      <c r="B66" s="27" t="s">
        <v>1409</v>
      </c>
      <c r="C66" s="44">
        <v>1</v>
      </c>
      <c r="D66" s="44"/>
      <c r="E66" s="44"/>
      <c r="F66" s="44">
        <v>2</v>
      </c>
      <c r="G66" s="44">
        <v>3</v>
      </c>
      <c r="H66"/>
      <c r="I66"/>
      <c r="J66"/>
      <c r="K66"/>
      <c r="L66"/>
      <c r="M66"/>
      <c r="N66" s="26" t="s">
        <v>2586</v>
      </c>
      <c r="O66" s="44">
        <v>4</v>
      </c>
      <c r="P66" s="44"/>
      <c r="Q66" s="44"/>
      <c r="R66" s="44">
        <v>1</v>
      </c>
      <c r="S66" s="44">
        <v>5</v>
      </c>
      <c r="T66"/>
      <c r="U66"/>
      <c r="V66"/>
      <c r="W66"/>
      <c r="X66"/>
      <c r="Y66"/>
      <c r="Z66"/>
      <c r="AA66"/>
    </row>
    <row r="67" spans="2:27">
      <c r="B67" s="27" t="s">
        <v>691</v>
      </c>
      <c r="C67" s="44"/>
      <c r="D67" s="44"/>
      <c r="E67" s="44"/>
      <c r="F67" s="44">
        <v>1</v>
      </c>
      <c r="G67" s="44">
        <v>1</v>
      </c>
      <c r="H67"/>
      <c r="I67"/>
      <c r="J67"/>
      <c r="K67"/>
      <c r="L67"/>
      <c r="M67"/>
      <c r="N67" s="27" t="s">
        <v>2586</v>
      </c>
      <c r="O67" s="44">
        <v>4</v>
      </c>
      <c r="P67" s="44"/>
      <c r="Q67" s="44"/>
      <c r="R67" s="44">
        <v>1</v>
      </c>
      <c r="S67" s="44">
        <v>5</v>
      </c>
      <c r="T67"/>
      <c r="U67"/>
      <c r="V67"/>
      <c r="W67"/>
      <c r="X67"/>
      <c r="Y67"/>
      <c r="Z67"/>
      <c r="AA67"/>
    </row>
    <row r="68" spans="2:27">
      <c r="B68" s="27" t="s">
        <v>461</v>
      </c>
      <c r="C68" s="44">
        <v>1</v>
      </c>
      <c r="D68" s="44"/>
      <c r="E68" s="44"/>
      <c r="F68" s="44">
        <v>1</v>
      </c>
      <c r="G68" s="44">
        <v>2</v>
      </c>
      <c r="H68"/>
      <c r="I68"/>
      <c r="J68"/>
      <c r="K68"/>
      <c r="L68"/>
      <c r="M68"/>
      <c r="N68" s="26" t="s">
        <v>2587</v>
      </c>
      <c r="O68" s="44">
        <v>3</v>
      </c>
      <c r="P68" s="44"/>
      <c r="Q68" s="44">
        <v>1</v>
      </c>
      <c r="R68" s="44"/>
      <c r="S68" s="44">
        <v>4</v>
      </c>
      <c r="T68"/>
      <c r="U68"/>
      <c r="V68"/>
      <c r="W68"/>
      <c r="X68"/>
      <c r="Y68"/>
      <c r="Z68"/>
      <c r="AA68"/>
    </row>
    <row r="69" spans="2:27">
      <c r="B69" s="26" t="s">
        <v>881</v>
      </c>
      <c r="C69" s="44">
        <v>8</v>
      </c>
      <c r="D69" s="44">
        <v>1</v>
      </c>
      <c r="E69" s="44"/>
      <c r="F69" s="44">
        <v>8</v>
      </c>
      <c r="G69" s="44">
        <v>17</v>
      </c>
      <c r="H69"/>
      <c r="I69"/>
      <c r="J69"/>
      <c r="K69"/>
      <c r="L69"/>
      <c r="M69"/>
      <c r="N69" s="27" t="s">
        <v>2587</v>
      </c>
      <c r="O69" s="44">
        <v>3</v>
      </c>
      <c r="P69" s="44"/>
      <c r="Q69" s="44">
        <v>1</v>
      </c>
      <c r="R69" s="44"/>
      <c r="S69" s="44">
        <v>4</v>
      </c>
      <c r="T69"/>
      <c r="U69"/>
      <c r="V69"/>
      <c r="W69"/>
      <c r="X69"/>
      <c r="Y69"/>
      <c r="Z69"/>
      <c r="AA69"/>
    </row>
    <row r="70" spans="2:27">
      <c r="B70" s="27" t="s">
        <v>881</v>
      </c>
      <c r="C70" s="44">
        <v>5</v>
      </c>
      <c r="D70" s="44">
        <v>1</v>
      </c>
      <c r="E70" s="44"/>
      <c r="F70" s="44">
        <v>5</v>
      </c>
      <c r="G70" s="44">
        <v>11</v>
      </c>
      <c r="H70"/>
      <c r="I70"/>
      <c r="J70"/>
      <c r="K70"/>
      <c r="L70"/>
      <c r="M70"/>
      <c r="N70" s="26" t="s">
        <v>513</v>
      </c>
      <c r="O70" s="44"/>
      <c r="P70" s="44">
        <v>1</v>
      </c>
      <c r="Q70" s="44"/>
      <c r="R70" s="44"/>
      <c r="S70" s="44">
        <v>1</v>
      </c>
      <c r="T70"/>
      <c r="U70"/>
      <c r="V70"/>
      <c r="W70"/>
      <c r="X70"/>
      <c r="Y70"/>
      <c r="Z70"/>
      <c r="AA70"/>
    </row>
    <row r="71" spans="2:27">
      <c r="B71" s="27" t="s">
        <v>2353</v>
      </c>
      <c r="C71" s="44">
        <v>1</v>
      </c>
      <c r="D71" s="44"/>
      <c r="E71" s="44"/>
      <c r="F71" s="44">
        <v>1</v>
      </c>
      <c r="G71" s="44">
        <v>2</v>
      </c>
      <c r="H71"/>
      <c r="I71"/>
      <c r="J71"/>
      <c r="K71"/>
      <c r="L71"/>
      <c r="M71"/>
      <c r="N71" s="27" t="s">
        <v>513</v>
      </c>
      <c r="O71" s="44"/>
      <c r="P71" s="44">
        <v>1</v>
      </c>
      <c r="Q71" s="44"/>
      <c r="R71" s="44"/>
      <c r="S71" s="44">
        <v>1</v>
      </c>
      <c r="T71"/>
      <c r="U71"/>
      <c r="V71"/>
      <c r="W71"/>
      <c r="X71"/>
      <c r="Y71"/>
      <c r="Z71"/>
      <c r="AA71"/>
    </row>
    <row r="72" spans="2:27">
      <c r="B72" s="27" t="s">
        <v>1341</v>
      </c>
      <c r="C72" s="44">
        <v>2</v>
      </c>
      <c r="D72" s="44"/>
      <c r="E72" s="44"/>
      <c r="F72" s="44">
        <v>1</v>
      </c>
      <c r="G72" s="44">
        <v>3</v>
      </c>
      <c r="H72"/>
      <c r="I72"/>
      <c r="J72"/>
      <c r="K72"/>
      <c r="L72"/>
      <c r="M72"/>
      <c r="N72" s="25" t="s">
        <v>16</v>
      </c>
      <c r="O72" s="44">
        <v>3</v>
      </c>
      <c r="P72" s="44">
        <v>1</v>
      </c>
      <c r="Q72" s="44">
        <v>4</v>
      </c>
      <c r="R72" s="44">
        <v>16</v>
      </c>
      <c r="S72" s="44">
        <v>24</v>
      </c>
      <c r="T72"/>
      <c r="U72"/>
      <c r="V72"/>
      <c r="W72"/>
      <c r="X72"/>
      <c r="Y72"/>
      <c r="Z72"/>
      <c r="AA72"/>
    </row>
    <row r="73" spans="2:27">
      <c r="B73" s="27" t="s">
        <v>2280</v>
      </c>
      <c r="C73" s="44"/>
      <c r="D73" s="44"/>
      <c r="E73" s="44"/>
      <c r="F73" s="44">
        <v>1</v>
      </c>
      <c r="G73" s="44">
        <v>1</v>
      </c>
      <c r="H73"/>
      <c r="I73"/>
      <c r="J73"/>
      <c r="K73"/>
      <c r="L73"/>
      <c r="M73"/>
      <c r="N73" s="26" t="s">
        <v>557</v>
      </c>
      <c r="O73" s="44"/>
      <c r="P73" s="44"/>
      <c r="Q73" s="44">
        <v>1</v>
      </c>
      <c r="R73" s="44">
        <v>2</v>
      </c>
      <c r="S73" s="44">
        <v>3</v>
      </c>
      <c r="T73"/>
      <c r="U73"/>
      <c r="V73"/>
      <c r="W73"/>
      <c r="X73"/>
      <c r="Y73"/>
      <c r="Z73"/>
      <c r="AA73"/>
    </row>
    <row r="74" spans="2:27">
      <c r="B74" s="26" t="s">
        <v>187</v>
      </c>
      <c r="C74" s="44">
        <v>26</v>
      </c>
      <c r="D74" s="44">
        <v>1</v>
      </c>
      <c r="E74" s="44"/>
      <c r="F74" s="44">
        <v>44</v>
      </c>
      <c r="G74" s="44">
        <v>71</v>
      </c>
      <c r="H74"/>
      <c r="I74"/>
      <c r="J74"/>
      <c r="K74"/>
      <c r="L74"/>
      <c r="M74"/>
      <c r="N74" s="27" t="s">
        <v>557</v>
      </c>
      <c r="O74" s="44"/>
      <c r="P74" s="44"/>
      <c r="Q74" s="44">
        <v>1</v>
      </c>
      <c r="R74" s="44">
        <v>2</v>
      </c>
      <c r="S74" s="44">
        <v>3</v>
      </c>
      <c r="T74"/>
      <c r="U74"/>
      <c r="V74"/>
      <c r="W74"/>
      <c r="X74"/>
      <c r="Y74"/>
      <c r="Z74"/>
      <c r="AA74"/>
    </row>
    <row r="75" spans="2:27">
      <c r="B75" s="27" t="s">
        <v>187</v>
      </c>
      <c r="C75" s="44">
        <v>5</v>
      </c>
      <c r="D75" s="44">
        <v>1</v>
      </c>
      <c r="E75" s="44"/>
      <c r="F75" s="44">
        <v>8</v>
      </c>
      <c r="G75" s="44">
        <v>14</v>
      </c>
      <c r="H75"/>
      <c r="I75"/>
      <c r="J75"/>
      <c r="K75"/>
      <c r="L75"/>
      <c r="M75"/>
      <c r="N75" s="26" t="s">
        <v>17</v>
      </c>
      <c r="O75" s="44"/>
      <c r="P75" s="44"/>
      <c r="Q75" s="44">
        <v>2</v>
      </c>
      <c r="R75" s="44">
        <v>14</v>
      </c>
      <c r="S75" s="44">
        <v>16</v>
      </c>
      <c r="T75"/>
      <c r="U75"/>
      <c r="V75"/>
      <c r="W75"/>
      <c r="X75"/>
      <c r="Y75"/>
      <c r="Z75"/>
      <c r="AA75"/>
    </row>
    <row r="76" spans="2:27">
      <c r="B76" s="27" t="s">
        <v>2508</v>
      </c>
      <c r="C76" s="44">
        <v>2</v>
      </c>
      <c r="D76" s="44"/>
      <c r="E76" s="44"/>
      <c r="F76" s="44">
        <v>5</v>
      </c>
      <c r="G76" s="44">
        <v>7</v>
      </c>
      <c r="H76"/>
      <c r="I76"/>
      <c r="J76"/>
      <c r="K76"/>
      <c r="L76"/>
      <c r="M76"/>
      <c r="N76" s="27" t="s">
        <v>177</v>
      </c>
      <c r="O76" s="44"/>
      <c r="P76" s="44"/>
      <c r="Q76" s="44"/>
      <c r="R76" s="44">
        <v>7</v>
      </c>
      <c r="S76" s="44">
        <v>7</v>
      </c>
      <c r="T76"/>
      <c r="U76"/>
      <c r="V76"/>
      <c r="W76"/>
      <c r="X76"/>
      <c r="Y76"/>
      <c r="Z76"/>
      <c r="AA76"/>
    </row>
    <row r="77" spans="2:27">
      <c r="B77" s="27" t="s">
        <v>1969</v>
      </c>
      <c r="C77" s="44">
        <v>2</v>
      </c>
      <c r="D77" s="44"/>
      <c r="E77" s="44"/>
      <c r="F77" s="44">
        <v>5</v>
      </c>
      <c r="G77" s="44">
        <v>7</v>
      </c>
      <c r="H77"/>
      <c r="I77"/>
      <c r="J77"/>
      <c r="K77"/>
      <c r="L77"/>
      <c r="M77"/>
      <c r="N77" s="27" t="s">
        <v>18</v>
      </c>
      <c r="O77" s="44"/>
      <c r="P77" s="44"/>
      <c r="Q77" s="44"/>
      <c r="R77" s="44">
        <v>3</v>
      </c>
      <c r="S77" s="44">
        <v>3</v>
      </c>
      <c r="T77"/>
      <c r="U77"/>
      <c r="V77"/>
      <c r="W77"/>
      <c r="X77"/>
      <c r="Y77"/>
      <c r="Z77"/>
      <c r="AA77"/>
    </row>
    <row r="78" spans="2:27">
      <c r="B78" s="27" t="s">
        <v>3036</v>
      </c>
      <c r="C78" s="44">
        <v>2</v>
      </c>
      <c r="D78" s="44"/>
      <c r="E78" s="44"/>
      <c r="F78" s="44">
        <v>5</v>
      </c>
      <c r="G78" s="44">
        <v>7</v>
      </c>
      <c r="H78"/>
      <c r="I78"/>
      <c r="J78"/>
      <c r="K78"/>
      <c r="L78"/>
      <c r="M78"/>
      <c r="N78" s="27" t="s">
        <v>17</v>
      </c>
      <c r="O78" s="44"/>
      <c r="P78" s="44"/>
      <c r="Q78" s="44">
        <v>2</v>
      </c>
      <c r="R78" s="44"/>
      <c r="S78" s="44">
        <v>2</v>
      </c>
      <c r="T78"/>
      <c r="U78"/>
      <c r="V78"/>
      <c r="W78"/>
      <c r="X78"/>
      <c r="Y78"/>
      <c r="Z78"/>
      <c r="AA78"/>
    </row>
    <row r="79" spans="2:27">
      <c r="B79" s="27" t="s">
        <v>542</v>
      </c>
      <c r="C79" s="44">
        <v>1</v>
      </c>
      <c r="D79" s="44"/>
      <c r="E79" s="44"/>
      <c r="F79" s="44">
        <v>2</v>
      </c>
      <c r="G79" s="44">
        <v>3</v>
      </c>
      <c r="H79"/>
      <c r="I79"/>
      <c r="J79"/>
      <c r="K79"/>
      <c r="L79"/>
      <c r="M79"/>
      <c r="N79" s="27" t="s">
        <v>1496</v>
      </c>
      <c r="O79" s="44"/>
      <c r="P79" s="44"/>
      <c r="Q79" s="44"/>
      <c r="R79" s="44">
        <v>2</v>
      </c>
      <c r="S79" s="44">
        <v>2</v>
      </c>
      <c r="T79"/>
      <c r="U79"/>
      <c r="V79"/>
      <c r="W79"/>
      <c r="X79"/>
      <c r="Y79"/>
      <c r="Z79"/>
      <c r="AA79"/>
    </row>
    <row r="80" spans="2:27">
      <c r="B80" s="27" t="s">
        <v>894</v>
      </c>
      <c r="C80" s="44">
        <v>2</v>
      </c>
      <c r="D80" s="44"/>
      <c r="E80" s="44"/>
      <c r="F80" s="44">
        <v>1</v>
      </c>
      <c r="G80" s="44">
        <v>3</v>
      </c>
      <c r="H80"/>
      <c r="I80"/>
      <c r="J80"/>
      <c r="K80"/>
      <c r="L80"/>
      <c r="M80"/>
      <c r="N80" s="27" t="s">
        <v>1242</v>
      </c>
      <c r="O80" s="44"/>
      <c r="P80" s="44"/>
      <c r="Q80" s="44"/>
      <c r="R80" s="44">
        <v>2</v>
      </c>
      <c r="S80" s="44">
        <v>2</v>
      </c>
      <c r="T80"/>
      <c r="U80"/>
      <c r="V80"/>
      <c r="W80"/>
      <c r="X80"/>
      <c r="Y80"/>
      <c r="Z80"/>
      <c r="AA80"/>
    </row>
    <row r="81" spans="2:27">
      <c r="B81" s="27" t="s">
        <v>407</v>
      </c>
      <c r="C81" s="44">
        <v>1</v>
      </c>
      <c r="D81" s="44"/>
      <c r="E81" s="44"/>
      <c r="F81" s="44">
        <v>1</v>
      </c>
      <c r="G81" s="44">
        <v>2</v>
      </c>
      <c r="H81"/>
      <c r="I81"/>
      <c r="J81"/>
      <c r="K81"/>
      <c r="L81"/>
      <c r="M81"/>
      <c r="N81" s="26" t="s">
        <v>3267</v>
      </c>
      <c r="O81" s="44">
        <v>3</v>
      </c>
      <c r="P81" s="44"/>
      <c r="Q81" s="44">
        <v>1</v>
      </c>
      <c r="R81" s="44"/>
      <c r="S81" s="44">
        <v>4</v>
      </c>
      <c r="T81"/>
      <c r="U81"/>
      <c r="V81"/>
      <c r="W81"/>
      <c r="X81"/>
      <c r="Y81"/>
      <c r="Z81"/>
      <c r="AA81"/>
    </row>
    <row r="82" spans="2:27">
      <c r="B82" s="27" t="s">
        <v>530</v>
      </c>
      <c r="C82" s="44">
        <v>1</v>
      </c>
      <c r="D82" s="44"/>
      <c r="E82" s="44"/>
      <c r="F82" s="44">
        <v>2</v>
      </c>
      <c r="G82" s="44">
        <v>3</v>
      </c>
      <c r="H82"/>
      <c r="I82"/>
      <c r="J82"/>
      <c r="K82"/>
      <c r="L82"/>
      <c r="M82"/>
      <c r="N82" s="27" t="s">
        <v>3267</v>
      </c>
      <c r="O82" s="44">
        <v>3</v>
      </c>
      <c r="P82" s="44"/>
      <c r="Q82" s="44">
        <v>1</v>
      </c>
      <c r="R82" s="44"/>
      <c r="S82" s="44">
        <v>4</v>
      </c>
      <c r="T82"/>
      <c r="U82"/>
      <c r="V82"/>
      <c r="W82"/>
      <c r="X82"/>
      <c r="Y82"/>
      <c r="Z82"/>
      <c r="AA82"/>
    </row>
    <row r="83" spans="2:27">
      <c r="B83" s="27" t="s">
        <v>2345</v>
      </c>
      <c r="C83" s="44">
        <v>1</v>
      </c>
      <c r="D83" s="44"/>
      <c r="E83" s="44"/>
      <c r="F83" s="44">
        <v>1</v>
      </c>
      <c r="G83" s="44">
        <v>2</v>
      </c>
      <c r="H83"/>
      <c r="I83"/>
      <c r="J83"/>
      <c r="K83"/>
      <c r="L83"/>
      <c r="M83"/>
      <c r="N83" s="26" t="s">
        <v>16</v>
      </c>
      <c r="O83" s="44"/>
      <c r="P83" s="44">
        <v>1</v>
      </c>
      <c r="Q83" s="44"/>
      <c r="R83" s="44"/>
      <c r="S83" s="44">
        <v>1</v>
      </c>
      <c r="T83"/>
      <c r="U83"/>
      <c r="V83"/>
      <c r="W83"/>
      <c r="X83"/>
      <c r="Y83"/>
      <c r="Z83"/>
      <c r="AA83"/>
    </row>
    <row r="84" spans="2:27">
      <c r="B84" s="27" t="s">
        <v>2346</v>
      </c>
      <c r="C84" s="44">
        <v>1</v>
      </c>
      <c r="D84" s="44"/>
      <c r="E84" s="44"/>
      <c r="F84" s="44">
        <v>2</v>
      </c>
      <c r="G84" s="44">
        <v>3</v>
      </c>
      <c r="H84"/>
      <c r="I84"/>
      <c r="J84"/>
      <c r="K84"/>
      <c r="L84"/>
      <c r="M84"/>
      <c r="N84" s="27" t="s">
        <v>16</v>
      </c>
      <c r="O84" s="44"/>
      <c r="P84" s="44">
        <v>1</v>
      </c>
      <c r="Q84" s="44"/>
      <c r="R84" s="44"/>
      <c r="S84" s="44">
        <v>1</v>
      </c>
      <c r="T84"/>
      <c r="U84"/>
      <c r="V84"/>
      <c r="W84"/>
      <c r="X84"/>
      <c r="Y84"/>
      <c r="Z84"/>
      <c r="AA84"/>
    </row>
    <row r="85" spans="2:27">
      <c r="B85" s="27" t="s">
        <v>2022</v>
      </c>
      <c r="C85" s="44">
        <v>1</v>
      </c>
      <c r="D85" s="44"/>
      <c r="E85" s="44"/>
      <c r="F85" s="44">
        <v>1</v>
      </c>
      <c r="G85" s="44">
        <v>2</v>
      </c>
      <c r="H85"/>
      <c r="I85"/>
      <c r="J85"/>
      <c r="K85"/>
      <c r="L85"/>
      <c r="M85"/>
      <c r="N85" s="25" t="s">
        <v>238</v>
      </c>
      <c r="O85" s="44">
        <v>9</v>
      </c>
      <c r="P85" s="44">
        <v>1</v>
      </c>
      <c r="Q85" s="44"/>
      <c r="R85" s="44">
        <v>7</v>
      </c>
      <c r="S85" s="44">
        <v>17</v>
      </c>
      <c r="T85"/>
      <c r="U85"/>
      <c r="V85"/>
      <c r="W85"/>
      <c r="X85"/>
      <c r="Y85"/>
      <c r="Z85"/>
      <c r="AA85"/>
    </row>
    <row r="86" spans="2:27">
      <c r="B86" s="27" t="s">
        <v>1814</v>
      </c>
      <c r="C86" s="44">
        <v>1</v>
      </c>
      <c r="D86" s="44"/>
      <c r="E86" s="44"/>
      <c r="F86" s="44">
        <v>1</v>
      </c>
      <c r="G86" s="44">
        <v>2</v>
      </c>
      <c r="H86"/>
      <c r="I86"/>
      <c r="J86"/>
      <c r="K86"/>
      <c r="L86"/>
      <c r="M86"/>
      <c r="N86" s="26" t="s">
        <v>793</v>
      </c>
      <c r="O86" s="44">
        <v>1</v>
      </c>
      <c r="P86" s="44"/>
      <c r="Q86" s="44"/>
      <c r="R86" s="44">
        <v>1</v>
      </c>
      <c r="S86" s="44">
        <v>2</v>
      </c>
      <c r="T86"/>
      <c r="U86"/>
      <c r="V86"/>
      <c r="W86"/>
      <c r="X86"/>
      <c r="Y86"/>
      <c r="Z86"/>
      <c r="AA86"/>
    </row>
    <row r="87" spans="2:27">
      <c r="B87" s="27" t="s">
        <v>714</v>
      </c>
      <c r="C87" s="44">
        <v>1</v>
      </c>
      <c r="D87" s="44"/>
      <c r="E87" s="44"/>
      <c r="F87" s="44">
        <v>1</v>
      </c>
      <c r="G87" s="44">
        <v>2</v>
      </c>
      <c r="H87"/>
      <c r="I87"/>
      <c r="J87"/>
      <c r="K87"/>
      <c r="L87"/>
      <c r="M87"/>
      <c r="N87" s="27" t="s">
        <v>793</v>
      </c>
      <c r="O87" s="44">
        <v>1</v>
      </c>
      <c r="P87" s="44"/>
      <c r="Q87" s="44"/>
      <c r="R87" s="44">
        <v>1</v>
      </c>
      <c r="S87" s="44">
        <v>2</v>
      </c>
      <c r="T87"/>
      <c r="U87"/>
      <c r="V87"/>
      <c r="W87"/>
      <c r="X87"/>
      <c r="Y87"/>
      <c r="Z87"/>
      <c r="AA87"/>
    </row>
    <row r="88" spans="2:27">
      <c r="B88" s="27" t="s">
        <v>547</v>
      </c>
      <c r="C88" s="44">
        <v>1</v>
      </c>
      <c r="D88" s="44"/>
      <c r="E88" s="44"/>
      <c r="F88" s="44">
        <v>1</v>
      </c>
      <c r="G88" s="44">
        <v>2</v>
      </c>
      <c r="H88"/>
      <c r="I88"/>
      <c r="J88"/>
      <c r="K88"/>
      <c r="L88"/>
      <c r="M88"/>
      <c r="N88" s="26" t="s">
        <v>239</v>
      </c>
      <c r="O88" s="44">
        <v>1</v>
      </c>
      <c r="P88" s="44"/>
      <c r="Q88" s="44"/>
      <c r="R88" s="44">
        <v>6</v>
      </c>
      <c r="S88" s="44">
        <v>7</v>
      </c>
      <c r="T88"/>
      <c r="U88"/>
      <c r="V88"/>
      <c r="W88"/>
      <c r="X88"/>
      <c r="Y88"/>
      <c r="Z88"/>
      <c r="AA88"/>
    </row>
    <row r="89" spans="2:27">
      <c r="B89" s="27" t="s">
        <v>282</v>
      </c>
      <c r="C89" s="44">
        <v>1</v>
      </c>
      <c r="D89" s="44"/>
      <c r="E89" s="44"/>
      <c r="F89" s="44">
        <v>2</v>
      </c>
      <c r="G89" s="44">
        <v>3</v>
      </c>
      <c r="H89"/>
      <c r="I89"/>
      <c r="J89"/>
      <c r="K89"/>
      <c r="L89"/>
      <c r="M89"/>
      <c r="N89" s="27" t="s">
        <v>589</v>
      </c>
      <c r="O89" s="44"/>
      <c r="P89" s="44"/>
      <c r="Q89" s="44"/>
      <c r="R89" s="44">
        <v>3</v>
      </c>
      <c r="S89" s="44">
        <v>3</v>
      </c>
      <c r="T89"/>
      <c r="U89"/>
      <c r="V89"/>
      <c r="W89"/>
      <c r="X89"/>
      <c r="Y89"/>
      <c r="Z89"/>
      <c r="AA89"/>
    </row>
    <row r="90" spans="2:27">
      <c r="B90" s="27" t="s">
        <v>3465</v>
      </c>
      <c r="C90" s="44"/>
      <c r="D90" s="44"/>
      <c r="E90" s="44"/>
      <c r="F90" s="44">
        <v>1</v>
      </c>
      <c r="G90" s="44">
        <v>1</v>
      </c>
      <c r="H90"/>
      <c r="I90"/>
      <c r="J90"/>
      <c r="K90"/>
      <c r="L90"/>
      <c r="M90"/>
      <c r="N90" s="27" t="s">
        <v>1354</v>
      </c>
      <c r="O90" s="44"/>
      <c r="P90" s="44"/>
      <c r="Q90" s="44"/>
      <c r="R90" s="44">
        <v>2</v>
      </c>
      <c r="S90" s="44">
        <v>2</v>
      </c>
      <c r="T90"/>
      <c r="U90"/>
      <c r="V90"/>
      <c r="W90"/>
      <c r="X90"/>
      <c r="Y90"/>
      <c r="Z90"/>
      <c r="AA90"/>
    </row>
    <row r="91" spans="2:27">
      <c r="B91" s="27" t="s">
        <v>777</v>
      </c>
      <c r="C91" s="44">
        <v>1</v>
      </c>
      <c r="D91" s="44"/>
      <c r="E91" s="44"/>
      <c r="F91" s="44">
        <v>1</v>
      </c>
      <c r="G91" s="44">
        <v>2</v>
      </c>
      <c r="H91"/>
      <c r="I91"/>
      <c r="J91"/>
      <c r="K91"/>
      <c r="L91"/>
      <c r="M91"/>
      <c r="N91" s="27" t="s">
        <v>239</v>
      </c>
      <c r="O91" s="44">
        <v>1</v>
      </c>
      <c r="P91" s="44"/>
      <c r="Q91" s="44"/>
      <c r="R91" s="44"/>
      <c r="S91" s="44">
        <v>1</v>
      </c>
      <c r="T91"/>
      <c r="U91"/>
      <c r="V91"/>
      <c r="W91"/>
      <c r="X91"/>
      <c r="Y91"/>
      <c r="Z91"/>
      <c r="AA91"/>
    </row>
    <row r="92" spans="2:27">
      <c r="B92" s="27" t="s">
        <v>3790</v>
      </c>
      <c r="C92" s="44">
        <v>2</v>
      </c>
      <c r="D92" s="44"/>
      <c r="E92" s="44"/>
      <c r="F92" s="44">
        <v>4</v>
      </c>
      <c r="G92" s="44">
        <v>6</v>
      </c>
      <c r="H92"/>
      <c r="I92"/>
      <c r="J92"/>
      <c r="K92"/>
      <c r="L92"/>
      <c r="M92"/>
      <c r="N92" s="27" t="s">
        <v>240</v>
      </c>
      <c r="O92" s="44"/>
      <c r="P92" s="44"/>
      <c r="Q92" s="44"/>
      <c r="R92" s="44">
        <v>1</v>
      </c>
      <c r="S92" s="44">
        <v>1</v>
      </c>
      <c r="T92"/>
      <c r="U92"/>
      <c r="V92"/>
      <c r="W92"/>
      <c r="X92"/>
      <c r="Y92"/>
      <c r="Z92"/>
      <c r="AA92"/>
    </row>
    <row r="93" spans="2:27">
      <c r="B93" s="26" t="s">
        <v>673</v>
      </c>
      <c r="C93" s="44">
        <v>4</v>
      </c>
      <c r="D93" s="44">
        <v>1</v>
      </c>
      <c r="E93" s="44"/>
      <c r="F93" s="44">
        <v>6</v>
      </c>
      <c r="G93" s="44">
        <v>11</v>
      </c>
      <c r="H93"/>
      <c r="I93"/>
      <c r="J93"/>
      <c r="K93"/>
      <c r="L93"/>
      <c r="M93"/>
      <c r="N93" s="26" t="s">
        <v>494</v>
      </c>
      <c r="O93" s="44">
        <v>4</v>
      </c>
      <c r="P93" s="44"/>
      <c r="Q93" s="44"/>
      <c r="R93" s="44"/>
      <c r="S93" s="44">
        <v>4</v>
      </c>
      <c r="T93"/>
      <c r="U93"/>
      <c r="V93"/>
      <c r="W93"/>
      <c r="X93"/>
      <c r="Y93"/>
      <c r="Z93"/>
      <c r="AA93"/>
    </row>
    <row r="94" spans="2:27">
      <c r="B94" s="27" t="s">
        <v>673</v>
      </c>
      <c r="C94" s="44">
        <v>3</v>
      </c>
      <c r="D94" s="44">
        <v>1</v>
      </c>
      <c r="E94" s="44"/>
      <c r="F94" s="44">
        <v>5</v>
      </c>
      <c r="G94" s="44">
        <v>9</v>
      </c>
      <c r="H94"/>
      <c r="I94"/>
      <c r="J94"/>
      <c r="K94"/>
      <c r="L94"/>
      <c r="M94"/>
      <c r="N94" s="27" t="s">
        <v>494</v>
      </c>
      <c r="O94" s="44">
        <v>4</v>
      </c>
      <c r="P94" s="44"/>
      <c r="Q94" s="44"/>
      <c r="R94" s="44"/>
      <c r="S94" s="44">
        <v>4</v>
      </c>
      <c r="T94"/>
      <c r="U94"/>
      <c r="V94"/>
      <c r="W94"/>
      <c r="X94"/>
      <c r="Y94"/>
      <c r="Z94"/>
      <c r="AA94"/>
    </row>
    <row r="95" spans="2:27">
      <c r="B95" s="27" t="s">
        <v>2151</v>
      </c>
      <c r="C95" s="44">
        <v>1</v>
      </c>
      <c r="D95" s="44"/>
      <c r="E95" s="44"/>
      <c r="F95" s="44">
        <v>1</v>
      </c>
      <c r="G95" s="44">
        <v>2</v>
      </c>
      <c r="H95"/>
      <c r="I95"/>
      <c r="J95"/>
      <c r="K95"/>
      <c r="L95"/>
      <c r="M95"/>
      <c r="N95" s="26" t="s">
        <v>576</v>
      </c>
      <c r="O95" s="44">
        <v>3</v>
      </c>
      <c r="P95" s="44"/>
      <c r="Q95" s="44"/>
      <c r="R95" s="44"/>
      <c r="S95" s="44">
        <v>3</v>
      </c>
      <c r="T95"/>
      <c r="U95"/>
      <c r="V95"/>
      <c r="W95"/>
      <c r="X95"/>
      <c r="Y95"/>
      <c r="Z95"/>
      <c r="AA95"/>
    </row>
    <row r="96" spans="2:27">
      <c r="B96" s="25" t="s">
        <v>43</v>
      </c>
      <c r="C96" s="44">
        <v>5</v>
      </c>
      <c r="D96" s="44">
        <v>1</v>
      </c>
      <c r="E96" s="44">
        <v>1</v>
      </c>
      <c r="F96" s="44">
        <v>43</v>
      </c>
      <c r="G96" s="44">
        <v>50</v>
      </c>
      <c r="H96" s="45"/>
      <c r="I96" s="45"/>
      <c r="J96" s="45"/>
      <c r="K96" s="45"/>
      <c r="L96" s="45"/>
      <c r="M96"/>
      <c r="N96" s="27" t="s">
        <v>576</v>
      </c>
      <c r="O96" s="44">
        <v>3</v>
      </c>
      <c r="P96" s="44"/>
      <c r="Q96" s="44"/>
      <c r="R96" s="44"/>
      <c r="S96" s="44">
        <v>3</v>
      </c>
      <c r="T96"/>
      <c r="U96"/>
      <c r="V96"/>
      <c r="W96"/>
      <c r="X96"/>
      <c r="Y96"/>
      <c r="Z96"/>
      <c r="AA96"/>
    </row>
    <row r="97" spans="2:27">
      <c r="B97" s="26" t="s">
        <v>322</v>
      </c>
      <c r="C97" s="44"/>
      <c r="D97" s="44"/>
      <c r="E97" s="44"/>
      <c r="F97" s="44">
        <v>21</v>
      </c>
      <c r="G97" s="44">
        <v>21</v>
      </c>
      <c r="H97" s="45"/>
      <c r="I97" s="45"/>
      <c r="J97" s="45"/>
      <c r="K97" s="45"/>
      <c r="L97" s="45"/>
      <c r="M97"/>
      <c r="N97" s="26" t="s">
        <v>238</v>
      </c>
      <c r="O97" s="44"/>
      <c r="P97" s="44">
        <v>1</v>
      </c>
      <c r="Q97" s="44"/>
      <c r="R97" s="44"/>
      <c r="S97" s="44">
        <v>1</v>
      </c>
      <c r="T97"/>
      <c r="U97"/>
      <c r="V97"/>
      <c r="W97"/>
      <c r="X97"/>
      <c r="Y97"/>
      <c r="Z97"/>
      <c r="AA97"/>
    </row>
    <row r="98" spans="2:27">
      <c r="B98" s="27" t="s">
        <v>323</v>
      </c>
      <c r="C98" s="44"/>
      <c r="D98" s="44"/>
      <c r="E98" s="44"/>
      <c r="F98" s="44">
        <v>14</v>
      </c>
      <c r="G98" s="44">
        <v>14</v>
      </c>
      <c r="H98" s="45"/>
      <c r="I98" s="45"/>
      <c r="J98" s="45"/>
      <c r="K98" s="45"/>
      <c r="L98" s="45"/>
      <c r="M98"/>
      <c r="N98" s="27" t="s">
        <v>238</v>
      </c>
      <c r="O98" s="44"/>
      <c r="P98" s="44">
        <v>1</v>
      </c>
      <c r="Q98" s="44"/>
      <c r="R98" s="44"/>
      <c r="S98" s="44">
        <v>1</v>
      </c>
      <c r="T98"/>
      <c r="U98"/>
      <c r="V98"/>
      <c r="W98"/>
      <c r="X98"/>
      <c r="Y98"/>
      <c r="Z98"/>
      <c r="AA98"/>
    </row>
    <row r="99" spans="2:27">
      <c r="B99" s="27" t="s">
        <v>510</v>
      </c>
      <c r="C99" s="44"/>
      <c r="D99" s="44"/>
      <c r="E99" s="44"/>
      <c r="F99" s="44">
        <v>7</v>
      </c>
      <c r="G99" s="44">
        <v>7</v>
      </c>
      <c r="H99" s="45"/>
      <c r="I99" s="45"/>
      <c r="J99" s="45"/>
      <c r="K99" s="45"/>
      <c r="L99" s="45"/>
      <c r="M99"/>
      <c r="N99" s="25" t="s">
        <v>28</v>
      </c>
      <c r="O99" s="44">
        <v>2</v>
      </c>
      <c r="P99" s="44">
        <v>1</v>
      </c>
      <c r="Q99" s="44">
        <v>4</v>
      </c>
      <c r="R99" s="44">
        <v>44</v>
      </c>
      <c r="S99" s="44">
        <v>51</v>
      </c>
      <c r="T99"/>
      <c r="U99"/>
      <c r="V99"/>
      <c r="W99"/>
      <c r="X99"/>
      <c r="Y99"/>
      <c r="Z99"/>
      <c r="AA99"/>
    </row>
    <row r="100" spans="2:27">
      <c r="B100" s="26" t="s">
        <v>44</v>
      </c>
      <c r="C100" s="44"/>
      <c r="D100" s="44"/>
      <c r="E100" s="44">
        <v>1</v>
      </c>
      <c r="F100" s="44">
        <v>14</v>
      </c>
      <c r="G100" s="44">
        <v>15</v>
      </c>
      <c r="H100" s="45"/>
      <c r="I100" s="45"/>
      <c r="J100" s="45"/>
      <c r="K100" s="45"/>
      <c r="L100" s="45"/>
      <c r="M100"/>
      <c r="N100" s="26" t="s">
        <v>29</v>
      </c>
      <c r="O100" s="44"/>
      <c r="P100" s="44"/>
      <c r="Q100" s="44">
        <v>1</v>
      </c>
      <c r="R100" s="44">
        <v>14</v>
      </c>
      <c r="S100" s="44">
        <v>15</v>
      </c>
      <c r="T100"/>
      <c r="U100"/>
      <c r="V100"/>
      <c r="W100"/>
      <c r="X100"/>
      <c r="Y100"/>
      <c r="Z100"/>
      <c r="AA100"/>
    </row>
    <row r="101" spans="2:27">
      <c r="B101" s="27" t="s">
        <v>45</v>
      </c>
      <c r="C101" s="44"/>
      <c r="D101" s="44"/>
      <c r="E101" s="44"/>
      <c r="F101" s="44">
        <v>12</v>
      </c>
      <c r="G101" s="44">
        <v>12</v>
      </c>
      <c r="H101" s="45"/>
      <c r="I101" s="45"/>
      <c r="J101" s="45"/>
      <c r="K101" s="45"/>
      <c r="L101" s="45"/>
      <c r="M101"/>
      <c r="N101" s="27" t="s">
        <v>30</v>
      </c>
      <c r="O101" s="44"/>
      <c r="P101" s="44"/>
      <c r="Q101" s="44"/>
      <c r="R101" s="44">
        <v>7</v>
      </c>
      <c r="S101" s="44">
        <v>7</v>
      </c>
      <c r="T101"/>
      <c r="U101"/>
      <c r="V101"/>
      <c r="W101"/>
      <c r="X101"/>
      <c r="Y101"/>
      <c r="Z101"/>
      <c r="AA101"/>
    </row>
    <row r="102" spans="2:27">
      <c r="B102" s="27" t="s">
        <v>44</v>
      </c>
      <c r="C102" s="44"/>
      <c r="D102" s="44"/>
      <c r="E102" s="44">
        <v>1</v>
      </c>
      <c r="F102" s="44">
        <v>2</v>
      </c>
      <c r="G102" s="44">
        <v>3</v>
      </c>
      <c r="H102" s="45"/>
      <c r="I102" s="45"/>
      <c r="J102" s="45"/>
      <c r="K102" s="45"/>
      <c r="L102" s="45"/>
      <c r="M102"/>
      <c r="N102" s="27" t="s">
        <v>115</v>
      </c>
      <c r="O102" s="44"/>
      <c r="P102" s="44"/>
      <c r="Q102" s="44"/>
      <c r="R102" s="44">
        <v>4</v>
      </c>
      <c r="S102" s="44">
        <v>4</v>
      </c>
      <c r="T102"/>
      <c r="U102"/>
      <c r="V102"/>
      <c r="W102"/>
      <c r="X102"/>
      <c r="Y102"/>
      <c r="Z102"/>
      <c r="AA102"/>
    </row>
    <row r="103" spans="2:27">
      <c r="B103" s="26" t="s">
        <v>43</v>
      </c>
      <c r="C103" s="44">
        <v>1</v>
      </c>
      <c r="D103" s="44">
        <v>1</v>
      </c>
      <c r="E103" s="44"/>
      <c r="F103" s="44">
        <v>8</v>
      </c>
      <c r="G103" s="44">
        <v>10</v>
      </c>
      <c r="H103" s="45"/>
      <c r="I103" s="45"/>
      <c r="J103" s="45"/>
      <c r="K103" s="45"/>
      <c r="L103" s="45"/>
      <c r="M103"/>
      <c r="N103" s="27" t="s">
        <v>29</v>
      </c>
      <c r="O103" s="44"/>
      <c r="P103" s="44"/>
      <c r="Q103" s="44">
        <v>1</v>
      </c>
      <c r="R103" s="44"/>
      <c r="S103" s="44">
        <v>1</v>
      </c>
      <c r="T103"/>
      <c r="U103"/>
      <c r="V103"/>
      <c r="W103"/>
      <c r="X103"/>
      <c r="Y103"/>
      <c r="Z103"/>
      <c r="AA103"/>
    </row>
    <row r="104" spans="2:27">
      <c r="B104" s="27" t="s">
        <v>301</v>
      </c>
      <c r="C104" s="44">
        <v>1</v>
      </c>
      <c r="D104" s="44"/>
      <c r="E104" s="44"/>
      <c r="F104" s="44">
        <v>8</v>
      </c>
      <c r="G104" s="44">
        <v>9</v>
      </c>
      <c r="H104" s="45"/>
      <c r="I104" s="45"/>
      <c r="J104" s="45"/>
      <c r="K104" s="45"/>
      <c r="L104" s="45"/>
      <c r="M104"/>
      <c r="N104" s="27" t="s">
        <v>473</v>
      </c>
      <c r="O104" s="44"/>
      <c r="P104" s="44"/>
      <c r="Q104" s="44"/>
      <c r="R104" s="44">
        <v>3</v>
      </c>
      <c r="S104" s="44">
        <v>3</v>
      </c>
      <c r="T104"/>
      <c r="U104"/>
      <c r="V104"/>
      <c r="W104"/>
      <c r="X104"/>
      <c r="Y104"/>
      <c r="Z104"/>
      <c r="AA104"/>
    </row>
    <row r="105" spans="2:27">
      <c r="B105" s="27" t="s">
        <v>43</v>
      </c>
      <c r="C105" s="44"/>
      <c r="D105" s="44">
        <v>1</v>
      </c>
      <c r="E105" s="44"/>
      <c r="F105" s="44"/>
      <c r="G105" s="44">
        <v>1</v>
      </c>
      <c r="H105" s="45"/>
      <c r="I105" s="45"/>
      <c r="J105" s="45"/>
      <c r="K105" s="45"/>
      <c r="L105" s="45"/>
      <c r="M105"/>
      <c r="N105" s="26" t="s">
        <v>3271</v>
      </c>
      <c r="O105" s="44"/>
      <c r="P105" s="44"/>
      <c r="Q105" s="44">
        <v>1</v>
      </c>
      <c r="R105" s="44">
        <v>11</v>
      </c>
      <c r="S105" s="44">
        <v>12</v>
      </c>
      <c r="T105"/>
      <c r="U105"/>
      <c r="V105"/>
      <c r="W105"/>
      <c r="X105"/>
      <c r="Y105"/>
      <c r="Z105"/>
      <c r="AA105"/>
    </row>
    <row r="106" spans="2:27">
      <c r="B106" s="26" t="s">
        <v>151</v>
      </c>
      <c r="C106" s="44">
        <v>4</v>
      </c>
      <c r="D106" s="44"/>
      <c r="E106" s="44"/>
      <c r="F106" s="44"/>
      <c r="G106" s="44">
        <v>4</v>
      </c>
      <c r="H106" s="45"/>
      <c r="I106" s="45"/>
      <c r="J106" s="45"/>
      <c r="K106" s="45"/>
      <c r="L106" s="45"/>
      <c r="M106"/>
      <c r="N106" s="27" t="s">
        <v>1747</v>
      </c>
      <c r="O106" s="44"/>
      <c r="P106" s="44"/>
      <c r="Q106" s="44"/>
      <c r="R106" s="44">
        <v>3</v>
      </c>
      <c r="S106" s="44">
        <v>3</v>
      </c>
      <c r="T106"/>
      <c r="U106"/>
      <c r="V106"/>
      <c r="W106"/>
      <c r="X106"/>
      <c r="Y106"/>
      <c r="Z106"/>
      <c r="AA106"/>
    </row>
    <row r="107" spans="2:27">
      <c r="B107" s="27" t="s">
        <v>151</v>
      </c>
      <c r="C107" s="44">
        <v>4</v>
      </c>
      <c r="D107" s="44"/>
      <c r="E107" s="44"/>
      <c r="F107" s="44"/>
      <c r="G107" s="44">
        <v>4</v>
      </c>
      <c r="H107" s="45"/>
      <c r="I107" s="45"/>
      <c r="J107" s="45"/>
      <c r="K107" s="45"/>
      <c r="L107" s="45"/>
      <c r="M107"/>
      <c r="N107" s="27" t="s">
        <v>828</v>
      </c>
      <c r="O107" s="44"/>
      <c r="P107" s="44"/>
      <c r="Q107" s="44"/>
      <c r="R107" s="44">
        <v>4</v>
      </c>
      <c r="S107" s="44">
        <v>4</v>
      </c>
      <c r="T107"/>
      <c r="U107"/>
      <c r="V107"/>
      <c r="W107"/>
      <c r="X107"/>
      <c r="Y107"/>
      <c r="Z107"/>
      <c r="AA107"/>
    </row>
    <row r="108" spans="2:27">
      <c r="B108" s="25" t="s">
        <v>250</v>
      </c>
      <c r="C108" s="44">
        <v>5</v>
      </c>
      <c r="D108" s="44">
        <v>1</v>
      </c>
      <c r="E108" s="44"/>
      <c r="F108" s="44"/>
      <c r="G108" s="44">
        <v>6</v>
      </c>
      <c r="H108" s="45"/>
      <c r="I108" s="45"/>
      <c r="J108" s="45"/>
      <c r="K108" s="45"/>
      <c r="L108" s="45"/>
      <c r="M108"/>
      <c r="N108" s="27" t="s">
        <v>3271</v>
      </c>
      <c r="O108" s="44"/>
      <c r="P108" s="44"/>
      <c r="Q108" s="44">
        <v>1</v>
      </c>
      <c r="R108" s="44">
        <v>1</v>
      </c>
      <c r="S108" s="44">
        <v>2</v>
      </c>
      <c r="T108"/>
      <c r="U108"/>
      <c r="V108"/>
      <c r="W108"/>
      <c r="X108"/>
      <c r="Y108"/>
      <c r="Z108"/>
      <c r="AA108"/>
    </row>
    <row r="109" spans="2:27">
      <c r="B109" s="26" t="s">
        <v>251</v>
      </c>
      <c r="C109" s="44">
        <v>5</v>
      </c>
      <c r="D109" s="44">
        <v>1</v>
      </c>
      <c r="E109" s="44"/>
      <c r="F109" s="44"/>
      <c r="G109" s="44">
        <v>6</v>
      </c>
      <c r="H109" s="45"/>
      <c r="I109" s="45"/>
      <c r="J109" s="45"/>
      <c r="K109" s="45"/>
      <c r="L109" s="45"/>
      <c r="M109"/>
      <c r="N109" s="27" t="s">
        <v>269</v>
      </c>
      <c r="O109" s="44"/>
      <c r="P109" s="44"/>
      <c r="Q109" s="44"/>
      <c r="R109" s="44">
        <v>3</v>
      </c>
      <c r="S109" s="44">
        <v>3</v>
      </c>
      <c r="T109"/>
      <c r="U109"/>
      <c r="V109"/>
      <c r="W109"/>
      <c r="X109"/>
      <c r="Y109"/>
      <c r="Z109"/>
      <c r="AA109"/>
    </row>
    <row r="110" spans="2:27">
      <c r="B110" s="27" t="s">
        <v>252</v>
      </c>
      <c r="C110" s="44">
        <v>1</v>
      </c>
      <c r="D110" s="44"/>
      <c r="E110" s="44"/>
      <c r="F110" s="44"/>
      <c r="G110" s="44">
        <v>1</v>
      </c>
      <c r="H110" s="45"/>
      <c r="I110" s="45"/>
      <c r="J110" s="45"/>
      <c r="K110" s="45"/>
      <c r="L110" s="45"/>
      <c r="M110"/>
      <c r="N110" s="26" t="s">
        <v>3288</v>
      </c>
      <c r="O110" s="44"/>
      <c r="P110" s="44"/>
      <c r="Q110" s="44">
        <v>1</v>
      </c>
      <c r="R110" s="44">
        <v>7</v>
      </c>
      <c r="S110" s="44">
        <v>8</v>
      </c>
      <c r="T110"/>
      <c r="U110"/>
      <c r="V110"/>
      <c r="W110"/>
      <c r="X110"/>
      <c r="Y110"/>
      <c r="Z110"/>
      <c r="AA110"/>
    </row>
    <row r="111" spans="2:27">
      <c r="B111" s="27" t="s">
        <v>251</v>
      </c>
      <c r="C111" s="44"/>
      <c r="D111" s="44">
        <v>1</v>
      </c>
      <c r="E111" s="44"/>
      <c r="F111" s="44"/>
      <c r="G111" s="44">
        <v>1</v>
      </c>
      <c r="H111" s="45"/>
      <c r="I111" s="45"/>
      <c r="J111" s="45"/>
      <c r="K111" s="45"/>
      <c r="L111" s="45"/>
      <c r="M111"/>
      <c r="N111" s="27" t="s">
        <v>3288</v>
      </c>
      <c r="O111" s="44"/>
      <c r="P111" s="44"/>
      <c r="Q111" s="44">
        <v>1</v>
      </c>
      <c r="R111" s="44"/>
      <c r="S111" s="44">
        <v>1</v>
      </c>
      <c r="T111"/>
      <c r="U111"/>
      <c r="V111"/>
      <c r="W111"/>
      <c r="X111"/>
      <c r="Y111"/>
      <c r="Z111"/>
      <c r="AA111"/>
    </row>
    <row r="112" spans="2:27">
      <c r="B112" s="27" t="s">
        <v>761</v>
      </c>
      <c r="C112" s="44">
        <v>1</v>
      </c>
      <c r="D112" s="44"/>
      <c r="E112" s="44"/>
      <c r="F112" s="44"/>
      <c r="G112" s="44">
        <v>1</v>
      </c>
      <c r="H112" s="45"/>
      <c r="I112" s="45"/>
      <c r="J112" s="45"/>
      <c r="K112" s="45"/>
      <c r="L112" s="45"/>
      <c r="M112"/>
      <c r="N112" s="27" t="s">
        <v>135</v>
      </c>
      <c r="O112" s="44"/>
      <c r="P112" s="44"/>
      <c r="Q112" s="44"/>
      <c r="R112" s="44">
        <v>7</v>
      </c>
      <c r="S112" s="44">
        <v>7</v>
      </c>
      <c r="T112"/>
      <c r="U112"/>
      <c r="V112"/>
      <c r="W112"/>
      <c r="X112"/>
      <c r="Y112"/>
      <c r="Z112"/>
      <c r="AA112"/>
    </row>
    <row r="113" spans="2:27">
      <c r="B113" s="27" t="s">
        <v>3203</v>
      </c>
      <c r="C113" s="44">
        <v>3</v>
      </c>
      <c r="D113" s="44"/>
      <c r="E113" s="44"/>
      <c r="F113" s="44"/>
      <c r="G113" s="44">
        <v>3</v>
      </c>
      <c r="H113" s="45"/>
      <c r="I113" s="45"/>
      <c r="J113" s="45"/>
      <c r="K113" s="45"/>
      <c r="L113" s="45"/>
      <c r="M113"/>
      <c r="N113" s="26" t="s">
        <v>223</v>
      </c>
      <c r="O113" s="44"/>
      <c r="P113" s="44"/>
      <c r="Q113" s="44">
        <v>1</v>
      </c>
      <c r="R113" s="44">
        <v>11</v>
      </c>
      <c r="S113" s="44">
        <v>12</v>
      </c>
      <c r="T113"/>
      <c r="U113"/>
      <c r="V113"/>
      <c r="W113"/>
      <c r="X113"/>
      <c r="Y113"/>
      <c r="Z113"/>
      <c r="AA113"/>
    </row>
    <row r="114" spans="2:27">
      <c r="B114" s="25" t="s">
        <v>416</v>
      </c>
      <c r="C114" s="44">
        <v>3</v>
      </c>
      <c r="D114" s="44">
        <v>1</v>
      </c>
      <c r="E114" s="44"/>
      <c r="F114" s="44"/>
      <c r="G114" s="44">
        <v>4</v>
      </c>
      <c r="H114" s="45"/>
      <c r="I114" s="45"/>
      <c r="J114" s="45"/>
      <c r="K114" s="45"/>
      <c r="L114" s="45"/>
      <c r="M114"/>
      <c r="N114" s="27" t="s">
        <v>223</v>
      </c>
      <c r="O114" s="44"/>
      <c r="P114" s="44"/>
      <c r="Q114" s="44">
        <v>1</v>
      </c>
      <c r="R114" s="44"/>
      <c r="S114" s="44">
        <v>1</v>
      </c>
      <c r="T114"/>
      <c r="U114"/>
      <c r="V114"/>
      <c r="W114"/>
      <c r="X114"/>
      <c r="Y114"/>
      <c r="Z114"/>
      <c r="AA114"/>
    </row>
    <row r="115" spans="2:27">
      <c r="B115" s="26" t="s">
        <v>417</v>
      </c>
      <c r="C115" s="44">
        <v>3</v>
      </c>
      <c r="D115" s="44">
        <v>1</v>
      </c>
      <c r="E115" s="44"/>
      <c r="F115" s="44"/>
      <c r="G115" s="44">
        <v>4</v>
      </c>
      <c r="H115" s="45"/>
      <c r="I115" s="45"/>
      <c r="J115" s="45"/>
      <c r="K115" s="45"/>
      <c r="L115" s="45"/>
      <c r="M115"/>
      <c r="N115" s="27" t="s">
        <v>569</v>
      </c>
      <c r="O115" s="44"/>
      <c r="P115" s="44"/>
      <c r="Q115" s="44"/>
      <c r="R115" s="44">
        <v>6</v>
      </c>
      <c r="S115" s="44">
        <v>6</v>
      </c>
      <c r="T115"/>
      <c r="U115"/>
      <c r="V115"/>
      <c r="W115"/>
      <c r="X115"/>
      <c r="Y115"/>
      <c r="Z115"/>
      <c r="AA115"/>
    </row>
    <row r="116" spans="2:27">
      <c r="B116" s="27" t="s">
        <v>417</v>
      </c>
      <c r="C116" s="44"/>
      <c r="D116" s="44">
        <v>1</v>
      </c>
      <c r="E116" s="44"/>
      <c r="F116" s="44"/>
      <c r="G116" s="44">
        <v>1</v>
      </c>
      <c r="H116" s="45"/>
      <c r="I116" s="45"/>
      <c r="J116" s="45"/>
      <c r="K116" s="45"/>
      <c r="L116" s="45"/>
      <c r="M116"/>
      <c r="N116" s="27" t="s">
        <v>224</v>
      </c>
      <c r="O116" s="44"/>
      <c r="P116" s="44"/>
      <c r="Q116" s="44"/>
      <c r="R116" s="44">
        <v>5</v>
      </c>
      <c r="S116" s="44">
        <v>5</v>
      </c>
      <c r="T116"/>
      <c r="U116"/>
      <c r="V116"/>
      <c r="W116"/>
      <c r="X116"/>
      <c r="Y116"/>
      <c r="Z116"/>
      <c r="AA116"/>
    </row>
    <row r="117" spans="2:27">
      <c r="B117" s="27" t="s">
        <v>1385</v>
      </c>
      <c r="C117" s="44">
        <v>3</v>
      </c>
      <c r="D117" s="44"/>
      <c r="E117" s="44"/>
      <c r="F117" s="44"/>
      <c r="G117" s="44">
        <v>3</v>
      </c>
      <c r="H117" s="45"/>
      <c r="I117" s="45"/>
      <c r="J117" s="45"/>
      <c r="K117" s="45"/>
      <c r="L117" s="45"/>
      <c r="M117"/>
      <c r="N117" s="26" t="s">
        <v>28</v>
      </c>
      <c r="O117" s="44"/>
      <c r="P117" s="44">
        <v>1</v>
      </c>
      <c r="Q117" s="44"/>
      <c r="R117" s="44"/>
      <c r="S117" s="44">
        <v>1</v>
      </c>
      <c r="T117"/>
      <c r="U117"/>
      <c r="V117"/>
      <c r="W117"/>
      <c r="X117"/>
      <c r="Y117"/>
      <c r="Z117"/>
      <c r="AA117"/>
    </row>
    <row r="118" spans="2:27">
      <c r="B118" s="25" t="s">
        <v>227</v>
      </c>
      <c r="C118" s="44">
        <v>19</v>
      </c>
      <c r="D118" s="44">
        <v>1</v>
      </c>
      <c r="E118" s="44">
        <v>2</v>
      </c>
      <c r="F118" s="44"/>
      <c r="G118" s="44">
        <v>22</v>
      </c>
      <c r="H118" s="45"/>
      <c r="I118" s="45"/>
      <c r="J118" s="45"/>
      <c r="K118" s="45"/>
      <c r="L118" s="45"/>
      <c r="M118"/>
      <c r="N118" s="27" t="s">
        <v>28</v>
      </c>
      <c r="O118" s="44"/>
      <c r="P118" s="44">
        <v>1</v>
      </c>
      <c r="Q118" s="44"/>
      <c r="R118" s="44"/>
      <c r="S118" s="44">
        <v>1</v>
      </c>
      <c r="T118"/>
      <c r="U118"/>
      <c r="V118"/>
      <c r="W118"/>
      <c r="X118"/>
      <c r="Y118"/>
      <c r="Z118"/>
      <c r="AA118"/>
    </row>
    <row r="119" spans="2:27">
      <c r="B119" s="26" t="s">
        <v>2441</v>
      </c>
      <c r="C119" s="44">
        <v>14</v>
      </c>
      <c r="D119" s="44"/>
      <c r="E119" s="44">
        <v>2</v>
      </c>
      <c r="F119" s="44"/>
      <c r="G119" s="44">
        <v>16</v>
      </c>
      <c r="H119" s="45"/>
      <c r="I119" s="45"/>
      <c r="J119" s="45"/>
      <c r="K119" s="45"/>
      <c r="L119" s="45"/>
      <c r="M119"/>
      <c r="N119" s="26" t="s">
        <v>986</v>
      </c>
      <c r="O119" s="44">
        <v>2</v>
      </c>
      <c r="P119" s="44"/>
      <c r="Q119" s="44"/>
      <c r="R119" s="44">
        <v>1</v>
      </c>
      <c r="S119" s="44">
        <v>3</v>
      </c>
      <c r="T119"/>
      <c r="U119"/>
      <c r="V119"/>
      <c r="W119"/>
      <c r="X119"/>
      <c r="Y119"/>
      <c r="Z119"/>
      <c r="AA119"/>
    </row>
    <row r="120" spans="2:27">
      <c r="B120" s="27" t="s">
        <v>2441</v>
      </c>
      <c r="C120" s="44">
        <v>14</v>
      </c>
      <c r="D120" s="44"/>
      <c r="E120" s="44">
        <v>2</v>
      </c>
      <c r="F120" s="44"/>
      <c r="G120" s="44">
        <v>16</v>
      </c>
      <c r="H120" s="45"/>
      <c r="I120" s="45"/>
      <c r="J120" s="45"/>
      <c r="K120" s="45"/>
      <c r="L120" s="45"/>
      <c r="M120"/>
      <c r="N120" s="27" t="s">
        <v>986</v>
      </c>
      <c r="O120" s="44">
        <v>2</v>
      </c>
      <c r="P120" s="44"/>
      <c r="Q120" s="44"/>
      <c r="R120" s="44">
        <v>1</v>
      </c>
      <c r="S120" s="44">
        <v>3</v>
      </c>
      <c r="T120"/>
      <c r="U120"/>
      <c r="V120"/>
      <c r="W120"/>
      <c r="X120"/>
      <c r="Y120"/>
      <c r="Z120"/>
      <c r="AA120"/>
    </row>
    <row r="121" spans="2:27">
      <c r="B121" s="26" t="s">
        <v>228</v>
      </c>
      <c r="C121" s="44">
        <v>2</v>
      </c>
      <c r="D121" s="44"/>
      <c r="E121" s="44"/>
      <c r="F121" s="44"/>
      <c r="G121" s="44">
        <v>2</v>
      </c>
      <c r="H121" s="45"/>
      <c r="I121" s="45"/>
      <c r="J121" s="45"/>
      <c r="K121" s="45"/>
      <c r="L121" s="45"/>
      <c r="M121"/>
      <c r="N121" s="25" t="s">
        <v>3716</v>
      </c>
      <c r="O121" s="44">
        <v>56</v>
      </c>
      <c r="P121" s="44">
        <v>10</v>
      </c>
      <c r="Q121" s="44">
        <v>19</v>
      </c>
      <c r="R121" s="44">
        <v>147</v>
      </c>
      <c r="S121" s="44">
        <v>232</v>
      </c>
      <c r="T121"/>
      <c r="U121"/>
      <c r="V121"/>
      <c r="W121"/>
      <c r="X121"/>
      <c r="Y121"/>
      <c r="Z121"/>
      <c r="AA121"/>
    </row>
    <row r="122" spans="2:27">
      <c r="B122" s="27" t="s">
        <v>228</v>
      </c>
      <c r="C122" s="44">
        <v>2</v>
      </c>
      <c r="D122" s="44"/>
      <c r="E122" s="44"/>
      <c r="F122" s="44"/>
      <c r="G122" s="44">
        <v>2</v>
      </c>
      <c r="H122" s="45"/>
      <c r="I122" s="45"/>
      <c r="J122" s="45"/>
      <c r="K122" s="45"/>
      <c r="L122" s="45"/>
      <c r="M122"/>
    </row>
    <row r="123" spans="2:27">
      <c r="B123" s="26" t="s">
        <v>3063</v>
      </c>
      <c r="C123" s="44">
        <v>3</v>
      </c>
      <c r="D123" s="44"/>
      <c r="E123" s="44"/>
      <c r="F123" s="44"/>
      <c r="G123" s="44">
        <v>3</v>
      </c>
      <c r="H123" s="45"/>
      <c r="I123" s="45"/>
      <c r="J123" s="45"/>
      <c r="K123" s="45"/>
      <c r="L123" s="45"/>
      <c r="M123"/>
    </row>
    <row r="124" spans="2:27">
      <c r="B124" s="27" t="s">
        <v>3063</v>
      </c>
      <c r="C124" s="44">
        <v>3</v>
      </c>
      <c r="D124" s="44"/>
      <c r="E124" s="44"/>
      <c r="F124" s="44"/>
      <c r="G124" s="44">
        <v>3</v>
      </c>
      <c r="H124" s="45"/>
      <c r="I124" s="45"/>
      <c r="J124" s="45"/>
      <c r="K124" s="45"/>
      <c r="L124" s="45"/>
      <c r="M124"/>
    </row>
    <row r="125" spans="2:27">
      <c r="B125" s="26" t="s">
        <v>227</v>
      </c>
      <c r="C125" s="44"/>
      <c r="D125" s="44">
        <v>1</v>
      </c>
      <c r="E125" s="44"/>
      <c r="F125" s="44"/>
      <c r="G125" s="44">
        <v>1</v>
      </c>
      <c r="H125" s="45"/>
      <c r="I125" s="45"/>
      <c r="J125" s="45"/>
      <c r="K125" s="45"/>
      <c r="L125" s="45"/>
      <c r="M125"/>
    </row>
    <row r="126" spans="2:27">
      <c r="B126" s="27" t="s">
        <v>227</v>
      </c>
      <c r="C126" s="44"/>
      <c r="D126" s="44">
        <v>1</v>
      </c>
      <c r="E126" s="44"/>
      <c r="F126" s="44"/>
      <c r="G126" s="44">
        <v>1</v>
      </c>
      <c r="H126" s="45"/>
      <c r="I126" s="45"/>
      <c r="J126" s="45"/>
      <c r="K126" s="45"/>
      <c r="L126" s="45"/>
      <c r="M126"/>
    </row>
    <row r="127" spans="2:27">
      <c r="B127" s="25" t="s">
        <v>211</v>
      </c>
      <c r="C127" s="44">
        <v>2</v>
      </c>
      <c r="D127" s="44">
        <v>1</v>
      </c>
      <c r="E127" s="44">
        <v>2</v>
      </c>
      <c r="F127" s="44">
        <v>20</v>
      </c>
      <c r="G127" s="44">
        <v>25</v>
      </c>
      <c r="H127" s="45"/>
      <c r="I127" s="45"/>
      <c r="J127" s="45"/>
      <c r="K127" s="45"/>
      <c r="L127" s="45"/>
      <c r="M127"/>
    </row>
    <row r="128" spans="2:27">
      <c r="B128" s="26" t="s">
        <v>3303</v>
      </c>
      <c r="C128" s="44"/>
      <c r="D128" s="44"/>
      <c r="E128" s="44"/>
      <c r="F128" s="44">
        <v>11</v>
      </c>
      <c r="G128" s="44">
        <v>11</v>
      </c>
      <c r="H128" s="45"/>
      <c r="I128" s="45"/>
      <c r="J128" s="45"/>
      <c r="K128" s="45"/>
      <c r="L128" s="45"/>
      <c r="M128"/>
    </row>
    <row r="129" spans="2:13">
      <c r="B129" s="27" t="s">
        <v>3303</v>
      </c>
      <c r="C129" s="44"/>
      <c r="D129" s="44"/>
      <c r="E129" s="44"/>
      <c r="F129" s="44">
        <v>11</v>
      </c>
      <c r="G129" s="44">
        <v>11</v>
      </c>
      <c r="H129" s="45"/>
      <c r="I129" s="45"/>
      <c r="J129" s="45"/>
      <c r="K129" s="45"/>
      <c r="L129" s="45"/>
      <c r="M129"/>
    </row>
    <row r="130" spans="2:13">
      <c r="B130" s="26" t="s">
        <v>3100</v>
      </c>
      <c r="C130" s="44"/>
      <c r="D130" s="44"/>
      <c r="E130" s="44">
        <v>1</v>
      </c>
      <c r="F130" s="44">
        <v>9</v>
      </c>
      <c r="G130" s="44">
        <v>10</v>
      </c>
      <c r="H130" s="45"/>
      <c r="I130" s="45"/>
      <c r="J130" s="45"/>
      <c r="K130" s="45"/>
      <c r="L130" s="45"/>
      <c r="M130"/>
    </row>
    <row r="131" spans="2:13">
      <c r="B131" s="27" t="s">
        <v>3100</v>
      </c>
      <c r="C131" s="44"/>
      <c r="D131" s="44"/>
      <c r="E131" s="44">
        <v>1</v>
      </c>
      <c r="F131" s="44">
        <v>9</v>
      </c>
      <c r="G131" s="44">
        <v>10</v>
      </c>
      <c r="H131" s="45"/>
      <c r="I131" s="45"/>
      <c r="J131" s="45"/>
      <c r="K131" s="45"/>
      <c r="L131" s="45"/>
      <c r="M131"/>
    </row>
    <row r="132" spans="2:13">
      <c r="B132" s="26" t="s">
        <v>3305</v>
      </c>
      <c r="C132" s="44">
        <v>2</v>
      </c>
      <c r="D132" s="44"/>
      <c r="E132" s="44">
        <v>1</v>
      </c>
      <c r="F132" s="44"/>
      <c r="G132" s="44">
        <v>3</v>
      </c>
      <c r="H132" s="45"/>
      <c r="I132" s="45"/>
      <c r="J132" s="45"/>
      <c r="K132" s="45"/>
      <c r="L132" s="45"/>
      <c r="M132"/>
    </row>
    <row r="133" spans="2:13">
      <c r="B133" s="27" t="s">
        <v>3305</v>
      </c>
      <c r="C133" s="44">
        <v>2</v>
      </c>
      <c r="D133" s="44"/>
      <c r="E133" s="44">
        <v>1</v>
      </c>
      <c r="F133" s="44"/>
      <c r="G133" s="44">
        <v>3</v>
      </c>
      <c r="H133" s="45"/>
      <c r="I133" s="45"/>
      <c r="J133" s="45"/>
      <c r="K133" s="45"/>
      <c r="L133" s="45"/>
      <c r="M133"/>
    </row>
    <row r="134" spans="2:13">
      <c r="B134" s="26" t="s">
        <v>211</v>
      </c>
      <c r="C134" s="44"/>
      <c r="D134" s="44">
        <v>1</v>
      </c>
      <c r="E134" s="44"/>
      <c r="F134" s="44"/>
      <c r="G134" s="44">
        <v>1</v>
      </c>
      <c r="H134" s="45"/>
      <c r="I134" s="45"/>
      <c r="J134" s="45"/>
      <c r="K134" s="45"/>
      <c r="L134" s="45"/>
      <c r="M134"/>
    </row>
    <row r="135" spans="2:13">
      <c r="B135" s="27" t="s">
        <v>211</v>
      </c>
      <c r="C135" s="44"/>
      <c r="D135" s="44">
        <v>1</v>
      </c>
      <c r="E135" s="44"/>
      <c r="F135" s="44"/>
      <c r="G135" s="44">
        <v>1</v>
      </c>
      <c r="H135" s="45"/>
      <c r="I135" s="45"/>
      <c r="J135" s="45"/>
      <c r="K135" s="45"/>
      <c r="L135" s="45"/>
      <c r="M135"/>
    </row>
    <row r="136" spans="2:13">
      <c r="B136" s="25" t="s">
        <v>35</v>
      </c>
      <c r="C136" s="44">
        <v>1</v>
      </c>
      <c r="D136" s="44">
        <v>1</v>
      </c>
      <c r="E136" s="44">
        <v>5</v>
      </c>
      <c r="F136" s="44">
        <v>16</v>
      </c>
      <c r="G136" s="44">
        <v>23</v>
      </c>
      <c r="H136" s="45"/>
      <c r="I136" s="45"/>
      <c r="J136" s="45"/>
      <c r="K136" s="45"/>
      <c r="L136" s="45"/>
      <c r="M136"/>
    </row>
    <row r="137" spans="2:13">
      <c r="B137" s="26" t="s">
        <v>170</v>
      </c>
      <c r="C137" s="44"/>
      <c r="D137" s="44"/>
      <c r="E137" s="44">
        <v>1</v>
      </c>
      <c r="F137" s="44">
        <v>6</v>
      </c>
      <c r="G137" s="44">
        <v>7</v>
      </c>
      <c r="H137" s="45"/>
      <c r="I137" s="45"/>
      <c r="J137" s="45"/>
      <c r="K137" s="45"/>
      <c r="L137" s="45"/>
      <c r="M137"/>
    </row>
    <row r="138" spans="2:13">
      <c r="B138" s="27" t="s">
        <v>171</v>
      </c>
      <c r="C138" s="44"/>
      <c r="D138" s="44"/>
      <c r="E138" s="44"/>
      <c r="F138" s="44">
        <v>1</v>
      </c>
      <c r="G138" s="44">
        <v>1</v>
      </c>
      <c r="H138" s="45"/>
      <c r="I138" s="45"/>
      <c r="J138" s="45"/>
      <c r="K138" s="45"/>
      <c r="L138" s="45"/>
      <c r="M138"/>
    </row>
    <row r="139" spans="2:13">
      <c r="B139" s="27" t="s">
        <v>1017</v>
      </c>
      <c r="C139" s="44"/>
      <c r="D139" s="44"/>
      <c r="E139" s="44"/>
      <c r="F139" s="44">
        <v>2</v>
      </c>
      <c r="G139" s="44">
        <v>2</v>
      </c>
      <c r="H139" s="45"/>
      <c r="I139" s="45"/>
      <c r="J139" s="45"/>
      <c r="K139" s="45"/>
      <c r="L139" s="45"/>
      <c r="M139"/>
    </row>
    <row r="140" spans="2:13">
      <c r="B140" s="27" t="s">
        <v>316</v>
      </c>
      <c r="C140" s="44"/>
      <c r="D140" s="44"/>
      <c r="E140" s="44"/>
      <c r="F140" s="44">
        <v>3</v>
      </c>
      <c r="G140" s="44">
        <v>3</v>
      </c>
      <c r="H140" s="45"/>
      <c r="I140" s="45"/>
      <c r="J140" s="45"/>
      <c r="K140" s="45"/>
      <c r="L140" s="45"/>
      <c r="M140"/>
    </row>
    <row r="141" spans="2:13">
      <c r="B141" s="27" t="s">
        <v>424</v>
      </c>
      <c r="C141" s="44"/>
      <c r="D141" s="44"/>
      <c r="E141" s="44">
        <v>1</v>
      </c>
      <c r="F141" s="44"/>
      <c r="G141" s="44">
        <v>1</v>
      </c>
      <c r="H141" s="45"/>
      <c r="I141" s="45"/>
      <c r="J141" s="45"/>
      <c r="K141" s="45"/>
      <c r="L141" s="45"/>
      <c r="M141"/>
    </row>
    <row r="142" spans="2:13">
      <c r="B142" s="26" t="s">
        <v>486</v>
      </c>
      <c r="C142" s="44"/>
      <c r="D142" s="44"/>
      <c r="E142" s="44">
        <v>1</v>
      </c>
      <c r="F142" s="44">
        <v>2</v>
      </c>
      <c r="G142" s="44">
        <v>3</v>
      </c>
      <c r="H142" s="45"/>
      <c r="I142" s="45"/>
      <c r="J142" s="45"/>
      <c r="K142" s="45"/>
      <c r="L142" s="45"/>
      <c r="M142"/>
    </row>
    <row r="143" spans="2:13">
      <c r="B143" s="27" t="s">
        <v>487</v>
      </c>
      <c r="C143" s="44"/>
      <c r="D143" s="44"/>
      <c r="E143" s="44">
        <v>1</v>
      </c>
      <c r="F143" s="44">
        <v>1</v>
      </c>
      <c r="G143" s="44">
        <v>2</v>
      </c>
      <c r="H143" s="45"/>
      <c r="I143" s="45"/>
      <c r="J143" s="45"/>
      <c r="K143" s="45"/>
      <c r="L143" s="45"/>
      <c r="M143"/>
    </row>
    <row r="144" spans="2:13">
      <c r="B144" s="27" t="s">
        <v>2746</v>
      </c>
      <c r="C144" s="44"/>
      <c r="D144" s="44"/>
      <c r="E144" s="44"/>
      <c r="F144" s="44">
        <v>1</v>
      </c>
      <c r="G144" s="44">
        <v>1</v>
      </c>
      <c r="H144" s="45"/>
      <c r="I144" s="45"/>
      <c r="J144" s="45"/>
      <c r="K144" s="45"/>
      <c r="L144" s="45"/>
      <c r="M144"/>
    </row>
    <row r="145" spans="2:13">
      <c r="B145" s="26" t="s">
        <v>637</v>
      </c>
      <c r="C145" s="44"/>
      <c r="D145" s="44"/>
      <c r="E145" s="44">
        <v>1</v>
      </c>
      <c r="F145" s="44">
        <v>4</v>
      </c>
      <c r="G145" s="44">
        <v>5</v>
      </c>
      <c r="H145" s="45"/>
      <c r="I145" s="45"/>
      <c r="J145" s="45"/>
      <c r="K145" s="45"/>
      <c r="L145" s="45"/>
      <c r="M145"/>
    </row>
    <row r="146" spans="2:13">
      <c r="B146" s="27" t="s">
        <v>3141</v>
      </c>
      <c r="C146" s="44"/>
      <c r="D146" s="44"/>
      <c r="E146" s="44"/>
      <c r="F146" s="44">
        <v>2</v>
      </c>
      <c r="G146" s="44">
        <v>2</v>
      </c>
      <c r="H146" s="45"/>
      <c r="I146" s="45"/>
      <c r="J146" s="45"/>
      <c r="K146" s="45"/>
      <c r="L146" s="45"/>
      <c r="M146"/>
    </row>
    <row r="147" spans="2:13">
      <c r="B147" s="27" t="s">
        <v>2278</v>
      </c>
      <c r="C147" s="44"/>
      <c r="D147" s="44"/>
      <c r="E147" s="44"/>
      <c r="F147" s="44">
        <v>1</v>
      </c>
      <c r="G147" s="44">
        <v>1</v>
      </c>
      <c r="H147" s="45"/>
      <c r="I147" s="45"/>
      <c r="J147" s="45"/>
      <c r="K147" s="45"/>
      <c r="L147" s="45"/>
      <c r="M147"/>
    </row>
    <row r="148" spans="2:13">
      <c r="B148" s="27" t="s">
        <v>637</v>
      </c>
      <c r="C148" s="44"/>
      <c r="D148" s="44"/>
      <c r="E148" s="44"/>
      <c r="F148" s="44">
        <v>1</v>
      </c>
      <c r="G148" s="44">
        <v>1</v>
      </c>
      <c r="H148" s="45"/>
      <c r="I148" s="45"/>
      <c r="J148" s="45"/>
      <c r="K148" s="45"/>
      <c r="L148" s="45"/>
      <c r="M148"/>
    </row>
    <row r="149" spans="2:13">
      <c r="B149" s="27" t="s">
        <v>1298</v>
      </c>
      <c r="C149" s="44"/>
      <c r="D149" s="44"/>
      <c r="E149" s="44">
        <v>1</v>
      </c>
      <c r="F149" s="44"/>
      <c r="G149" s="44">
        <v>1</v>
      </c>
      <c r="H149" s="45"/>
      <c r="I149" s="45"/>
      <c r="J149" s="45"/>
      <c r="K149" s="45"/>
      <c r="L149" s="45"/>
      <c r="M149"/>
    </row>
    <row r="150" spans="2:13">
      <c r="B150" s="26" t="s">
        <v>3385</v>
      </c>
      <c r="C150" s="44"/>
      <c r="D150" s="44"/>
      <c r="E150" s="44">
        <v>1</v>
      </c>
      <c r="F150" s="44">
        <v>4</v>
      </c>
      <c r="G150" s="44">
        <v>5</v>
      </c>
      <c r="H150" s="45"/>
      <c r="I150" s="45"/>
      <c r="J150" s="45"/>
      <c r="K150" s="45"/>
      <c r="L150" s="45"/>
      <c r="M150"/>
    </row>
    <row r="151" spans="2:13">
      <c r="B151" s="27" t="s">
        <v>3385</v>
      </c>
      <c r="C151" s="44"/>
      <c r="D151" s="44"/>
      <c r="E151" s="44">
        <v>1</v>
      </c>
      <c r="F151" s="44">
        <v>4</v>
      </c>
      <c r="G151" s="44">
        <v>5</v>
      </c>
      <c r="H151" s="45"/>
      <c r="I151" s="45"/>
      <c r="J151" s="45"/>
      <c r="K151" s="45"/>
      <c r="L151" s="45"/>
      <c r="M151"/>
    </row>
    <row r="152" spans="2:13">
      <c r="B152" s="26" t="s">
        <v>3202</v>
      </c>
      <c r="C152" s="44">
        <v>1</v>
      </c>
      <c r="D152" s="44"/>
      <c r="E152" s="44"/>
      <c r="F152" s="44"/>
      <c r="G152" s="44">
        <v>1</v>
      </c>
      <c r="H152" s="45"/>
      <c r="I152" s="45"/>
      <c r="J152" s="45"/>
      <c r="K152" s="45"/>
      <c r="L152" s="45"/>
      <c r="M152"/>
    </row>
    <row r="153" spans="2:13">
      <c r="B153" s="27" t="s">
        <v>3202</v>
      </c>
      <c r="C153" s="44">
        <v>1</v>
      </c>
      <c r="D153" s="44"/>
      <c r="E153" s="44"/>
      <c r="F153" s="44"/>
      <c r="G153" s="44">
        <v>1</v>
      </c>
      <c r="H153" s="45"/>
      <c r="I153" s="45"/>
      <c r="J153" s="45"/>
      <c r="K153" s="45"/>
      <c r="L153" s="45"/>
      <c r="M153"/>
    </row>
    <row r="154" spans="2:13">
      <c r="B154" s="26" t="s">
        <v>35</v>
      </c>
      <c r="C154" s="44"/>
      <c r="D154" s="44">
        <v>1</v>
      </c>
      <c r="E154" s="44">
        <v>1</v>
      </c>
      <c r="F154" s="44"/>
      <c r="G154" s="44">
        <v>2</v>
      </c>
      <c r="H154" s="45"/>
      <c r="I154" s="45"/>
      <c r="J154" s="45"/>
      <c r="K154" s="45"/>
      <c r="L154" s="45"/>
      <c r="M154"/>
    </row>
    <row r="155" spans="2:13">
      <c r="B155" s="27" t="s">
        <v>35</v>
      </c>
      <c r="C155" s="44"/>
      <c r="D155" s="44">
        <v>1</v>
      </c>
      <c r="E155" s="44">
        <v>1</v>
      </c>
      <c r="F155" s="44"/>
      <c r="G155" s="44">
        <v>2</v>
      </c>
      <c r="H155" s="45"/>
      <c r="I155" s="45"/>
      <c r="J155" s="45"/>
      <c r="K155" s="45"/>
      <c r="L155" s="45"/>
      <c r="M155"/>
    </row>
    <row r="156" spans="2:13">
      <c r="B156" s="25" t="s">
        <v>513</v>
      </c>
      <c r="C156" s="44">
        <v>7</v>
      </c>
      <c r="D156" s="44">
        <v>1</v>
      </c>
      <c r="E156" s="44">
        <v>1</v>
      </c>
      <c r="F156" s="44">
        <v>1</v>
      </c>
      <c r="G156" s="44">
        <v>10</v>
      </c>
      <c r="H156" s="45"/>
      <c r="I156" s="45"/>
      <c r="J156" s="45"/>
      <c r="K156" s="45"/>
      <c r="L156" s="45"/>
      <c r="M156"/>
    </row>
    <row r="157" spans="2:13">
      <c r="B157" s="26" t="s">
        <v>2586</v>
      </c>
      <c r="C157" s="44">
        <v>4</v>
      </c>
      <c r="D157" s="44"/>
      <c r="E157" s="44"/>
      <c r="F157" s="44">
        <v>1</v>
      </c>
      <c r="G157" s="44">
        <v>5</v>
      </c>
      <c r="H157" s="45"/>
      <c r="I157" s="45"/>
      <c r="J157" s="45"/>
      <c r="K157" s="45"/>
      <c r="L157" s="45"/>
      <c r="M157"/>
    </row>
    <row r="158" spans="2:13">
      <c r="B158" s="27" t="s">
        <v>2586</v>
      </c>
      <c r="C158" s="44">
        <v>4</v>
      </c>
      <c r="D158" s="44"/>
      <c r="E158" s="44"/>
      <c r="F158" s="44">
        <v>1</v>
      </c>
      <c r="G158" s="44">
        <v>5</v>
      </c>
      <c r="H158" s="45"/>
      <c r="I158" s="45"/>
      <c r="J158" s="45"/>
      <c r="K158" s="45"/>
      <c r="L158" s="45"/>
      <c r="M158"/>
    </row>
    <row r="159" spans="2:13">
      <c r="B159" s="26" t="s">
        <v>2587</v>
      </c>
      <c r="C159" s="44">
        <v>3</v>
      </c>
      <c r="D159" s="44"/>
      <c r="E159" s="44">
        <v>1</v>
      </c>
      <c r="F159" s="44"/>
      <c r="G159" s="44">
        <v>4</v>
      </c>
      <c r="H159" s="45"/>
      <c r="I159" s="45"/>
      <c r="J159" s="45"/>
      <c r="K159" s="45"/>
      <c r="L159" s="45"/>
      <c r="M159"/>
    </row>
    <row r="160" spans="2:13">
      <c r="B160" s="27" t="s">
        <v>2587</v>
      </c>
      <c r="C160" s="44">
        <v>3</v>
      </c>
      <c r="D160" s="44"/>
      <c r="E160" s="44">
        <v>1</v>
      </c>
      <c r="F160" s="44"/>
      <c r="G160" s="44">
        <v>4</v>
      </c>
      <c r="H160" s="45"/>
      <c r="I160" s="45"/>
      <c r="J160" s="45"/>
      <c r="K160" s="45"/>
      <c r="L160" s="45"/>
      <c r="M160"/>
    </row>
    <row r="161" spans="2:13">
      <c r="B161" s="26" t="s">
        <v>513</v>
      </c>
      <c r="C161" s="44"/>
      <c r="D161" s="44">
        <v>1</v>
      </c>
      <c r="E161" s="44"/>
      <c r="F161" s="44"/>
      <c r="G161" s="44">
        <v>1</v>
      </c>
      <c r="H161" s="45"/>
      <c r="I161" s="45"/>
      <c r="J161" s="45"/>
      <c r="K161" s="45"/>
      <c r="L161" s="45"/>
      <c r="M161"/>
    </row>
    <row r="162" spans="2:13">
      <c r="B162" s="27" t="s">
        <v>513</v>
      </c>
      <c r="C162" s="44"/>
      <c r="D162" s="44">
        <v>1</v>
      </c>
      <c r="E162" s="44"/>
      <c r="F162" s="44"/>
      <c r="G162" s="44">
        <v>1</v>
      </c>
      <c r="H162" s="45"/>
      <c r="I162" s="45"/>
      <c r="J162" s="45"/>
      <c r="K162" s="45"/>
      <c r="L162" s="45"/>
      <c r="M162"/>
    </row>
    <row r="163" spans="2:13">
      <c r="B163" s="25" t="s">
        <v>16</v>
      </c>
      <c r="C163" s="44">
        <v>3</v>
      </c>
      <c r="D163" s="44">
        <v>1</v>
      </c>
      <c r="E163" s="44">
        <v>4</v>
      </c>
      <c r="F163" s="44">
        <v>16</v>
      </c>
      <c r="G163" s="44">
        <v>24</v>
      </c>
      <c r="H163" s="45"/>
      <c r="I163" s="45"/>
      <c r="J163" s="45"/>
      <c r="K163" s="45"/>
      <c r="L163" s="45"/>
      <c r="M163"/>
    </row>
    <row r="164" spans="2:13">
      <c r="B164" s="26" t="s">
        <v>557</v>
      </c>
      <c r="C164" s="44"/>
      <c r="D164" s="44"/>
      <c r="E164" s="44">
        <v>1</v>
      </c>
      <c r="F164" s="44">
        <v>2</v>
      </c>
      <c r="G164" s="44">
        <v>3</v>
      </c>
      <c r="H164" s="45"/>
      <c r="I164" s="45"/>
      <c r="J164" s="45"/>
      <c r="K164" s="45"/>
      <c r="L164" s="45"/>
      <c r="M164"/>
    </row>
    <row r="165" spans="2:13">
      <c r="B165" s="27" t="s">
        <v>557</v>
      </c>
      <c r="C165" s="44"/>
      <c r="D165" s="44"/>
      <c r="E165" s="44">
        <v>1</v>
      </c>
      <c r="F165" s="44">
        <v>2</v>
      </c>
      <c r="G165" s="44">
        <v>3</v>
      </c>
      <c r="H165" s="45"/>
      <c r="I165" s="45"/>
      <c r="J165" s="45"/>
      <c r="K165" s="45"/>
      <c r="L165" s="45"/>
      <c r="M165"/>
    </row>
    <row r="166" spans="2:13">
      <c r="B166" s="26" t="s">
        <v>17</v>
      </c>
      <c r="C166" s="44"/>
      <c r="D166" s="44"/>
      <c r="E166" s="44">
        <v>2</v>
      </c>
      <c r="F166" s="44">
        <v>14</v>
      </c>
      <c r="G166" s="44">
        <v>16</v>
      </c>
      <c r="H166" s="45"/>
      <c r="I166" s="45"/>
      <c r="J166" s="45"/>
      <c r="K166" s="45"/>
      <c r="L166" s="45"/>
      <c r="M166"/>
    </row>
    <row r="167" spans="2:13">
      <c r="B167" s="27" t="s">
        <v>177</v>
      </c>
      <c r="C167" s="44"/>
      <c r="D167" s="44"/>
      <c r="E167" s="44"/>
      <c r="F167" s="44">
        <v>7</v>
      </c>
      <c r="G167" s="44">
        <v>7</v>
      </c>
      <c r="H167" s="45"/>
      <c r="I167" s="45"/>
      <c r="J167" s="45"/>
      <c r="K167" s="45"/>
      <c r="L167" s="45"/>
      <c r="M167"/>
    </row>
    <row r="168" spans="2:13">
      <c r="B168" s="27" t="s">
        <v>18</v>
      </c>
      <c r="C168" s="44"/>
      <c r="D168" s="44"/>
      <c r="E168" s="44"/>
      <c r="F168" s="44">
        <v>3</v>
      </c>
      <c r="G168" s="44">
        <v>3</v>
      </c>
      <c r="H168" s="45"/>
      <c r="I168" s="45"/>
      <c r="J168" s="45"/>
      <c r="K168" s="45"/>
      <c r="L168" s="45"/>
      <c r="M168"/>
    </row>
    <row r="169" spans="2:13">
      <c r="B169" s="27" t="s">
        <v>17</v>
      </c>
      <c r="C169" s="44"/>
      <c r="D169" s="44"/>
      <c r="E169" s="44">
        <v>2</v>
      </c>
      <c r="F169" s="44"/>
      <c r="G169" s="44">
        <v>2</v>
      </c>
      <c r="H169" s="45"/>
      <c r="I169" s="45"/>
      <c r="J169" s="45"/>
      <c r="K169" s="45"/>
      <c r="L169" s="45"/>
      <c r="M169"/>
    </row>
    <row r="170" spans="2:13">
      <c r="B170" s="27" t="s">
        <v>1496</v>
      </c>
      <c r="C170" s="44"/>
      <c r="D170" s="44"/>
      <c r="E170" s="44"/>
      <c r="F170" s="44">
        <v>2</v>
      </c>
      <c r="G170" s="44">
        <v>2</v>
      </c>
      <c r="H170" s="45"/>
      <c r="I170" s="45"/>
      <c r="J170" s="45"/>
      <c r="K170" s="45"/>
      <c r="L170" s="45"/>
      <c r="M170"/>
    </row>
    <row r="171" spans="2:13">
      <c r="B171" s="27" t="s">
        <v>1242</v>
      </c>
      <c r="C171" s="44"/>
      <c r="D171" s="44"/>
      <c r="E171" s="44"/>
      <c r="F171" s="44">
        <v>2</v>
      </c>
      <c r="G171" s="44">
        <v>2</v>
      </c>
      <c r="H171" s="45"/>
      <c r="I171" s="45"/>
      <c r="J171" s="45"/>
      <c r="K171" s="45"/>
      <c r="L171" s="45"/>
      <c r="M171"/>
    </row>
    <row r="172" spans="2:13">
      <c r="B172" s="26" t="s">
        <v>3267</v>
      </c>
      <c r="C172" s="44">
        <v>3</v>
      </c>
      <c r="D172" s="44"/>
      <c r="E172" s="44">
        <v>1</v>
      </c>
      <c r="F172" s="44"/>
      <c r="G172" s="44">
        <v>4</v>
      </c>
      <c r="H172" s="45"/>
      <c r="I172" s="45"/>
      <c r="J172" s="45"/>
      <c r="K172" s="45"/>
      <c r="L172" s="45"/>
      <c r="M172"/>
    </row>
    <row r="173" spans="2:13">
      <c r="B173" s="27" t="s">
        <v>3267</v>
      </c>
      <c r="C173" s="44">
        <v>3</v>
      </c>
      <c r="D173" s="44"/>
      <c r="E173" s="44">
        <v>1</v>
      </c>
      <c r="F173" s="44"/>
      <c r="G173" s="44">
        <v>4</v>
      </c>
      <c r="H173" s="45"/>
      <c r="I173" s="45"/>
      <c r="J173" s="45"/>
      <c r="K173" s="45"/>
      <c r="L173" s="45"/>
      <c r="M173"/>
    </row>
    <row r="174" spans="2:13">
      <c r="B174" s="26" t="s">
        <v>16</v>
      </c>
      <c r="C174" s="44"/>
      <c r="D174" s="44">
        <v>1</v>
      </c>
      <c r="E174" s="44"/>
      <c r="F174" s="44"/>
      <c r="G174" s="44">
        <v>1</v>
      </c>
      <c r="H174" s="45"/>
      <c r="I174" s="45"/>
      <c r="J174" s="45"/>
      <c r="K174" s="45"/>
      <c r="L174" s="45"/>
      <c r="M174"/>
    </row>
    <row r="175" spans="2:13">
      <c r="B175" s="27" t="s">
        <v>16</v>
      </c>
      <c r="C175" s="44"/>
      <c r="D175" s="44">
        <v>1</v>
      </c>
      <c r="E175" s="44"/>
      <c r="F175" s="44"/>
      <c r="G175" s="44">
        <v>1</v>
      </c>
      <c r="H175" s="45"/>
      <c r="I175" s="45"/>
      <c r="J175" s="45"/>
      <c r="K175" s="45"/>
      <c r="L175" s="45"/>
      <c r="M175"/>
    </row>
    <row r="176" spans="2:13">
      <c r="B176" s="25" t="s">
        <v>238</v>
      </c>
      <c r="C176" s="44">
        <v>9</v>
      </c>
      <c r="D176" s="44">
        <v>1</v>
      </c>
      <c r="E176" s="44"/>
      <c r="F176" s="44">
        <v>7</v>
      </c>
      <c r="G176" s="44">
        <v>17</v>
      </c>
      <c r="H176" s="45"/>
      <c r="I176" s="45"/>
      <c r="J176" s="45"/>
      <c r="K176" s="45"/>
      <c r="L176" s="45"/>
      <c r="M176"/>
    </row>
    <row r="177" spans="2:13">
      <c r="B177" s="26" t="s">
        <v>793</v>
      </c>
      <c r="C177" s="44">
        <v>1</v>
      </c>
      <c r="D177" s="44"/>
      <c r="E177" s="44"/>
      <c r="F177" s="44">
        <v>1</v>
      </c>
      <c r="G177" s="44">
        <v>2</v>
      </c>
      <c r="H177" s="45"/>
      <c r="I177" s="45"/>
      <c r="J177" s="45"/>
      <c r="K177" s="45"/>
      <c r="L177" s="45"/>
      <c r="M177"/>
    </row>
    <row r="178" spans="2:13">
      <c r="B178" s="27" t="s">
        <v>793</v>
      </c>
      <c r="C178" s="44">
        <v>1</v>
      </c>
      <c r="D178" s="44"/>
      <c r="E178" s="44"/>
      <c r="F178" s="44">
        <v>1</v>
      </c>
      <c r="G178" s="44">
        <v>2</v>
      </c>
      <c r="H178" s="45"/>
      <c r="I178" s="45"/>
      <c r="J178" s="45"/>
      <c r="K178" s="45"/>
      <c r="L178" s="45"/>
      <c r="M178"/>
    </row>
    <row r="179" spans="2:13">
      <c r="B179" s="26" t="s">
        <v>239</v>
      </c>
      <c r="C179" s="44">
        <v>1</v>
      </c>
      <c r="D179" s="44"/>
      <c r="E179" s="44"/>
      <c r="F179" s="44">
        <v>6</v>
      </c>
      <c r="G179" s="44">
        <v>7</v>
      </c>
      <c r="H179" s="45"/>
      <c r="I179" s="45"/>
      <c r="J179" s="45"/>
      <c r="K179" s="45"/>
      <c r="L179" s="45"/>
      <c r="M179"/>
    </row>
    <row r="180" spans="2:13">
      <c r="B180" s="27" t="s">
        <v>589</v>
      </c>
      <c r="C180" s="44"/>
      <c r="D180" s="44"/>
      <c r="E180" s="44"/>
      <c r="F180" s="44">
        <v>3</v>
      </c>
      <c r="G180" s="44">
        <v>3</v>
      </c>
      <c r="H180" s="45"/>
      <c r="I180" s="45"/>
      <c r="J180" s="45"/>
      <c r="K180" s="45"/>
      <c r="L180" s="45"/>
      <c r="M180"/>
    </row>
    <row r="181" spans="2:13">
      <c r="B181" s="27" t="s">
        <v>1354</v>
      </c>
      <c r="C181" s="44"/>
      <c r="D181" s="44"/>
      <c r="E181" s="44"/>
      <c r="F181" s="44">
        <v>2</v>
      </c>
      <c r="G181" s="44">
        <v>2</v>
      </c>
      <c r="H181" s="45"/>
      <c r="I181" s="45"/>
      <c r="J181" s="45"/>
      <c r="K181" s="45"/>
      <c r="L181" s="45"/>
      <c r="M181"/>
    </row>
    <row r="182" spans="2:13">
      <c r="B182" s="27" t="s">
        <v>239</v>
      </c>
      <c r="C182" s="44">
        <v>1</v>
      </c>
      <c r="D182" s="44"/>
      <c r="E182" s="44"/>
      <c r="F182" s="44"/>
      <c r="G182" s="44">
        <v>1</v>
      </c>
      <c r="H182" s="45"/>
      <c r="I182" s="45"/>
      <c r="J182" s="45"/>
      <c r="K182" s="45"/>
      <c r="L182" s="45"/>
      <c r="M182"/>
    </row>
    <row r="183" spans="2:13">
      <c r="B183" s="27" t="s">
        <v>240</v>
      </c>
      <c r="C183" s="44"/>
      <c r="D183" s="44"/>
      <c r="E183" s="44"/>
      <c r="F183" s="44">
        <v>1</v>
      </c>
      <c r="G183" s="44">
        <v>1</v>
      </c>
      <c r="H183" s="45"/>
      <c r="I183" s="45"/>
      <c r="J183" s="45"/>
      <c r="K183" s="45"/>
      <c r="L183" s="45"/>
      <c r="M183"/>
    </row>
    <row r="184" spans="2:13">
      <c r="B184" s="26" t="s">
        <v>494</v>
      </c>
      <c r="C184" s="44">
        <v>4</v>
      </c>
      <c r="D184" s="44"/>
      <c r="E184" s="44"/>
      <c r="F184" s="44"/>
      <c r="G184" s="44">
        <v>4</v>
      </c>
      <c r="H184" s="45"/>
      <c r="I184" s="45"/>
      <c r="J184" s="45"/>
      <c r="K184" s="45"/>
      <c r="L184" s="45"/>
      <c r="M184"/>
    </row>
    <row r="185" spans="2:13">
      <c r="B185" s="27" t="s">
        <v>494</v>
      </c>
      <c r="C185" s="44">
        <v>4</v>
      </c>
      <c r="D185" s="44"/>
      <c r="E185" s="44"/>
      <c r="F185" s="44"/>
      <c r="G185" s="44">
        <v>4</v>
      </c>
      <c r="H185" s="45"/>
      <c r="I185" s="45"/>
      <c r="J185" s="45"/>
      <c r="K185" s="45"/>
      <c r="L185" s="45"/>
      <c r="M185"/>
    </row>
    <row r="186" spans="2:13">
      <c r="B186" s="26" t="s">
        <v>576</v>
      </c>
      <c r="C186" s="44">
        <v>3</v>
      </c>
      <c r="D186" s="44"/>
      <c r="E186" s="44"/>
      <c r="F186" s="44"/>
      <c r="G186" s="44">
        <v>3</v>
      </c>
      <c r="H186" s="45"/>
      <c r="I186" s="45"/>
      <c r="J186" s="45"/>
      <c r="K186" s="45"/>
      <c r="L186" s="45"/>
      <c r="M186"/>
    </row>
    <row r="187" spans="2:13">
      <c r="B187" s="27" t="s">
        <v>576</v>
      </c>
      <c r="C187" s="44">
        <v>3</v>
      </c>
      <c r="D187" s="44"/>
      <c r="E187" s="44"/>
      <c r="F187" s="44"/>
      <c r="G187" s="44">
        <v>3</v>
      </c>
      <c r="H187" s="45"/>
      <c r="I187" s="45"/>
      <c r="J187" s="45"/>
      <c r="K187" s="45"/>
      <c r="L187" s="45"/>
      <c r="M187"/>
    </row>
    <row r="188" spans="2:13">
      <c r="B188" s="26" t="s">
        <v>238</v>
      </c>
      <c r="C188" s="44"/>
      <c r="D188" s="44">
        <v>1</v>
      </c>
      <c r="E188" s="44"/>
      <c r="F188" s="44"/>
      <c r="G188" s="44">
        <v>1</v>
      </c>
      <c r="H188" s="45"/>
      <c r="I188" s="45"/>
      <c r="J188" s="45"/>
      <c r="K188" s="45"/>
      <c r="L188" s="45"/>
      <c r="M188"/>
    </row>
    <row r="189" spans="2:13">
      <c r="B189" s="27" t="s">
        <v>238</v>
      </c>
      <c r="C189" s="44"/>
      <c r="D189" s="44">
        <v>1</v>
      </c>
      <c r="E189" s="44"/>
      <c r="F189" s="44"/>
      <c r="G189" s="44">
        <v>1</v>
      </c>
      <c r="H189" s="45"/>
      <c r="I189" s="45"/>
      <c r="J189" s="45"/>
      <c r="K189" s="45"/>
      <c r="L189" s="45"/>
      <c r="M189"/>
    </row>
    <row r="190" spans="2:13">
      <c r="B190" s="25" t="s">
        <v>28</v>
      </c>
      <c r="C190" s="44">
        <v>2</v>
      </c>
      <c r="D190" s="44">
        <v>1</v>
      </c>
      <c r="E190" s="44">
        <v>4</v>
      </c>
      <c r="F190" s="44">
        <v>44</v>
      </c>
      <c r="G190" s="44">
        <v>51</v>
      </c>
      <c r="H190" s="45"/>
      <c r="I190" s="45"/>
      <c r="J190" s="45"/>
      <c r="K190" s="45"/>
      <c r="L190" s="45"/>
      <c r="M190"/>
    </row>
    <row r="191" spans="2:13">
      <c r="B191" s="26" t="s">
        <v>29</v>
      </c>
      <c r="C191" s="44"/>
      <c r="D191" s="44"/>
      <c r="E191" s="44">
        <v>1</v>
      </c>
      <c r="F191" s="44">
        <v>14</v>
      </c>
      <c r="G191" s="44">
        <v>15</v>
      </c>
      <c r="H191" s="45"/>
      <c r="I191" s="45"/>
      <c r="J191" s="45"/>
      <c r="K191" s="45"/>
      <c r="L191" s="45"/>
      <c r="M191"/>
    </row>
    <row r="192" spans="2:13">
      <c r="B192" s="27" t="s">
        <v>30</v>
      </c>
      <c r="C192" s="44"/>
      <c r="D192" s="44"/>
      <c r="E192" s="44"/>
      <c r="F192" s="44">
        <v>7</v>
      </c>
      <c r="G192" s="44">
        <v>7</v>
      </c>
      <c r="H192" s="45"/>
      <c r="I192" s="45"/>
      <c r="J192" s="45"/>
      <c r="K192" s="45"/>
      <c r="L192" s="45"/>
      <c r="M192"/>
    </row>
    <row r="193" spans="2:13">
      <c r="B193" s="27" t="s">
        <v>115</v>
      </c>
      <c r="C193" s="44"/>
      <c r="D193" s="44"/>
      <c r="E193" s="44"/>
      <c r="F193" s="44">
        <v>4</v>
      </c>
      <c r="G193" s="44">
        <v>4</v>
      </c>
      <c r="H193" s="45"/>
      <c r="I193" s="45"/>
      <c r="J193" s="45"/>
      <c r="K193" s="45"/>
      <c r="L193" s="45"/>
      <c r="M193"/>
    </row>
    <row r="194" spans="2:13">
      <c r="B194" s="27" t="s">
        <v>29</v>
      </c>
      <c r="C194" s="44"/>
      <c r="D194" s="44"/>
      <c r="E194" s="44">
        <v>1</v>
      </c>
      <c r="F194" s="44"/>
      <c r="G194" s="44">
        <v>1</v>
      </c>
      <c r="H194" s="45"/>
      <c r="I194" s="45"/>
      <c r="J194" s="45"/>
      <c r="K194" s="45"/>
      <c r="L194" s="45"/>
      <c r="M194"/>
    </row>
    <row r="195" spans="2:13">
      <c r="B195" s="27" t="s">
        <v>473</v>
      </c>
      <c r="C195" s="44"/>
      <c r="D195" s="44"/>
      <c r="E195" s="44"/>
      <c r="F195" s="44">
        <v>3</v>
      </c>
      <c r="G195" s="44">
        <v>3</v>
      </c>
      <c r="H195" s="45"/>
      <c r="I195" s="45"/>
      <c r="J195" s="45"/>
      <c r="K195" s="45"/>
      <c r="L195" s="45"/>
      <c r="M195"/>
    </row>
    <row r="196" spans="2:13">
      <c r="B196" s="26" t="s">
        <v>3271</v>
      </c>
      <c r="C196" s="44"/>
      <c r="D196" s="44"/>
      <c r="E196" s="44">
        <v>1</v>
      </c>
      <c r="F196" s="44">
        <v>11</v>
      </c>
      <c r="G196" s="44">
        <v>12</v>
      </c>
      <c r="H196" s="45"/>
      <c r="I196" s="45"/>
      <c r="J196" s="45"/>
      <c r="K196" s="45"/>
      <c r="L196" s="45"/>
      <c r="M196"/>
    </row>
    <row r="197" spans="2:13">
      <c r="B197" s="27" t="s">
        <v>1747</v>
      </c>
      <c r="C197" s="44"/>
      <c r="D197" s="44"/>
      <c r="E197" s="44"/>
      <c r="F197" s="44">
        <v>3</v>
      </c>
      <c r="G197" s="44">
        <v>3</v>
      </c>
      <c r="H197" s="45"/>
      <c r="I197" s="45"/>
      <c r="J197" s="45"/>
      <c r="K197" s="45"/>
      <c r="L197" s="45"/>
      <c r="M197"/>
    </row>
    <row r="198" spans="2:13">
      <c r="B198" s="27" t="s">
        <v>828</v>
      </c>
      <c r="C198" s="44"/>
      <c r="D198" s="44"/>
      <c r="E198" s="44"/>
      <c r="F198" s="44">
        <v>4</v>
      </c>
      <c r="G198" s="44">
        <v>4</v>
      </c>
      <c r="H198" s="45"/>
      <c r="I198" s="45"/>
      <c r="J198" s="45"/>
      <c r="K198" s="45"/>
      <c r="L198" s="45"/>
      <c r="M198"/>
    </row>
    <row r="199" spans="2:13">
      <c r="B199" s="27" t="s">
        <v>3271</v>
      </c>
      <c r="C199" s="44"/>
      <c r="D199" s="44"/>
      <c r="E199" s="44">
        <v>1</v>
      </c>
      <c r="F199" s="44">
        <v>1</v>
      </c>
      <c r="G199" s="44">
        <v>2</v>
      </c>
      <c r="H199" s="45"/>
      <c r="I199" s="45"/>
      <c r="J199" s="45"/>
      <c r="K199" s="45"/>
      <c r="L199" s="45"/>
      <c r="M199"/>
    </row>
    <row r="200" spans="2:13">
      <c r="B200" s="27" t="s">
        <v>269</v>
      </c>
      <c r="C200" s="44"/>
      <c r="D200" s="44"/>
      <c r="E200" s="44"/>
      <c r="F200" s="44">
        <v>3</v>
      </c>
      <c r="G200" s="44">
        <v>3</v>
      </c>
      <c r="H200" s="45"/>
      <c r="I200" s="45"/>
      <c r="J200" s="45"/>
      <c r="K200" s="45"/>
      <c r="L200" s="45"/>
      <c r="M200"/>
    </row>
    <row r="201" spans="2:13">
      <c r="B201" s="26" t="s">
        <v>3288</v>
      </c>
      <c r="C201" s="44"/>
      <c r="D201" s="44"/>
      <c r="E201" s="44">
        <v>1</v>
      </c>
      <c r="F201" s="44">
        <v>7</v>
      </c>
      <c r="G201" s="44">
        <v>8</v>
      </c>
      <c r="H201" s="45"/>
      <c r="I201" s="45"/>
      <c r="J201" s="45"/>
      <c r="K201" s="45"/>
      <c r="L201" s="45"/>
      <c r="M201"/>
    </row>
    <row r="202" spans="2:13">
      <c r="B202" s="27" t="s">
        <v>3288</v>
      </c>
      <c r="C202" s="44"/>
      <c r="D202" s="44"/>
      <c r="E202" s="44">
        <v>1</v>
      </c>
      <c r="F202" s="44"/>
      <c r="G202" s="44">
        <v>1</v>
      </c>
      <c r="H202" s="45"/>
      <c r="I202" s="45"/>
      <c r="J202" s="45"/>
      <c r="K202" s="45"/>
      <c r="L202" s="45"/>
      <c r="M202"/>
    </row>
    <row r="203" spans="2:13">
      <c r="B203" s="27" t="s">
        <v>135</v>
      </c>
      <c r="C203" s="44"/>
      <c r="D203" s="44"/>
      <c r="E203" s="44"/>
      <c r="F203" s="44">
        <v>7</v>
      </c>
      <c r="G203" s="44">
        <v>7</v>
      </c>
      <c r="H203" s="45"/>
      <c r="I203" s="45"/>
      <c r="J203" s="45"/>
      <c r="K203" s="45"/>
      <c r="L203" s="45"/>
      <c r="M203"/>
    </row>
    <row r="204" spans="2:13">
      <c r="B204" s="26" t="s">
        <v>223</v>
      </c>
      <c r="C204" s="44"/>
      <c r="D204" s="44"/>
      <c r="E204" s="44">
        <v>1</v>
      </c>
      <c r="F204" s="44">
        <v>11</v>
      </c>
      <c r="G204" s="44">
        <v>12</v>
      </c>
      <c r="H204" s="45"/>
      <c r="I204" s="45"/>
      <c r="J204" s="45"/>
      <c r="K204" s="45"/>
      <c r="L204" s="45"/>
      <c r="M204"/>
    </row>
    <row r="205" spans="2:13">
      <c r="B205" s="27" t="s">
        <v>223</v>
      </c>
      <c r="C205" s="44"/>
      <c r="D205" s="44"/>
      <c r="E205" s="44">
        <v>1</v>
      </c>
      <c r="F205" s="44"/>
      <c r="G205" s="44">
        <v>1</v>
      </c>
      <c r="H205" s="45"/>
      <c r="I205" s="45"/>
      <c r="J205" s="45"/>
      <c r="K205" s="45"/>
      <c r="L205" s="45"/>
      <c r="M205"/>
    </row>
    <row r="206" spans="2:13">
      <c r="B206" s="27" t="s">
        <v>569</v>
      </c>
      <c r="C206" s="44"/>
      <c r="D206" s="44"/>
      <c r="E206" s="44"/>
      <c r="F206" s="44">
        <v>6</v>
      </c>
      <c r="G206" s="44">
        <v>6</v>
      </c>
      <c r="H206" s="45"/>
      <c r="I206" s="45"/>
      <c r="J206" s="45"/>
      <c r="K206" s="45"/>
      <c r="L206" s="45"/>
      <c r="M206"/>
    </row>
    <row r="207" spans="2:13">
      <c r="B207" s="27" t="s">
        <v>224</v>
      </c>
      <c r="C207" s="44"/>
      <c r="D207" s="44"/>
      <c r="E207" s="44"/>
      <c r="F207" s="44">
        <v>5</v>
      </c>
      <c r="G207" s="44">
        <v>5</v>
      </c>
      <c r="H207" s="45"/>
      <c r="I207" s="45"/>
      <c r="J207" s="45"/>
      <c r="K207" s="45"/>
      <c r="L207" s="45"/>
      <c r="M207"/>
    </row>
    <row r="208" spans="2:13">
      <c r="B208" s="26" t="s">
        <v>28</v>
      </c>
      <c r="C208" s="44"/>
      <c r="D208" s="44">
        <v>1</v>
      </c>
      <c r="E208" s="44"/>
      <c r="F208" s="44"/>
      <c r="G208" s="44">
        <v>1</v>
      </c>
      <c r="H208" s="45"/>
      <c r="I208" s="45"/>
      <c r="J208" s="45"/>
      <c r="K208" s="45"/>
      <c r="L208" s="45"/>
      <c r="M208"/>
    </row>
    <row r="209" spans="2:13">
      <c r="B209" s="27" t="s">
        <v>28</v>
      </c>
      <c r="C209" s="44"/>
      <c r="D209" s="44">
        <v>1</v>
      </c>
      <c r="E209" s="44"/>
      <c r="F209" s="44"/>
      <c r="G209" s="44">
        <v>1</v>
      </c>
      <c r="H209" s="45"/>
      <c r="I209" s="45"/>
      <c r="J209" s="45"/>
      <c r="K209" s="45"/>
      <c r="L209" s="45"/>
      <c r="M209"/>
    </row>
    <row r="210" spans="2:13">
      <c r="B210" s="26" t="s">
        <v>986</v>
      </c>
      <c r="C210" s="44">
        <v>2</v>
      </c>
      <c r="D210" s="44"/>
      <c r="E210" s="44"/>
      <c r="F210" s="44">
        <v>1</v>
      </c>
      <c r="G210" s="44">
        <v>3</v>
      </c>
      <c r="H210" s="45"/>
      <c r="I210" s="45"/>
      <c r="J210" s="45"/>
      <c r="K210" s="45"/>
      <c r="L210" s="45"/>
      <c r="M210"/>
    </row>
    <row r="211" spans="2:13">
      <c r="B211" s="27" t="s">
        <v>986</v>
      </c>
      <c r="C211" s="44">
        <v>2</v>
      </c>
      <c r="D211" s="44"/>
      <c r="E211" s="44"/>
      <c r="F211" s="44">
        <v>1</v>
      </c>
      <c r="G211" s="44">
        <v>3</v>
      </c>
      <c r="H211" s="45"/>
      <c r="I211" s="45"/>
      <c r="J211" s="45"/>
      <c r="K211" s="45"/>
      <c r="L211" s="45"/>
      <c r="M211"/>
    </row>
    <row r="212" spans="2:13">
      <c r="B212" s="25" t="s">
        <v>3716</v>
      </c>
      <c r="C212" s="44">
        <v>180</v>
      </c>
      <c r="D212" s="44">
        <v>23</v>
      </c>
      <c r="E212" s="44">
        <v>19</v>
      </c>
      <c r="F212" s="44">
        <v>393</v>
      </c>
      <c r="G212" s="44">
        <v>615</v>
      </c>
    </row>
  </sheetData>
  <pageMargins left="0.7" right="0.7" top="0.75" bottom="0.75" header="0.3" footer="0.3"/>
  <pageSetup paperSize="9" orientation="portrait" verticalDpi="598"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9"/>
  <sheetViews>
    <sheetView topLeftCell="H1" workbookViewId="0">
      <selection activeCell="R5" sqref="R5"/>
    </sheetView>
  </sheetViews>
  <sheetFormatPr defaultRowHeight="15"/>
  <cols>
    <col min="1" max="1" width="12" bestFit="1" customWidth="1"/>
    <col min="2" max="2" width="30.85546875" bestFit="1" customWidth="1"/>
    <col min="18" max="18" width="12" bestFit="1" customWidth="1"/>
  </cols>
  <sheetData>
    <row r="1" spans="1:33" s="18" customFormat="1" ht="75">
      <c r="A1" s="8" t="s">
        <v>0</v>
      </c>
      <c r="B1" s="8" t="s">
        <v>1</v>
      </c>
      <c r="C1" s="8" t="s">
        <v>2</v>
      </c>
      <c r="D1" s="22" t="s">
        <v>3707</v>
      </c>
      <c r="E1" s="22" t="s">
        <v>3708</v>
      </c>
      <c r="F1" s="8" t="s">
        <v>3</v>
      </c>
      <c r="G1" s="8" t="s">
        <v>4</v>
      </c>
      <c r="H1" s="8" t="s">
        <v>5</v>
      </c>
      <c r="I1" s="8" t="s">
        <v>6</v>
      </c>
      <c r="J1" s="10" t="s">
        <v>7</v>
      </c>
      <c r="K1" s="8" t="s">
        <v>8</v>
      </c>
      <c r="L1" s="13" t="s">
        <v>3017</v>
      </c>
      <c r="M1" s="23" t="s">
        <v>3967</v>
      </c>
      <c r="N1" s="23" t="s">
        <v>3968</v>
      </c>
      <c r="O1" s="22" t="s">
        <v>3709</v>
      </c>
      <c r="P1" s="22" t="s">
        <v>3710</v>
      </c>
      <c r="Q1" s="10" t="s">
        <v>9</v>
      </c>
      <c r="R1" s="13" t="s">
        <v>3018</v>
      </c>
      <c r="S1" s="23" t="s">
        <v>3711</v>
      </c>
      <c r="T1" s="23" t="s">
        <v>4202</v>
      </c>
      <c r="U1" s="8" t="s">
        <v>2240</v>
      </c>
      <c r="V1" s="8" t="s">
        <v>2241</v>
      </c>
      <c r="W1" s="11" t="s">
        <v>3021</v>
      </c>
      <c r="X1" s="11" t="s">
        <v>3019</v>
      </c>
      <c r="Y1" s="8" t="s">
        <v>13</v>
      </c>
      <c r="Z1" s="8" t="s">
        <v>10</v>
      </c>
      <c r="AA1" s="8" t="s">
        <v>11</v>
      </c>
      <c r="AB1" s="20" t="s">
        <v>12</v>
      </c>
      <c r="AC1" s="15" t="s">
        <v>3020</v>
      </c>
      <c r="AD1" s="9" t="s">
        <v>3313</v>
      </c>
      <c r="AE1" s="8" t="s">
        <v>14</v>
      </c>
      <c r="AF1" s="22" t="s">
        <v>3712</v>
      </c>
      <c r="AG1" s="8" t="s">
        <v>3035</v>
      </c>
    </row>
    <row r="2" spans="1:33" s="64" customFormat="1" ht="15" customHeight="1">
      <c r="A2" s="92" t="s">
        <v>66</v>
      </c>
      <c r="B2" s="2" t="s">
        <v>67</v>
      </c>
      <c r="C2" s="2" t="s">
        <v>68</v>
      </c>
      <c r="D2" s="2"/>
      <c r="E2" s="2" t="str">
        <f t="shared" ref="E2:E19" si="0">IF(F2="CABANG JABODETABEK","KANTOR CABANG",IF(F2="CABANG NON JABODETABEK","KANTOR CABANG","KANTOR PUSAT"))</f>
        <v>KANTOR CABANG</v>
      </c>
      <c r="F2" s="2" t="s">
        <v>54</v>
      </c>
      <c r="G2" s="2" t="s">
        <v>99</v>
      </c>
      <c r="H2" s="2" t="s">
        <v>69</v>
      </c>
      <c r="I2" s="2" t="s">
        <v>3855</v>
      </c>
      <c r="J2" s="6" t="s">
        <v>2260</v>
      </c>
      <c r="K2" s="2" t="s">
        <v>3856</v>
      </c>
      <c r="L2" s="12">
        <v>24533</v>
      </c>
      <c r="M2" s="89">
        <f t="shared" ref="M2:M19" si="1">YEAR(L2)</f>
        <v>1967</v>
      </c>
      <c r="N2" s="89"/>
      <c r="O2" s="59" t="str">
        <f ca="1">(""&amp;DATEDIF(L2,'DATA PEKERJA'!$P$1,"Y")&amp;" tahun")&amp;" "&amp;DATEDIF(L2,'DATA PEKERJA'!$P$1,"YM")&amp;" bulan"</f>
        <v>55 tahun 1 bulan</v>
      </c>
      <c r="P2" s="59" t="str">
        <f ca="1">IF(DATEDIF(L2,'DATA PEKERJA'!$P$1,"Y")&lt;25,"&lt;25 th",IF(AND(DATEDIF(L2,'DATA PEKERJA'!$P$1,"Y")&gt;=25,DATEDIF(L2,'DATA PEKERJA'!$P$1,"Y")&lt;35),"&lt;35 th",IF(AND(DATEDIF(L2,'DATA PEKERJA'!$P$1,"Y")&gt;=35,DATEDIF(L2,'DATA PEKERJA'!$P$1,"Y")&lt;45),"&lt;45 th",IF(AND(DATEDIF(L2,'DATA PEKERJA'!$P$1,"Y")&gt;=45,DATEDIF(L2,'DATA PEKERJA'!$P$1,"Y")&lt;55),"&lt;55 th","&gt;55 "))))</f>
        <v xml:space="preserve">&gt;55 </v>
      </c>
      <c r="Q2" s="6" t="s">
        <v>70</v>
      </c>
      <c r="R2" s="12">
        <v>34824</v>
      </c>
      <c r="S2" s="59" t="str">
        <f ca="1">(""&amp;DATEDIF(R2,'DATA PEKERJA'!$P$1,"Y")&amp;" tahun")&amp;" "&amp;DATEDIF(R2,'DATA PEKERJA'!$P$1,"YM")&amp;" bulan"</f>
        <v>26 tahun 11 bulan</v>
      </c>
      <c r="T2" s="59" t="str">
        <f ca="1">IF(DATEDIF(R2,'DATA PEKERJA'!$P$1,"Y")&lt;2,"&lt;2 th",IF(AND(DATEDIF(R2,'DATA PEKERJA'!$P$1,"Y")&gt;=2,DATEDIF(R2,'DATA PEKERJA'!$P$1,"Y")&lt;5),"&lt;5 th",IF(AND(DATEDIF(R2,'DATA PEKERJA'!$P$1,"Y")&gt;=5,DATEDIF(R2,'DATA PEKERJA'!$P$1,"Y")&lt;8),"&lt;8 th",IF(AND(DATEDIF(R2,'DATA PEKERJA'!$P$1,"Y")&gt;=8,DATEDIF(R2,'DATA PEKERJA'!$P$1,"Y")&gt;=8),"&gt;8 th","0 "))))</f>
        <v>&gt;8 th</v>
      </c>
      <c r="U2" s="60">
        <f t="shared" ref="U2:U19" si="2">IF(C2="TELLER",35,IF(C2="TELLER SENIOR","35",IF(C2="STAF OPERASIONAL",35,IF(C2="STAF OPERASIONAL SENIOR",35,IF(C2="CUSTOMER SERVICE",35,IF(C2="CUSTOMER SERVICE SENIOR",35,55))))))</f>
        <v>55</v>
      </c>
      <c r="V2" s="61">
        <f t="shared" ref="V2:V19" si="3">IF(DAY(L2)=1,(DATE(YEAR(L2)+U2,MONTH(L2),1)),(DATE(YEAR(L2)+U2,MONTH(L2)+1,1)))</f>
        <v>44652</v>
      </c>
      <c r="W2" s="2" t="s">
        <v>2626</v>
      </c>
      <c r="X2" s="14" t="s">
        <v>71</v>
      </c>
      <c r="Y2" s="2" t="s">
        <v>23</v>
      </c>
      <c r="Z2" s="2" t="s">
        <v>21</v>
      </c>
      <c r="AA2" s="2" t="s">
        <v>22</v>
      </c>
      <c r="AB2" s="4"/>
      <c r="AC2" s="16" t="s">
        <v>72</v>
      </c>
      <c r="AD2" s="1"/>
      <c r="AE2" s="2" t="s">
        <v>24</v>
      </c>
      <c r="AF2" s="63" t="str">
        <f t="shared" ref="AF2:AF19" si="4">IF(AE2="01","SD",IF(AE2="02","SMP",IF(AE2="03","SMA",IF(AE2="04","D1-D2",IF(AE2="05","D3-D4",IF(AE2="06","S1",IF(AE2="07","S2",IF(AE2="08","S3",0))))))))</f>
        <v>S1</v>
      </c>
      <c r="AG2" s="2" t="s">
        <v>3431</v>
      </c>
    </row>
    <row r="3" spans="1:33" s="64" customFormat="1">
      <c r="A3" s="92" t="s">
        <v>3316</v>
      </c>
      <c r="B3" s="2" t="s">
        <v>3315</v>
      </c>
      <c r="C3" s="2" t="s">
        <v>3128</v>
      </c>
      <c r="D3" s="2"/>
      <c r="E3" s="2" t="str">
        <f t="shared" si="0"/>
        <v>KANTOR CABANG</v>
      </c>
      <c r="F3" s="2" t="s">
        <v>88</v>
      </c>
      <c r="G3" s="2" t="s">
        <v>187</v>
      </c>
      <c r="H3" s="2" t="s">
        <v>3036</v>
      </c>
      <c r="I3" s="2" t="s">
        <v>3867</v>
      </c>
      <c r="J3" s="6"/>
      <c r="K3" s="142" t="s">
        <v>3948</v>
      </c>
      <c r="L3" s="12">
        <v>33368</v>
      </c>
      <c r="M3" s="89">
        <f t="shared" si="1"/>
        <v>1991</v>
      </c>
      <c r="N3" s="89"/>
      <c r="O3" s="59" t="e">
        <f t="shared" ref="O3:O11" si="5">(""&amp;DATEDIF(L3,$P$1,"Y")&amp;" tahun")&amp;" "&amp;DATEDIF(L3,$P$1,"YM")&amp;" bulan"</f>
        <v>#VALUE!</v>
      </c>
      <c r="P3" s="59" t="e">
        <f t="shared" ref="P3:P11" si="6">IF(DATEDIF(L3,$P$1,"Y")&lt;25,"&lt;25 th",IF(AND(DATEDIF(L3,$P$1,"Y")&gt;=25,DATEDIF(L3,$P$1,"Y")&lt;35),"&lt;35 th",IF(AND(DATEDIF(L3,$P$1,"Y")&gt;=35,DATEDIF(L3,$P$1,"Y")&lt;45),"&lt;45 th",IF(AND(DATEDIF(L3,$P$1,"Y")&gt;=45,DATEDIF(L3,$P$1,"Y")&lt;55),"&lt;55 th","&gt;55 "))))</f>
        <v>#VALUE!</v>
      </c>
      <c r="Q3" s="6" t="s">
        <v>2101</v>
      </c>
      <c r="R3" s="12">
        <v>44287</v>
      </c>
      <c r="S3" s="59" t="e">
        <f t="shared" ref="S3:S11" si="7">(""&amp;DATEDIF(R3,$P$1,"Y")&amp;" tahun")&amp;" "&amp;DATEDIF(R3,$P$1,"YM")&amp;" bulan"</f>
        <v>#VALUE!</v>
      </c>
      <c r="T3" s="59" t="e">
        <f t="shared" ref="T3:T11" si="8">IF(DATEDIF(R3,$P$1,"Y")&lt;2,"&lt;2 th",IF(AND(DATEDIF(R3,$P$1,"Y")&gt;=2,DATEDIF(R3,$P$1,"Y")&lt;5),"&lt;5 th",IF(AND(DATEDIF(R3,$P$1,"Y")&gt;=5,DATEDIF(R3,$P$1,"Y")&lt;8),"&lt;8 th",IF(AND(DATEDIF(R3,$P$1,"Y")&gt;=8,DATEDIF(R3,$P$1,"Y")&gt;=8),"&gt;8 th","0 "))))</f>
        <v>#VALUE!</v>
      </c>
      <c r="U3" s="60">
        <f t="shared" si="2"/>
        <v>55</v>
      </c>
      <c r="V3" s="61">
        <f t="shared" si="3"/>
        <v>53479</v>
      </c>
      <c r="W3" s="143" t="s">
        <v>3330</v>
      </c>
      <c r="X3" s="143" t="s">
        <v>3331</v>
      </c>
      <c r="Y3" s="142" t="s">
        <v>48</v>
      </c>
      <c r="Z3" s="2" t="s">
        <v>110</v>
      </c>
      <c r="AA3" s="2" t="s">
        <v>111</v>
      </c>
      <c r="AB3" s="4"/>
      <c r="AC3" s="141" t="s">
        <v>3332</v>
      </c>
      <c r="AD3" s="175">
        <v>44651</v>
      </c>
      <c r="AE3" s="210" t="s">
        <v>24</v>
      </c>
      <c r="AF3" s="63" t="str">
        <f t="shared" si="4"/>
        <v>S1</v>
      </c>
      <c r="AG3" s="2" t="s">
        <v>3431</v>
      </c>
    </row>
    <row r="4" spans="1:33" s="64" customFormat="1">
      <c r="A4" s="92" t="s">
        <v>3611</v>
      </c>
      <c r="B4" s="2" t="s">
        <v>3612</v>
      </c>
      <c r="C4" s="2" t="s">
        <v>3630</v>
      </c>
      <c r="D4" s="2"/>
      <c r="E4" s="2" t="str">
        <f t="shared" si="0"/>
        <v>KANTOR PUSAT</v>
      </c>
      <c r="F4" s="2" t="s">
        <v>513</v>
      </c>
      <c r="G4" s="2" t="s">
        <v>2586</v>
      </c>
      <c r="H4" s="2" t="s">
        <v>2586</v>
      </c>
      <c r="I4" s="2" t="s">
        <v>2586</v>
      </c>
      <c r="J4" s="6"/>
      <c r="K4" s="142" t="s">
        <v>3852</v>
      </c>
      <c r="L4" s="12">
        <v>32717</v>
      </c>
      <c r="M4" s="89">
        <f t="shared" si="1"/>
        <v>1989</v>
      </c>
      <c r="N4" s="89"/>
      <c r="O4" s="59" t="e">
        <f t="shared" si="5"/>
        <v>#VALUE!</v>
      </c>
      <c r="P4" s="59" t="e">
        <f t="shared" si="6"/>
        <v>#VALUE!</v>
      </c>
      <c r="Q4" s="6" t="s">
        <v>3655</v>
      </c>
      <c r="R4" s="12">
        <v>44470</v>
      </c>
      <c r="S4" s="59" t="e">
        <f t="shared" si="7"/>
        <v>#VALUE!</v>
      </c>
      <c r="T4" s="59" t="e">
        <f t="shared" si="8"/>
        <v>#VALUE!</v>
      </c>
      <c r="U4" s="60">
        <f t="shared" si="2"/>
        <v>55</v>
      </c>
      <c r="V4" s="61">
        <f t="shared" si="3"/>
        <v>52810</v>
      </c>
      <c r="W4" s="14" t="s">
        <v>3650</v>
      </c>
      <c r="X4" s="14" t="s">
        <v>3663</v>
      </c>
      <c r="Y4" s="142" t="s">
        <v>48</v>
      </c>
      <c r="Z4" s="2" t="s">
        <v>110</v>
      </c>
      <c r="AA4" s="2" t="s">
        <v>111</v>
      </c>
      <c r="AB4" s="4"/>
      <c r="AC4" s="16"/>
      <c r="AD4" s="1"/>
      <c r="AE4" s="210" t="s">
        <v>24</v>
      </c>
      <c r="AF4" s="63" t="str">
        <f t="shared" si="4"/>
        <v>S1</v>
      </c>
      <c r="AG4" s="2" t="s">
        <v>3430</v>
      </c>
    </row>
    <row r="5" spans="1:33" s="64" customFormat="1">
      <c r="A5" s="92" t="s">
        <v>3344</v>
      </c>
      <c r="B5" s="2" t="s">
        <v>3354</v>
      </c>
      <c r="C5" s="2" t="s">
        <v>536</v>
      </c>
      <c r="D5" s="223"/>
      <c r="E5" s="223" t="str">
        <f t="shared" si="0"/>
        <v>KANTOR CABANG</v>
      </c>
      <c r="F5" s="2" t="s">
        <v>88</v>
      </c>
      <c r="G5" s="2" t="s">
        <v>460</v>
      </c>
      <c r="H5" s="2" t="s">
        <v>1409</v>
      </c>
      <c r="I5" s="2" t="s">
        <v>3855</v>
      </c>
      <c r="J5" s="6"/>
      <c r="K5" s="2" t="s">
        <v>3879</v>
      </c>
      <c r="L5" s="12">
        <v>33934</v>
      </c>
      <c r="M5" s="221">
        <f t="shared" si="1"/>
        <v>1992</v>
      </c>
      <c r="N5" s="221"/>
      <c r="O5" s="222" t="e">
        <f t="shared" si="5"/>
        <v>#VALUE!</v>
      </c>
      <c r="P5" s="222" t="e">
        <f t="shared" si="6"/>
        <v>#VALUE!</v>
      </c>
      <c r="Q5" s="6" t="s">
        <v>2067</v>
      </c>
      <c r="R5" s="12">
        <v>44305</v>
      </c>
      <c r="S5" s="222" t="e">
        <f t="shared" si="7"/>
        <v>#VALUE!</v>
      </c>
      <c r="T5" s="222" t="e">
        <f t="shared" si="8"/>
        <v>#VALUE!</v>
      </c>
      <c r="U5" s="60">
        <f t="shared" si="2"/>
        <v>35</v>
      </c>
      <c r="V5" s="61">
        <f t="shared" si="3"/>
        <v>46722</v>
      </c>
      <c r="W5" s="143" t="s">
        <v>3351</v>
      </c>
      <c r="X5" s="143" t="s">
        <v>3356</v>
      </c>
      <c r="Y5" s="142" t="s">
        <v>20</v>
      </c>
      <c r="Z5" s="2" t="s">
        <v>110</v>
      </c>
      <c r="AA5" s="2" t="s">
        <v>111</v>
      </c>
      <c r="AB5" s="4"/>
      <c r="AC5" s="141" t="s">
        <v>3357</v>
      </c>
      <c r="AD5" s="175">
        <v>44488</v>
      </c>
      <c r="AE5" s="142" t="s">
        <v>24</v>
      </c>
      <c r="AF5" s="225" t="str">
        <f t="shared" si="4"/>
        <v>S1</v>
      </c>
      <c r="AG5" s="2" t="s">
        <v>3431</v>
      </c>
    </row>
    <row r="6" spans="1:33" s="64" customFormat="1">
      <c r="A6" s="97" t="s">
        <v>3624</v>
      </c>
      <c r="B6" s="114" t="s">
        <v>3625</v>
      </c>
      <c r="C6" s="114" t="s">
        <v>582</v>
      </c>
      <c r="D6" s="223"/>
      <c r="E6" s="223" t="str">
        <f t="shared" si="0"/>
        <v>KANTOR CABANG</v>
      </c>
      <c r="F6" s="114" t="s">
        <v>88</v>
      </c>
      <c r="G6" s="114" t="s">
        <v>187</v>
      </c>
      <c r="H6" s="114" t="s">
        <v>3790</v>
      </c>
      <c r="I6" s="114" t="s">
        <v>3860</v>
      </c>
      <c r="J6" s="114"/>
      <c r="K6" s="144" t="s">
        <v>3966</v>
      </c>
      <c r="L6" s="140">
        <v>34892</v>
      </c>
      <c r="M6" s="221">
        <f t="shared" si="1"/>
        <v>1995</v>
      </c>
      <c r="N6" s="221"/>
      <c r="O6" s="222" t="e">
        <f t="shared" si="5"/>
        <v>#VALUE!</v>
      </c>
      <c r="P6" s="222" t="e">
        <f t="shared" si="6"/>
        <v>#VALUE!</v>
      </c>
      <c r="Q6" s="114" t="s">
        <v>871</v>
      </c>
      <c r="R6" s="140">
        <v>44480</v>
      </c>
      <c r="S6" s="222" t="e">
        <f t="shared" si="7"/>
        <v>#VALUE!</v>
      </c>
      <c r="T6" s="222" t="e">
        <f t="shared" si="8"/>
        <v>#VALUE!</v>
      </c>
      <c r="U6" s="60">
        <f t="shared" si="2"/>
        <v>35</v>
      </c>
      <c r="V6" s="61">
        <f t="shared" si="3"/>
        <v>47696</v>
      </c>
      <c r="W6" s="144" t="s">
        <v>3642</v>
      </c>
      <c r="X6" s="144" t="s">
        <v>3643</v>
      </c>
      <c r="Y6" s="144" t="s">
        <v>20</v>
      </c>
      <c r="Z6" s="114" t="s">
        <v>110</v>
      </c>
      <c r="AA6" s="114" t="s">
        <v>111</v>
      </c>
      <c r="AB6" s="172"/>
      <c r="AC6" s="144" t="s">
        <v>3644</v>
      </c>
      <c r="AD6" s="116"/>
      <c r="AE6" s="207" t="s">
        <v>24</v>
      </c>
      <c r="AF6" s="225" t="str">
        <f t="shared" si="4"/>
        <v>S1</v>
      </c>
      <c r="AG6" s="114" t="s">
        <v>3430</v>
      </c>
    </row>
    <row r="7" spans="1:33" s="64" customFormat="1">
      <c r="A7" s="97" t="s">
        <v>3628</v>
      </c>
      <c r="B7" s="114" t="s">
        <v>3629</v>
      </c>
      <c r="C7" s="114" t="s">
        <v>944</v>
      </c>
      <c r="D7" s="223"/>
      <c r="E7" s="223" t="str">
        <f t="shared" si="0"/>
        <v>KANTOR CABANG</v>
      </c>
      <c r="F7" s="114" t="s">
        <v>88</v>
      </c>
      <c r="G7" s="114" t="s">
        <v>187</v>
      </c>
      <c r="H7" s="114" t="s">
        <v>3790</v>
      </c>
      <c r="I7" s="114" t="s">
        <v>3860</v>
      </c>
      <c r="J7" s="114"/>
      <c r="K7" s="144" t="s">
        <v>3966</v>
      </c>
      <c r="L7" s="140">
        <v>34496</v>
      </c>
      <c r="M7" s="221">
        <f t="shared" si="1"/>
        <v>1994</v>
      </c>
      <c r="N7" s="221"/>
      <c r="O7" s="222" t="e">
        <f t="shared" si="5"/>
        <v>#VALUE!</v>
      </c>
      <c r="P7" s="222" t="e">
        <f t="shared" si="6"/>
        <v>#VALUE!</v>
      </c>
      <c r="Q7" s="114" t="s">
        <v>408</v>
      </c>
      <c r="R7" s="140">
        <v>44480</v>
      </c>
      <c r="S7" s="222" t="e">
        <f t="shared" si="7"/>
        <v>#VALUE!</v>
      </c>
      <c r="T7" s="222" t="e">
        <f t="shared" si="8"/>
        <v>#VALUE!</v>
      </c>
      <c r="U7" s="60">
        <f t="shared" si="2"/>
        <v>35</v>
      </c>
      <c r="V7" s="61">
        <f t="shared" si="3"/>
        <v>47300</v>
      </c>
      <c r="W7" s="144" t="s">
        <v>3656</v>
      </c>
      <c r="X7" s="144" t="s">
        <v>3670</v>
      </c>
      <c r="Y7" s="144" t="s">
        <v>20</v>
      </c>
      <c r="Z7" s="114" t="s">
        <v>110</v>
      </c>
      <c r="AA7" s="114" t="s">
        <v>111</v>
      </c>
      <c r="AB7" s="172"/>
      <c r="AC7" s="144" t="s">
        <v>3657</v>
      </c>
      <c r="AD7" s="116"/>
      <c r="AE7" s="207" t="s">
        <v>24</v>
      </c>
      <c r="AF7" s="225" t="str">
        <f t="shared" si="4"/>
        <v>S1</v>
      </c>
      <c r="AG7" s="114" t="s">
        <v>3430</v>
      </c>
    </row>
    <row r="8" spans="1:33" s="64" customFormat="1">
      <c r="A8" s="97" t="s">
        <v>3635</v>
      </c>
      <c r="B8" s="114" t="s">
        <v>3636</v>
      </c>
      <c r="C8" s="114" t="s">
        <v>3044</v>
      </c>
      <c r="D8" s="223"/>
      <c r="E8" s="223" t="str">
        <f t="shared" si="0"/>
        <v>KANTOR CABANG</v>
      </c>
      <c r="F8" s="114" t="s">
        <v>88</v>
      </c>
      <c r="G8" s="114" t="s">
        <v>187</v>
      </c>
      <c r="H8" s="114" t="s">
        <v>3790</v>
      </c>
      <c r="I8" s="114" t="s">
        <v>3860</v>
      </c>
      <c r="J8" s="114"/>
      <c r="K8" s="144" t="s">
        <v>3966</v>
      </c>
      <c r="L8" s="140">
        <v>35051</v>
      </c>
      <c r="M8" s="221">
        <f t="shared" si="1"/>
        <v>1995</v>
      </c>
      <c r="N8" s="221"/>
      <c r="O8" s="222" t="e">
        <f t="shared" si="5"/>
        <v>#VALUE!</v>
      </c>
      <c r="P8" s="222" t="e">
        <f t="shared" si="6"/>
        <v>#VALUE!</v>
      </c>
      <c r="Q8" s="114" t="s">
        <v>1029</v>
      </c>
      <c r="R8" s="140">
        <v>44490</v>
      </c>
      <c r="S8" s="222" t="e">
        <f t="shared" si="7"/>
        <v>#VALUE!</v>
      </c>
      <c r="T8" s="222" t="e">
        <f t="shared" si="8"/>
        <v>#VALUE!</v>
      </c>
      <c r="U8" s="60">
        <f t="shared" si="2"/>
        <v>55</v>
      </c>
      <c r="V8" s="61">
        <f t="shared" si="3"/>
        <v>55154</v>
      </c>
      <c r="W8" s="144" t="s">
        <v>3671</v>
      </c>
      <c r="X8" s="144" t="s">
        <v>3691</v>
      </c>
      <c r="Y8" s="144" t="s">
        <v>20</v>
      </c>
      <c r="Z8" s="114" t="s">
        <v>110</v>
      </c>
      <c r="AA8" s="114" t="s">
        <v>111</v>
      </c>
      <c r="AB8" s="172"/>
      <c r="AC8" s="114"/>
      <c r="AD8" s="116"/>
      <c r="AE8" s="207" t="s">
        <v>24</v>
      </c>
      <c r="AF8" s="225" t="str">
        <f t="shared" si="4"/>
        <v>S1</v>
      </c>
      <c r="AG8" s="114" t="s">
        <v>3430</v>
      </c>
    </row>
    <row r="9" spans="1:33" s="64" customFormat="1">
      <c r="A9" s="92" t="s">
        <v>3345</v>
      </c>
      <c r="B9" s="2" t="s">
        <v>3335</v>
      </c>
      <c r="C9" s="2" t="s">
        <v>582</v>
      </c>
      <c r="D9" s="223"/>
      <c r="E9" s="223" t="str">
        <f t="shared" si="0"/>
        <v>KANTOR CABANG</v>
      </c>
      <c r="F9" s="2" t="s">
        <v>88</v>
      </c>
      <c r="G9" s="2" t="s">
        <v>2590</v>
      </c>
      <c r="H9" s="2" t="s">
        <v>2590</v>
      </c>
      <c r="I9" s="2" t="s">
        <v>3857</v>
      </c>
      <c r="J9" s="6"/>
      <c r="K9" s="142" t="s">
        <v>3949</v>
      </c>
      <c r="L9" s="12">
        <v>34640</v>
      </c>
      <c r="M9" s="221">
        <f t="shared" si="1"/>
        <v>1994</v>
      </c>
      <c r="N9" s="221"/>
      <c r="O9" s="222" t="e">
        <f t="shared" si="5"/>
        <v>#VALUE!</v>
      </c>
      <c r="P9" s="222" t="e">
        <f t="shared" si="6"/>
        <v>#VALUE!</v>
      </c>
      <c r="Q9" s="6" t="s">
        <v>3349</v>
      </c>
      <c r="R9" s="12">
        <v>44305</v>
      </c>
      <c r="S9" s="222" t="e">
        <f t="shared" si="7"/>
        <v>#VALUE!</v>
      </c>
      <c r="T9" s="222" t="e">
        <f t="shared" si="8"/>
        <v>#VALUE!</v>
      </c>
      <c r="U9" s="60">
        <f t="shared" si="2"/>
        <v>35</v>
      </c>
      <c r="V9" s="61">
        <f t="shared" si="3"/>
        <v>47453</v>
      </c>
      <c r="W9" s="143" t="s">
        <v>3350</v>
      </c>
      <c r="X9" s="143" t="s">
        <v>3358</v>
      </c>
      <c r="Y9" s="142" t="s">
        <v>20</v>
      </c>
      <c r="Z9" s="2" t="s">
        <v>110</v>
      </c>
      <c r="AA9" s="2" t="s">
        <v>111</v>
      </c>
      <c r="AB9" s="4"/>
      <c r="AC9" s="16"/>
      <c r="AD9" s="175">
        <v>44488</v>
      </c>
      <c r="AE9" s="142" t="s">
        <v>24</v>
      </c>
      <c r="AF9" s="225" t="str">
        <f t="shared" si="4"/>
        <v>S1</v>
      </c>
      <c r="AG9" s="2" t="s">
        <v>3430</v>
      </c>
    </row>
    <row r="10" spans="1:33" s="64" customFormat="1">
      <c r="A10" s="92" t="s">
        <v>3346</v>
      </c>
      <c r="B10" s="2" t="s">
        <v>3347</v>
      </c>
      <c r="C10" s="134" t="s">
        <v>944</v>
      </c>
      <c r="D10" s="223"/>
      <c r="E10" s="223" t="str">
        <f t="shared" si="0"/>
        <v>KANTOR CABANG</v>
      </c>
      <c r="F10" s="2" t="s">
        <v>88</v>
      </c>
      <c r="G10" s="2" t="s">
        <v>2590</v>
      </c>
      <c r="H10" s="2" t="s">
        <v>2590</v>
      </c>
      <c r="I10" s="2" t="s">
        <v>3882</v>
      </c>
      <c r="J10" s="6"/>
      <c r="K10" s="142" t="s">
        <v>3949</v>
      </c>
      <c r="L10" s="12">
        <v>33814</v>
      </c>
      <c r="M10" s="221">
        <f t="shared" si="1"/>
        <v>1992</v>
      </c>
      <c r="N10" s="221"/>
      <c r="O10" s="222" t="e">
        <f t="shared" si="5"/>
        <v>#VALUE!</v>
      </c>
      <c r="P10" s="222" t="e">
        <f t="shared" si="6"/>
        <v>#VALUE!</v>
      </c>
      <c r="Q10" s="6" t="s">
        <v>3143</v>
      </c>
      <c r="R10" s="12">
        <v>44305</v>
      </c>
      <c r="S10" s="222" t="e">
        <f t="shared" si="7"/>
        <v>#VALUE!</v>
      </c>
      <c r="T10" s="222" t="e">
        <f t="shared" si="8"/>
        <v>#VALUE!</v>
      </c>
      <c r="U10" s="60">
        <f t="shared" si="2"/>
        <v>35</v>
      </c>
      <c r="V10" s="61">
        <f t="shared" si="3"/>
        <v>46600</v>
      </c>
      <c r="W10" s="143" t="s">
        <v>3348</v>
      </c>
      <c r="X10" s="143" t="s">
        <v>3362</v>
      </c>
      <c r="Y10" s="142" t="s">
        <v>20</v>
      </c>
      <c r="Z10" s="2" t="s">
        <v>110</v>
      </c>
      <c r="AA10" s="2" t="s">
        <v>111</v>
      </c>
      <c r="AB10" s="4"/>
      <c r="AC10" s="16"/>
      <c r="AD10" s="175">
        <v>44488</v>
      </c>
      <c r="AE10" s="142" t="s">
        <v>24</v>
      </c>
      <c r="AF10" s="225" t="str">
        <f t="shared" si="4"/>
        <v>S1</v>
      </c>
      <c r="AG10" s="2" t="s">
        <v>3430</v>
      </c>
    </row>
    <row r="11" spans="1:33" s="64" customFormat="1">
      <c r="A11" s="92" t="s">
        <v>3622</v>
      </c>
      <c r="B11" s="2" t="s">
        <v>3623</v>
      </c>
      <c r="C11" s="2" t="s">
        <v>64</v>
      </c>
      <c r="D11" s="223"/>
      <c r="E11" s="223" t="str">
        <f t="shared" si="0"/>
        <v>KANTOR PUSAT</v>
      </c>
      <c r="F11" s="2" t="s">
        <v>250</v>
      </c>
      <c r="G11" s="2" t="s">
        <v>251</v>
      </c>
      <c r="H11" s="2" t="s">
        <v>3203</v>
      </c>
      <c r="I11" s="2" t="s">
        <v>3900</v>
      </c>
      <c r="J11" s="6"/>
      <c r="K11" s="2" t="s">
        <v>3852</v>
      </c>
      <c r="L11" s="12">
        <v>36388</v>
      </c>
      <c r="M11" s="221">
        <f t="shared" si="1"/>
        <v>1999</v>
      </c>
      <c r="N11" s="221"/>
      <c r="O11" s="222" t="e">
        <f t="shared" si="5"/>
        <v>#VALUE!</v>
      </c>
      <c r="P11" s="222" t="e">
        <f t="shared" si="6"/>
        <v>#VALUE!</v>
      </c>
      <c r="Q11" s="6" t="s">
        <v>2226</v>
      </c>
      <c r="R11" s="12">
        <v>44480</v>
      </c>
      <c r="S11" s="222" t="e">
        <f t="shared" si="7"/>
        <v>#VALUE!</v>
      </c>
      <c r="T11" s="222" t="e">
        <f t="shared" si="8"/>
        <v>#VALUE!</v>
      </c>
      <c r="U11" s="60">
        <f t="shared" si="2"/>
        <v>55</v>
      </c>
      <c r="V11" s="61">
        <f t="shared" si="3"/>
        <v>56493</v>
      </c>
      <c r="W11" s="14" t="s">
        <v>3652</v>
      </c>
      <c r="X11" s="143" t="s">
        <v>3667</v>
      </c>
      <c r="Y11" s="142" t="s">
        <v>20</v>
      </c>
      <c r="Z11" s="2" t="s">
        <v>110</v>
      </c>
      <c r="AA11" s="2" t="s">
        <v>111</v>
      </c>
      <c r="AB11" s="4"/>
      <c r="AC11" s="16"/>
      <c r="AD11" s="1"/>
      <c r="AE11" s="210" t="s">
        <v>24</v>
      </c>
      <c r="AF11" s="225" t="str">
        <f t="shared" si="4"/>
        <v>S1</v>
      </c>
      <c r="AG11" s="2" t="s">
        <v>3430</v>
      </c>
    </row>
    <row r="12" spans="1:33" s="64" customFormat="1">
      <c r="A12" s="92" t="s">
        <v>3322</v>
      </c>
      <c r="B12" s="2" t="s">
        <v>3200</v>
      </c>
      <c r="C12" s="2" t="s">
        <v>34</v>
      </c>
      <c r="D12" s="223"/>
      <c r="E12" s="223" t="str">
        <f t="shared" si="0"/>
        <v>KANTOR PUSAT</v>
      </c>
      <c r="F12" s="2" t="s">
        <v>28</v>
      </c>
      <c r="G12" s="2" t="s">
        <v>28</v>
      </c>
      <c r="H12" s="2" t="s">
        <v>28</v>
      </c>
      <c r="I12" s="2" t="s">
        <v>28</v>
      </c>
      <c r="J12" s="6" t="s">
        <v>2260</v>
      </c>
      <c r="K12" s="2" t="s">
        <v>3852</v>
      </c>
      <c r="L12" s="12">
        <v>21933</v>
      </c>
      <c r="M12" s="221">
        <f t="shared" si="1"/>
        <v>1960</v>
      </c>
      <c r="N12" s="221"/>
      <c r="O12" s="222" t="str">
        <f ca="1">(""&amp;DATEDIF(L12,'DATA PEKERJA'!$P$1,"Y")&amp;" tahun")&amp;" "&amp;DATEDIF(L12,'DATA PEKERJA'!$P$1,"YM")&amp;" bulan"</f>
        <v>62 tahun 3 bulan</v>
      </c>
      <c r="P12" s="222" t="str">
        <f ca="1">IF(DATEDIF(L12,'DATA PEKERJA'!$P$1,"Y")&lt;25,"&lt;25 th",IF(AND(DATEDIF(L12,'DATA PEKERJA'!$P$1,"Y")&gt;=25,DATEDIF(L12,'DATA PEKERJA'!$P$1,"Y")&lt;35),"&lt;35 th",IF(AND(DATEDIF(L12,'DATA PEKERJA'!$P$1,"Y")&gt;=35,DATEDIF(L12,'DATA PEKERJA'!$P$1,"Y")&lt;45),"&lt;45 th",IF(AND(DATEDIF(L12,'DATA PEKERJA'!$P$1,"Y")&gt;=45,DATEDIF(L12,'DATA PEKERJA'!$P$1,"Y")&lt;55),"&lt;55 th","&gt;55 "))))</f>
        <v xml:space="preserve">&gt;55 </v>
      </c>
      <c r="Q12" s="6" t="s">
        <v>108</v>
      </c>
      <c r="R12" s="12">
        <v>44287</v>
      </c>
      <c r="S12" s="222" t="str">
        <f ca="1">(""&amp;DATEDIF(R12,'DATA PEKERJA'!$P$1,"Y")&amp;" tahun")&amp;" "&amp;DATEDIF(R12,'DATA PEKERJA'!$P$1,"YM")&amp;" bulan"</f>
        <v>1 tahun 0 bulan</v>
      </c>
      <c r="T12" s="222" t="str">
        <f ca="1">IF(DATEDIF(R12,'DATA PEKERJA'!$P$1,"Y")&lt;2,"&lt;2 th",IF(AND(DATEDIF(R12,'DATA PEKERJA'!$P$1,"Y")&gt;=2,DATEDIF(R12,'DATA PEKERJA'!$P$1,"Y")&lt;5),"&lt;5 th",IF(AND(DATEDIF(R12,'DATA PEKERJA'!$P$1,"Y")&gt;=5,DATEDIF(R12,'DATA PEKERJA'!$P$1,"Y")&lt;8),"&lt;8 th",IF(AND(DATEDIF(R12,'DATA PEKERJA'!$P$1,"Y")&gt;=8,DATEDIF(R12,'DATA PEKERJA'!$P$1,"Y")&gt;=8),"&gt;8 th","0 "))))</f>
        <v>&lt;2 th</v>
      </c>
      <c r="U12" s="60">
        <f t="shared" si="2"/>
        <v>55</v>
      </c>
      <c r="V12" s="61">
        <f t="shared" si="3"/>
        <v>42036</v>
      </c>
      <c r="W12" s="2" t="s">
        <v>2632</v>
      </c>
      <c r="X12" s="14" t="s">
        <v>109</v>
      </c>
      <c r="Y12" s="2" t="s">
        <v>38</v>
      </c>
      <c r="Z12" s="2" t="s">
        <v>110</v>
      </c>
      <c r="AA12" s="2" t="s">
        <v>111</v>
      </c>
      <c r="AB12" s="4"/>
      <c r="AC12" s="16" t="s">
        <v>112</v>
      </c>
      <c r="AD12" s="175">
        <v>44651</v>
      </c>
      <c r="AE12" s="17" t="s">
        <v>145</v>
      </c>
      <c r="AF12" s="225" t="str">
        <f t="shared" si="4"/>
        <v>D3-D4</v>
      </c>
      <c r="AG12" s="2" t="s">
        <v>3431</v>
      </c>
    </row>
    <row r="13" spans="1:33" s="64" customFormat="1">
      <c r="A13" s="92" t="s">
        <v>3154</v>
      </c>
      <c r="B13" s="2" t="s">
        <v>3139</v>
      </c>
      <c r="C13" s="2" t="s">
        <v>64</v>
      </c>
      <c r="D13" s="223"/>
      <c r="E13" s="223" t="str">
        <f t="shared" si="0"/>
        <v>KANTOR PUSAT</v>
      </c>
      <c r="F13" s="2" t="s">
        <v>35</v>
      </c>
      <c r="G13" s="2" t="s">
        <v>3202</v>
      </c>
      <c r="H13" s="2" t="s">
        <v>3202</v>
      </c>
      <c r="I13" s="2" t="s">
        <v>3202</v>
      </c>
      <c r="J13" s="6"/>
      <c r="K13" s="142" t="s">
        <v>3852</v>
      </c>
      <c r="L13" s="12">
        <v>35679</v>
      </c>
      <c r="M13" s="221">
        <f t="shared" si="1"/>
        <v>1997</v>
      </c>
      <c r="N13" s="221"/>
      <c r="O13" s="222" t="str">
        <f ca="1">(""&amp;DATEDIF(L13,'DATA PEKERJA'!$P$1,"Y")&amp;" tahun")&amp;" "&amp;DATEDIF(L13,'DATA PEKERJA'!$P$1,"YM")&amp;" bulan"</f>
        <v>24 tahun 7 bulan</v>
      </c>
      <c r="P13" s="222" t="str">
        <f ca="1">IF(DATEDIF(L13,'DATA PEKERJA'!$P$1,"Y")&lt;25,"&lt;25 th",IF(AND(DATEDIF(L13,'DATA PEKERJA'!$P$1,"Y")&gt;=25,DATEDIF(L13,'DATA PEKERJA'!$P$1,"Y")&lt;35),"&lt;35 th",IF(AND(DATEDIF(L13,'DATA PEKERJA'!$P$1,"Y")&gt;=35,DATEDIF(L13,'DATA PEKERJA'!$P$1,"Y")&lt;45),"&lt;45 th",IF(AND(DATEDIF(L13,'DATA PEKERJA'!$P$1,"Y")&gt;=45,DATEDIF(L13,'DATA PEKERJA'!$P$1,"Y")&lt;55),"&lt;55 th","&gt;55 "))))</f>
        <v>&lt;25 th</v>
      </c>
      <c r="Q13" s="6" t="s">
        <v>173</v>
      </c>
      <c r="R13" s="12">
        <v>44081</v>
      </c>
      <c r="S13" s="222" t="str">
        <f ca="1">(""&amp;DATEDIF(R13,'DATA PEKERJA'!$P$1,"Y")&amp;" tahun")&amp;" "&amp;DATEDIF(R13,'DATA PEKERJA'!$P$1,"YM")&amp;" bulan"</f>
        <v>1 tahun 7 bulan</v>
      </c>
      <c r="T13" s="222" t="str">
        <f ca="1">IF(DATEDIF(R13,'DATA PEKERJA'!$P$1,"Y")&lt;2,"&lt;2 th",IF(AND(DATEDIF(R13,'DATA PEKERJA'!$P$1,"Y")&gt;=2,DATEDIF(R13,'DATA PEKERJA'!$P$1,"Y")&lt;5),"&lt;5 th",IF(AND(DATEDIF(R13,'DATA PEKERJA'!$P$1,"Y")&gt;=5,DATEDIF(R13,'DATA PEKERJA'!$P$1,"Y")&lt;8),"&lt;8 th",IF(AND(DATEDIF(R13,'DATA PEKERJA'!$P$1,"Y")&gt;=8,DATEDIF(R13,'DATA PEKERJA'!$P$1,"Y")&gt;=8),"&gt;8 th","0 "))))</f>
        <v>&lt;2 th</v>
      </c>
      <c r="U13" s="60">
        <f t="shared" si="2"/>
        <v>55</v>
      </c>
      <c r="V13" s="61">
        <f t="shared" si="3"/>
        <v>55793</v>
      </c>
      <c r="W13" s="143" t="s">
        <v>3147</v>
      </c>
      <c r="X13" s="143" t="s">
        <v>3148</v>
      </c>
      <c r="Y13" s="142" t="s">
        <v>20</v>
      </c>
      <c r="Z13" s="2" t="s">
        <v>110</v>
      </c>
      <c r="AA13" s="2" t="s">
        <v>111</v>
      </c>
      <c r="AB13" s="4"/>
      <c r="AC13" s="141" t="s">
        <v>3149</v>
      </c>
      <c r="AD13" s="1"/>
      <c r="AE13" s="210" t="s">
        <v>24</v>
      </c>
      <c r="AF13" s="225" t="str">
        <f t="shared" si="4"/>
        <v>S1</v>
      </c>
      <c r="AG13" s="2" t="s">
        <v>3431</v>
      </c>
    </row>
    <row r="14" spans="1:33" s="64" customFormat="1">
      <c r="A14" s="55" t="s">
        <v>2802</v>
      </c>
      <c r="B14" s="56" t="s">
        <v>2806</v>
      </c>
      <c r="C14" s="56" t="s">
        <v>1097</v>
      </c>
      <c r="D14" s="223"/>
      <c r="E14" s="223" t="str">
        <f t="shared" si="0"/>
        <v>KANTOR CABANG</v>
      </c>
      <c r="F14" s="56" t="s">
        <v>88</v>
      </c>
      <c r="G14" s="56" t="s">
        <v>2590</v>
      </c>
      <c r="H14" s="56" t="s">
        <v>2590</v>
      </c>
      <c r="I14" s="56" t="s">
        <v>3857</v>
      </c>
      <c r="J14" s="56" t="s">
        <v>2847</v>
      </c>
      <c r="K14" s="70" t="s">
        <v>3949</v>
      </c>
      <c r="L14" s="58">
        <v>35201</v>
      </c>
      <c r="M14" s="221">
        <f t="shared" si="1"/>
        <v>1996</v>
      </c>
      <c r="N14" s="221"/>
      <c r="O14" s="222" t="str">
        <f ca="1">(""&amp;DATEDIF(L14,'DATA PEKERJA'!$P$1,"Y")&amp;" tahun")&amp;" "&amp;DATEDIF(L14,'DATA PEKERJA'!$P$1,"YM")&amp;" bulan"</f>
        <v>25 tahun 11 bulan</v>
      </c>
      <c r="P14" s="222" t="str">
        <f ca="1">IF(DATEDIF(L14,'DATA PEKERJA'!$P$1,"Y")&lt;25,"&lt;25 th",IF(AND(DATEDIF(L14,'DATA PEKERJA'!$P$1,"Y")&gt;=25,DATEDIF(L14,'DATA PEKERJA'!$P$1,"Y")&lt;35),"&lt;35 th",IF(AND(DATEDIF(L14,'DATA PEKERJA'!$P$1,"Y")&gt;=35,DATEDIF(L14,'DATA PEKERJA'!$P$1,"Y")&lt;45),"&lt;45 th",IF(AND(DATEDIF(L14,'DATA PEKERJA'!$P$1,"Y")&gt;=45,DATEDIF(L14,'DATA PEKERJA'!$P$1,"Y")&lt;55),"&lt;55 th","&gt;55 "))))</f>
        <v>&lt;35 th</v>
      </c>
      <c r="Q14" s="56" t="s">
        <v>2777</v>
      </c>
      <c r="R14" s="58">
        <v>43752</v>
      </c>
      <c r="S14" s="222" t="str">
        <f ca="1">(""&amp;DATEDIF(R14,'DATA PEKERJA'!$P$1,"Y")&amp;" tahun")&amp;" "&amp;DATEDIF(R14,'DATA PEKERJA'!$P$1,"YM")&amp;" bulan"</f>
        <v>2 tahun 6 bulan</v>
      </c>
      <c r="T14" s="222" t="str">
        <f ca="1">IF(DATEDIF(R14,'DATA PEKERJA'!$P$1,"Y")&lt;2,"&lt;2 th",IF(AND(DATEDIF(R14,'DATA PEKERJA'!$P$1,"Y")&gt;=2,DATEDIF(R14,'DATA PEKERJA'!$P$1,"Y")&lt;5),"&lt;5 th",IF(AND(DATEDIF(R14,'DATA PEKERJA'!$P$1,"Y")&gt;=5,DATEDIF(R14,'DATA PEKERJA'!$P$1,"Y")&lt;8),"&lt;8 th",IF(AND(DATEDIF(R14,'DATA PEKERJA'!$P$1,"Y")&gt;=8,DATEDIF(R14,'DATA PEKERJA'!$P$1,"Y")&gt;=8),"&gt;8 th","0 "))))</f>
        <v>&lt;5 th</v>
      </c>
      <c r="U14" s="60">
        <f t="shared" si="2"/>
        <v>55</v>
      </c>
      <c r="V14" s="61">
        <f t="shared" si="3"/>
        <v>55305</v>
      </c>
      <c r="W14" s="56" t="s">
        <v>2820</v>
      </c>
      <c r="X14" s="70" t="s">
        <v>2821</v>
      </c>
      <c r="Y14" s="70" t="s">
        <v>20</v>
      </c>
      <c r="Z14" s="56" t="s">
        <v>65</v>
      </c>
      <c r="AA14" s="56" t="s">
        <v>22</v>
      </c>
      <c r="AB14" s="61">
        <v>44118</v>
      </c>
      <c r="AC14" s="56" t="s">
        <v>2822</v>
      </c>
      <c r="AD14" s="62"/>
      <c r="AE14" s="70" t="s">
        <v>101</v>
      </c>
      <c r="AF14" s="225" t="str">
        <f t="shared" si="4"/>
        <v>D1-D2</v>
      </c>
      <c r="AG14" s="56" t="s">
        <v>3431</v>
      </c>
    </row>
    <row r="15" spans="1:33" s="64" customFormat="1" ht="15" customHeight="1">
      <c r="A15" s="107" t="s">
        <v>2448</v>
      </c>
      <c r="B15" s="122" t="s">
        <v>2455</v>
      </c>
      <c r="C15" s="2" t="s">
        <v>53</v>
      </c>
      <c r="D15" s="223"/>
      <c r="E15" s="223" t="str">
        <f t="shared" si="0"/>
        <v>KANTOR CABANG</v>
      </c>
      <c r="F15" s="2" t="s">
        <v>88</v>
      </c>
      <c r="G15" s="2" t="s">
        <v>1052</v>
      </c>
      <c r="H15" s="2" t="s">
        <v>1052</v>
      </c>
      <c r="I15" s="2" t="s">
        <v>3946</v>
      </c>
      <c r="J15" s="6" t="s">
        <v>2480</v>
      </c>
      <c r="K15" s="142" t="s">
        <v>3927</v>
      </c>
      <c r="L15" s="12">
        <v>23434</v>
      </c>
      <c r="M15" s="221">
        <f t="shared" si="1"/>
        <v>1964</v>
      </c>
      <c r="N15" s="221"/>
      <c r="O15" s="222" t="str">
        <f ca="1">(""&amp;DATEDIF(L15,'DATA PEKERJA'!$P$1,"Y")&amp;" tahun")&amp;" "&amp;DATEDIF(L15,'DATA PEKERJA'!$P$1,"YM")&amp;" bulan"</f>
        <v>58 tahun 1 bulan</v>
      </c>
      <c r="P15" s="222" t="str">
        <f ca="1">IF(DATEDIF(L15,'DATA PEKERJA'!$P$1,"Y")&lt;25,"&lt;25 th",IF(AND(DATEDIF(L15,'DATA PEKERJA'!$P$1,"Y")&gt;=25,DATEDIF(L15,'DATA PEKERJA'!$P$1,"Y")&lt;35),"&lt;35 th",IF(AND(DATEDIF(L15,'DATA PEKERJA'!$P$1,"Y")&gt;=35,DATEDIF(L15,'DATA PEKERJA'!$P$1,"Y")&lt;45),"&lt;45 th",IF(AND(DATEDIF(L15,'DATA PEKERJA'!$P$1,"Y")&gt;=45,DATEDIF(L15,'DATA PEKERJA'!$P$1,"Y")&lt;55),"&lt;55 th","&gt;55 "))))</f>
        <v xml:space="preserve">&gt;55 </v>
      </c>
      <c r="Q15" s="6" t="s">
        <v>173</v>
      </c>
      <c r="R15" s="12">
        <v>43566</v>
      </c>
      <c r="S15" s="222" t="str">
        <f ca="1">(""&amp;DATEDIF(R15,'DATA PEKERJA'!$P$1,"Y")&amp;" tahun")&amp;" "&amp;DATEDIF(R15,'DATA PEKERJA'!$P$1,"YM")&amp;" bulan"</f>
        <v>3 tahun 0 bulan</v>
      </c>
      <c r="T15" s="222" t="str">
        <f ca="1">IF(DATEDIF(R15,'DATA PEKERJA'!$P$1,"Y")&lt;2,"&lt;2 th",IF(AND(DATEDIF(R15,'DATA PEKERJA'!$P$1,"Y")&gt;=2,DATEDIF(R15,'DATA PEKERJA'!$P$1,"Y")&lt;5),"&lt;5 th",IF(AND(DATEDIF(R15,'DATA PEKERJA'!$P$1,"Y")&gt;=5,DATEDIF(R15,'DATA PEKERJA'!$P$1,"Y")&lt;8),"&lt;8 th",IF(AND(DATEDIF(R15,'DATA PEKERJA'!$P$1,"Y")&gt;=8,DATEDIF(R15,'DATA PEKERJA'!$P$1,"Y")&gt;=8),"&gt;8 th","0 "))))</f>
        <v>&lt;5 th</v>
      </c>
      <c r="U15" s="60">
        <f t="shared" si="2"/>
        <v>55</v>
      </c>
      <c r="V15" s="61">
        <f t="shared" si="3"/>
        <v>43525</v>
      </c>
      <c r="W15" s="2" t="s">
        <v>2481</v>
      </c>
      <c r="X15" s="201" t="s">
        <v>2577</v>
      </c>
      <c r="Y15" s="142" t="s">
        <v>59</v>
      </c>
      <c r="Z15" s="2" t="s">
        <v>110</v>
      </c>
      <c r="AA15" s="2" t="s">
        <v>111</v>
      </c>
      <c r="AB15" s="4"/>
      <c r="AC15" s="16" t="s">
        <v>2482</v>
      </c>
      <c r="AD15" s="175">
        <v>44661</v>
      </c>
      <c r="AE15" s="142" t="s">
        <v>24</v>
      </c>
      <c r="AF15" s="225" t="str">
        <f t="shared" si="4"/>
        <v>S1</v>
      </c>
      <c r="AG15" s="2" t="s">
        <v>3431</v>
      </c>
    </row>
    <row r="16" spans="1:33" s="64" customFormat="1" ht="15" customHeight="1">
      <c r="A16" s="5" t="s">
        <v>786</v>
      </c>
      <c r="B16" s="2" t="s">
        <v>787</v>
      </c>
      <c r="C16" s="2" t="s">
        <v>134</v>
      </c>
      <c r="D16" s="223"/>
      <c r="E16" s="223" t="str">
        <f t="shared" si="0"/>
        <v>KANTOR PUSAT</v>
      </c>
      <c r="F16" s="2" t="s">
        <v>227</v>
      </c>
      <c r="G16" s="2" t="s">
        <v>2441</v>
      </c>
      <c r="H16" s="2" t="s">
        <v>2441</v>
      </c>
      <c r="I16" s="2" t="s">
        <v>2441</v>
      </c>
      <c r="J16" s="6" t="s">
        <v>788</v>
      </c>
      <c r="K16" s="2" t="s">
        <v>3852</v>
      </c>
      <c r="L16" s="12">
        <v>31427</v>
      </c>
      <c r="M16" s="221">
        <f t="shared" si="1"/>
        <v>1986</v>
      </c>
      <c r="N16" s="221"/>
      <c r="O16" s="222" t="str">
        <f ca="1">(""&amp;DATEDIF(L16,'DATA PEKERJA'!$P$1,"Y")&amp;" tahun")&amp;" "&amp;DATEDIF(L16,'DATA PEKERJA'!$P$1,"YM")&amp;" bulan"</f>
        <v>36 tahun 3 bulan</v>
      </c>
      <c r="P16" s="222" t="str">
        <f ca="1">IF(DATEDIF(L16,'DATA PEKERJA'!$P$1,"Y")&lt;25,"&lt;25 th",IF(AND(DATEDIF(L16,'DATA PEKERJA'!$P$1,"Y")&gt;=25,DATEDIF(L16,'DATA PEKERJA'!$P$1,"Y")&lt;35),"&lt;35 th",IF(AND(DATEDIF(L16,'DATA PEKERJA'!$P$1,"Y")&gt;=35,DATEDIF(L16,'DATA PEKERJA'!$P$1,"Y")&lt;45),"&lt;45 th",IF(AND(DATEDIF(L16,'DATA PEKERJA'!$P$1,"Y")&gt;=45,DATEDIF(L16,'DATA PEKERJA'!$P$1,"Y")&lt;55),"&lt;55 th","&gt;55 "))))</f>
        <v>&lt;45 th</v>
      </c>
      <c r="Q16" s="6" t="s">
        <v>31</v>
      </c>
      <c r="R16" s="12">
        <v>41253</v>
      </c>
      <c r="S16" s="222" t="str">
        <f ca="1">(""&amp;DATEDIF(R16,'DATA PEKERJA'!$P$1,"Y")&amp;" tahun")&amp;" "&amp;DATEDIF(R16,'DATA PEKERJA'!$P$1,"YM")&amp;" bulan"</f>
        <v>9 tahun 4 bulan</v>
      </c>
      <c r="T16" s="222" t="str">
        <f ca="1">IF(DATEDIF(R16,'DATA PEKERJA'!$P$1,"Y")&lt;2,"&lt;2 th",IF(AND(DATEDIF(R16,'DATA PEKERJA'!$P$1,"Y")&gt;=2,DATEDIF(R16,'DATA PEKERJA'!$P$1,"Y")&lt;5),"&lt;5 th",IF(AND(DATEDIF(R16,'DATA PEKERJA'!$P$1,"Y")&gt;=5,DATEDIF(R16,'DATA PEKERJA'!$P$1,"Y")&lt;8),"&lt;8 th",IF(AND(DATEDIF(R16,'DATA PEKERJA'!$P$1,"Y")&gt;=8,DATEDIF(R16,'DATA PEKERJA'!$P$1,"Y")&gt;=8),"&gt;8 th","0 "))))</f>
        <v>&gt;8 th</v>
      </c>
      <c r="U16" s="60">
        <f t="shared" si="2"/>
        <v>55</v>
      </c>
      <c r="V16" s="61">
        <f t="shared" si="3"/>
        <v>51533</v>
      </c>
      <c r="W16" s="2" t="s">
        <v>2693</v>
      </c>
      <c r="X16" s="14" t="s">
        <v>789</v>
      </c>
      <c r="Y16" s="142" t="s">
        <v>59</v>
      </c>
      <c r="Z16" s="2" t="s">
        <v>21</v>
      </c>
      <c r="AA16" s="2" t="s">
        <v>22</v>
      </c>
      <c r="AB16" s="4"/>
      <c r="AC16" s="16" t="s">
        <v>790</v>
      </c>
      <c r="AD16" s="1"/>
      <c r="AE16" s="2" t="s">
        <v>24</v>
      </c>
      <c r="AF16" s="225" t="str">
        <f t="shared" si="4"/>
        <v>S1</v>
      </c>
      <c r="AG16" s="2" t="s">
        <v>3431</v>
      </c>
    </row>
    <row r="17" spans="1:33" s="64" customFormat="1">
      <c r="A17" s="92" t="s">
        <v>3633</v>
      </c>
      <c r="B17" s="2" t="s">
        <v>3634</v>
      </c>
      <c r="C17" s="2" t="s">
        <v>64</v>
      </c>
      <c r="D17" s="223"/>
      <c r="E17" s="223" t="str">
        <f t="shared" si="0"/>
        <v>KANTOR PUSAT</v>
      </c>
      <c r="F17" s="2" t="s">
        <v>43</v>
      </c>
      <c r="G17" s="2" t="s">
        <v>322</v>
      </c>
      <c r="H17" s="2" t="s">
        <v>510</v>
      </c>
      <c r="I17" s="2" t="s">
        <v>3893</v>
      </c>
      <c r="J17" s="6" t="s">
        <v>734</v>
      </c>
      <c r="K17" s="2" t="s">
        <v>3852</v>
      </c>
      <c r="L17" s="12">
        <v>35225</v>
      </c>
      <c r="M17" s="221">
        <f t="shared" si="1"/>
        <v>1996</v>
      </c>
      <c r="N17" s="221"/>
      <c r="O17" s="222" t="str">
        <f ca="1">(""&amp;DATEDIF(L17,'DATA PEKERJA'!$P$1,"Y")&amp;" tahun")&amp;" "&amp;DATEDIF(L17,'DATA PEKERJA'!$P$1,"YM")&amp;" bulan"</f>
        <v>25 tahun 10 bulan</v>
      </c>
      <c r="P17" s="222" t="str">
        <f ca="1">IF(DATEDIF(L17,'DATA PEKERJA'!$P$1,"Y")&lt;25,"&lt;25 th",IF(AND(DATEDIF(L17,'DATA PEKERJA'!$P$1,"Y")&gt;=25,DATEDIF(L17,'DATA PEKERJA'!$P$1,"Y")&lt;35),"&lt;35 th",IF(AND(DATEDIF(L17,'DATA PEKERJA'!$P$1,"Y")&gt;=35,DATEDIF(L17,'DATA PEKERJA'!$P$1,"Y")&lt;45),"&lt;45 th",IF(AND(DATEDIF(L17,'DATA PEKERJA'!$P$1,"Y")&gt;=45,DATEDIF(L17,'DATA PEKERJA'!$P$1,"Y")&lt;55),"&lt;55 th","&gt;55 "))))</f>
        <v>&lt;35 th</v>
      </c>
      <c r="Q17" s="6" t="s">
        <v>31</v>
      </c>
      <c r="R17" s="12">
        <v>44483</v>
      </c>
      <c r="S17" s="222" t="str">
        <f ca="1">(""&amp;DATEDIF(R17,'DATA PEKERJA'!$P$1,"Y")&amp;" tahun")&amp;" "&amp;DATEDIF(R17,'DATA PEKERJA'!$P$1,"YM")&amp;" bulan"</f>
        <v>0 tahun 6 bulan</v>
      </c>
      <c r="T17" s="222" t="str">
        <f ca="1">IF(DATEDIF(R17,'DATA PEKERJA'!$P$1,"Y")&lt;2,"&lt;2 th",IF(AND(DATEDIF(R17,'DATA PEKERJA'!$P$1,"Y")&gt;=2,DATEDIF(R17,'DATA PEKERJA'!$P$1,"Y")&lt;5),"&lt;5 th",IF(AND(DATEDIF(R17,'DATA PEKERJA'!$P$1,"Y")&gt;=5,DATEDIF(R17,'DATA PEKERJA'!$P$1,"Y")&lt;8),"&lt;8 th",IF(AND(DATEDIF(R17,'DATA PEKERJA'!$P$1,"Y")&gt;=8,DATEDIF(R17,'DATA PEKERJA'!$P$1,"Y")&gt;=8),"&gt;8 th","0 "))))</f>
        <v>&lt;2 th</v>
      </c>
      <c r="U17" s="60">
        <f t="shared" si="2"/>
        <v>55</v>
      </c>
      <c r="V17" s="61">
        <f t="shared" si="3"/>
        <v>55335</v>
      </c>
      <c r="W17" s="143" t="s">
        <v>3659</v>
      </c>
      <c r="X17" s="143" t="s">
        <v>3668</v>
      </c>
      <c r="Y17" s="142" t="s">
        <v>20</v>
      </c>
      <c r="Z17" s="2" t="s">
        <v>110</v>
      </c>
      <c r="AA17" s="2" t="s">
        <v>111</v>
      </c>
      <c r="AB17" s="4"/>
      <c r="AC17" s="16"/>
      <c r="AD17" s="1"/>
      <c r="AE17" s="210" t="s">
        <v>24</v>
      </c>
      <c r="AF17" s="225" t="str">
        <f t="shared" si="4"/>
        <v>S1</v>
      </c>
      <c r="AG17" s="2" t="s">
        <v>3430</v>
      </c>
    </row>
    <row r="18" spans="1:33" s="64" customFormat="1" ht="15" customHeight="1">
      <c r="A18" s="105" t="s">
        <v>2294</v>
      </c>
      <c r="B18" s="118" t="s">
        <v>2288</v>
      </c>
      <c r="C18" s="118" t="s">
        <v>582</v>
      </c>
      <c r="D18" s="223"/>
      <c r="E18" s="223" t="str">
        <f t="shared" si="0"/>
        <v>KANTOR CABANG</v>
      </c>
      <c r="F18" s="2" t="s">
        <v>54</v>
      </c>
      <c r="G18" s="2" t="s">
        <v>147</v>
      </c>
      <c r="H18" s="2" t="s">
        <v>147</v>
      </c>
      <c r="I18" s="2" t="s">
        <v>3857</v>
      </c>
      <c r="J18" s="6" t="s">
        <v>2311</v>
      </c>
      <c r="K18" s="142" t="s">
        <v>50</v>
      </c>
      <c r="L18" s="154">
        <v>33395</v>
      </c>
      <c r="M18" s="221">
        <f t="shared" si="1"/>
        <v>1991</v>
      </c>
      <c r="N18" s="221"/>
      <c r="O18" s="222" t="str">
        <f ca="1">(""&amp;DATEDIF(L18,'DATA PEKERJA'!$P$1,"Y")&amp;" tahun")&amp;" "&amp;DATEDIF(L18,'DATA PEKERJA'!$P$1,"YM")&amp;" bulan"</f>
        <v>30 tahun 10 bulan</v>
      </c>
      <c r="P18" s="222" t="str">
        <f ca="1">IF(DATEDIF(L18,'DATA PEKERJA'!$P$1,"Y")&lt;25,"&lt;25 th",IF(AND(DATEDIF(L18,'DATA PEKERJA'!$P$1,"Y")&gt;=25,DATEDIF(L18,'DATA PEKERJA'!$P$1,"Y")&lt;35),"&lt;35 th",IF(AND(DATEDIF(L18,'DATA PEKERJA'!$P$1,"Y")&gt;=35,DATEDIF(L18,'DATA PEKERJA'!$P$1,"Y")&lt;45),"&lt;45 th",IF(AND(DATEDIF(L18,'DATA PEKERJA'!$P$1,"Y")&gt;=45,DATEDIF(L18,'DATA PEKERJA'!$P$1,"Y")&lt;55),"&lt;55 th","&gt;55 "))))</f>
        <v>&lt;35 th</v>
      </c>
      <c r="Q18" s="6" t="s">
        <v>31</v>
      </c>
      <c r="R18" s="12">
        <v>43419</v>
      </c>
      <c r="S18" s="222" t="str">
        <f ca="1">(""&amp;DATEDIF(R18,'DATA PEKERJA'!$P$1,"Y")&amp;" tahun")&amp;" "&amp;DATEDIF(R18,'DATA PEKERJA'!$P$1,"YM")&amp;" bulan"</f>
        <v>3 tahun 5 bulan</v>
      </c>
      <c r="T18" s="222" t="str">
        <f ca="1">IF(DATEDIF(R18,'DATA PEKERJA'!$P$1,"Y")&lt;2,"&lt;2 th",IF(AND(DATEDIF(R18,'DATA PEKERJA'!$P$1,"Y")&gt;=2,DATEDIF(R18,'DATA PEKERJA'!$P$1,"Y")&lt;5),"&lt;5 th",IF(AND(DATEDIF(R18,'DATA PEKERJA'!$P$1,"Y")&gt;=5,DATEDIF(R18,'DATA PEKERJA'!$P$1,"Y")&lt;8),"&lt;8 th",IF(AND(DATEDIF(R18,'DATA PEKERJA'!$P$1,"Y")&gt;=8,DATEDIF(R18,'DATA PEKERJA'!$P$1,"Y")&gt;=8),"&gt;8 th","0 "))))</f>
        <v>&lt;5 th</v>
      </c>
      <c r="U18" s="60">
        <f t="shared" si="2"/>
        <v>35</v>
      </c>
      <c r="V18" s="61">
        <f t="shared" si="3"/>
        <v>46204</v>
      </c>
      <c r="W18" s="2" t="s">
        <v>2303</v>
      </c>
      <c r="X18" s="143" t="s">
        <v>2312</v>
      </c>
      <c r="Y18" s="142" t="s">
        <v>20</v>
      </c>
      <c r="Z18" s="2" t="s">
        <v>65</v>
      </c>
      <c r="AA18" s="2" t="s">
        <v>22</v>
      </c>
      <c r="AB18" s="4">
        <v>43600</v>
      </c>
      <c r="AC18" s="16" t="s">
        <v>2313</v>
      </c>
      <c r="AD18" s="1"/>
      <c r="AE18" s="142" t="s">
        <v>50</v>
      </c>
      <c r="AF18" s="225" t="str">
        <f t="shared" si="4"/>
        <v>SMA</v>
      </c>
      <c r="AG18" s="2" t="s">
        <v>3431</v>
      </c>
    </row>
    <row r="19" spans="1:33" s="64" customFormat="1" ht="15" customHeight="1">
      <c r="A19" s="105" t="s">
        <v>2215</v>
      </c>
      <c r="B19" s="102" t="s">
        <v>2216</v>
      </c>
      <c r="C19" s="2" t="s">
        <v>15</v>
      </c>
      <c r="D19" s="223"/>
      <c r="E19" s="223" t="str">
        <f t="shared" si="0"/>
        <v>KANTOR PUSAT</v>
      </c>
      <c r="F19" s="118" t="s">
        <v>211</v>
      </c>
      <c r="G19" s="2" t="s">
        <v>3305</v>
      </c>
      <c r="H19" s="2" t="s">
        <v>3305</v>
      </c>
      <c r="I19" s="2" t="s">
        <v>3305</v>
      </c>
      <c r="J19" s="6" t="s">
        <v>2225</v>
      </c>
      <c r="K19" s="142" t="s">
        <v>3852</v>
      </c>
      <c r="L19" s="12">
        <v>32918</v>
      </c>
      <c r="M19" s="221">
        <f t="shared" si="1"/>
        <v>1990</v>
      </c>
      <c r="N19" s="221"/>
      <c r="O19" s="222" t="str">
        <f ca="1">(""&amp;DATEDIF(L19,'DATA PEKERJA'!$P$1,"Y")&amp;" tahun")&amp;" "&amp;DATEDIF(L19,'DATA PEKERJA'!$P$1,"YM")&amp;" bulan"</f>
        <v>32 tahun 2 bulan</v>
      </c>
      <c r="P19" s="222" t="str">
        <f ca="1">IF(DATEDIF(L19,'DATA PEKERJA'!$P$1,"Y")&lt;25,"&lt;25 th",IF(AND(DATEDIF(L19,'DATA PEKERJA'!$P$1,"Y")&gt;=25,DATEDIF(L19,'DATA PEKERJA'!$P$1,"Y")&lt;35),"&lt;35 th",IF(AND(DATEDIF(L19,'DATA PEKERJA'!$P$1,"Y")&gt;=35,DATEDIF(L19,'DATA PEKERJA'!$P$1,"Y")&lt;45),"&lt;45 th",IF(AND(DATEDIF(L19,'DATA PEKERJA'!$P$1,"Y")&gt;=45,DATEDIF(L19,'DATA PEKERJA'!$P$1,"Y")&lt;55),"&lt;55 th","&gt;55 "))))</f>
        <v>&lt;35 th</v>
      </c>
      <c r="Q19" s="6" t="s">
        <v>2226</v>
      </c>
      <c r="R19" s="12">
        <v>43313</v>
      </c>
      <c r="S19" s="222" t="str">
        <f ca="1">(""&amp;DATEDIF(R19,'DATA PEKERJA'!$P$1,"Y")&amp;" tahun")&amp;" "&amp;DATEDIF(R19,'DATA PEKERJA'!$P$1,"YM")&amp;" bulan"</f>
        <v>3 tahun 8 bulan</v>
      </c>
      <c r="T19" s="222" t="str">
        <f ca="1">IF(DATEDIF(R19,'DATA PEKERJA'!$P$1,"Y")&lt;2,"&lt;2 th",IF(AND(DATEDIF(R19,'DATA PEKERJA'!$P$1,"Y")&gt;=2,DATEDIF(R19,'DATA PEKERJA'!$P$1,"Y")&lt;5),"&lt;5 th",IF(AND(DATEDIF(R19,'DATA PEKERJA'!$P$1,"Y")&gt;=5,DATEDIF(R19,'DATA PEKERJA'!$P$1,"Y")&lt;8),"&lt;8 th",IF(AND(DATEDIF(R19,'DATA PEKERJA'!$P$1,"Y")&gt;=8,DATEDIF(R19,'DATA PEKERJA'!$P$1,"Y")&gt;=8),"&gt;8 th","0 "))))</f>
        <v>&lt;5 th</v>
      </c>
      <c r="U19" s="60">
        <f t="shared" si="2"/>
        <v>55</v>
      </c>
      <c r="V19" s="61">
        <f t="shared" si="3"/>
        <v>53022</v>
      </c>
      <c r="W19" s="2" t="s">
        <v>2227</v>
      </c>
      <c r="X19" s="143" t="s">
        <v>2228</v>
      </c>
      <c r="Y19" s="142" t="s">
        <v>23</v>
      </c>
      <c r="Z19" s="2" t="s">
        <v>175</v>
      </c>
      <c r="AA19" s="2" t="s">
        <v>22</v>
      </c>
      <c r="AB19" s="4">
        <v>43405</v>
      </c>
      <c r="AC19" s="198" t="s">
        <v>2229</v>
      </c>
      <c r="AD19" s="1"/>
      <c r="AE19" s="142" t="s">
        <v>24</v>
      </c>
      <c r="AF19" s="225" t="str">
        <f t="shared" si="4"/>
        <v>S1</v>
      </c>
      <c r="AG19" s="2" t="s">
        <v>3431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REKAP DEMOGRAFI</vt:lpstr>
      <vt:lpstr>DATA PEKERJA</vt:lpstr>
      <vt:lpstr>1</vt:lpstr>
      <vt:lpstr>2</vt:lpstr>
      <vt:lpstr>3</vt:lpstr>
      <vt:lpstr>4</vt:lpstr>
      <vt:lpstr>5</vt:lpstr>
      <vt:lpstr>6</vt:lpstr>
      <vt:lpstr>Resign</vt:lpstr>
    </vt:vector>
  </TitlesOfParts>
  <Company>BCA SYariah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heni_nurul</dc:creator>
  <cp:lastModifiedBy>asep_hidayat</cp:lastModifiedBy>
  <cp:lastPrinted>2020-03-06T10:41:39Z</cp:lastPrinted>
  <dcterms:created xsi:type="dcterms:W3CDTF">2018-08-03T03:12:34Z</dcterms:created>
  <dcterms:modified xsi:type="dcterms:W3CDTF">2022-04-21T07:55:31Z</dcterms:modified>
</cp:coreProperties>
</file>