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32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6" i="1"/>
  <c r="F16"/>
  <c r="D17"/>
  <c r="D19" s="1"/>
  <c r="E19" s="1"/>
  <c r="D29"/>
  <c r="I24"/>
  <c r="H26" s="1"/>
  <c r="F29" s="1"/>
  <c r="C29" s="1"/>
  <c r="C33" s="1"/>
  <c r="C35" s="1"/>
  <c r="E35" s="1"/>
  <c r="H24"/>
  <c r="C26"/>
  <c r="G8"/>
  <c r="F8" s="1"/>
  <c r="F11" s="1"/>
  <c r="C14" s="1"/>
  <c r="D11"/>
  <c r="C5"/>
  <c r="C17" l="1"/>
  <c r="C19" s="1"/>
</calcChain>
</file>

<file path=xl/sharedStrings.xml><?xml version="1.0" encoding="utf-8"?>
<sst xmlns="http://schemas.openxmlformats.org/spreadsheetml/2006/main" count="24" uniqueCount="17">
  <si>
    <t>p</t>
    <phoneticPr fontId="2" type="noConversion"/>
  </si>
  <si>
    <t>l</t>
    <phoneticPr fontId="2" type="noConversion"/>
  </si>
  <si>
    <t>a</t>
    <phoneticPr fontId="2" type="noConversion"/>
  </si>
  <si>
    <t>radius</t>
    <phoneticPr fontId="2" type="noConversion"/>
  </si>
  <si>
    <t>guage</t>
    <phoneticPr fontId="2" type="noConversion"/>
  </si>
  <si>
    <t>r/meter</t>
    <phoneticPr fontId="2" type="noConversion"/>
  </si>
  <si>
    <t>r/foot</t>
    <phoneticPr fontId="2" type="noConversion"/>
  </si>
  <si>
    <t>needed r</t>
    <phoneticPr fontId="2" type="noConversion"/>
  </si>
  <si>
    <t>needed length</t>
    <phoneticPr fontId="2" type="noConversion"/>
  </si>
  <si>
    <t>number of turns</t>
    <phoneticPr fontId="2" type="noConversion"/>
  </si>
  <si>
    <t xml:space="preserve">resistivity </t>
    <phoneticPr fontId="2" type="noConversion"/>
  </si>
  <si>
    <t>resitivity copper</t>
    <phoneticPr fontId="2" type="noConversion"/>
  </si>
  <si>
    <t>height</t>
    <phoneticPr fontId="2" type="noConversion"/>
  </si>
  <si>
    <t>track width</t>
    <phoneticPr fontId="2" type="noConversion"/>
  </si>
  <si>
    <t>area</t>
    <phoneticPr fontId="2" type="noConversion"/>
  </si>
  <si>
    <t>for copper</t>
    <phoneticPr fontId="2" type="noConversion"/>
  </si>
  <si>
    <t>length of board needed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</si>
</sst>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37"/>
  <sheetViews>
    <sheetView tabSelected="1" topLeftCell="A13" workbookViewId="0">
      <selection activeCell="N16" sqref="N16"/>
    </sheetView>
  </sheetViews>
  <sheetFormatPr defaultRowHeight="15"/>
  <cols>
    <col min="2" max="2" width="15" bestFit="1" customWidth="1"/>
    <col min="3" max="3" width="13.85546875" bestFit="1" customWidth="1"/>
    <col min="4" max="4" width="11.5703125" bestFit="1" customWidth="1"/>
    <col min="6" max="6" width="11.5703125" bestFit="1" customWidth="1"/>
    <col min="8" max="8" width="11.5703125" bestFit="1" customWidth="1"/>
  </cols>
  <sheetData>
    <row r="4" spans="2:8">
      <c r="C4" t="s">
        <v>10</v>
      </c>
    </row>
    <row r="5" spans="2:8">
      <c r="B5">
        <v>1</v>
      </c>
      <c r="C5">
        <f>10^-6</f>
        <v>9.9999999999999995E-7</v>
      </c>
    </row>
    <row r="7" spans="2:8">
      <c r="E7" t="s">
        <v>4</v>
      </c>
      <c r="F7" t="s">
        <v>3</v>
      </c>
    </row>
    <row r="8" spans="2:8">
      <c r="F8">
        <f>+G8/1000</f>
        <v>8.9999999999999992E-5</v>
      </c>
      <c r="G8">
        <f>+H8/2</f>
        <v>0.09</v>
      </c>
      <c r="H8">
        <v>0.18</v>
      </c>
    </row>
    <row r="10" spans="2:8">
      <c r="C10" t="s">
        <v>5</v>
      </c>
      <c r="D10" t="s">
        <v>0</v>
      </c>
      <c r="E10" t="s">
        <v>1</v>
      </c>
      <c r="F10" t="s">
        <v>2</v>
      </c>
    </row>
    <row r="11" spans="2:8">
      <c r="C11">
        <v>256</v>
      </c>
      <c r="D11">
        <f>+C5</f>
        <v>9.9999999999999995E-7</v>
      </c>
      <c r="E11">
        <v>1</v>
      </c>
      <c r="F11">
        <f>3.14*(F8*F8)</f>
        <v>2.5433999999999995E-8</v>
      </c>
    </row>
    <row r="13" spans="2:8">
      <c r="C13" t="s">
        <v>6</v>
      </c>
    </row>
    <row r="14" spans="2:8">
      <c r="C14">
        <f>+C11/3.333</f>
        <v>76.807680768076807</v>
      </c>
      <c r="D14">
        <v>74</v>
      </c>
    </row>
    <row r="16" spans="2:8">
      <c r="B16" t="s">
        <v>7</v>
      </c>
      <c r="C16">
        <v>330</v>
      </c>
      <c r="D16">
        <v>330</v>
      </c>
      <c r="F16">
        <f>220/C16:C16</f>
        <v>0.66666666666666663</v>
      </c>
      <c r="G16">
        <v>220</v>
      </c>
      <c r="H16">
        <f>+G16*F16</f>
        <v>146.66666666666666</v>
      </c>
    </row>
    <row r="17" spans="1:10">
      <c r="B17" t="s">
        <v>8</v>
      </c>
      <c r="C17">
        <f>+C16/C11</f>
        <v>1.2890625</v>
      </c>
      <c r="D17">
        <f>+D16/D14</f>
        <v>4.4594594594594597</v>
      </c>
    </row>
    <row r="19" spans="1:10">
      <c r="B19" t="s">
        <v>9</v>
      </c>
      <c r="C19">
        <f>+C17/0.2</f>
        <v>6.4453125</v>
      </c>
      <c r="D19">
        <f>+D17/0.2</f>
        <v>22.297297297297298</v>
      </c>
      <c r="E19">
        <f>200/D19</f>
        <v>8.9696969696969688</v>
      </c>
    </row>
    <row r="21" spans="1:10" ht="15.75" thickBot="1"/>
    <row r="22" spans="1:10">
      <c r="A22" s="1"/>
      <c r="B22" s="2"/>
      <c r="C22" s="2"/>
      <c r="D22" s="2"/>
      <c r="E22" s="2"/>
      <c r="F22" s="2"/>
      <c r="G22" s="2"/>
      <c r="H22" s="2" t="s">
        <v>12</v>
      </c>
      <c r="I22" s="2" t="s">
        <v>13</v>
      </c>
      <c r="J22" s="3"/>
    </row>
    <row r="23" spans="1:10">
      <c r="A23" s="4"/>
      <c r="B23" s="5"/>
      <c r="C23" s="5"/>
      <c r="D23" s="5"/>
      <c r="E23" s="5"/>
      <c r="F23" s="5"/>
      <c r="G23" s="5"/>
      <c r="H23" s="5">
        <v>2.5000000000000001E-2</v>
      </c>
      <c r="I23" s="5">
        <v>2</v>
      </c>
      <c r="J23" s="6"/>
    </row>
    <row r="24" spans="1:10">
      <c r="A24" s="4"/>
      <c r="B24" s="5"/>
      <c r="C24" s="5" t="s">
        <v>11</v>
      </c>
      <c r="D24" s="5"/>
      <c r="E24" s="5"/>
      <c r="F24" s="5"/>
      <c r="G24" s="5"/>
      <c r="H24" s="5">
        <f>+H23/1000</f>
        <v>2.5000000000000001E-5</v>
      </c>
      <c r="I24" s="5">
        <f>+I23/1000</f>
        <v>2E-3</v>
      </c>
      <c r="J24" s="6"/>
    </row>
    <row r="25" spans="1:10">
      <c r="A25" s="4"/>
      <c r="B25" s="5"/>
      <c r="C25" s="5"/>
      <c r="D25" s="5"/>
      <c r="E25" s="5"/>
      <c r="F25" s="5"/>
      <c r="G25" s="5"/>
      <c r="H25" s="5" t="s">
        <v>14</v>
      </c>
      <c r="I25" s="5"/>
      <c r="J25" s="6"/>
    </row>
    <row r="26" spans="1:10">
      <c r="A26" s="4"/>
      <c r="B26" s="5">
        <v>1.68</v>
      </c>
      <c r="C26" s="5">
        <f>10^-8</f>
        <v>1E-8</v>
      </c>
      <c r="D26" s="5"/>
      <c r="E26" s="5"/>
      <c r="F26" s="5"/>
      <c r="G26" s="5"/>
      <c r="H26" s="5">
        <f>+H24*I24</f>
        <v>5.0000000000000004E-8</v>
      </c>
      <c r="I26" s="5"/>
      <c r="J26" s="6"/>
    </row>
    <row r="27" spans="1:10">
      <c r="A27" s="4"/>
      <c r="B27" s="5"/>
      <c r="C27" s="5"/>
      <c r="D27" s="5"/>
      <c r="E27" s="5"/>
      <c r="F27" s="5"/>
      <c r="G27" s="5"/>
      <c r="H27" s="5"/>
      <c r="I27" s="5"/>
      <c r="J27" s="6"/>
    </row>
    <row r="28" spans="1:10">
      <c r="A28" s="4"/>
      <c r="B28" s="5"/>
      <c r="C28" s="5" t="s">
        <v>5</v>
      </c>
      <c r="D28" s="5" t="s">
        <v>0</v>
      </c>
      <c r="E28" s="5" t="s">
        <v>1</v>
      </c>
      <c r="F28" s="5" t="s">
        <v>2</v>
      </c>
      <c r="G28" s="5"/>
      <c r="H28" s="5"/>
      <c r="I28" s="5"/>
      <c r="J28" s="6"/>
    </row>
    <row r="29" spans="1:10">
      <c r="A29" s="4"/>
      <c r="B29" s="5"/>
      <c r="C29" s="5">
        <f>+D29*(E29/F29)</f>
        <v>0.33599999999999997</v>
      </c>
      <c r="D29" s="5">
        <f>+B26*C26</f>
        <v>1.6799999999999998E-8</v>
      </c>
      <c r="E29" s="5">
        <v>1</v>
      </c>
      <c r="F29" s="5">
        <f>+H26</f>
        <v>5.0000000000000004E-8</v>
      </c>
      <c r="G29" s="5"/>
      <c r="H29" s="5"/>
      <c r="I29" s="5"/>
      <c r="J29" s="6"/>
    </row>
    <row r="30" spans="1:10">
      <c r="A30" s="4"/>
      <c r="B30" s="5"/>
      <c r="C30" s="5"/>
      <c r="D30" s="5"/>
      <c r="E30" s="5"/>
      <c r="F30" s="5"/>
      <c r="G30" s="5"/>
      <c r="H30" s="5"/>
      <c r="I30" s="5"/>
      <c r="J30" s="6"/>
    </row>
    <row r="31" spans="1:10">
      <c r="A31" s="4"/>
      <c r="B31" s="5"/>
      <c r="C31" s="5"/>
      <c r="D31" s="5"/>
      <c r="E31" s="5"/>
      <c r="F31" s="5"/>
      <c r="G31" s="5"/>
      <c r="H31" s="5"/>
      <c r="I31" s="5"/>
      <c r="J31" s="6"/>
    </row>
    <row r="32" spans="1:10">
      <c r="A32" s="4"/>
      <c r="B32" s="5" t="s">
        <v>7</v>
      </c>
      <c r="C32" s="5">
        <v>330</v>
      </c>
      <c r="D32" s="5"/>
      <c r="E32" s="5"/>
      <c r="F32" s="5"/>
      <c r="G32" s="5"/>
      <c r="H32" s="5"/>
      <c r="I32" s="5"/>
      <c r="J32" s="6"/>
    </row>
    <row r="33" spans="1:10">
      <c r="A33" s="4"/>
      <c r="B33" s="5" t="s">
        <v>8</v>
      </c>
      <c r="C33" s="5">
        <f>+C32/C29</f>
        <v>982.14285714285722</v>
      </c>
      <c r="D33" s="10"/>
      <c r="E33" s="10"/>
      <c r="F33" s="10"/>
      <c r="G33" s="10"/>
      <c r="H33" s="5"/>
      <c r="I33" s="5"/>
      <c r="J33" s="6"/>
    </row>
    <row r="34" spans="1:10">
      <c r="A34" s="4"/>
      <c r="B34" s="5"/>
      <c r="C34" s="5"/>
      <c r="D34" s="10"/>
      <c r="E34" s="10" t="s">
        <v>16</v>
      </c>
      <c r="F34" s="10"/>
      <c r="G34" s="10"/>
      <c r="H34" s="5"/>
      <c r="I34" s="5"/>
      <c r="J34" s="6"/>
    </row>
    <row r="35" spans="1:10">
      <c r="A35" s="4"/>
      <c r="B35" s="5" t="s">
        <v>9</v>
      </c>
      <c r="C35" s="5">
        <f>+C33/0.2</f>
        <v>4910.7142857142862</v>
      </c>
      <c r="D35" s="10"/>
      <c r="E35" s="11">
        <f>+C35/0.2</f>
        <v>24553.571428571431</v>
      </c>
      <c r="F35" s="10"/>
      <c r="G35" s="10"/>
      <c r="H35" s="5"/>
      <c r="I35" s="5"/>
      <c r="J35" s="6"/>
    </row>
    <row r="36" spans="1:10">
      <c r="A36" s="4"/>
      <c r="B36" s="5"/>
      <c r="C36" s="5"/>
      <c r="D36" s="5"/>
      <c r="E36" s="5"/>
      <c r="F36" s="5"/>
      <c r="G36" s="5"/>
      <c r="H36" s="5"/>
      <c r="I36" s="5"/>
      <c r="J36" s="6"/>
    </row>
    <row r="37" spans="1:10" ht="15.75" thickBot="1">
      <c r="A37" s="7"/>
      <c r="B37" s="8"/>
      <c r="C37" s="8"/>
      <c r="D37" s="8"/>
      <c r="E37" s="8"/>
      <c r="F37" s="8"/>
      <c r="G37" s="8"/>
      <c r="H37" s="8" t="s">
        <v>15</v>
      </c>
      <c r="I37" s="8"/>
      <c r="J3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</dc:creator>
  <cp:lastModifiedBy>ek zh</cp:lastModifiedBy>
  <dcterms:created xsi:type="dcterms:W3CDTF">2013-06-26T05:41:35Z</dcterms:created>
  <dcterms:modified xsi:type="dcterms:W3CDTF">2013-07-19T05:51:00Z</dcterms:modified>
</cp:coreProperties>
</file>