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defaultThemeVersion="124226"/>
  <mc:AlternateContent xmlns:mc="http://schemas.openxmlformats.org/markup-compatibility/2006">
    <mc:Choice Requires="x15">
      <x15ac:absPath xmlns:x15ac="http://schemas.microsoft.com/office/spreadsheetml/2010/11/ac" url="C:\Users\10654358\Documents\"/>
    </mc:Choice>
  </mc:AlternateContent>
  <xr:revisionPtr revIDLastSave="0" documentId="13_ncr:1_{88A57CDB-07E6-4801-8443-EE711BF0B6F6}" xr6:coauthVersionLast="47" xr6:coauthVersionMax="47" xr10:uidLastSave="{00000000-0000-0000-0000-000000000000}"/>
  <bookViews>
    <workbookView xWindow="-120" yWindow="-120" windowWidth="20730" windowHeight="11160" activeTab="2" xr2:uid="{00000000-000D-0000-FFFF-FFFF00000000}"/>
  </bookViews>
  <sheets>
    <sheet name="Info_1" sheetId="1" r:id="rId1"/>
    <sheet name="Takta_A" sheetId="2" r:id="rId2"/>
    <sheet name="Takta_B" sheetId="3" r:id="rId3"/>
    <sheet name="Last_Page" sheetId="4" r:id="rId4"/>
    <sheet name="New_Update" sheetId="5" r:id="rId5"/>
    <sheet name="Hellomitra"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 i="4" l="1"/>
  <c r="F30" i="4"/>
  <c r="F28" i="4"/>
  <c r="F26" i="4"/>
  <c r="G15" i="4"/>
  <c r="F15" i="4"/>
  <c r="E15" i="4"/>
  <c r="D15" i="4"/>
  <c r="I9" i="4"/>
  <c r="D9" i="4"/>
  <c r="D7" i="4"/>
  <c r="C3" i="4"/>
  <c r="D50" i="3"/>
  <c r="B50" i="3"/>
  <c r="E45" i="3"/>
  <c r="E46" i="3" s="1"/>
  <c r="D45" i="3"/>
  <c r="D46" i="3" s="1"/>
  <c r="E44" i="3"/>
  <c r="D44" i="3"/>
  <c r="B35" i="3"/>
  <c r="I28" i="3"/>
  <c r="B28" i="3"/>
  <c r="I21" i="3"/>
  <c r="B21" i="3"/>
  <c r="I14" i="3"/>
  <c r="B14" i="3"/>
  <c r="I7" i="3"/>
  <c r="B7" i="3"/>
  <c r="M3" i="3"/>
  <c r="K3" i="3"/>
  <c r="C3" i="3"/>
  <c r="AQ72" i="2"/>
  <c r="AN72" i="2"/>
  <c r="AK72" i="2"/>
  <c r="W72" i="2"/>
  <c r="X72" i="2" s="1"/>
  <c r="R72" i="2"/>
  <c r="S72" i="2" s="1"/>
  <c r="M72" i="2"/>
  <c r="H72" i="2"/>
  <c r="I72" i="2" s="1"/>
  <c r="E72" i="2"/>
  <c r="D72" i="2"/>
  <c r="C72" i="2"/>
  <c r="B72" i="2"/>
  <c r="AQ71" i="2"/>
  <c r="AN71" i="2"/>
  <c r="AK71" i="2"/>
  <c r="W71" i="2"/>
  <c r="X71" i="2" s="1"/>
  <c r="R71" i="2"/>
  <c r="S71" i="2" s="1"/>
  <c r="M71" i="2"/>
  <c r="N71" i="2" s="1"/>
  <c r="H71" i="2"/>
  <c r="I71" i="2" s="1"/>
  <c r="E71" i="2"/>
  <c r="D71" i="2"/>
  <c r="C71" i="2"/>
  <c r="B71" i="2"/>
  <c r="AQ70" i="2"/>
  <c r="AN70" i="2"/>
  <c r="AK70" i="2"/>
  <c r="W70" i="2"/>
  <c r="X70" i="2" s="1"/>
  <c r="S70" i="2"/>
  <c r="R70" i="2"/>
  <c r="M70" i="2"/>
  <c r="I70" i="2"/>
  <c r="H70" i="2"/>
  <c r="E70" i="2"/>
  <c r="D70" i="2"/>
  <c r="C70" i="2"/>
  <c r="B70" i="2"/>
  <c r="AQ69" i="2"/>
  <c r="AN69" i="2"/>
  <c r="AK69" i="2"/>
  <c r="X69" i="2"/>
  <c r="W69" i="2"/>
  <c r="R69" i="2"/>
  <c r="S69" i="2" s="1"/>
  <c r="M69" i="2"/>
  <c r="N69" i="2" s="1"/>
  <c r="H69" i="2"/>
  <c r="E69" i="2"/>
  <c r="D69" i="2"/>
  <c r="C69" i="2"/>
  <c r="B69" i="2"/>
  <c r="AQ68" i="2"/>
  <c r="AN68" i="2"/>
  <c r="AK68" i="2"/>
  <c r="W68" i="2"/>
  <c r="X68" i="2" s="1"/>
  <c r="R68" i="2"/>
  <c r="S68" i="2" s="1"/>
  <c r="M68" i="2"/>
  <c r="H68" i="2"/>
  <c r="I68" i="2" s="1"/>
  <c r="E68" i="2"/>
  <c r="D68" i="2"/>
  <c r="C68" i="2"/>
  <c r="B68" i="2"/>
  <c r="AQ67" i="2"/>
  <c r="AN67" i="2"/>
  <c r="AK67" i="2"/>
  <c r="W67" i="2"/>
  <c r="X67" i="2" s="1"/>
  <c r="R67" i="2"/>
  <c r="S67" i="2" s="1"/>
  <c r="M67" i="2"/>
  <c r="N67" i="2" s="1"/>
  <c r="H67" i="2"/>
  <c r="I67" i="2" s="1"/>
  <c r="E67" i="2"/>
  <c r="D67" i="2"/>
  <c r="C67" i="2"/>
  <c r="B67" i="2"/>
  <c r="AQ66" i="2"/>
  <c r="AN66" i="2"/>
  <c r="AK66" i="2"/>
  <c r="W66" i="2"/>
  <c r="X66" i="2" s="1"/>
  <c r="S66" i="2"/>
  <c r="R66" i="2"/>
  <c r="M66" i="2"/>
  <c r="H66" i="2"/>
  <c r="I66" i="2" s="1"/>
  <c r="E66" i="2"/>
  <c r="D66" i="2"/>
  <c r="C66" i="2"/>
  <c r="B66" i="2"/>
  <c r="AQ65" i="2"/>
  <c r="AN65" i="2"/>
  <c r="AK65" i="2"/>
  <c r="X65" i="2"/>
  <c r="W65" i="2"/>
  <c r="R65" i="2"/>
  <c r="S65" i="2" s="1"/>
  <c r="N65" i="2"/>
  <c r="M65" i="2"/>
  <c r="H65" i="2"/>
  <c r="E65" i="2"/>
  <c r="D65" i="2"/>
  <c r="C65" i="2"/>
  <c r="B65" i="2"/>
  <c r="AQ64" i="2"/>
  <c r="AN64" i="2"/>
  <c r="AK64" i="2"/>
  <c r="W64" i="2"/>
  <c r="X64" i="2" s="1"/>
  <c r="R64" i="2"/>
  <c r="S64" i="2" s="1"/>
  <c r="M64" i="2"/>
  <c r="H64" i="2"/>
  <c r="I64" i="2" s="1"/>
  <c r="E64" i="2"/>
  <c r="D64" i="2"/>
  <c r="C64" i="2"/>
  <c r="B64" i="2"/>
  <c r="AQ63" i="2"/>
  <c r="AN63" i="2"/>
  <c r="AK63" i="2"/>
  <c r="W63" i="2"/>
  <c r="X63" i="2" s="1"/>
  <c r="R63" i="2"/>
  <c r="S63" i="2" s="1"/>
  <c r="M63" i="2"/>
  <c r="N63" i="2" s="1"/>
  <c r="H63" i="2"/>
  <c r="I63" i="2" s="1"/>
  <c r="E63" i="2"/>
  <c r="D63" i="2"/>
  <c r="C63" i="2"/>
  <c r="B63" i="2"/>
  <c r="AQ62" i="2"/>
  <c r="AN62" i="2"/>
  <c r="AK62" i="2"/>
  <c r="W62" i="2"/>
  <c r="X62" i="2" s="1"/>
  <c r="S62" i="2"/>
  <c r="R62" i="2"/>
  <c r="M62" i="2"/>
  <c r="I62" i="2"/>
  <c r="H62" i="2"/>
  <c r="E62" i="2"/>
  <c r="D62" i="2"/>
  <c r="C62" i="2"/>
  <c r="B62" i="2"/>
  <c r="AQ61" i="2"/>
  <c r="AN61" i="2"/>
  <c r="AK61" i="2"/>
  <c r="X61" i="2"/>
  <c r="W61" i="2"/>
  <c r="R61" i="2"/>
  <c r="S61" i="2" s="1"/>
  <c r="M61" i="2"/>
  <c r="N61" i="2" s="1"/>
  <c r="H61" i="2"/>
  <c r="E61" i="2"/>
  <c r="D61" i="2"/>
  <c r="C61" i="2"/>
  <c r="B61" i="2"/>
  <c r="AQ60" i="2"/>
  <c r="AN60" i="2"/>
  <c r="AK60" i="2"/>
  <c r="W60" i="2"/>
  <c r="X60" i="2" s="1"/>
  <c r="R60" i="2"/>
  <c r="S60" i="2" s="1"/>
  <c r="M60" i="2"/>
  <c r="H60" i="2"/>
  <c r="I60" i="2" s="1"/>
  <c r="E60" i="2"/>
  <c r="D60" i="2"/>
  <c r="C60" i="2"/>
  <c r="B60" i="2"/>
  <c r="AQ59" i="2"/>
  <c r="AN59" i="2"/>
  <c r="AK59" i="2"/>
  <c r="W59" i="2"/>
  <c r="X59" i="2" s="1"/>
  <c r="R59" i="2"/>
  <c r="S59" i="2" s="1"/>
  <c r="M59" i="2"/>
  <c r="N59" i="2" s="1"/>
  <c r="H59" i="2"/>
  <c r="I59" i="2" s="1"/>
  <c r="E59" i="2"/>
  <c r="D59" i="2"/>
  <c r="C59" i="2"/>
  <c r="B59" i="2"/>
  <c r="AQ58" i="2"/>
  <c r="AN58" i="2"/>
  <c r="AK58" i="2"/>
  <c r="W58" i="2"/>
  <c r="X58" i="2" s="1"/>
  <c r="S58" i="2"/>
  <c r="R58" i="2"/>
  <c r="M58" i="2"/>
  <c r="H58" i="2"/>
  <c r="I58" i="2" s="1"/>
  <c r="E58" i="2"/>
  <c r="D58" i="2"/>
  <c r="C58" i="2"/>
  <c r="B58" i="2"/>
  <c r="AQ57" i="2"/>
  <c r="AN57" i="2"/>
  <c r="AK57" i="2"/>
  <c r="X57" i="2"/>
  <c r="W57" i="2"/>
  <c r="R57" i="2"/>
  <c r="S57" i="2" s="1"/>
  <c r="N57" i="2"/>
  <c r="M57" i="2"/>
  <c r="H57" i="2"/>
  <c r="E57" i="2"/>
  <c r="D57" i="2"/>
  <c r="C57" i="2"/>
  <c r="B57" i="2"/>
  <c r="AQ56" i="2"/>
  <c r="AN56" i="2"/>
  <c r="AK56" i="2"/>
  <c r="W56" i="2"/>
  <c r="X56" i="2" s="1"/>
  <c r="R56" i="2"/>
  <c r="S56" i="2" s="1"/>
  <c r="M56" i="2"/>
  <c r="H56" i="2"/>
  <c r="I56" i="2" s="1"/>
  <c r="E56" i="2"/>
  <c r="D56" i="2"/>
  <c r="C56" i="2"/>
  <c r="B56" i="2"/>
  <c r="AQ55" i="2"/>
  <c r="AN55" i="2"/>
  <c r="AK55" i="2"/>
  <c r="W55" i="2"/>
  <c r="X55" i="2" s="1"/>
  <c r="R55" i="2"/>
  <c r="S55" i="2" s="1"/>
  <c r="N55" i="2"/>
  <c r="M55" i="2"/>
  <c r="H55" i="2"/>
  <c r="I55" i="2" s="1"/>
  <c r="E55" i="2"/>
  <c r="D55" i="2"/>
  <c r="C55" i="2"/>
  <c r="B55" i="2"/>
  <c r="AQ54" i="2"/>
  <c r="AN54" i="2"/>
  <c r="AK54" i="2"/>
  <c r="W54" i="2"/>
  <c r="X54" i="2" s="1"/>
  <c r="S54" i="2"/>
  <c r="R54" i="2"/>
  <c r="M54" i="2"/>
  <c r="I54" i="2"/>
  <c r="H54" i="2"/>
  <c r="E54" i="2"/>
  <c r="D54" i="2"/>
  <c r="C54" i="2"/>
  <c r="B54" i="2"/>
  <c r="AQ53" i="2"/>
  <c r="AN53" i="2"/>
  <c r="AK53" i="2"/>
  <c r="X53" i="2"/>
  <c r="W53" i="2"/>
  <c r="R53" i="2"/>
  <c r="S53" i="2" s="1"/>
  <c r="M53" i="2"/>
  <c r="N53" i="2" s="1"/>
  <c r="H53" i="2"/>
  <c r="I53" i="2" s="1"/>
  <c r="E53" i="2"/>
  <c r="D53" i="2"/>
  <c r="C53" i="2"/>
  <c r="B53" i="2"/>
  <c r="AQ52" i="2"/>
  <c r="AN52" i="2"/>
  <c r="AK52" i="2"/>
  <c r="W52" i="2"/>
  <c r="X52" i="2" s="1"/>
  <c r="S52" i="2"/>
  <c r="R52" i="2"/>
  <c r="M52" i="2"/>
  <c r="H52" i="2"/>
  <c r="I52" i="2" s="1"/>
  <c r="E52" i="2"/>
  <c r="D52" i="2"/>
  <c r="C52" i="2"/>
  <c r="B52" i="2"/>
  <c r="AQ51" i="2"/>
  <c r="AN51" i="2"/>
  <c r="AK51" i="2"/>
  <c r="W51" i="2"/>
  <c r="X51" i="2" s="1"/>
  <c r="S51" i="2"/>
  <c r="R51" i="2"/>
  <c r="N51" i="2"/>
  <c r="M51" i="2"/>
  <c r="H51" i="2"/>
  <c r="I51" i="2" s="1"/>
  <c r="E51" i="2"/>
  <c r="D51" i="2"/>
  <c r="C51" i="2"/>
  <c r="B51" i="2"/>
  <c r="AQ50" i="2"/>
  <c r="AN50" i="2"/>
  <c r="AK50" i="2"/>
  <c r="W50" i="2"/>
  <c r="X50" i="2" s="1"/>
  <c r="R50" i="2"/>
  <c r="S50" i="2" s="1"/>
  <c r="M50" i="2"/>
  <c r="I50" i="2"/>
  <c r="H50" i="2"/>
  <c r="E50" i="2"/>
  <c r="D50" i="2"/>
  <c r="C50" i="2"/>
  <c r="B50" i="2"/>
  <c r="AQ49" i="2"/>
  <c r="AN49" i="2"/>
  <c r="AK49" i="2"/>
  <c r="X49" i="2"/>
  <c r="W49" i="2"/>
  <c r="R49" i="2"/>
  <c r="S49" i="2" s="1"/>
  <c r="N49" i="2"/>
  <c r="M49" i="2"/>
  <c r="H49" i="2"/>
  <c r="E49" i="2"/>
  <c r="D49" i="2"/>
  <c r="C49" i="2"/>
  <c r="B49" i="2"/>
  <c r="AQ48" i="2"/>
  <c r="AN48" i="2"/>
  <c r="AK48" i="2"/>
  <c r="W48" i="2"/>
  <c r="X48" i="2" s="1"/>
  <c r="S48" i="2"/>
  <c r="R48" i="2"/>
  <c r="M48" i="2"/>
  <c r="N48" i="2" s="1"/>
  <c r="H48" i="2"/>
  <c r="I48" i="2" s="1"/>
  <c r="E48" i="2"/>
  <c r="D48" i="2"/>
  <c r="C48" i="2"/>
  <c r="B48" i="2"/>
  <c r="AQ47" i="2"/>
  <c r="AN47" i="2"/>
  <c r="AK47" i="2"/>
  <c r="W47" i="2"/>
  <c r="X47" i="2" s="1"/>
  <c r="R47" i="2"/>
  <c r="S47" i="2" s="1"/>
  <c r="M47" i="2"/>
  <c r="N47" i="2" s="1"/>
  <c r="H47" i="2"/>
  <c r="I47" i="2" s="1"/>
  <c r="E47" i="2"/>
  <c r="D47" i="2"/>
  <c r="C47" i="2"/>
  <c r="B47" i="2"/>
  <c r="AQ46" i="2"/>
  <c r="AN46" i="2"/>
  <c r="AK46" i="2"/>
  <c r="X46" i="2"/>
  <c r="W46" i="2"/>
  <c r="R46" i="2"/>
  <c r="S46" i="2" s="1"/>
  <c r="M46" i="2"/>
  <c r="H46" i="2"/>
  <c r="I46" i="2" s="1"/>
  <c r="E46" i="2"/>
  <c r="D46" i="2"/>
  <c r="C46" i="2"/>
  <c r="B46" i="2"/>
  <c r="AQ45" i="2"/>
  <c r="AN45" i="2"/>
  <c r="AK45" i="2"/>
  <c r="W45" i="2"/>
  <c r="X45" i="2" s="1"/>
  <c r="R45" i="2"/>
  <c r="S45" i="2" s="1"/>
  <c r="N45" i="2"/>
  <c r="M45" i="2"/>
  <c r="H45" i="2"/>
  <c r="AS45" i="2" s="1"/>
  <c r="E45" i="2"/>
  <c r="D45" i="2"/>
  <c r="C45" i="2"/>
  <c r="B45" i="2"/>
  <c r="AQ44" i="2"/>
  <c r="AN44" i="2"/>
  <c r="AK44" i="2"/>
  <c r="W44" i="2"/>
  <c r="X44" i="2" s="1"/>
  <c r="R44" i="2"/>
  <c r="S44" i="2" s="1"/>
  <c r="M44" i="2"/>
  <c r="N44" i="2" s="1"/>
  <c r="I44" i="2"/>
  <c r="H44" i="2"/>
  <c r="E44" i="2"/>
  <c r="D44" i="2"/>
  <c r="C44" i="2"/>
  <c r="B44" i="2"/>
  <c r="AQ43" i="2"/>
  <c r="AN43" i="2"/>
  <c r="AK43" i="2"/>
  <c r="X43" i="2"/>
  <c r="W43" i="2"/>
  <c r="R43" i="2"/>
  <c r="S43" i="2" s="1"/>
  <c r="N43" i="2"/>
  <c r="M43" i="2"/>
  <c r="H43" i="2"/>
  <c r="I43" i="2" s="1"/>
  <c r="E43" i="2"/>
  <c r="D43" i="2"/>
  <c r="C43" i="2"/>
  <c r="B43" i="2"/>
  <c r="AQ42" i="2"/>
  <c r="AN42" i="2"/>
  <c r="AK42" i="2"/>
  <c r="W42" i="2"/>
  <c r="X42" i="2" s="1"/>
  <c r="S42" i="2"/>
  <c r="R42" i="2"/>
  <c r="M42" i="2"/>
  <c r="H42" i="2"/>
  <c r="I42" i="2" s="1"/>
  <c r="E42" i="2"/>
  <c r="D42" i="2"/>
  <c r="C42" i="2"/>
  <c r="B42" i="2"/>
  <c r="AQ41" i="2"/>
  <c r="AN41" i="2"/>
  <c r="AK41" i="2"/>
  <c r="W41" i="2"/>
  <c r="X41" i="2" s="1"/>
  <c r="R41" i="2"/>
  <c r="S41" i="2" s="1"/>
  <c r="M41" i="2"/>
  <c r="N41" i="2" s="1"/>
  <c r="I41" i="2"/>
  <c r="H41" i="2"/>
  <c r="E41" i="2"/>
  <c r="D41" i="2"/>
  <c r="C41" i="2"/>
  <c r="B41" i="2"/>
  <c r="AQ40" i="2"/>
  <c r="AN40" i="2"/>
  <c r="AK40" i="2"/>
  <c r="W40" i="2"/>
  <c r="X40" i="2" s="1"/>
  <c r="R40" i="2"/>
  <c r="S40" i="2" s="1"/>
  <c r="M40" i="2"/>
  <c r="N40" i="2" s="1"/>
  <c r="H40" i="2"/>
  <c r="I40" i="2" s="1"/>
  <c r="E40" i="2"/>
  <c r="D40" i="2"/>
  <c r="C40" i="2"/>
  <c r="B40" i="2"/>
  <c r="AQ39" i="2"/>
  <c r="AN39" i="2"/>
  <c r="AK39" i="2"/>
  <c r="W39" i="2"/>
  <c r="X39" i="2" s="1"/>
  <c r="R39" i="2"/>
  <c r="S39" i="2" s="1"/>
  <c r="N39" i="2"/>
  <c r="M39" i="2"/>
  <c r="H39" i="2"/>
  <c r="I39" i="2" s="1"/>
  <c r="E39" i="2"/>
  <c r="D39" i="2"/>
  <c r="C39" i="2"/>
  <c r="B39" i="2"/>
  <c r="AQ38" i="2"/>
  <c r="AN38" i="2"/>
  <c r="AK38" i="2"/>
  <c r="W38" i="2"/>
  <c r="X38" i="2" s="1"/>
  <c r="S38" i="2"/>
  <c r="R38" i="2"/>
  <c r="M38" i="2"/>
  <c r="I38" i="2"/>
  <c r="H38" i="2"/>
  <c r="E38" i="2"/>
  <c r="D38" i="2"/>
  <c r="C38" i="2"/>
  <c r="B38" i="2"/>
  <c r="AQ37" i="2"/>
  <c r="AN37" i="2"/>
  <c r="AK37" i="2"/>
  <c r="X37" i="2"/>
  <c r="W37" i="2"/>
  <c r="R37" i="2"/>
  <c r="S37" i="2" s="1"/>
  <c r="N37" i="2"/>
  <c r="M37" i="2"/>
  <c r="H37" i="2"/>
  <c r="I37" i="2" s="1"/>
  <c r="E37" i="2"/>
  <c r="D37" i="2"/>
  <c r="C37" i="2"/>
  <c r="B37" i="2"/>
  <c r="AQ36" i="2"/>
  <c r="AN36" i="2"/>
  <c r="AK36" i="2"/>
  <c r="W36" i="2"/>
  <c r="X36" i="2" s="1"/>
  <c r="S36" i="2"/>
  <c r="R36" i="2"/>
  <c r="M36" i="2"/>
  <c r="N36" i="2" s="1"/>
  <c r="H36" i="2"/>
  <c r="I36" i="2" s="1"/>
  <c r="E36" i="2"/>
  <c r="D36" i="2"/>
  <c r="C36" i="2"/>
  <c r="B36" i="2"/>
  <c r="AQ35" i="2"/>
  <c r="AN35" i="2"/>
  <c r="AK35" i="2"/>
  <c r="W35" i="2"/>
  <c r="X35" i="2" s="1"/>
  <c r="R35" i="2"/>
  <c r="S35" i="2" s="1"/>
  <c r="M35" i="2"/>
  <c r="N35" i="2" s="1"/>
  <c r="H35" i="2"/>
  <c r="I35" i="2" s="1"/>
  <c r="E35" i="2"/>
  <c r="D35" i="2"/>
  <c r="C35" i="2"/>
  <c r="B35" i="2"/>
  <c r="AQ34" i="2"/>
  <c r="AN34" i="2"/>
  <c r="AK34" i="2"/>
  <c r="W34" i="2"/>
  <c r="X34" i="2" s="1"/>
  <c r="S34" i="2"/>
  <c r="R34" i="2"/>
  <c r="M34" i="2"/>
  <c r="I34" i="2"/>
  <c r="H34" i="2"/>
  <c r="E34" i="2"/>
  <c r="D34" i="2"/>
  <c r="C34" i="2"/>
  <c r="B34" i="2"/>
  <c r="AQ33" i="2"/>
  <c r="AN33" i="2"/>
  <c r="AK33" i="2"/>
  <c r="W33" i="2"/>
  <c r="X33" i="2" s="1"/>
  <c r="R33" i="2"/>
  <c r="S33" i="2" s="1"/>
  <c r="N33" i="2"/>
  <c r="M33" i="2"/>
  <c r="H33" i="2"/>
  <c r="I33" i="2" s="1"/>
  <c r="E33" i="2"/>
  <c r="D33" i="2"/>
  <c r="C33" i="2"/>
  <c r="B33" i="2"/>
  <c r="AQ32" i="2"/>
  <c r="AN32" i="2"/>
  <c r="AK32" i="2"/>
  <c r="X32" i="2"/>
  <c r="W32" i="2"/>
  <c r="R32" i="2"/>
  <c r="S32" i="2" s="1"/>
  <c r="M32" i="2"/>
  <c r="I32" i="2"/>
  <c r="H32" i="2"/>
  <c r="E32" i="2"/>
  <c r="D32" i="2"/>
  <c r="C32" i="2"/>
  <c r="B32" i="2"/>
  <c r="AQ31" i="2"/>
  <c r="AN31" i="2"/>
  <c r="AK31" i="2"/>
  <c r="W31" i="2"/>
  <c r="X31" i="2" s="1"/>
  <c r="R31" i="2"/>
  <c r="AS31" i="2" s="1"/>
  <c r="M31" i="2"/>
  <c r="N31" i="2" s="1"/>
  <c r="I31" i="2"/>
  <c r="H31" i="2"/>
  <c r="E31" i="2"/>
  <c r="D31" i="2"/>
  <c r="C31" i="2"/>
  <c r="B31" i="2"/>
  <c r="AQ30" i="2"/>
  <c r="AN30" i="2"/>
  <c r="AK30" i="2"/>
  <c r="W30" i="2"/>
  <c r="X30" i="2" s="1"/>
  <c r="R30" i="2"/>
  <c r="S30" i="2" s="1"/>
  <c r="M30" i="2"/>
  <c r="H30" i="2"/>
  <c r="I30" i="2" s="1"/>
  <c r="E30" i="2"/>
  <c r="D30" i="2"/>
  <c r="C30" i="2"/>
  <c r="B30" i="2"/>
  <c r="AQ29" i="2"/>
  <c r="AN29" i="2"/>
  <c r="AK29" i="2"/>
  <c r="W29" i="2"/>
  <c r="X29" i="2" s="1"/>
  <c r="R29" i="2"/>
  <c r="S29" i="2" s="1"/>
  <c r="N29" i="2"/>
  <c r="M29" i="2"/>
  <c r="H29" i="2"/>
  <c r="E29" i="2"/>
  <c r="D29" i="2"/>
  <c r="C29" i="2"/>
  <c r="B29" i="2"/>
  <c r="AQ28" i="2"/>
  <c r="AN28" i="2"/>
  <c r="AK28" i="2"/>
  <c r="W28" i="2"/>
  <c r="X28" i="2" s="1"/>
  <c r="R28" i="2"/>
  <c r="S28" i="2" s="1"/>
  <c r="M28" i="2"/>
  <c r="H28" i="2"/>
  <c r="I28" i="2" s="1"/>
  <c r="E28" i="2"/>
  <c r="D28" i="2"/>
  <c r="C28" i="2"/>
  <c r="B28" i="2"/>
  <c r="AQ27" i="2"/>
  <c r="AN27" i="2"/>
  <c r="AK27" i="2"/>
  <c r="X27" i="2"/>
  <c r="W27" i="2"/>
  <c r="R27" i="2"/>
  <c r="S27" i="2" s="1"/>
  <c r="M27" i="2"/>
  <c r="N27" i="2" s="1"/>
  <c r="H27" i="2"/>
  <c r="I27" i="2" s="1"/>
  <c r="E27" i="2"/>
  <c r="D27" i="2"/>
  <c r="C27" i="2"/>
  <c r="B27" i="2"/>
  <c r="AQ26" i="2"/>
  <c r="AN26" i="2"/>
  <c r="AK26" i="2"/>
  <c r="W26" i="2"/>
  <c r="X26" i="2" s="1"/>
  <c r="R26" i="2"/>
  <c r="S26" i="2" s="1"/>
  <c r="M26" i="2"/>
  <c r="N26" i="2" s="1"/>
  <c r="H26" i="2"/>
  <c r="E26" i="2"/>
  <c r="D26" i="2"/>
  <c r="C26" i="2"/>
  <c r="B26" i="2"/>
  <c r="AQ25" i="2"/>
  <c r="AN25" i="2"/>
  <c r="AK25" i="2"/>
  <c r="W25" i="2"/>
  <c r="X25" i="2" s="1"/>
  <c r="R25" i="2"/>
  <c r="S25" i="2" s="1"/>
  <c r="M25" i="2"/>
  <c r="N25" i="2" s="1"/>
  <c r="H25" i="2"/>
  <c r="I25" i="2" s="1"/>
  <c r="E25" i="2"/>
  <c r="D25" i="2"/>
  <c r="C25" i="2"/>
  <c r="B25" i="2"/>
  <c r="AQ24" i="2"/>
  <c r="AN24" i="2"/>
  <c r="AK24" i="2"/>
  <c r="W24" i="2"/>
  <c r="X24" i="2" s="1"/>
  <c r="R24" i="2"/>
  <c r="S24" i="2" s="1"/>
  <c r="M24" i="2"/>
  <c r="N24" i="2" s="1"/>
  <c r="H24" i="2"/>
  <c r="I24" i="2" s="1"/>
  <c r="E24" i="2"/>
  <c r="D24" i="2"/>
  <c r="C24" i="2"/>
  <c r="B24" i="2"/>
  <c r="AQ23" i="2"/>
  <c r="AN23" i="2"/>
  <c r="AK23" i="2"/>
  <c r="W23" i="2"/>
  <c r="X23" i="2" s="1"/>
  <c r="R23" i="2"/>
  <c r="S23" i="2" s="1"/>
  <c r="M23" i="2"/>
  <c r="N23" i="2" s="1"/>
  <c r="H23" i="2"/>
  <c r="E23" i="2"/>
  <c r="D23" i="2"/>
  <c r="C23" i="2"/>
  <c r="B23" i="2"/>
  <c r="AQ22" i="2"/>
  <c r="AN22" i="2"/>
  <c r="AK22" i="2"/>
  <c r="W22" i="2"/>
  <c r="X22" i="2" s="1"/>
  <c r="R22" i="2"/>
  <c r="S22" i="2" s="1"/>
  <c r="M22" i="2"/>
  <c r="N22" i="2" s="1"/>
  <c r="H22" i="2"/>
  <c r="I22" i="2" s="1"/>
  <c r="E22" i="2"/>
  <c r="D22" i="2"/>
  <c r="C22" i="2"/>
  <c r="B22" i="2"/>
  <c r="AQ21" i="2"/>
  <c r="AN21" i="2"/>
  <c r="AK21" i="2"/>
  <c r="W21" i="2"/>
  <c r="X21" i="2" s="1"/>
  <c r="R21" i="2"/>
  <c r="S21" i="2" s="1"/>
  <c r="M21" i="2"/>
  <c r="N21" i="2" s="1"/>
  <c r="H21" i="2"/>
  <c r="I21" i="2" s="1"/>
  <c r="E21" i="2"/>
  <c r="D21" i="2"/>
  <c r="C21" i="2"/>
  <c r="B21" i="2"/>
  <c r="AQ20" i="2"/>
  <c r="AN20" i="2"/>
  <c r="AK20" i="2"/>
  <c r="W20" i="2"/>
  <c r="X20" i="2" s="1"/>
  <c r="R20" i="2"/>
  <c r="S20" i="2" s="1"/>
  <c r="M20" i="2"/>
  <c r="H20" i="2"/>
  <c r="I20" i="2" s="1"/>
  <c r="E20" i="2"/>
  <c r="D20" i="2"/>
  <c r="C20" i="2"/>
  <c r="B20" i="2"/>
  <c r="AQ19" i="2"/>
  <c r="AN19" i="2"/>
  <c r="AK19" i="2"/>
  <c r="W19" i="2"/>
  <c r="X19" i="2" s="1"/>
  <c r="R19" i="2"/>
  <c r="S19" i="2" s="1"/>
  <c r="M19" i="2"/>
  <c r="N19" i="2" s="1"/>
  <c r="H19" i="2"/>
  <c r="I19" i="2" s="1"/>
  <c r="E19" i="2"/>
  <c r="D19" i="2"/>
  <c r="C19" i="2"/>
  <c r="B19" i="2"/>
  <c r="AQ18" i="2"/>
  <c r="AN18" i="2"/>
  <c r="AK18" i="2"/>
  <c r="W18" i="2"/>
  <c r="X18" i="2" s="1"/>
  <c r="S18" i="2"/>
  <c r="R18" i="2"/>
  <c r="M18" i="2"/>
  <c r="H18" i="2"/>
  <c r="I18" i="2" s="1"/>
  <c r="E18" i="2"/>
  <c r="D18" i="2"/>
  <c r="C18" i="2"/>
  <c r="B18" i="2"/>
  <c r="AQ17" i="2"/>
  <c r="AN17" i="2"/>
  <c r="AK17" i="2"/>
  <c r="W17" i="2"/>
  <c r="X17" i="2" s="1"/>
  <c r="R17" i="2"/>
  <c r="S17" i="2" s="1"/>
  <c r="M17" i="2"/>
  <c r="N17" i="2" s="1"/>
  <c r="H17" i="2"/>
  <c r="E17" i="2"/>
  <c r="D17" i="2"/>
  <c r="C17" i="2"/>
  <c r="B17" i="2"/>
  <c r="AQ16" i="2"/>
  <c r="AN16" i="2"/>
  <c r="AK16" i="2"/>
  <c r="X16" i="2"/>
  <c r="W16" i="2"/>
  <c r="R16" i="2"/>
  <c r="S16" i="2" s="1"/>
  <c r="M16" i="2"/>
  <c r="H16" i="2"/>
  <c r="I16" i="2" s="1"/>
  <c r="E16" i="2"/>
  <c r="D16" i="2"/>
  <c r="C16" i="2"/>
  <c r="B16" i="2"/>
  <c r="AQ15" i="2"/>
  <c r="AN15" i="2"/>
  <c r="AK15" i="2"/>
  <c r="X15" i="2"/>
  <c r="W15" i="2"/>
  <c r="R15" i="2"/>
  <c r="M15" i="2"/>
  <c r="N15" i="2" s="1"/>
  <c r="H15" i="2"/>
  <c r="I15" i="2" s="1"/>
  <c r="E15" i="2"/>
  <c r="D15" i="2"/>
  <c r="C15" i="2"/>
  <c r="B15" i="2"/>
  <c r="AQ14" i="2"/>
  <c r="AN14" i="2"/>
  <c r="AK14" i="2"/>
  <c r="W14" i="2"/>
  <c r="X14" i="2" s="1"/>
  <c r="R14" i="2"/>
  <c r="S14" i="2" s="1"/>
  <c r="M14" i="2"/>
  <c r="N14" i="2" s="1"/>
  <c r="H14" i="2"/>
  <c r="I14" i="2" s="1"/>
  <c r="E14" i="2"/>
  <c r="D14" i="2"/>
  <c r="C14" i="2"/>
  <c r="B14" i="2"/>
  <c r="AQ13" i="2"/>
  <c r="AN13" i="2"/>
  <c r="AK13" i="2"/>
  <c r="X13" i="2"/>
  <c r="W13" i="2"/>
  <c r="R13" i="2"/>
  <c r="S13" i="2" s="1"/>
  <c r="M13" i="2"/>
  <c r="N13" i="2" s="1"/>
  <c r="H13" i="2"/>
  <c r="E13" i="2"/>
  <c r="D13" i="2"/>
  <c r="C13" i="2"/>
  <c r="B13" i="2"/>
  <c r="AG12" i="2"/>
  <c r="AF12" i="2"/>
  <c r="AE12" i="2"/>
  <c r="W12" i="2"/>
  <c r="R12" i="2"/>
  <c r="M12" i="2"/>
  <c r="L12" i="2"/>
  <c r="K12" i="2"/>
  <c r="AT7" i="2"/>
  <c r="AO7" i="2"/>
  <c r="AI7" i="2"/>
  <c r="T7" i="2"/>
  <c r="K7" i="2"/>
  <c r="D7" i="2"/>
  <c r="AT5" i="2"/>
  <c r="AO5" i="2"/>
  <c r="Z5" i="2"/>
  <c r="T5" i="2"/>
  <c r="D5" i="2"/>
  <c r="AR3" i="2"/>
  <c r="E20" i="1"/>
  <c r="D20" i="1"/>
  <c r="AI5" i="2" s="1"/>
  <c r="F18" i="1"/>
  <c r="F16" i="1"/>
  <c r="H15" i="4" s="1"/>
  <c r="AS49" i="2" l="1"/>
  <c r="AS37" i="2"/>
  <c r="AS12" i="2"/>
  <c r="AT45" i="2" s="1"/>
  <c r="AU45" i="2" s="1"/>
  <c r="AS20" i="2"/>
  <c r="AT20" i="2" s="1"/>
  <c r="AU20" i="2" s="1"/>
  <c r="AS33" i="2"/>
  <c r="AS52" i="2"/>
  <c r="AT31" i="2"/>
  <c r="AU31" i="2" s="1"/>
  <c r="AS16" i="2"/>
  <c r="AT16" i="2" s="1"/>
  <c r="AU16" i="2" s="1"/>
  <c r="I45" i="2"/>
  <c r="AS29" i="2"/>
  <c r="AT29" i="2" s="1"/>
  <c r="AU29" i="2" s="1"/>
  <c r="AS51" i="2"/>
  <c r="N52" i="2"/>
  <c r="AS17" i="2"/>
  <c r="AT17" i="2" s="1"/>
  <c r="AU17" i="2" s="1"/>
  <c r="AS32" i="2"/>
  <c r="AT32" i="2" s="1"/>
  <c r="AU32" i="2" s="1"/>
  <c r="AS18" i="2"/>
  <c r="AT18" i="2" s="1"/>
  <c r="AU18" i="2" s="1"/>
  <c r="AS30" i="2"/>
  <c r="AT30" i="2" s="1"/>
  <c r="AU30" i="2" s="1"/>
  <c r="AS13" i="2"/>
  <c r="AT13" i="2" s="1"/>
  <c r="AU13" i="2" s="1"/>
  <c r="AS23" i="2"/>
  <c r="AT23" i="2" s="1"/>
  <c r="AU23" i="2" s="1"/>
  <c r="AS26" i="2"/>
  <c r="AT26" i="2" s="1"/>
  <c r="AU26" i="2" s="1"/>
  <c r="AS24" i="2"/>
  <c r="I26" i="2"/>
  <c r="AS15" i="2"/>
  <c r="AT15" i="2" s="1"/>
  <c r="AU15" i="2" s="1"/>
  <c r="I17" i="2"/>
  <c r="I29" i="2"/>
  <c r="AS25" i="2"/>
  <c r="AT25" i="2" s="1"/>
  <c r="AU25" i="2" s="1"/>
  <c r="AS19" i="2"/>
  <c r="AT19" i="2" s="1"/>
  <c r="AU19" i="2" s="1"/>
  <c r="AS28" i="2"/>
  <c r="AT28" i="2" s="1"/>
  <c r="AU28" i="2" s="1"/>
  <c r="AO8" i="2"/>
  <c r="AT37" i="2"/>
  <c r="AU37" i="2" s="1"/>
  <c r="AT33" i="2"/>
  <c r="AU33" i="2" s="1"/>
  <c r="AT52" i="2"/>
  <c r="AU52" i="2" s="1"/>
  <c r="AT51" i="2"/>
  <c r="AU51" i="2" s="1"/>
  <c r="AT49" i="2"/>
  <c r="AU49" i="2" s="1"/>
  <c r="AS42" i="2"/>
  <c r="AT42" i="2" s="1"/>
  <c r="AU42" i="2" s="1"/>
  <c r="N42" i="2"/>
  <c r="AS44" i="2"/>
  <c r="AT44" i="2" s="1"/>
  <c r="AU44" i="2" s="1"/>
  <c r="L15" i="3"/>
  <c r="L24" i="3"/>
  <c r="L33" i="3"/>
  <c r="S15" i="2"/>
  <c r="E26" i="3" s="1"/>
  <c r="N16" i="2"/>
  <c r="I23" i="2"/>
  <c r="AS27" i="2"/>
  <c r="AT27" i="2" s="1"/>
  <c r="AU27" i="2" s="1"/>
  <c r="S31" i="2"/>
  <c r="E21" i="3" s="1"/>
  <c r="N32" i="2"/>
  <c r="AS35" i="2"/>
  <c r="AT35" i="2" s="1"/>
  <c r="AU35" i="2" s="1"/>
  <c r="AS39" i="2"/>
  <c r="AT39" i="2" s="1"/>
  <c r="AU39" i="2" s="1"/>
  <c r="AS53" i="2"/>
  <c r="AT53" i="2" s="1"/>
  <c r="AU53" i="2" s="1"/>
  <c r="K9" i="3"/>
  <c r="L19" i="3"/>
  <c r="E35" i="3"/>
  <c r="D34" i="3"/>
  <c r="L32" i="3"/>
  <c r="D30" i="3"/>
  <c r="L28" i="3"/>
  <c r="L27" i="3"/>
  <c r="D25" i="3"/>
  <c r="L23" i="3"/>
  <c r="L18" i="3"/>
  <c r="L14" i="3"/>
  <c r="L13" i="3"/>
  <c r="L9" i="3"/>
  <c r="E41" i="3"/>
  <c r="E39" i="3"/>
  <c r="E37" i="3"/>
  <c r="D35" i="3"/>
  <c r="F35" i="3" s="1"/>
  <c r="K32" i="3"/>
  <c r="E31" i="3"/>
  <c r="K28" i="3"/>
  <c r="K27" i="3"/>
  <c r="K23" i="3"/>
  <c r="E22" i="3"/>
  <c r="D21" i="3"/>
  <c r="D41" i="3"/>
  <c r="K33" i="3"/>
  <c r="E32" i="3"/>
  <c r="K29" i="3"/>
  <c r="E27" i="3"/>
  <c r="K24" i="3"/>
  <c r="M24" i="3" s="1"/>
  <c r="E23" i="3"/>
  <c r="K19" i="3"/>
  <c r="K15" i="3"/>
  <c r="K10" i="3"/>
  <c r="L34" i="3"/>
  <c r="D32" i="3"/>
  <c r="L30" i="3"/>
  <c r="E28" i="3"/>
  <c r="D27" i="3"/>
  <c r="L25" i="3"/>
  <c r="L21" i="3"/>
  <c r="L20" i="3"/>
  <c r="L16" i="3"/>
  <c r="L11" i="3"/>
  <c r="L7" i="3"/>
  <c r="E40" i="3"/>
  <c r="E38" i="3"/>
  <c r="E36" i="3"/>
  <c r="K34" i="3"/>
  <c r="E33" i="3"/>
  <c r="K30" i="3"/>
  <c r="E29" i="3"/>
  <c r="D28" i="3"/>
  <c r="K25" i="3"/>
  <c r="E24" i="3"/>
  <c r="K21" i="3"/>
  <c r="D40" i="3"/>
  <c r="F40" i="3" s="1"/>
  <c r="D38" i="3"/>
  <c r="D36" i="3"/>
  <c r="F36" i="3" s="1"/>
  <c r="D33" i="3"/>
  <c r="L31" i="3"/>
  <c r="D29" i="3"/>
  <c r="L26" i="3"/>
  <c r="D24" i="3"/>
  <c r="L22" i="3"/>
  <c r="L17" i="3"/>
  <c r="L12" i="3"/>
  <c r="L8" i="3"/>
  <c r="E34" i="3"/>
  <c r="K31" i="3"/>
  <c r="E30" i="3"/>
  <c r="K26" i="3"/>
  <c r="E25" i="3"/>
  <c r="K22" i="3"/>
  <c r="K17" i="3"/>
  <c r="K12" i="3"/>
  <c r="K8" i="3"/>
  <c r="I15" i="4"/>
  <c r="AT8" i="2"/>
  <c r="F20" i="1"/>
  <c r="AS34" i="2"/>
  <c r="AT34" i="2" s="1"/>
  <c r="AU34" i="2" s="1"/>
  <c r="N34" i="2"/>
  <c r="AS36" i="2"/>
  <c r="AT36" i="2" s="1"/>
  <c r="AU36" i="2" s="1"/>
  <c r="AS38" i="2"/>
  <c r="AT38" i="2" s="1"/>
  <c r="AU38" i="2" s="1"/>
  <c r="N38" i="2"/>
  <c r="AS40" i="2"/>
  <c r="AT40" i="2" s="1"/>
  <c r="AU40" i="2" s="1"/>
  <c r="N54" i="2"/>
  <c r="AS54" i="2"/>
  <c r="AT54" i="2" s="1"/>
  <c r="AU54" i="2" s="1"/>
  <c r="AS57" i="2"/>
  <c r="AT57" i="2" s="1"/>
  <c r="AU57" i="2" s="1"/>
  <c r="I57" i="2"/>
  <c r="AS58" i="2"/>
  <c r="AT58" i="2" s="1"/>
  <c r="AU58" i="2" s="1"/>
  <c r="N58" i="2"/>
  <c r="AS61" i="2"/>
  <c r="AT61" i="2" s="1"/>
  <c r="AU61" i="2" s="1"/>
  <c r="I61" i="2"/>
  <c r="AS62" i="2"/>
  <c r="AT62" i="2" s="1"/>
  <c r="AU62" i="2" s="1"/>
  <c r="N62" i="2"/>
  <c r="AS65" i="2"/>
  <c r="AT65" i="2" s="1"/>
  <c r="AU65" i="2" s="1"/>
  <c r="I65" i="2"/>
  <c r="AS66" i="2"/>
  <c r="AT66" i="2" s="1"/>
  <c r="AU66" i="2" s="1"/>
  <c r="N66" i="2"/>
  <c r="AS69" i="2"/>
  <c r="AT69" i="2" s="1"/>
  <c r="AU69" i="2" s="1"/>
  <c r="I69" i="2"/>
  <c r="AS70" i="2"/>
  <c r="AT70" i="2" s="1"/>
  <c r="AU70" i="2" s="1"/>
  <c r="N70" i="2"/>
  <c r="K13" i="3"/>
  <c r="M13" i="3" s="1"/>
  <c r="K16" i="3"/>
  <c r="D37" i="3"/>
  <c r="F37" i="3" s="1"/>
  <c r="AS22" i="2"/>
  <c r="AT22" i="2" s="1"/>
  <c r="AU22" i="2" s="1"/>
  <c r="F44" i="3"/>
  <c r="D16" i="4"/>
  <c r="N28" i="2"/>
  <c r="L10" i="3"/>
  <c r="K20" i="3"/>
  <c r="D39" i="3"/>
  <c r="F39" i="3" s="1"/>
  <c r="AS21" i="2"/>
  <c r="AT21" i="2" s="1"/>
  <c r="AU21" i="2" s="1"/>
  <c r="I13" i="2"/>
  <c r="F16" i="4"/>
  <c r="F45" i="3"/>
  <c r="N18" i="2"/>
  <c r="I49" i="2"/>
  <c r="AS50" i="2"/>
  <c r="AT50" i="2" s="1"/>
  <c r="AU50" i="2" s="1"/>
  <c r="N50" i="2"/>
  <c r="K7" i="3"/>
  <c r="M7" i="3" s="1"/>
  <c r="AS47" i="2"/>
  <c r="AT47" i="2" s="1"/>
  <c r="AU47" i="2" s="1"/>
  <c r="K11" i="3"/>
  <c r="M11" i="3" s="1"/>
  <c r="L29" i="3"/>
  <c r="AT24" i="2"/>
  <c r="AU24" i="2" s="1"/>
  <c r="AS14" i="2"/>
  <c r="AT14" i="2" s="1"/>
  <c r="AU14" i="2" s="1"/>
  <c r="N30" i="2"/>
  <c r="N46" i="2"/>
  <c r="AS46" i="2"/>
  <c r="AT46" i="2" s="1"/>
  <c r="AU46" i="2" s="1"/>
  <c r="AS48" i="2"/>
  <c r="AT48" i="2" s="1"/>
  <c r="AU48" i="2" s="1"/>
  <c r="K14" i="3"/>
  <c r="D22" i="3"/>
  <c r="D31" i="3"/>
  <c r="N20" i="2"/>
  <c r="AS41" i="2"/>
  <c r="AT41" i="2" s="1"/>
  <c r="AU41" i="2" s="1"/>
  <c r="AS43" i="2"/>
  <c r="AT43" i="2" s="1"/>
  <c r="AU43" i="2" s="1"/>
  <c r="AS55" i="2"/>
  <c r="AT55" i="2" s="1"/>
  <c r="AU55" i="2" s="1"/>
  <c r="AS56" i="2"/>
  <c r="AT56" i="2" s="1"/>
  <c r="AU56" i="2" s="1"/>
  <c r="N56" i="2"/>
  <c r="AS59" i="2"/>
  <c r="AT59" i="2" s="1"/>
  <c r="AU59" i="2" s="1"/>
  <c r="AS60" i="2"/>
  <c r="AT60" i="2" s="1"/>
  <c r="AU60" i="2" s="1"/>
  <c r="N60" i="2"/>
  <c r="AS63" i="2"/>
  <c r="AT63" i="2" s="1"/>
  <c r="AU63" i="2" s="1"/>
  <c r="AS64" i="2"/>
  <c r="AT64" i="2" s="1"/>
  <c r="AU64" i="2" s="1"/>
  <c r="N64" i="2"/>
  <c r="AS67" i="2"/>
  <c r="AT67" i="2" s="1"/>
  <c r="AU67" i="2" s="1"/>
  <c r="AS68" i="2"/>
  <c r="AT68" i="2" s="1"/>
  <c r="AU68" i="2" s="1"/>
  <c r="N68" i="2"/>
  <c r="AS71" i="2"/>
  <c r="AT71" i="2" s="1"/>
  <c r="AU71" i="2" s="1"/>
  <c r="AS72" i="2"/>
  <c r="AT72" i="2" s="1"/>
  <c r="AU72" i="2" s="1"/>
  <c r="N72" i="2"/>
  <c r="K18" i="3"/>
  <c r="M18" i="3" s="1"/>
  <c r="M30" i="3" l="1"/>
  <c r="M33" i="3"/>
  <c r="M27" i="3"/>
  <c r="M20" i="3"/>
  <c r="M19" i="3"/>
  <c r="M15" i="3"/>
  <c r="F28" i="3"/>
  <c r="F27" i="3"/>
  <c r="F22" i="3"/>
  <c r="M25" i="3"/>
  <c r="E18" i="3"/>
  <c r="D14" i="3"/>
  <c r="E7" i="3"/>
  <c r="M28" i="3"/>
  <c r="M21" i="3"/>
  <c r="M14" i="3"/>
  <c r="M16" i="3"/>
  <c r="M22" i="3"/>
  <c r="F38" i="3"/>
  <c r="M32" i="3"/>
  <c r="M34" i="3"/>
  <c r="M31" i="3"/>
  <c r="M23" i="3"/>
  <c r="M12" i="3"/>
  <c r="F33" i="3"/>
  <c r="F31" i="3"/>
  <c r="F32" i="3"/>
  <c r="F24" i="3"/>
  <c r="D23" i="3"/>
  <c r="F23" i="3" s="1"/>
  <c r="E17" i="3"/>
  <c r="E19" i="3"/>
  <c r="D17" i="3"/>
  <c r="K36" i="3"/>
  <c r="K41" i="3"/>
  <c r="K42" i="3"/>
  <c r="F46" i="3"/>
  <c r="D13" i="3"/>
  <c r="M8" i="3"/>
  <c r="M26" i="3"/>
  <c r="D10" i="3"/>
  <c r="F29" i="3"/>
  <c r="K38" i="3"/>
  <c r="D12" i="3"/>
  <c r="E11" i="3"/>
  <c r="D18" i="3"/>
  <c r="F18" i="3" s="1"/>
  <c r="K40" i="3"/>
  <c r="D11" i="3"/>
  <c r="F25" i="3"/>
  <c r="M9" i="3"/>
  <c r="D26" i="3"/>
  <c r="F26" i="3" s="1"/>
  <c r="E8" i="3"/>
  <c r="D15" i="3"/>
  <c r="K43" i="3"/>
  <c r="F41" i="3"/>
  <c r="D8" i="3"/>
  <c r="E9" i="3"/>
  <c r="F21" i="3"/>
  <c r="E15" i="3"/>
  <c r="E12" i="3"/>
  <c r="E10" i="3"/>
  <c r="E16" i="3"/>
  <c r="D7" i="3"/>
  <c r="F7" i="3" s="1"/>
  <c r="M17" i="3"/>
  <c r="K37" i="3"/>
  <c r="D19" i="3"/>
  <c r="F19" i="3" s="1"/>
  <c r="D9" i="3"/>
  <c r="M10" i="3"/>
  <c r="M29" i="3"/>
  <c r="D16" i="3"/>
  <c r="F30" i="3"/>
  <c r="H16" i="4"/>
  <c r="AI8" i="2"/>
  <c r="E20" i="3"/>
  <c r="K39" i="3"/>
  <c r="E13" i="3"/>
  <c r="D20" i="3"/>
  <c r="F34" i="3"/>
  <c r="E14" i="3"/>
  <c r="F14" i="3" s="1"/>
  <c r="F17" i="3" l="1"/>
  <c r="F20" i="3"/>
  <c r="K44" i="3"/>
  <c r="F9" i="3"/>
  <c r="F10" i="3"/>
  <c r="F8" i="3"/>
  <c r="F11" i="3"/>
  <c r="F16" i="3"/>
  <c r="F13" i="3"/>
  <c r="F15" i="3"/>
  <c r="F12" i="3"/>
</calcChain>
</file>

<file path=xl/sharedStrings.xml><?xml version="1.0" encoding="utf-8"?>
<sst xmlns="http://schemas.openxmlformats.org/spreadsheetml/2006/main" count="516" uniqueCount="263">
  <si>
    <t>hellomitra.blogspot.in</t>
  </si>
  <si>
    <r>
      <rPr>
        <b/>
        <sz val="11"/>
        <rFont val="Arial Unicode MS"/>
      </rPr>
      <t>Sr.No.2</t>
    </r>
    <r>
      <rPr>
        <sz val="11"/>
        <rFont val="Arial Unicode MS"/>
      </rPr>
      <t xml:space="preserve">   Start From Here</t>
    </r>
  </si>
  <si>
    <t>è</t>
  </si>
  <si>
    <r>
      <rPr>
        <sz val="14"/>
        <color rgb="FF0000FF"/>
        <rFont val="Arial Unicode MS"/>
      </rPr>
      <t>Purple</t>
    </r>
    <r>
      <rPr>
        <sz val="14"/>
        <color rgb="FFFF0000"/>
        <rFont val="Arial Unicode MS"/>
      </rPr>
      <t xml:space="preserve"> कलर के </t>
    </r>
    <r>
      <rPr>
        <sz val="14"/>
        <color rgb="FF0000FF"/>
        <rFont val="Arial Unicode MS"/>
      </rPr>
      <t>Cell</t>
    </r>
    <r>
      <rPr>
        <sz val="14"/>
        <color rgb="FFFF0000"/>
        <rFont val="Arial Unicode MS"/>
      </rPr>
      <t xml:space="preserve"> में आवश्यक जानकारी टाईप करें एक बार आपको </t>
    </r>
    <r>
      <rPr>
        <sz val="14"/>
        <color rgb="FF0000FF"/>
        <rFont val="Arial Unicode MS"/>
      </rPr>
      <t>Result Sheet</t>
    </r>
    <r>
      <rPr>
        <sz val="14"/>
        <color rgb="FFFF0000"/>
        <rFont val="Arial Unicode MS"/>
      </rPr>
      <t xml:space="preserve"> (तक्ता) पर पुन: टाईप करने की आवश्यकता नहीं होगी ।</t>
    </r>
  </si>
  <si>
    <t>अनु. टाईप करें</t>
  </si>
  <si>
    <r>
      <rPr>
        <b/>
        <sz val="14"/>
        <color rgb="FFFF0000"/>
        <rFont val="Arimo"/>
      </rPr>
      <t xml:space="preserve"> विद्यार्थियों के नाम टाइप करें </t>
    </r>
    <r>
      <rPr>
        <b/>
        <sz val="14"/>
        <color rgb="FFFF0000"/>
        <rFont val="Wingdings"/>
      </rPr>
      <t>ê</t>
    </r>
  </si>
  <si>
    <r>
      <rPr>
        <b/>
        <sz val="12"/>
        <color rgb="FFFF0000"/>
        <rFont val="Wingdings"/>
      </rPr>
      <t xml:space="preserve">ê </t>
    </r>
    <r>
      <rPr>
        <b/>
        <sz val="12"/>
        <color rgb="FFFF0000"/>
        <rFont val="Arial Unicode MS"/>
      </rPr>
      <t xml:space="preserve">यहाँ ऑप्शन चुनना है । </t>
    </r>
    <r>
      <rPr>
        <b/>
        <sz val="12"/>
        <color rgb="FFFF0000"/>
        <rFont val="Wingdings"/>
      </rPr>
      <t>ê</t>
    </r>
  </si>
  <si>
    <t>Warning ( आवश्यक सूचना)</t>
  </si>
  <si>
    <t>For Std. 1st &amp; 2nd</t>
  </si>
  <si>
    <t>ê</t>
  </si>
  <si>
    <t>नीचे Purple Colour के Cell में आवश्यक जानकारी Type करें ।</t>
  </si>
  <si>
    <t>Sr. No.</t>
  </si>
  <si>
    <t>Students Name</t>
  </si>
  <si>
    <t>Male / Female</t>
  </si>
  <si>
    <t>Cast</t>
  </si>
  <si>
    <t>Male / Female Select  करना अतिआवश्यक है । बीना Select किए आप का Result Sheet (तक्ता - अ, तक्ता - ब) तैयार नहीं होगा ।</t>
  </si>
  <si>
    <t>1 )</t>
  </si>
  <si>
    <t>स्कूल का नाम :</t>
  </si>
  <si>
    <r>
      <rPr>
        <sz val="14"/>
        <rFont val="Arimo"/>
      </rPr>
      <t>यहाँ आपको विद्यार्थियों के अनु. क्र.</t>
    </r>
    <r>
      <rPr>
        <b/>
        <sz val="14"/>
        <color rgb="FFFF0000"/>
        <rFont val="Arial Unicode MS"/>
      </rPr>
      <t xml:space="preserve"> (Sr.No.),</t>
    </r>
    <r>
      <rPr>
        <sz val="14"/>
        <rFont val="Arial Unicode MS"/>
      </rPr>
      <t xml:space="preserve"> नाम </t>
    </r>
    <r>
      <rPr>
        <b/>
        <sz val="14"/>
        <color rgb="FFFF0000"/>
        <rFont val="Arial Unicode MS"/>
      </rPr>
      <t>(Name Of Students)</t>
    </r>
    <r>
      <rPr>
        <sz val="14"/>
        <rFont val="Arial Unicode MS"/>
      </rPr>
      <t xml:space="preserve">  </t>
    </r>
    <r>
      <rPr>
        <b/>
        <sz val="14"/>
        <color rgb="FF0000FF"/>
        <rFont val="Arial Unicode MS"/>
      </rPr>
      <t xml:space="preserve">Type करना </t>
    </r>
    <r>
      <rPr>
        <sz val="14"/>
        <rFont val="Arial Unicode MS"/>
      </rPr>
      <t>है ।</t>
    </r>
  </si>
  <si>
    <t>é</t>
  </si>
  <si>
    <t>2 )</t>
  </si>
  <si>
    <t>वार्ड</t>
  </si>
  <si>
    <t>ç  è</t>
  </si>
  <si>
    <t>माध्यम :</t>
  </si>
  <si>
    <t>3 )</t>
  </si>
  <si>
    <t>URC</t>
  </si>
  <si>
    <t>ç</t>
  </si>
  <si>
    <r>
      <rPr>
        <sz val="14"/>
        <rFont val="Arimo"/>
      </rPr>
      <t xml:space="preserve">बालक / कन्या </t>
    </r>
    <r>
      <rPr>
        <b/>
        <sz val="16"/>
        <color rgb="FFFF0000"/>
        <rFont val="Arial Unicode MS"/>
      </rPr>
      <t>( Male / Female )</t>
    </r>
    <r>
      <rPr>
        <sz val="14"/>
        <rFont val="Arial Unicode MS"/>
      </rPr>
      <t xml:space="preserve"> और जाति प्रवर्ग </t>
    </r>
    <r>
      <rPr>
        <b/>
        <sz val="16"/>
        <color rgb="FFFF0000"/>
        <rFont val="Arial Unicode MS"/>
      </rPr>
      <t>( Cast )</t>
    </r>
    <r>
      <rPr>
        <sz val="14"/>
        <color rgb="FFFF0000"/>
        <rFont val="Arial Unicode MS"/>
      </rPr>
      <t xml:space="preserve"> </t>
    </r>
    <r>
      <rPr>
        <sz val="14"/>
        <rFont val="Arial Unicode MS"/>
      </rPr>
      <t xml:space="preserve">को वही Cell में Click करके </t>
    </r>
    <r>
      <rPr>
        <b/>
        <sz val="16"/>
        <color rgb="FF0000FF"/>
        <rFont val="Arial Unicode MS"/>
      </rPr>
      <t>चुनाव (Select) करना है ।</t>
    </r>
    <r>
      <rPr>
        <sz val="14"/>
        <rFont val="Arial Unicode MS"/>
      </rPr>
      <t xml:space="preserve"> बस इतना ही ।</t>
    </r>
  </si>
  <si>
    <t>4 )</t>
  </si>
  <si>
    <t>UDISE No.</t>
  </si>
  <si>
    <t>5 )</t>
  </si>
  <si>
    <t>कक्षा :</t>
  </si>
  <si>
    <t>वर्ग :</t>
  </si>
  <si>
    <t>6 )</t>
  </si>
  <si>
    <t>पट</t>
  </si>
  <si>
    <t>उपस्थित</t>
  </si>
  <si>
    <t>अनुपस्थित</t>
  </si>
  <si>
    <t>बालक</t>
  </si>
  <si>
    <t>कन्या</t>
  </si>
  <si>
    <t>योग</t>
  </si>
  <si>
    <t>7 )</t>
  </si>
  <si>
    <t>वर्ग शिक्षक (नाम)</t>
  </si>
  <si>
    <t>8 )</t>
  </si>
  <si>
    <t>तक्ता तैयार कर्ता (नाम)</t>
  </si>
  <si>
    <t>9 )</t>
  </si>
  <si>
    <t>तक्ता तपासला (नाम)</t>
  </si>
  <si>
    <t>10 )</t>
  </si>
  <si>
    <t>मुख्याध्यापक (नाम) :</t>
  </si>
  <si>
    <t xml:space="preserve">मेरा यह प्रयास अच्छा लगे या कोई त्रुटी / कमी हो या आपके सुझाव हो तो मेरे ब्लॉग पेज (www.hellomitra.blogspot.in) पर अपना Comment / Feedback अवश्य दें ।  </t>
  </si>
  <si>
    <t xml:space="preserve">या </t>
  </si>
  <si>
    <t>नीचे दिए ईमेल पर भी अपने विचार या सुझाव भेजें ।</t>
  </si>
  <si>
    <t>hellomitraonline@gmail.com</t>
  </si>
  <si>
    <t>Copyright@hellomitra.blogspot.in March-2018</t>
  </si>
  <si>
    <r>
      <rPr>
        <sz val="20"/>
        <color rgb="FF000000"/>
        <rFont val="Arimo"/>
      </rPr>
      <t xml:space="preserve">यदि ऊपर </t>
    </r>
    <r>
      <rPr>
        <sz val="20"/>
        <color rgb="FFFFFF00"/>
        <rFont val="Arial Unicode MS"/>
      </rPr>
      <t>Yellow Colour</t>
    </r>
    <r>
      <rPr>
        <sz val="20"/>
        <color rgb="FF000000"/>
        <rFont val="Arial Unicode MS"/>
      </rPr>
      <t xml:space="preserve"> में  </t>
    </r>
    <r>
      <rPr>
        <sz val="20"/>
        <color rgb="FF000000"/>
        <rFont val="Wingdings"/>
      </rPr>
      <t>é</t>
    </r>
    <r>
      <rPr>
        <sz val="20"/>
        <color rgb="FF000000"/>
        <rFont val="Arial Unicode MS"/>
      </rPr>
      <t xml:space="preserve">  "</t>
    </r>
    <r>
      <rPr>
        <sz val="20"/>
        <color rgb="FFFF0000"/>
        <rFont val="Arial Unicode MS"/>
      </rPr>
      <t>Security Warning</t>
    </r>
    <r>
      <rPr>
        <sz val="20"/>
        <color rgb="FF000000"/>
        <rFont val="Arial Unicode MS"/>
      </rPr>
      <t>" (</t>
    </r>
    <r>
      <rPr>
        <sz val="20"/>
        <color rgb="FFFFFF00"/>
        <rFont val="Arial Unicode MS"/>
      </rPr>
      <t>Autometic Update Of Link Has Been Disabled</t>
    </r>
    <r>
      <rPr>
        <sz val="20"/>
        <color rgb="FF000000"/>
        <rFont val="Arial Unicode MS"/>
      </rPr>
      <t xml:space="preserve">) मैसेज दिखाई दे तो उसके बगल के  </t>
    </r>
    <r>
      <rPr>
        <sz val="20"/>
        <color rgb="FF000000"/>
        <rFont val="Wingdings"/>
      </rPr>
      <t xml:space="preserve">é </t>
    </r>
    <r>
      <rPr>
        <sz val="20"/>
        <color rgb="FF000000"/>
        <rFont val="Arial Unicode MS"/>
      </rPr>
      <t>"</t>
    </r>
    <r>
      <rPr>
        <sz val="20"/>
        <color rgb="FFFF0000"/>
        <rFont val="Arial Unicode MS"/>
      </rPr>
      <t>Enable Contant</t>
    </r>
    <r>
      <rPr>
        <sz val="20"/>
        <color rgb="FF000000"/>
        <rFont val="Arial Unicode MS"/>
      </rPr>
      <t xml:space="preserve">" बटन को </t>
    </r>
    <r>
      <rPr>
        <sz val="20"/>
        <color rgb="FFFF0000"/>
        <rFont val="Arial Unicode MS"/>
      </rPr>
      <t>क्लिक करें !</t>
    </r>
  </si>
  <si>
    <t>बृहन्मुंबई महानगरपालिका - शिक्षण विभाग</t>
  </si>
  <si>
    <t>çç</t>
  </si>
  <si>
    <t>Edit करें</t>
  </si>
  <si>
    <t>कक्षा :  1 ली व 2 री के लिए</t>
  </si>
  <si>
    <r>
      <rPr>
        <b/>
        <sz val="28"/>
        <color rgb="FF0000FF"/>
        <rFont val="Arial Unicode MS"/>
      </rPr>
      <t>यहाँ केवल</t>
    </r>
    <r>
      <rPr>
        <sz val="28"/>
        <color rgb="FF000000"/>
        <rFont val="Arial Unicode MS"/>
      </rPr>
      <t xml:space="preserve"> </t>
    </r>
    <r>
      <rPr>
        <b/>
        <sz val="28"/>
        <color rgb="FFFF0000"/>
        <rFont val="Arial Unicode MS"/>
      </rPr>
      <t xml:space="preserve">आकारिक व संकलित मूल्यमापन </t>
    </r>
    <r>
      <rPr>
        <sz val="28"/>
        <color rgb="FF000000"/>
        <rFont val="Arial Unicode MS"/>
      </rPr>
      <t>के अंक भरने हैं । बस इतना ही ।</t>
    </r>
  </si>
  <si>
    <t>शाळा :</t>
  </si>
  <si>
    <t xml:space="preserve">इयत्ता : </t>
  </si>
  <si>
    <t>तुकडी :</t>
  </si>
  <si>
    <t>पट :</t>
  </si>
  <si>
    <t>बालक:</t>
  </si>
  <si>
    <t>कन्या:</t>
  </si>
  <si>
    <t>UDISE :</t>
  </si>
  <si>
    <t>URC :</t>
  </si>
  <si>
    <t>वार्ड :</t>
  </si>
  <si>
    <t>उपस्थित :</t>
  </si>
  <si>
    <t>अनुपस्थित :</t>
  </si>
  <si>
    <t>बालक :</t>
  </si>
  <si>
    <t>कन्या :</t>
  </si>
  <si>
    <t>जाति प्रवर्ग</t>
  </si>
  <si>
    <t>अनु. क्रमांक</t>
  </si>
  <si>
    <t>*</t>
  </si>
  <si>
    <t>विषय</t>
  </si>
  <si>
    <t>शाळा सिद्धी में रिपोर्ट Submit के लिए</t>
  </si>
  <si>
    <t>विद्यार्थ्यांचे नाव</t>
  </si>
  <si>
    <t>प्रथम भाषा</t>
  </si>
  <si>
    <t>द्वितीय भाषा</t>
  </si>
  <si>
    <t>तृतीय भाषा</t>
  </si>
  <si>
    <t>गणित</t>
  </si>
  <si>
    <t>N.A.</t>
  </si>
  <si>
    <t>कला</t>
  </si>
  <si>
    <t>कार्यानुभव</t>
  </si>
  <si>
    <t>शा.शि. व आरोग्य</t>
  </si>
  <si>
    <t xml:space="preserve">M  /  F </t>
  </si>
  <si>
    <t xml:space="preserve">  आकारिक मूल्यमापन गुण</t>
  </si>
  <si>
    <t xml:space="preserve">  संकलित  मूल्यमापन गुण</t>
  </si>
  <si>
    <t xml:space="preserve">  एकूण  मूल्यमापन गुण</t>
  </si>
  <si>
    <t xml:space="preserve">  अतिरिक्त पूरक मार्गदर्शन पूर्व श्रेणी</t>
  </si>
  <si>
    <t xml:space="preserve">  अतिरिक्त पूरक मार्गदर्शन नंतरची श्रेणी</t>
  </si>
  <si>
    <t>कुल योग (सभी विषय)</t>
  </si>
  <si>
    <t>प्रतिशत अंक</t>
  </si>
  <si>
    <t>श्रेणी</t>
  </si>
  <si>
    <t>भारांश :)</t>
  </si>
  <si>
    <t>%</t>
  </si>
  <si>
    <r>
      <rPr>
        <b/>
        <sz val="18"/>
        <color rgb="FF000000"/>
        <rFont val="Arial Unicode MS"/>
      </rPr>
      <t xml:space="preserve">अन्य माहिती जैसे: </t>
    </r>
    <r>
      <rPr>
        <sz val="18"/>
        <color rgb="FF000000"/>
        <rFont val="Arial Unicode MS"/>
      </rPr>
      <t xml:space="preserve">शाळा का नाम, विद्यार्थी उपस्थिति, कक्षा वर्ग आदि, </t>
    </r>
    <r>
      <rPr>
        <sz val="18"/>
        <color rgb="FFFF0000"/>
        <rFont val="Arial Unicode MS"/>
      </rPr>
      <t>Info_1</t>
    </r>
    <r>
      <rPr>
        <sz val="18"/>
        <color rgb="FF000000"/>
        <rFont val="Arial Unicode MS"/>
      </rPr>
      <t xml:space="preserve"> इस </t>
    </r>
    <r>
      <rPr>
        <b/>
        <sz val="18"/>
        <color rgb="FFFF0000"/>
        <rFont val="Arial Unicode MS"/>
      </rPr>
      <t>Sheet पर Type करना है</t>
    </r>
    <r>
      <rPr>
        <sz val="18"/>
        <color rgb="FF000000"/>
        <rFont val="Arial Unicode MS"/>
      </rPr>
      <t>, यहां अपने आप आ जाएगा |</t>
    </r>
  </si>
  <si>
    <t>सातत्यपूर्ण सर्वंकष मूल्यमापन - 1        वर्गस्तर संकलन        ( तक्ता - ब )</t>
  </si>
  <si>
    <t xml:space="preserve">शाळा : </t>
  </si>
  <si>
    <t xml:space="preserve">इयत्ता :    </t>
  </si>
  <si>
    <t>अनु.क्र.</t>
  </si>
  <si>
    <t>मुली</t>
  </si>
  <si>
    <t>मुले</t>
  </si>
  <si>
    <t>श्रेणी प्राप्त विद्यार्थी संख्या</t>
  </si>
  <si>
    <t>For Print Paper Size :</t>
  </si>
  <si>
    <t xml:space="preserve"> A4</t>
  </si>
  <si>
    <t>अ - 1</t>
  </si>
  <si>
    <r>
      <rPr>
        <sz val="14"/>
        <color rgb="FF0000FF"/>
        <rFont val="Arimo"/>
      </rPr>
      <t xml:space="preserve">यहाँ आपको </t>
    </r>
    <r>
      <rPr>
        <sz val="16"/>
        <color rgb="FFFF0000"/>
        <rFont val="Arial Unicode MS"/>
      </rPr>
      <t>कुछ भी टाईप करने की आवश्यकता नहीं</t>
    </r>
    <r>
      <rPr>
        <sz val="14"/>
        <color rgb="FF0000FF"/>
        <rFont val="Arial Unicode MS"/>
      </rPr>
      <t xml:space="preserve"> है, यदि आपने Info_1 Sheet, Takta_A उचित ढंग से सही जानकारियाँ व अंक भरे है तो आप का यह Takta_B Ready है ।</t>
    </r>
  </si>
  <si>
    <t>अ - 2</t>
  </si>
  <si>
    <t>ब - 1</t>
  </si>
  <si>
    <t>ब - 2</t>
  </si>
  <si>
    <t>क - 1</t>
  </si>
  <si>
    <t>क - 2</t>
  </si>
  <si>
    <r>
      <rPr>
        <sz val="14"/>
        <color rgb="FF000000"/>
        <rFont val="Arimo"/>
      </rPr>
      <t xml:space="preserve">क - 2  </t>
    </r>
    <r>
      <rPr>
        <sz val="11"/>
        <color rgb="FF000000"/>
        <rFont val="Arial Unicode MS"/>
      </rPr>
      <t>च्या खालील श्रेणी</t>
    </r>
  </si>
  <si>
    <r>
      <rPr>
        <sz val="14"/>
        <rFont val="Arimo"/>
      </rPr>
      <t xml:space="preserve">क - 2  </t>
    </r>
    <r>
      <rPr>
        <sz val="11"/>
        <rFont val="Arial Unicode MS"/>
      </rPr>
      <t>च्या खालील श्रेणी</t>
    </r>
  </si>
  <si>
    <t>आपके कम्प्युटर में PDF File Reader Hai तो आप पेज को PDF File के रुप में Save As द्वारा Save करें, इसके बाद इस PDF File से Print निकालना आसान होगा ।</t>
  </si>
  <si>
    <r>
      <rPr>
        <sz val="14"/>
        <color rgb="FF000000"/>
        <rFont val="Arimo"/>
      </rPr>
      <t xml:space="preserve">क - 2  </t>
    </r>
    <r>
      <rPr>
        <sz val="11"/>
        <color rgb="FF000000"/>
        <rFont val="Arial Unicode MS"/>
      </rPr>
      <t>च्या खालील श्रेणी</t>
    </r>
  </si>
  <si>
    <r>
      <rPr>
        <sz val="14"/>
        <color rgb="FF000000"/>
        <rFont val="Arimo"/>
      </rPr>
      <t xml:space="preserve">क - 2  </t>
    </r>
    <r>
      <rPr>
        <sz val="11"/>
        <color rgb="FF000000"/>
        <rFont val="Arial Unicode MS"/>
      </rPr>
      <t>च्या खालील श्रेणी</t>
    </r>
  </si>
  <si>
    <r>
      <rPr>
        <sz val="14"/>
        <color rgb="FF000000"/>
        <rFont val="Arimo"/>
      </rPr>
      <t xml:space="preserve">क - 2  </t>
    </r>
    <r>
      <rPr>
        <sz val="11"/>
        <color rgb="FF000000"/>
        <rFont val="Arial Unicode MS"/>
      </rPr>
      <t>च्या खालील श्रेणी</t>
    </r>
  </si>
  <si>
    <r>
      <rPr>
        <sz val="14"/>
        <color rgb="FF000000"/>
        <rFont val="Arimo"/>
      </rPr>
      <t xml:space="preserve">क - 2  </t>
    </r>
    <r>
      <rPr>
        <sz val="11"/>
        <color rgb="FF000000"/>
        <rFont val="Arial Unicode MS"/>
      </rPr>
      <t>च्या खालील श्रेणी</t>
    </r>
  </si>
  <si>
    <r>
      <rPr>
        <sz val="14"/>
        <color rgb="FF000000"/>
        <rFont val="Arimo"/>
      </rPr>
      <t xml:space="preserve">क - 2  </t>
    </r>
    <r>
      <rPr>
        <sz val="11"/>
        <color rgb="FF000000"/>
        <rFont val="Arial Unicode MS"/>
      </rPr>
      <t>च्या खालील श्रेणी</t>
    </r>
  </si>
  <si>
    <r>
      <rPr>
        <sz val="14"/>
        <color rgb="FF000000"/>
        <rFont val="Arimo"/>
      </rPr>
      <t xml:space="preserve">क - 2  </t>
    </r>
    <r>
      <rPr>
        <sz val="11"/>
        <color rgb="FF000000"/>
        <rFont val="Arial Unicode MS"/>
      </rPr>
      <t>च्या खालील श्रेणी</t>
    </r>
  </si>
  <si>
    <t>&lt;33</t>
  </si>
  <si>
    <t>ई</t>
  </si>
  <si>
    <t>33 - 40</t>
  </si>
  <si>
    <t>ड</t>
  </si>
  <si>
    <t>41 - 50</t>
  </si>
  <si>
    <t>51 - 60</t>
  </si>
  <si>
    <t>61 - 70</t>
  </si>
  <si>
    <r>
      <rPr>
        <sz val="14"/>
        <rFont val="Arimo"/>
      </rPr>
      <t xml:space="preserve">क - 2  </t>
    </r>
    <r>
      <rPr>
        <sz val="11"/>
        <rFont val="Arial Unicode MS"/>
      </rPr>
      <t>च्या खालील श्रेणी</t>
    </r>
  </si>
  <si>
    <t>71 - 80</t>
  </si>
  <si>
    <t>81 - 90</t>
  </si>
  <si>
    <t>पट व उपस्थिति</t>
  </si>
  <si>
    <t>91 - 100</t>
  </si>
  <si>
    <t>एकूण पट :</t>
  </si>
  <si>
    <t>वर्ग शिक्षकाची (स्वाक्षरी)</t>
  </si>
  <si>
    <t>मुख्याध्यापकाची (स्वाक्षरी)</t>
  </si>
  <si>
    <t>विभाग निरीक्षकाची (स्वाक्षरी)</t>
  </si>
  <si>
    <t>सातत्यपूर्ण सर्वंकष मूल्यमापन - 1</t>
  </si>
  <si>
    <t>शैक्षणिक वर्ष :</t>
  </si>
  <si>
    <t>2021 - 2022</t>
  </si>
  <si>
    <t>निकाल एकीकरण तक्ता</t>
  </si>
  <si>
    <t>पट संख्या</t>
  </si>
  <si>
    <t>उत्तीर्ण</t>
  </si>
  <si>
    <t>उत्तारित</t>
  </si>
  <si>
    <t>अनुत्तीर्ण</t>
  </si>
  <si>
    <t>शे.प्रमाण</t>
  </si>
  <si>
    <t>मुलगे</t>
  </si>
  <si>
    <t>Orange कलर के Cell में अंक भरे जा सकते है ।</t>
  </si>
  <si>
    <t>विषय फलित  -  शेकडा प्रमाण</t>
  </si>
  <si>
    <t>अंक Type करने के लिए, उस Cell में Dobule Click किजिए ।</t>
  </si>
  <si>
    <t>मातृभाषा</t>
  </si>
  <si>
    <t>परि.अभ्यास</t>
  </si>
  <si>
    <t>स.शास्त्र</t>
  </si>
  <si>
    <t>इंग्रजी</t>
  </si>
  <si>
    <t>मराठी</t>
  </si>
  <si>
    <t>शा.शि.</t>
  </si>
  <si>
    <t>तक्ता तयार केला (नांव):</t>
  </si>
  <si>
    <t>स्वाक्षरी :</t>
  </si>
  <si>
    <t>विशेष सूचना :</t>
  </si>
  <si>
    <t>तक्ता तपासला (नांव) :</t>
  </si>
  <si>
    <t>आपके कम्प्युटर में PDF File Reader Hai तो आप हर पेज को PDF File के रुप में Save As द्वारा Save करें, इसके बाद इस PDF File से Print निकालना आसान होगा ।</t>
  </si>
  <si>
    <t>वर्ग शिक्षक (नांव) :</t>
  </si>
  <si>
    <t>मुख्याध्यापक (नांव) :</t>
  </si>
  <si>
    <t>स्वाक्षरी व शिक्का :</t>
  </si>
  <si>
    <t xml:space="preserve">जॉच कर्ता </t>
  </si>
  <si>
    <t>1)  नांव :</t>
  </si>
  <si>
    <t>2)  नांव :</t>
  </si>
  <si>
    <t xml:space="preserve">विभाग निरिक्षक (शाळा) </t>
  </si>
  <si>
    <t>दिनांक व शिक्का</t>
  </si>
  <si>
    <t xml:space="preserve">बृहन्मुंबई महानगरपालिका </t>
  </si>
  <si>
    <t xml:space="preserve">सभी शिक्षक / शिक्षिका सहयोगी मित्र के लिए प्रस्तुत है : </t>
  </si>
  <si>
    <t>www.hellomitra.blogspot.in</t>
  </si>
  <si>
    <t>Hello Mitra : हेलो मित्र</t>
  </si>
  <si>
    <t>आपका स्वागत है ।</t>
  </si>
  <si>
    <t>संपर्क / Contact : &gt;&gt;</t>
  </si>
  <si>
    <t>यदि मेरा यह ब्लॉग आपके कार्य को आसान बनाने सहायक है तो कृपया ब्लॉग पेज (hellomitra.blogspot.in) में नीचे कमेंट को क्लिक करके अपने विचार अवश्य Type करें ।</t>
  </si>
  <si>
    <t>आप अब तक का सबसे आसान तरीके से "संकलित मूल्यमापन - 2" संपूर्ण तक्ता कुछ ही मिनटों मे बना सकते हैं ।</t>
  </si>
  <si>
    <t>आपके जबरदस्त रिस्पॉंस और आप सभी की माँग को ध्यान मे रखकर "रिजल्ट शीट्स" में कुछ बदलाव किए गये हैं ।</t>
  </si>
  <si>
    <t>Updates</t>
  </si>
  <si>
    <t>New</t>
  </si>
  <si>
    <t>01.04.2019</t>
  </si>
  <si>
    <r>
      <rPr>
        <sz val="18"/>
        <rFont val="Arimo"/>
      </rPr>
      <t xml:space="preserve">अब आप  </t>
    </r>
    <r>
      <rPr>
        <sz val="18"/>
        <color rgb="FF0000FF"/>
        <rFont val="Arial Unicode MS"/>
      </rPr>
      <t>60</t>
    </r>
    <r>
      <rPr>
        <sz val="18"/>
        <rFont val="Arial Unicode MS"/>
      </rPr>
      <t xml:space="preserve">   विद्यार्थियों के रिजल्ट बना सकते हैं ।</t>
    </r>
  </si>
  <si>
    <r>
      <rPr>
        <sz val="18"/>
        <rFont val="Arimo"/>
      </rPr>
      <t>Takta_A  में जहाँ "</t>
    </r>
    <r>
      <rPr>
        <sz val="18"/>
        <color rgb="FF0000FF"/>
        <rFont val="Arial Unicode MS"/>
      </rPr>
      <t>बृहन्मुंबई महानगरपालिका - शिक्षण विभाग</t>
    </r>
    <r>
      <rPr>
        <sz val="18"/>
        <rFont val="Arial Unicode MS"/>
      </rPr>
      <t xml:space="preserve">"  लिखा हुआ है, </t>
    </r>
  </si>
  <si>
    <r>
      <rPr>
        <sz val="18"/>
        <rFont val="Arimo"/>
      </rPr>
      <t xml:space="preserve">उसे वहीं पर अपनी आवश्यकता अनुसार </t>
    </r>
    <r>
      <rPr>
        <sz val="18"/>
        <color rgb="FF0000FF"/>
        <rFont val="Arial Unicode MS"/>
      </rPr>
      <t>बदल / Edit</t>
    </r>
    <r>
      <rPr>
        <sz val="18"/>
        <rFont val="Arial Unicode MS"/>
      </rPr>
      <t xml:space="preserve"> कर सकते हैं ।</t>
    </r>
  </si>
  <si>
    <t xml:space="preserve">द्वितीय भाषा या तृतीय भाषा,  मराठी या अंग्रेजी  के अतिरिक्त कोई और भाषा होने पर </t>
  </si>
  <si>
    <t xml:space="preserve">"Takta_A" में ही उसके शीर्षक (Heading) को बदल सकते हैं । </t>
  </si>
  <si>
    <t>तृतीय भाषा ना होने पर कुल अंक में अब तक बदल नहीं किया जा सकता था, पर अब उसमें बदल करने का ऑप्शन दिया गया है ।</t>
  </si>
  <si>
    <t xml:space="preserve">जैसे : </t>
  </si>
  <si>
    <t xml:space="preserve">आपके विद्यालय में तृतीय भाषा की परीक्षा नहीं होने पर </t>
  </si>
  <si>
    <t>आप तृतीय भाषा के संकलित और आकारिक मूल्यमापन के अंक Takta_A में 0 "शून्य" टाईप कर दिजीए,</t>
  </si>
  <si>
    <t>अब आपके कुल योग का चेक कर लिजीए ।</t>
  </si>
  <si>
    <r>
      <rPr>
        <sz val="18"/>
        <rFont val="Arimo"/>
      </rPr>
      <t>रिजल्ट शीट तैयार होने पर आपके लिए "</t>
    </r>
    <r>
      <rPr>
        <sz val="18"/>
        <color rgb="FF0000FF"/>
        <rFont val="Arial Unicode MS"/>
      </rPr>
      <t>कवर पेज</t>
    </r>
    <r>
      <rPr>
        <sz val="18"/>
        <rFont val="Arial Unicode MS"/>
      </rPr>
      <t xml:space="preserve">" की सुविधा भी उपलब्ध है । </t>
    </r>
  </si>
  <si>
    <t>उसे भी डाउनलोड करें और आवश्यक जानकारी भर कर अपने मूल्यमापन तक्ता का आकर्षक कवर पेज तुरंत बनाकर प्रिंट लें ।</t>
  </si>
  <si>
    <t>नोट :</t>
  </si>
  <si>
    <t>तक्ता तैयार होने पर "कुल अंक कक्षानुसार 600, 700, 800 या 900" अवश्य जाँच लें ।</t>
  </si>
  <si>
    <t>**</t>
  </si>
  <si>
    <t xml:space="preserve">तक्ता तैयार होने पर Save करें और File Menu &gt; Save as में जाकर </t>
  </si>
  <si>
    <t xml:space="preserve">PDF फाईल ऑप्शन चुनकर PDF फाईल सेव करें प्रिंट लेना आसान हो जाएगा । </t>
  </si>
  <si>
    <r>
      <rPr>
        <b/>
        <sz val="20"/>
        <color rgb="FFFFFF00"/>
        <rFont val="Arimo"/>
      </rPr>
      <t xml:space="preserve">मेरा यह प्रयास अच्छा लगे, कोई त्रुटी / कमी हो या आपके सुझाव हो तो मेरे ब्लॉग पेज (www.hellomitra.blogspot.in) पर अपना Comment / Feedback या </t>
    </r>
    <r>
      <rPr>
        <b/>
        <sz val="20"/>
        <rFont val="Arial Unicode MS"/>
      </rPr>
      <t>Email: hellomitraonline@gmail.com</t>
    </r>
    <r>
      <rPr>
        <b/>
        <sz val="20"/>
        <color rgb="FFFFFF00"/>
        <rFont val="Arial Unicode MS"/>
      </rPr>
      <t xml:space="preserve"> में अवश्य दें । धन्यवाद !</t>
    </r>
  </si>
  <si>
    <t>संपर्क / Contact :</t>
  </si>
  <si>
    <t>èè</t>
  </si>
  <si>
    <t>Email :</t>
  </si>
  <si>
    <t>सूचना</t>
  </si>
  <si>
    <t>Maximum 60 Students</t>
  </si>
  <si>
    <r>
      <rPr>
        <sz val="16"/>
        <color rgb="FFFF0000"/>
        <rFont val="Arimo"/>
      </rPr>
      <t xml:space="preserve">(1 से 60 तक </t>
    </r>
    <r>
      <rPr>
        <sz val="16"/>
        <color rgb="FFFFFF00"/>
        <rFont val="Arial Unicode MS"/>
      </rPr>
      <t>जितने M / F (Male / Female)</t>
    </r>
    <r>
      <rPr>
        <sz val="16"/>
        <color rgb="FFFF0000"/>
        <rFont val="Arial Unicode MS"/>
      </rPr>
      <t xml:space="preserve"> Select करेंगे, उतने ही छात्रों के रिजल्टस बनेंगे । </t>
    </r>
  </si>
  <si>
    <t>अब कुल 60 विद्यार्थियों तक का रिजल्ट शीट तैयार किया जा सकता है ।</t>
  </si>
  <si>
    <r>
      <rPr>
        <b/>
        <sz val="22"/>
        <color rgb="FFFFFF00"/>
        <rFont val="Arimo"/>
      </rPr>
      <t xml:space="preserve">Takta_A के Heading </t>
    </r>
    <r>
      <rPr>
        <b/>
        <sz val="22"/>
        <color rgb="FFFF0000"/>
        <rFont val="Arial Unicode MS"/>
      </rPr>
      <t>"बृहन्मुंबई महानगरपालिका - शिक्षण विभाग"</t>
    </r>
    <r>
      <rPr>
        <b/>
        <sz val="22"/>
        <color rgb="FFFFFF00"/>
        <rFont val="Arial Unicode MS"/>
      </rPr>
      <t xml:space="preserve"> को Edit किया जा सकता है !</t>
    </r>
  </si>
  <si>
    <t xml:space="preserve">For : 1st &amp; 2nd </t>
  </si>
  <si>
    <t>इस पृष्ठ (Sheet) के अतिरिक्त आपको कुल 6 पृष्ठ दिखाई दे रहें हैं।</t>
  </si>
  <si>
    <r>
      <rPr>
        <b/>
        <sz val="18"/>
        <color rgb="FFFFFF00"/>
        <rFont val="Arimo"/>
      </rPr>
      <t xml:space="preserve">Sheets </t>
    </r>
    <r>
      <rPr>
        <b/>
        <sz val="18"/>
        <color rgb="FFFFFF00"/>
        <rFont val="Wingdings"/>
      </rPr>
      <t>ê</t>
    </r>
  </si>
  <si>
    <r>
      <rPr>
        <b/>
        <sz val="16"/>
        <color rgb="FFFF0000"/>
        <rFont val="Arimo"/>
      </rPr>
      <t xml:space="preserve">विद्यार्थियों के नाम Type करने के बाद </t>
    </r>
    <r>
      <rPr>
        <b/>
        <sz val="16"/>
        <color rgb="FFFFFF00"/>
        <rFont val="Arial Unicode MS"/>
      </rPr>
      <t xml:space="preserve">M / F (Male / Female) </t>
    </r>
    <r>
      <rPr>
        <b/>
        <sz val="16"/>
        <color rgb="FFFF0000"/>
        <rFont val="Arial Unicode MS"/>
      </rPr>
      <t xml:space="preserve">Select करना अति आवश्यक है | </t>
    </r>
  </si>
  <si>
    <t>Info_1</t>
  </si>
  <si>
    <t>Left Side</t>
  </si>
  <si>
    <t>इस पेज पर आपको शाला से संबंधित जानकारी (School Name, Ward, UDISE, Medium, Ect.) Type करना है ।</t>
  </si>
  <si>
    <t>विद्यार्थियों की पट संख्या व उपस्थिति Type करना है, अनुपस्थित संख्या अपने आप आ जाएगा ।</t>
  </si>
  <si>
    <t>वर्ग शिक्षक, तक्ता तैयार / तपासला का नाम, प्रधानाध्यापक का नाम आदि Type करना है ।</t>
  </si>
  <si>
    <r>
      <rPr>
        <b/>
        <sz val="18"/>
        <color rgb="FFFF0000"/>
        <rFont val="Arimo"/>
      </rPr>
      <t xml:space="preserve">जितने विद्यार्थियों के </t>
    </r>
    <r>
      <rPr>
        <b/>
        <sz val="18"/>
        <color rgb="FFFFFF00"/>
        <rFont val="Arial Unicode MS"/>
      </rPr>
      <t xml:space="preserve">M या F Select </t>
    </r>
    <r>
      <rPr>
        <b/>
        <sz val="18"/>
        <color rgb="FFFF0000"/>
        <rFont val="Arial Unicode MS"/>
      </rPr>
      <t>होगा, उन्हीं का रिजल्ट तैयार होगा ।</t>
    </r>
  </si>
  <si>
    <t>Right Side</t>
  </si>
  <si>
    <t>यहाँ आपको विद्यार्थियों के अनु. क्र. Sr.No.(जितने विद्यार्थी हैं बस उतने Sr. No.)  और अगले कॉलम में नाम (Name Of Students)  Type करना है ।</t>
  </si>
  <si>
    <r>
      <rPr>
        <b/>
        <sz val="13"/>
        <color rgb="FF0000FF"/>
        <rFont val="Arimo"/>
      </rPr>
      <t xml:space="preserve">इस साईड आपको बालक / कन्या ( </t>
    </r>
    <r>
      <rPr>
        <b/>
        <sz val="13"/>
        <color rgb="FFFF0000"/>
        <rFont val="Arial Unicode MS"/>
      </rPr>
      <t xml:space="preserve">Male / Female </t>
    </r>
    <r>
      <rPr>
        <b/>
        <sz val="13"/>
        <color rgb="FF0000FF"/>
        <rFont val="Arial Unicode MS"/>
      </rPr>
      <t>) और जाति प्रवर्ग (</t>
    </r>
    <r>
      <rPr>
        <b/>
        <sz val="13"/>
        <color rgb="FFFF0000"/>
        <rFont val="Arial Unicode MS"/>
      </rPr>
      <t xml:space="preserve"> Cast</t>
    </r>
    <r>
      <rPr>
        <b/>
        <sz val="13"/>
        <color rgb="FF0000FF"/>
        <rFont val="Arial Unicode MS"/>
      </rPr>
      <t xml:space="preserve"> ) को वहीं Cell में Click करके चुनाव </t>
    </r>
    <r>
      <rPr>
        <b/>
        <sz val="13"/>
        <color rgb="FFFF0000"/>
        <rFont val="Arial Unicode MS"/>
      </rPr>
      <t>(Select) करना है</t>
    </r>
    <r>
      <rPr>
        <b/>
        <sz val="13"/>
        <color rgb="FF0000FF"/>
        <rFont val="Arial Unicode MS"/>
      </rPr>
      <t xml:space="preserve"> । </t>
    </r>
    <r>
      <rPr>
        <b/>
        <sz val="13"/>
        <color rgb="FFFF0000"/>
        <rFont val="Arial Unicode MS"/>
      </rPr>
      <t>(Type नहीं)</t>
    </r>
  </si>
  <si>
    <r>
      <rPr>
        <b/>
        <sz val="16"/>
        <color rgb="FFFF0000"/>
        <rFont val="Arimo"/>
      </rPr>
      <t xml:space="preserve">यदि विद्यार्थियों के </t>
    </r>
    <r>
      <rPr>
        <b/>
        <sz val="16"/>
        <color rgb="FFFFFF00"/>
        <rFont val="Arial Unicode MS"/>
      </rPr>
      <t>M या F Select नहीं होगा</t>
    </r>
    <r>
      <rPr>
        <b/>
        <sz val="16"/>
        <color rgb="FFFF0000"/>
        <rFont val="Arial Unicode MS"/>
      </rPr>
      <t>, तो अंक भरने के बाद भी ना तो श्रेणी (ग्रेड) तक्ता- अ पर आएगा और ना तक्ता - ब में उनकी संकलन होगा ।</t>
    </r>
  </si>
  <si>
    <t>Takta_A</t>
  </si>
  <si>
    <r>
      <rPr>
        <b/>
        <sz val="14"/>
        <color rgb="FFFF0000"/>
        <rFont val="Arimo"/>
      </rPr>
      <t>यहाँ केवल</t>
    </r>
    <r>
      <rPr>
        <b/>
        <sz val="14"/>
        <color rgb="FF7030A0"/>
        <rFont val="Arial Unicode MS"/>
      </rPr>
      <t xml:space="preserve"> और केवल प्रत्येक विद्यार्थी के</t>
    </r>
    <r>
      <rPr>
        <b/>
        <sz val="14"/>
        <color rgb="FFFF0000"/>
        <rFont val="Arial Unicode MS"/>
      </rPr>
      <t xml:space="preserve"> "</t>
    </r>
    <r>
      <rPr>
        <b/>
        <sz val="14"/>
        <color rgb="FF0000FF"/>
        <rFont val="Arial Unicode MS"/>
      </rPr>
      <t>आकारिक</t>
    </r>
    <r>
      <rPr>
        <b/>
        <sz val="14"/>
        <color rgb="FFFF0000"/>
        <rFont val="Arial Unicode MS"/>
      </rPr>
      <t>" व "</t>
    </r>
    <r>
      <rPr>
        <b/>
        <sz val="14"/>
        <color rgb="FF0000FF"/>
        <rFont val="Arial Unicode MS"/>
      </rPr>
      <t>संकलित" मूल्यमापन</t>
    </r>
    <r>
      <rPr>
        <b/>
        <sz val="14"/>
        <color rgb="FFFF0000"/>
        <rFont val="Arial Unicode MS"/>
      </rPr>
      <t xml:space="preserve">" के </t>
    </r>
    <r>
      <rPr>
        <b/>
        <sz val="14"/>
        <color rgb="FF0000FF"/>
        <rFont val="Arial Unicode MS"/>
      </rPr>
      <t>अंक भरने</t>
    </r>
    <r>
      <rPr>
        <b/>
        <sz val="14"/>
        <color rgb="FFFF0000"/>
        <rFont val="Arial Unicode MS"/>
      </rPr>
      <t xml:space="preserve"> हैं, बस और कुछ नहीं करना है ।</t>
    </r>
  </si>
  <si>
    <t>Takta_B</t>
  </si>
  <si>
    <r>
      <rPr>
        <b/>
        <sz val="14"/>
        <rFont val="Arimo"/>
      </rPr>
      <t xml:space="preserve">इस पृष्ठ पर </t>
    </r>
    <r>
      <rPr>
        <b/>
        <sz val="14"/>
        <color rgb="FFFF0000"/>
        <rFont val="Arial Unicode MS"/>
      </rPr>
      <t>कुछ नहीं करना</t>
    </r>
    <r>
      <rPr>
        <b/>
        <sz val="14"/>
        <rFont val="Arial Unicode MS"/>
      </rPr>
      <t xml:space="preserve"> है , </t>
    </r>
    <r>
      <rPr>
        <b/>
        <sz val="14"/>
        <color rgb="FFFF0000"/>
        <rFont val="Arial Unicode MS"/>
      </rPr>
      <t>तक्ता-ब तैयार</t>
    </r>
    <r>
      <rPr>
        <b/>
        <sz val="14"/>
        <rFont val="Arial Unicode MS"/>
      </rPr>
      <t xml:space="preserve"> है ।</t>
    </r>
  </si>
  <si>
    <t>Last_Page</t>
  </si>
  <si>
    <r>
      <rPr>
        <b/>
        <sz val="14"/>
        <rFont val="Arimo"/>
      </rPr>
      <t xml:space="preserve">इस पृष्ठ पर केवल </t>
    </r>
    <r>
      <rPr>
        <b/>
        <sz val="14"/>
        <color rgb="FFE36C09"/>
        <rFont val="Arial Unicode MS"/>
      </rPr>
      <t>Orange Boxes</t>
    </r>
    <r>
      <rPr>
        <b/>
        <sz val="14"/>
        <color rgb="FFFABF8F"/>
        <rFont val="Arial Unicode MS"/>
      </rPr>
      <t xml:space="preserve"> </t>
    </r>
    <r>
      <rPr>
        <b/>
        <sz val="14"/>
        <rFont val="Arial Unicode MS"/>
      </rPr>
      <t xml:space="preserve">की जानकारी </t>
    </r>
    <r>
      <rPr>
        <b/>
        <sz val="14"/>
        <color rgb="FFE36C09"/>
        <rFont val="Arial Unicode MS"/>
      </rPr>
      <t>Type करना है</t>
    </r>
    <r>
      <rPr>
        <b/>
        <sz val="14"/>
        <rFont val="Arial Unicode MS"/>
      </rPr>
      <t xml:space="preserve"> ।</t>
    </r>
  </si>
  <si>
    <t>For_RC</t>
  </si>
  <si>
    <t>यह पृष्ठ भी आपको Report Card आसानी से भरने (Fill करने) में मदद करेगा । इसमें आपके Report Card के लिए प्राप्तांक व श्रेणी संकलित किया गया है ।</t>
  </si>
  <si>
    <r>
      <rPr>
        <b/>
        <sz val="16"/>
        <color rgb="FFFF0000"/>
        <rFont val="Arimo"/>
      </rPr>
      <t xml:space="preserve">निर्धारित आकारिक व संकलित मूल्यमापन से </t>
    </r>
    <r>
      <rPr>
        <b/>
        <sz val="16"/>
        <color rgb="FFFFFF00"/>
        <rFont val="Arial Unicode MS"/>
      </rPr>
      <t xml:space="preserve">अधिक अंक </t>
    </r>
    <r>
      <rPr>
        <b/>
        <sz val="16"/>
        <color rgb="FFFF0000"/>
        <rFont val="Arial Unicode MS"/>
      </rPr>
      <t xml:space="preserve">भरने पर </t>
    </r>
    <r>
      <rPr>
        <b/>
        <sz val="16"/>
        <color rgb="FFFFFF00"/>
        <rFont val="Arial Unicode MS"/>
      </rPr>
      <t>Warning</t>
    </r>
    <r>
      <rPr>
        <b/>
        <sz val="16"/>
        <color rgb="FFFF0000"/>
        <rFont val="Arial Unicode MS"/>
      </rPr>
      <t xml:space="preserve"> दिखाई देगा और उचित अंक भरने के लिए कहा जाएगा ।</t>
    </r>
  </si>
  <si>
    <r>
      <rPr>
        <b/>
        <sz val="20"/>
        <color rgb="FFFFFF00"/>
        <rFont val="Arimo"/>
      </rPr>
      <t xml:space="preserve">मेरा यह प्रयास अच्छा लगे, कोई त्रुटी / कमी हो या आपके सुझाव हो तो मेरे ब्लॉग पेज (www.hellomitra.blogspot.in) पर अपना Comment / Feedback या </t>
    </r>
    <r>
      <rPr>
        <b/>
        <sz val="20"/>
        <rFont val="Arial Unicode MS"/>
      </rPr>
      <t>Email: hellomitraonline@gmail.com</t>
    </r>
    <r>
      <rPr>
        <b/>
        <sz val="20"/>
        <color rgb="FFFFFF00"/>
        <rFont val="Arial Unicode MS"/>
      </rPr>
      <t xml:space="preserve"> में अवश्य दें । धन्यवाद !</t>
    </r>
  </si>
  <si>
    <t xml:space="preserve">साक्षी राजकमल विश्वकर्मा </t>
  </si>
  <si>
    <t>आरोही के बिष्ट</t>
  </si>
  <si>
    <t>मनीषा कुमारी शत्रुधन यादव</t>
  </si>
  <si>
    <t>अनामिका राजन मिश्रा</t>
  </si>
  <si>
    <t>खुशी बबलू गुप्ता</t>
  </si>
  <si>
    <t>रूशी जसमेर बादड</t>
  </si>
  <si>
    <t>आरुही राहुल सिंह</t>
  </si>
  <si>
    <t xml:space="preserve">निधी अनिल भूमक </t>
  </si>
  <si>
    <t>शिवराज पुरुषोत्तम पाण्डेय</t>
  </si>
  <si>
    <t xml:space="preserve">नितेश मेहन्द्र कुमार जैसवार </t>
  </si>
  <si>
    <t xml:space="preserve">सुजीत राजेश शर्मा </t>
  </si>
  <si>
    <t>आयुष ओंकार सरोज</t>
  </si>
  <si>
    <t>आन्श कु सदावृक्ष जैसवार</t>
  </si>
  <si>
    <t>प्रिंस कृष्ण कांत पाल</t>
  </si>
  <si>
    <t>महेबूब अल्लाहख शेख</t>
  </si>
  <si>
    <t xml:space="preserve">अंशुवृजमान सरोज </t>
  </si>
  <si>
    <t>युवराज अमरेश सरोज</t>
  </si>
  <si>
    <t>प्रिंस प्रवीन यादव</t>
  </si>
  <si>
    <t>F</t>
  </si>
  <si>
    <t>M</t>
  </si>
  <si>
    <t>27220000000</t>
  </si>
  <si>
    <t>सेमी इंग्रजी</t>
  </si>
  <si>
    <t>Bindiya R Raj</t>
  </si>
  <si>
    <t>Uma Sonawne</t>
  </si>
  <si>
    <t>Manoj R Yadav</t>
  </si>
  <si>
    <t>S</t>
  </si>
  <si>
    <t>पासपोली मनपा हिंदी शाला 2</t>
  </si>
  <si>
    <t>B</t>
  </si>
  <si>
    <t>सातत्यपूर्ण सर्वंकष मूल्यमापन - 1      तक्ता - अ      (शैक्षणिक वर्ष : 2022 - 2023)</t>
  </si>
  <si>
    <t>( 2022 - 2023 )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</si>
</sst>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7">
    <font>
      <sz val="11"/>
      <name val="Calibri"/>
      <scheme val="minor"/>
    </font>
    <font>
      <sz val="11"/>
      <name val="Arimo"/>
    </font>
    <font>
      <b/>
      <sz val="20"/>
      <name val="Arimo"/>
    </font>
    <font>
      <sz val="11"/>
      <name val="Calibri"/>
    </font>
    <font>
      <sz val="22"/>
      <color rgb="FFFFFF00"/>
      <name val="Noto Sans Symbols"/>
    </font>
    <font>
      <sz val="14"/>
      <color rgb="FFFF0000"/>
      <name val="Arimo"/>
    </font>
    <font>
      <b/>
      <sz val="11"/>
      <color rgb="FFFF0000"/>
      <name val="Arimo"/>
    </font>
    <font>
      <b/>
      <sz val="14"/>
      <color rgb="FFFF0000"/>
      <name val="Arimo"/>
    </font>
    <font>
      <b/>
      <sz val="12"/>
      <color rgb="FFFF0000"/>
      <name val="Arimo"/>
    </font>
    <font>
      <b/>
      <sz val="24"/>
      <color rgb="FFFFFF00"/>
      <name val="Arimo"/>
    </font>
    <font>
      <b/>
      <sz val="16"/>
      <name val="Arimo"/>
    </font>
    <font>
      <sz val="22"/>
      <color rgb="FFFF0000"/>
      <name val="Noto Sans Symbols"/>
    </font>
    <font>
      <sz val="14"/>
      <color rgb="FF0000FF"/>
      <name val="Arimo"/>
    </font>
    <font>
      <b/>
      <sz val="16"/>
      <color rgb="FFFFFF00"/>
      <name val="Arimo"/>
    </font>
    <font>
      <sz val="14"/>
      <name val="Arimo"/>
    </font>
    <font>
      <sz val="11"/>
      <color rgb="FFFF0000"/>
      <name val="Noto Sans Symbols"/>
    </font>
    <font>
      <b/>
      <sz val="12"/>
      <color rgb="FFFFFF00"/>
      <name val="Arimo"/>
    </font>
    <font>
      <sz val="12"/>
      <name val="Arimo"/>
    </font>
    <font>
      <sz val="11"/>
      <name val="Arimo"/>
    </font>
    <font>
      <b/>
      <sz val="12"/>
      <name val="Arimo"/>
    </font>
    <font>
      <sz val="12"/>
      <color rgb="FFFF0000"/>
      <name val="Noto Sans Symbols"/>
    </font>
    <font>
      <sz val="11"/>
      <name val="Noto Sans Symbols"/>
    </font>
    <font>
      <sz val="16"/>
      <color rgb="FFFFFF00"/>
      <name val="Arimo"/>
    </font>
    <font>
      <sz val="14"/>
      <color rgb="FFFFFF00"/>
      <name val="Arimo"/>
    </font>
    <font>
      <sz val="18"/>
      <color rgb="FFFFFF00"/>
      <name val="Calibri"/>
    </font>
    <font>
      <sz val="11"/>
      <color rgb="FFFF0000"/>
      <name val="Calibri"/>
    </font>
    <font>
      <sz val="11"/>
      <color rgb="FF000000"/>
      <name val="Arimo"/>
    </font>
    <font>
      <sz val="20"/>
      <color rgb="FF000000"/>
      <name val="Arimo"/>
    </font>
    <font>
      <sz val="19"/>
      <color rgb="FF000000"/>
      <name val="Arimo"/>
    </font>
    <font>
      <sz val="18"/>
      <color rgb="FFFF0000"/>
      <name val="Noto Sans Symbols"/>
    </font>
    <font>
      <b/>
      <sz val="20"/>
      <color rgb="FFFFFF00"/>
      <name val="Arimo"/>
    </font>
    <font>
      <b/>
      <sz val="18"/>
      <color rgb="FF000000"/>
      <name val="Arimo"/>
    </font>
    <font>
      <b/>
      <sz val="22"/>
      <color rgb="FF000000"/>
      <name val="Arimo"/>
    </font>
    <font>
      <b/>
      <sz val="20"/>
      <name val="Arimo"/>
    </font>
    <font>
      <b/>
      <sz val="18"/>
      <color rgb="FF0000FF"/>
      <name val="Arimo"/>
    </font>
    <font>
      <sz val="16"/>
      <color rgb="FF000000"/>
      <name val="Arimo"/>
    </font>
    <font>
      <sz val="28"/>
      <color rgb="FF000000"/>
      <name val="Arimo"/>
    </font>
    <font>
      <b/>
      <sz val="20"/>
      <color rgb="FF0000FF"/>
      <name val="Arimo"/>
    </font>
    <font>
      <sz val="20"/>
      <name val="Arimo"/>
    </font>
    <font>
      <b/>
      <sz val="22"/>
      <color rgb="FF0000FF"/>
      <name val="Arimo"/>
    </font>
    <font>
      <sz val="20"/>
      <name val="Noto Sans Symbols"/>
    </font>
    <font>
      <b/>
      <sz val="18"/>
      <name val="Arimo"/>
    </font>
    <font>
      <b/>
      <sz val="20"/>
      <color rgb="FFFF0000"/>
      <name val="Arimo"/>
    </font>
    <font>
      <b/>
      <sz val="16"/>
      <name val="Arimo"/>
    </font>
    <font>
      <sz val="10"/>
      <name val="Arimo"/>
    </font>
    <font>
      <sz val="14"/>
      <color rgb="FF000000"/>
      <name val="Arimo"/>
    </font>
    <font>
      <sz val="16"/>
      <name val="Calibri"/>
    </font>
    <font>
      <b/>
      <sz val="14"/>
      <color rgb="FF000000"/>
      <name val="Arimo"/>
    </font>
    <font>
      <b/>
      <sz val="16"/>
      <color rgb="FF000000"/>
      <name val="Arimo"/>
    </font>
    <font>
      <b/>
      <sz val="36"/>
      <color rgb="FFFF0000"/>
      <name val="Arimo"/>
    </font>
    <font>
      <sz val="18"/>
      <color rgb="FF000000"/>
      <name val="Arimo"/>
    </font>
    <font>
      <sz val="24"/>
      <name val="Arimo"/>
    </font>
    <font>
      <b/>
      <sz val="14"/>
      <color rgb="FF6600CC"/>
      <name val="Arimo"/>
    </font>
    <font>
      <b/>
      <sz val="16"/>
      <color rgb="FF6600CC"/>
      <name val="Arimo"/>
    </font>
    <font>
      <sz val="12"/>
      <color rgb="FF000000"/>
      <name val="Arimo"/>
    </font>
    <font>
      <sz val="16"/>
      <name val="Arimo"/>
    </font>
    <font>
      <sz val="14"/>
      <name val="Arimo"/>
    </font>
    <font>
      <b/>
      <sz val="14"/>
      <name val="Arimo"/>
    </font>
    <font>
      <sz val="14"/>
      <name val="Calibri"/>
    </font>
    <font>
      <sz val="16"/>
      <color rgb="FF0000FF"/>
      <name val="Arimo"/>
    </font>
    <font>
      <b/>
      <sz val="16"/>
      <color rgb="FF0000FF"/>
      <name val="Arimo"/>
    </font>
    <font>
      <sz val="16"/>
      <color rgb="FF993300"/>
      <name val="Arimo"/>
    </font>
    <font>
      <sz val="16"/>
      <color rgb="FF003300"/>
      <name val="Arimo"/>
    </font>
    <font>
      <b/>
      <sz val="12"/>
      <color rgb="FF000000"/>
      <name val="Arimo"/>
    </font>
    <font>
      <sz val="12"/>
      <name val="Arimo"/>
    </font>
    <font>
      <b/>
      <sz val="12"/>
      <color rgb="FF0000FF"/>
      <name val="Arimo"/>
    </font>
    <font>
      <sz val="12"/>
      <color rgb="FF0000FF"/>
      <name val="Arimo"/>
    </font>
    <font>
      <sz val="12"/>
      <color rgb="FF993300"/>
      <name val="Arimo"/>
    </font>
    <font>
      <sz val="12"/>
      <color rgb="FF003300"/>
      <name val="Arimo"/>
    </font>
    <font>
      <b/>
      <sz val="14"/>
      <color rgb="FF0000FF"/>
      <name val="Arimo"/>
    </font>
    <font>
      <sz val="11"/>
      <color rgb="FF000000"/>
      <name val="Calibri"/>
    </font>
    <font>
      <b/>
      <sz val="16"/>
      <color rgb="FF0000FF"/>
      <name val="Calibri"/>
    </font>
    <font>
      <b/>
      <sz val="16"/>
      <color rgb="FFFF0000"/>
      <name val="Calibri"/>
    </font>
    <font>
      <b/>
      <sz val="12"/>
      <name val="Calibri"/>
    </font>
    <font>
      <sz val="16"/>
      <color rgb="FFFF0000"/>
      <name val="Arimo"/>
    </font>
    <font>
      <sz val="18"/>
      <color rgb="FF000000"/>
      <name val="Calibri"/>
    </font>
    <font>
      <b/>
      <sz val="18"/>
      <color rgb="FF000000"/>
      <name val="Calibri"/>
    </font>
    <font>
      <sz val="22"/>
      <color rgb="FF000000"/>
      <name val="Calibri"/>
    </font>
    <font>
      <b/>
      <sz val="22"/>
      <color rgb="FF000000"/>
      <name val="Calibri"/>
    </font>
    <font>
      <b/>
      <sz val="11"/>
      <color rgb="FF000000"/>
      <name val="Arimo"/>
    </font>
    <font>
      <sz val="10"/>
      <color rgb="FF000000"/>
      <name val="Arimo"/>
    </font>
    <font>
      <sz val="11"/>
      <name val="Calibri"/>
    </font>
    <font>
      <sz val="8"/>
      <color rgb="FF000000"/>
      <name val="Arimo"/>
    </font>
    <font>
      <b/>
      <sz val="10"/>
      <color rgb="FF000000"/>
      <name val="Arimo"/>
    </font>
    <font>
      <sz val="20"/>
      <color rgb="FF0000FF"/>
      <name val="Noto Sans Symbols"/>
    </font>
    <font>
      <b/>
      <sz val="14"/>
      <color rgb="FF0000FF"/>
      <name val="Calibri"/>
    </font>
    <font>
      <sz val="18"/>
      <color rgb="FFFF0000"/>
      <name val="Arimo"/>
    </font>
    <font>
      <sz val="11"/>
      <name val="Calibri"/>
    </font>
    <font>
      <b/>
      <sz val="14"/>
      <color rgb="FFFFFF00"/>
      <name val="Arimo"/>
    </font>
    <font>
      <b/>
      <u/>
      <sz val="16"/>
      <color rgb="FFFFFF00"/>
      <name val="Calibri"/>
    </font>
    <font>
      <b/>
      <u/>
      <sz val="16"/>
      <color rgb="FFFFFF00"/>
      <name val="Calibri"/>
    </font>
    <font>
      <b/>
      <sz val="12"/>
      <color rgb="FFC00000"/>
      <name val="Arimo"/>
    </font>
    <font>
      <u/>
      <sz val="16"/>
      <color rgb="FFFFFF00"/>
      <name val="Calibri"/>
    </font>
    <font>
      <b/>
      <sz val="14"/>
      <name val="Arimo"/>
    </font>
    <font>
      <sz val="12"/>
      <color rgb="FFFFFF00"/>
      <name val="Noto Sans Symbols"/>
    </font>
    <font>
      <b/>
      <sz val="22"/>
      <color rgb="FFFFFF00"/>
      <name val="Arimo"/>
    </font>
    <font>
      <b/>
      <sz val="18"/>
      <color rgb="FFFFFF00"/>
      <name val="Arimo"/>
    </font>
    <font>
      <sz val="18"/>
      <name val="Arimo"/>
    </font>
    <font>
      <b/>
      <u/>
      <sz val="18"/>
      <color rgb="FFFFFF00"/>
      <name val="Calibri"/>
    </font>
    <font>
      <sz val="12"/>
      <color rgb="FFC00000"/>
      <name val="Noto Sans Symbols"/>
    </font>
    <font>
      <u/>
      <sz val="16"/>
      <color rgb="FFFFFF00"/>
      <name val="Calibri"/>
    </font>
    <font>
      <sz val="28"/>
      <name val="Arimo"/>
    </font>
    <font>
      <u/>
      <sz val="16"/>
      <color rgb="FFFFFF00"/>
      <name val="Calibri"/>
    </font>
    <font>
      <sz val="48"/>
      <name val="Arimo"/>
    </font>
    <font>
      <b/>
      <sz val="26"/>
      <color rgb="FFFFFF00"/>
      <name val="Arimo"/>
    </font>
    <font>
      <b/>
      <sz val="48"/>
      <name val="Arimo"/>
    </font>
    <font>
      <b/>
      <sz val="16"/>
      <color rgb="FFFF0000"/>
      <name val="Arimo"/>
    </font>
    <font>
      <b/>
      <sz val="18"/>
      <color rgb="FFFF0000"/>
      <name val="Arimo"/>
    </font>
    <font>
      <b/>
      <sz val="13"/>
      <color rgb="FF0000FF"/>
      <name val="Arimo"/>
    </font>
    <font>
      <sz val="18"/>
      <name val="Noto Sans Symbols"/>
    </font>
    <font>
      <b/>
      <sz val="11"/>
      <name val="Arial Unicode MS"/>
    </font>
    <font>
      <sz val="11"/>
      <name val="Arial Unicode MS"/>
    </font>
    <font>
      <sz val="14"/>
      <color rgb="FF0000FF"/>
      <name val="Arial Unicode MS"/>
    </font>
    <font>
      <sz val="14"/>
      <color rgb="FFFF0000"/>
      <name val="Arial Unicode MS"/>
    </font>
    <font>
      <b/>
      <sz val="14"/>
      <color rgb="FFFF0000"/>
      <name val="Wingdings"/>
    </font>
    <font>
      <b/>
      <sz val="12"/>
      <color rgb="FFFF0000"/>
      <name val="Wingdings"/>
    </font>
    <font>
      <b/>
      <sz val="12"/>
      <color rgb="FFFF0000"/>
      <name val="Arial Unicode MS"/>
    </font>
    <font>
      <b/>
      <sz val="14"/>
      <color rgb="FFFF0000"/>
      <name val="Arial Unicode MS"/>
    </font>
    <font>
      <sz val="14"/>
      <name val="Arial Unicode MS"/>
    </font>
    <font>
      <b/>
      <sz val="14"/>
      <color rgb="FF0000FF"/>
      <name val="Arial Unicode MS"/>
    </font>
    <font>
      <b/>
      <sz val="16"/>
      <color rgb="FFFF0000"/>
      <name val="Arial Unicode MS"/>
    </font>
    <font>
      <b/>
      <sz val="16"/>
      <color rgb="FF0000FF"/>
      <name val="Arial Unicode MS"/>
    </font>
    <font>
      <sz val="20"/>
      <color rgb="FFFFFF00"/>
      <name val="Arial Unicode MS"/>
    </font>
    <font>
      <sz val="20"/>
      <color rgb="FF000000"/>
      <name val="Arial Unicode MS"/>
    </font>
    <font>
      <sz val="20"/>
      <color rgb="FF000000"/>
      <name val="Wingdings"/>
    </font>
    <font>
      <sz val="20"/>
      <color rgb="FFFF0000"/>
      <name val="Arial Unicode MS"/>
    </font>
    <font>
      <b/>
      <sz val="28"/>
      <color rgb="FF0000FF"/>
      <name val="Arial Unicode MS"/>
    </font>
    <font>
      <sz val="28"/>
      <color rgb="FF000000"/>
      <name val="Arial Unicode MS"/>
    </font>
    <font>
      <b/>
      <sz val="28"/>
      <color rgb="FFFF0000"/>
      <name val="Arial Unicode MS"/>
    </font>
    <font>
      <b/>
      <sz val="18"/>
      <color rgb="FF000000"/>
      <name val="Arial Unicode MS"/>
    </font>
    <font>
      <sz val="18"/>
      <color rgb="FF000000"/>
      <name val="Arial Unicode MS"/>
    </font>
    <font>
      <sz val="18"/>
      <color rgb="FFFF0000"/>
      <name val="Arial Unicode MS"/>
    </font>
    <font>
      <b/>
      <sz val="18"/>
      <color rgb="FFFF0000"/>
      <name val="Arial Unicode MS"/>
    </font>
    <font>
      <sz val="16"/>
      <color rgb="FFFF0000"/>
      <name val="Arial Unicode MS"/>
    </font>
    <font>
      <sz val="11"/>
      <color rgb="FF000000"/>
      <name val="Arial Unicode MS"/>
    </font>
    <font>
      <sz val="18"/>
      <color rgb="FF0000FF"/>
      <name val="Arial Unicode MS"/>
    </font>
    <font>
      <sz val="18"/>
      <name val="Arial Unicode MS"/>
    </font>
    <font>
      <b/>
      <sz val="20"/>
      <name val="Arial Unicode MS"/>
    </font>
    <font>
      <b/>
      <sz val="20"/>
      <color rgb="FFFFFF00"/>
      <name val="Arial Unicode MS"/>
    </font>
    <font>
      <sz val="16"/>
      <color rgb="FFFFFF00"/>
      <name val="Arial Unicode MS"/>
    </font>
    <font>
      <b/>
      <sz val="22"/>
      <color rgb="FFFF0000"/>
      <name val="Arial Unicode MS"/>
    </font>
    <font>
      <b/>
      <sz val="22"/>
      <color rgb="FFFFFF00"/>
      <name val="Arial Unicode MS"/>
    </font>
    <font>
      <b/>
      <sz val="18"/>
      <color rgb="FFFFFF00"/>
      <name val="Wingdings"/>
    </font>
    <font>
      <b/>
      <sz val="16"/>
      <color rgb="FFFFFF00"/>
      <name val="Arial Unicode MS"/>
    </font>
    <font>
      <b/>
      <sz val="18"/>
      <color rgb="FFFFFF00"/>
      <name val="Arial Unicode MS"/>
    </font>
    <font>
      <b/>
      <sz val="13"/>
      <color rgb="FFFF0000"/>
      <name val="Arial Unicode MS"/>
    </font>
    <font>
      <b/>
      <sz val="13"/>
      <color rgb="FF0000FF"/>
      <name val="Arial Unicode MS"/>
    </font>
    <font>
      <b/>
      <sz val="14"/>
      <color rgb="FF7030A0"/>
      <name val="Arial Unicode MS"/>
    </font>
    <font>
      <b/>
      <sz val="14"/>
      <name val="Arial Unicode MS"/>
    </font>
    <font>
      <b/>
      <sz val="14"/>
      <color rgb="FFE36C09"/>
      <name val="Arial Unicode MS"/>
    </font>
    <font>
      <b/>
      <sz val="14"/>
      <color rgb="FFFABF8F"/>
      <name val="Arial Unicode MS"/>
    </font>
    <font>
      <sz val="16"/>
      <color indexed="12"/>
      <name val="Arial Unicode MS"/>
      <family val="2"/>
    </font>
    <font>
      <sz val="16"/>
      <color rgb="FF0000FF"/>
      <name val="Arial Unicode MS"/>
      <family val="2"/>
    </font>
    <font>
      <sz val="16"/>
      <color indexed="60"/>
      <name val="Arial Unicode MS"/>
      <family val="2"/>
    </font>
    <font>
      <sz val="14"/>
      <color theme="1"/>
      <name val="Arial Unicode MS"/>
      <family val="2"/>
    </font>
    <font>
      <sz val="11"/>
      <color theme="1"/>
      <name val="Arial Unicode MS"/>
      <family val="2"/>
    </font>
    <font>
      <sz val="12"/>
      <color theme="1"/>
      <name val="Arial Unicode MS"/>
      <family val="2"/>
    </font>
  </fonts>
  <fills count="19">
    <fill>
      <patternFill patternType="none"/>
    </fill>
    <fill>
      <patternFill patternType="gray125"/>
    </fill>
    <fill>
      <patternFill patternType="solid">
        <fgColor rgb="FF0C0C0C"/>
        <bgColor rgb="FF0C0C0C"/>
      </patternFill>
    </fill>
    <fill>
      <patternFill patternType="solid">
        <fgColor rgb="FF6600CC"/>
        <bgColor rgb="FF6600CC"/>
      </patternFill>
    </fill>
    <fill>
      <patternFill patternType="solid">
        <fgColor rgb="FFFFFF00"/>
        <bgColor rgb="FFFFFF00"/>
      </patternFill>
    </fill>
    <fill>
      <patternFill patternType="solid">
        <fgColor rgb="FFFFC000"/>
        <bgColor rgb="FFFFC000"/>
      </patternFill>
    </fill>
    <fill>
      <patternFill patternType="solid">
        <fgColor rgb="FFCCC0D9"/>
        <bgColor rgb="FFCCC0D9"/>
      </patternFill>
    </fill>
    <fill>
      <patternFill patternType="solid">
        <fgColor rgb="FFFF0000"/>
        <bgColor rgb="FFFF0000"/>
      </patternFill>
    </fill>
    <fill>
      <patternFill patternType="solid">
        <fgColor rgb="FFE5DFEC"/>
        <bgColor rgb="FFE5DFEC"/>
      </patternFill>
    </fill>
    <fill>
      <patternFill patternType="solid">
        <fgColor rgb="FFD8D8D8"/>
        <bgColor rgb="FFD8D8D8"/>
      </patternFill>
    </fill>
    <fill>
      <patternFill patternType="solid">
        <fgColor rgb="FFBFBFBF"/>
        <bgColor rgb="FFBFBFBF"/>
      </patternFill>
    </fill>
    <fill>
      <patternFill patternType="solid">
        <fgColor rgb="FFFDE9D9"/>
        <bgColor rgb="FFFDE9D9"/>
      </patternFill>
    </fill>
    <fill>
      <patternFill patternType="solid">
        <fgColor rgb="FFC00000"/>
        <bgColor rgb="FFC00000"/>
      </patternFill>
    </fill>
    <fill>
      <patternFill patternType="solid">
        <fgColor rgb="FF0000FF"/>
        <bgColor rgb="FF0000FF"/>
      </patternFill>
    </fill>
    <fill>
      <patternFill patternType="solid">
        <fgColor rgb="FF00B0F0"/>
        <bgColor rgb="FF00B0F0"/>
      </patternFill>
    </fill>
    <fill>
      <patternFill patternType="solid">
        <fgColor rgb="FF7F7F7F"/>
        <bgColor rgb="FF7F7F7F"/>
      </patternFill>
    </fill>
    <fill>
      <patternFill patternType="solid">
        <fgColor rgb="FF92D050"/>
        <bgColor rgb="FF92D050"/>
      </patternFill>
    </fill>
    <fill>
      <patternFill patternType="solid">
        <fgColor theme="0"/>
        <bgColor indexed="64"/>
      </patternFill>
    </fill>
    <fill>
      <patternFill patternType="solid">
        <fgColor theme="7" tint="0.59999389629810485"/>
        <bgColor indexed="64"/>
      </patternFill>
    </fill>
  </fills>
  <borders count="143">
    <border>
      <left/>
      <right/>
      <top/>
      <bottom/>
      <diagonal/>
    </border>
    <border>
      <left/>
      <right/>
      <top/>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dotted">
        <color rgb="FF000000"/>
      </left>
      <right/>
      <top style="dotted">
        <color rgb="FF000000"/>
      </top>
      <bottom style="dotted">
        <color rgb="FF000000"/>
      </bottom>
      <diagonal/>
    </border>
    <border>
      <left/>
      <right/>
      <top style="dotted">
        <color rgb="FF000000"/>
      </top>
      <bottom style="dotted">
        <color rgb="FF000000"/>
      </bottom>
      <diagonal/>
    </border>
    <border>
      <left/>
      <right style="dotted">
        <color rgb="FF000000"/>
      </right>
      <top style="dotted">
        <color rgb="FF000000"/>
      </top>
      <bottom style="dotted">
        <color rgb="FF000000"/>
      </bottom>
      <diagonal/>
    </border>
    <border>
      <left style="medium">
        <color rgb="FF000000"/>
      </left>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style="thin">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dotted">
        <color rgb="FF000000"/>
      </left>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style="thin">
        <color rgb="FF000000"/>
      </right>
      <top/>
      <bottom/>
      <diagonal/>
    </border>
    <border>
      <left style="thin">
        <color rgb="FF000000"/>
      </left>
      <right style="thin">
        <color rgb="FF000000"/>
      </right>
      <top style="dotted">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style="medium">
        <color rgb="FF000000"/>
      </right>
      <top style="thin">
        <color rgb="FF000000"/>
      </top>
      <bottom style="medium">
        <color rgb="FF000000"/>
      </bottom>
      <diagonal/>
    </border>
    <border>
      <left/>
      <right/>
      <top style="thin">
        <color rgb="FF000000"/>
      </top>
      <bottom style="medium">
        <color rgb="FF000000"/>
      </bottom>
      <diagonal/>
    </border>
    <border>
      <left style="medium">
        <color rgb="FF000000"/>
      </left>
      <right/>
      <top/>
      <bottom/>
      <diagonal/>
    </border>
    <border>
      <left/>
      <right style="medium">
        <color rgb="FF000000"/>
      </right>
      <top/>
      <bottom/>
      <diagonal/>
    </border>
    <border>
      <left/>
      <right/>
      <top style="dotted">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right style="thin">
        <color rgb="FF000000"/>
      </right>
      <top style="medium">
        <color rgb="FF000000"/>
      </top>
      <bottom/>
      <diagonal/>
    </border>
    <border>
      <left style="medium">
        <color rgb="FF000000"/>
      </left>
      <right style="medium">
        <color rgb="FF000000"/>
      </right>
      <top/>
      <bottom/>
      <diagonal/>
    </border>
    <border>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diagonal/>
    </border>
    <border>
      <left style="medium">
        <color rgb="FF000000"/>
      </left>
      <right style="thin">
        <color rgb="FF000000"/>
      </right>
      <top/>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thin">
        <color rgb="FF000000"/>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thin">
        <color rgb="FF000000"/>
      </right>
      <top/>
      <bottom/>
      <diagonal/>
    </border>
    <border>
      <left/>
      <right style="medium">
        <color rgb="FF000000"/>
      </right>
      <top/>
      <bottom style="thin">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diagonal/>
    </border>
    <border>
      <left style="thin">
        <color rgb="FF000000"/>
      </left>
      <right/>
      <top/>
      <bottom/>
      <diagonal/>
    </border>
    <border>
      <left style="thin">
        <color rgb="FF000000"/>
      </left>
      <right/>
      <top/>
      <bottom/>
      <diagonal/>
    </border>
    <border>
      <left style="thin">
        <color rgb="FF000000"/>
      </left>
      <right/>
      <top/>
      <bottom/>
      <diagonal/>
    </border>
    <border>
      <left/>
      <right/>
      <top/>
      <bottom style="thin">
        <color rgb="FF000000"/>
      </bottom>
      <diagonal/>
    </border>
    <border>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style="medium">
        <color rgb="FF000000"/>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s>
  <cellStyleXfs count="1">
    <xf numFmtId="0" fontId="0" fillId="0" borderId="0"/>
  </cellStyleXfs>
  <cellXfs count="601">
    <xf numFmtId="0" fontId="0" fillId="0" borderId="0" xfId="0" applyFont="1" applyAlignment="1"/>
    <xf numFmtId="0" fontId="1" fillId="0" borderId="0" xfId="0" applyFont="1"/>
    <xf numFmtId="0" fontId="2" fillId="2" borderId="1" xfId="0" applyFont="1" applyFill="1" applyBorder="1" applyAlignment="1">
      <alignment horizontal="center" vertical="center"/>
    </xf>
    <xf numFmtId="0" fontId="2" fillId="2" borderId="1" xfId="0" applyFont="1" applyFill="1" applyBorder="1"/>
    <xf numFmtId="0" fontId="4" fillId="3" borderId="5" xfId="0" applyFont="1" applyFill="1" applyBorder="1" applyAlignment="1">
      <alignment horizontal="center" vertical="center"/>
    </xf>
    <xf numFmtId="0" fontId="6" fillId="4" borderId="5" xfId="0" applyFont="1" applyFill="1" applyBorder="1" applyAlignment="1">
      <alignment horizontal="center" vertical="center" wrapText="1"/>
    </xf>
    <xf numFmtId="0" fontId="7" fillId="5" borderId="8" xfId="0" applyFont="1" applyFill="1" applyBorder="1" applyAlignment="1">
      <alignment horizontal="center" vertical="center"/>
    </xf>
    <xf numFmtId="0" fontId="4" fillId="3" borderId="13" xfId="0" applyFont="1" applyFill="1" applyBorder="1" applyAlignment="1">
      <alignment horizontal="center" vertical="center"/>
    </xf>
    <xf numFmtId="0" fontId="10" fillId="3" borderId="14" xfId="0" applyFont="1" applyFill="1" applyBorder="1" applyAlignment="1">
      <alignment horizontal="center" vertical="center" wrapText="1"/>
    </xf>
    <xf numFmtId="0" fontId="11" fillId="0" borderId="15" xfId="0" applyFont="1" applyBorder="1" applyAlignment="1">
      <alignment horizontal="center" vertical="center"/>
    </xf>
    <xf numFmtId="0" fontId="11" fillId="0" borderId="16" xfId="0" applyFont="1" applyBorder="1" applyAlignment="1">
      <alignment horizontal="center" vertical="center" wrapText="1"/>
    </xf>
    <xf numFmtId="0" fontId="13" fillId="7" borderId="17" xfId="0" applyFont="1" applyFill="1" applyBorder="1" applyAlignment="1">
      <alignment horizontal="center" vertical="center" wrapText="1"/>
    </xf>
    <xf numFmtId="0" fontId="1" fillId="0" borderId="18" xfId="0" applyFont="1" applyBorder="1" applyAlignment="1">
      <alignment horizontal="center" vertical="center"/>
    </xf>
    <xf numFmtId="0" fontId="13" fillId="7" borderId="19" xfId="0" applyFont="1" applyFill="1" applyBorder="1" applyAlignment="1">
      <alignment horizontal="center" vertical="center" wrapText="1"/>
    </xf>
    <xf numFmtId="0" fontId="1" fillId="0" borderId="0" xfId="0" applyFont="1" applyAlignment="1">
      <alignment horizontal="center" vertical="center"/>
    </xf>
    <xf numFmtId="0" fontId="14" fillId="0" borderId="0" xfId="0" applyFont="1" applyAlignment="1">
      <alignment vertical="center"/>
    </xf>
    <xf numFmtId="0" fontId="15" fillId="0" borderId="0" xfId="0" applyFont="1" applyAlignment="1">
      <alignment horizontal="center" vertical="center"/>
    </xf>
    <xf numFmtId="0" fontId="16" fillId="3" borderId="1" xfId="0" applyFont="1" applyFill="1" applyBorder="1" applyAlignment="1">
      <alignment horizontal="center" vertical="center"/>
    </xf>
    <xf numFmtId="0" fontId="14" fillId="5" borderId="1" xfId="0" applyFont="1" applyFill="1" applyBorder="1" applyAlignment="1">
      <alignment vertical="center"/>
    </xf>
    <xf numFmtId="0" fontId="1" fillId="8" borderId="25" xfId="0" applyFont="1" applyFill="1" applyBorder="1" applyAlignment="1">
      <alignment horizontal="center"/>
    </xf>
    <xf numFmtId="0" fontId="1" fillId="8" borderId="27" xfId="0" applyFont="1" applyFill="1" applyBorder="1"/>
    <xf numFmtId="0" fontId="1" fillId="8" borderId="26" xfId="0" applyFont="1" applyFill="1" applyBorder="1"/>
    <xf numFmtId="0" fontId="19" fillId="0" borderId="0" xfId="0" applyFont="1" applyAlignment="1">
      <alignment horizontal="center" vertical="center"/>
    </xf>
    <xf numFmtId="0" fontId="20" fillId="0" borderId="0" xfId="0" applyFont="1" applyAlignment="1">
      <alignment horizontal="center" vertical="center"/>
    </xf>
    <xf numFmtId="0" fontId="15" fillId="0" borderId="0" xfId="0" applyFont="1" applyAlignment="1">
      <alignment horizontal="right"/>
    </xf>
    <xf numFmtId="0" fontId="1" fillId="8" borderId="28" xfId="0" applyFont="1" applyFill="1" applyBorder="1" applyAlignment="1">
      <alignment horizontal="center"/>
    </xf>
    <xf numFmtId="0" fontId="18" fillId="8" borderId="29" xfId="0" applyFont="1" applyFill="1" applyBorder="1" applyAlignment="1">
      <alignment horizontal="left" vertical="center"/>
    </xf>
    <xf numFmtId="0" fontId="1" fillId="8" borderId="30" xfId="0" applyFont="1" applyFill="1" applyBorder="1"/>
    <xf numFmtId="0" fontId="1" fillId="8" borderId="29" xfId="0" applyFont="1" applyFill="1" applyBorder="1"/>
    <xf numFmtId="0" fontId="17" fillId="6" borderId="31" xfId="0" applyFont="1" applyFill="1" applyBorder="1" applyAlignment="1">
      <alignment horizontal="center" vertical="center"/>
    </xf>
    <xf numFmtId="0" fontId="15" fillId="0" borderId="0" xfId="0" applyFont="1" applyAlignment="1">
      <alignment horizontal="left" vertical="center"/>
    </xf>
    <xf numFmtId="0" fontId="20" fillId="0" borderId="0" xfId="0" applyFont="1" applyAlignment="1">
      <alignment horizontal="center"/>
    </xf>
    <xf numFmtId="0" fontId="14" fillId="5" borderId="1" xfId="0" applyFont="1" applyFill="1" applyBorder="1" applyAlignment="1">
      <alignment horizontal="center" vertical="center"/>
    </xf>
    <xf numFmtId="0" fontId="1" fillId="6" borderId="31" xfId="0" applyFont="1" applyFill="1" applyBorder="1" applyAlignment="1">
      <alignment horizontal="center" vertical="center"/>
    </xf>
    <xf numFmtId="0" fontId="14" fillId="5" borderId="32" xfId="0" applyFont="1" applyFill="1" applyBorder="1" applyAlignment="1">
      <alignment horizontal="center" vertical="center"/>
    </xf>
    <xf numFmtId="0" fontId="5" fillId="5" borderId="32" xfId="0" applyFont="1" applyFill="1" applyBorder="1" applyAlignment="1">
      <alignment horizontal="center" vertical="center"/>
    </xf>
    <xf numFmtId="0" fontId="14" fillId="5" borderId="33" xfId="0" applyFont="1" applyFill="1" applyBorder="1" applyAlignment="1">
      <alignment horizontal="center" vertical="center"/>
    </xf>
    <xf numFmtId="0" fontId="1" fillId="6" borderId="34" xfId="0" applyFont="1" applyFill="1" applyBorder="1" applyAlignment="1">
      <alignment horizontal="center" vertical="center"/>
    </xf>
    <xf numFmtId="0" fontId="1" fillId="0" borderId="34" xfId="0" applyFont="1" applyBorder="1" applyAlignment="1">
      <alignment horizontal="center" vertical="center"/>
    </xf>
    <xf numFmtId="0" fontId="14" fillId="0" borderId="0" xfId="0" applyFont="1" applyAlignment="1">
      <alignment horizontal="center" vertical="center"/>
    </xf>
    <xf numFmtId="0" fontId="21" fillId="0" borderId="35" xfId="0" applyFont="1" applyBorder="1" applyAlignment="1">
      <alignment horizontal="center" vertical="center"/>
    </xf>
    <xf numFmtId="0" fontId="10" fillId="5" borderId="33" xfId="0" applyFont="1" applyFill="1" applyBorder="1" applyAlignment="1">
      <alignment horizontal="center" vertical="center"/>
    </xf>
    <xf numFmtId="0" fontId="10" fillId="0" borderId="36" xfId="0" applyFont="1" applyBorder="1" applyAlignment="1">
      <alignment horizontal="center" vertical="center"/>
    </xf>
    <xf numFmtId="0" fontId="1" fillId="5" borderId="1" xfId="0" applyFont="1" applyFill="1" applyBorder="1" applyAlignment="1">
      <alignment horizontal="center" vertical="center"/>
    </xf>
    <xf numFmtId="0" fontId="16" fillId="3" borderId="1" xfId="0" applyFont="1" applyFill="1" applyBorder="1"/>
    <xf numFmtId="0" fontId="22" fillId="7" borderId="1" xfId="0" applyFont="1" applyFill="1" applyBorder="1" applyAlignment="1">
      <alignment horizontal="center" vertical="center"/>
    </xf>
    <xf numFmtId="0" fontId="18" fillId="8" borderId="48" xfId="0" applyFont="1" applyFill="1" applyBorder="1" applyAlignment="1">
      <alignment horizontal="left" vertical="center"/>
    </xf>
    <xf numFmtId="0" fontId="1" fillId="8" borderId="49" xfId="0" applyFont="1" applyFill="1" applyBorder="1"/>
    <xf numFmtId="0" fontId="1" fillId="8" borderId="48" xfId="0" applyFont="1" applyFill="1" applyBorder="1"/>
    <xf numFmtId="0" fontId="1" fillId="0" borderId="0" xfId="0" applyFont="1" applyAlignment="1">
      <alignment horizontal="center"/>
    </xf>
    <xf numFmtId="0" fontId="26" fillId="0" borderId="0" xfId="0" applyFont="1" applyAlignment="1">
      <alignment vertical="center"/>
    </xf>
    <xf numFmtId="0" fontId="26" fillId="0" borderId="0" xfId="0" applyFont="1" applyAlignment="1">
      <alignment horizontal="center" vertical="center"/>
    </xf>
    <xf numFmtId="0" fontId="29" fillId="0" borderId="0" xfId="0" applyFont="1" applyAlignment="1">
      <alignment vertical="center"/>
    </xf>
    <xf numFmtId="0" fontId="30" fillId="4" borderId="14" xfId="0" applyFont="1" applyFill="1" applyBorder="1" applyAlignment="1">
      <alignment vertical="center"/>
    </xf>
    <xf numFmtId="0" fontId="31" fillId="0" borderId="0" xfId="0" applyFont="1" applyAlignment="1">
      <alignment vertical="center"/>
    </xf>
    <xf numFmtId="0" fontId="31" fillId="0" borderId="0" xfId="0" applyFont="1" applyAlignment="1">
      <alignment horizontal="left" vertical="top"/>
    </xf>
    <xf numFmtId="0" fontId="32" fillId="0" borderId="0" xfId="0" applyFont="1" applyAlignment="1">
      <alignment vertical="center"/>
    </xf>
    <xf numFmtId="0" fontId="35" fillId="0" borderId="0" xfId="0" applyFont="1" applyAlignment="1">
      <alignment horizontal="center" vertical="center"/>
    </xf>
    <xf numFmtId="0" fontId="18" fillId="0" borderId="0" xfId="0" applyFont="1" applyAlignment="1">
      <alignment vertical="center"/>
    </xf>
    <xf numFmtId="0" fontId="33" fillId="0" borderId="0" xfId="0" applyFont="1" applyAlignment="1">
      <alignment vertical="center"/>
    </xf>
    <xf numFmtId="0" fontId="38" fillId="0" borderId="0" xfId="0" applyFont="1" applyAlignment="1">
      <alignment vertical="center"/>
    </xf>
    <xf numFmtId="0" fontId="38" fillId="0" borderId="0" xfId="0" applyFont="1" applyAlignment="1">
      <alignment horizontal="center" vertical="center"/>
    </xf>
    <xf numFmtId="0" fontId="37" fillId="0" borderId="0" xfId="0" applyFont="1" applyAlignment="1">
      <alignment vertical="center"/>
    </xf>
    <xf numFmtId="0" fontId="41" fillId="0" borderId="0" xfId="0" applyFont="1" applyAlignment="1">
      <alignment horizontal="center" vertical="center"/>
    </xf>
    <xf numFmtId="0" fontId="37" fillId="0" borderId="0" xfId="0" applyFont="1" applyAlignment="1">
      <alignment horizontal="center" vertical="center"/>
    </xf>
    <xf numFmtId="0" fontId="39" fillId="0" borderId="0" xfId="0" applyFont="1" applyAlignment="1">
      <alignment horizontal="center" vertical="center"/>
    </xf>
    <xf numFmtId="0" fontId="33" fillId="0" borderId="0" xfId="0" applyFont="1" applyAlignment="1">
      <alignment horizontal="center" vertical="center"/>
    </xf>
    <xf numFmtId="0" fontId="34" fillId="0" borderId="0" xfId="0" applyFont="1" applyAlignment="1">
      <alignment vertical="center"/>
    </xf>
    <xf numFmtId="0" fontId="42" fillId="0" borderId="0" xfId="0" applyFont="1" applyAlignment="1">
      <alignment horizontal="center" vertical="center"/>
    </xf>
    <xf numFmtId="0" fontId="44" fillId="0" borderId="0" xfId="0" applyFont="1" applyAlignment="1">
      <alignment horizontal="center" vertical="center"/>
    </xf>
    <xf numFmtId="0" fontId="45" fillId="0" borderId="0" xfId="0" applyFont="1" applyAlignment="1">
      <alignment horizontal="center" vertical="center"/>
    </xf>
    <xf numFmtId="0" fontId="48" fillId="9" borderId="54" xfId="0" applyFont="1" applyFill="1" applyBorder="1" applyAlignment="1">
      <alignment horizontal="center" vertical="top"/>
    </xf>
    <xf numFmtId="0" fontId="50" fillId="0" borderId="0" xfId="0" applyFont="1" applyAlignment="1">
      <alignment vertical="center"/>
    </xf>
    <xf numFmtId="0" fontId="47" fillId="0" borderId="0" xfId="0" applyFont="1" applyAlignment="1">
      <alignment vertical="center"/>
    </xf>
    <xf numFmtId="0" fontId="51" fillId="0" borderId="16" xfId="0" applyFont="1" applyBorder="1" applyAlignment="1">
      <alignment horizontal="center" vertical="center" textRotation="90"/>
    </xf>
    <xf numFmtId="0" fontId="54" fillId="0" borderId="57" xfId="0" applyFont="1" applyBorder="1" applyAlignment="1">
      <alignment horizontal="center" textRotation="90" wrapText="1"/>
    </xf>
    <xf numFmtId="0" fontId="54" fillId="0" borderId="59" xfId="0" applyFont="1" applyBorder="1" applyAlignment="1">
      <alignment horizontal="center" textRotation="90" wrapText="1"/>
    </xf>
    <xf numFmtId="0" fontId="54" fillId="0" borderId="60" xfId="0" applyFont="1" applyBorder="1" applyAlignment="1">
      <alignment horizontal="center" textRotation="90" wrapText="1"/>
    </xf>
    <xf numFmtId="0" fontId="54" fillId="0" borderId="61" xfId="0" applyFont="1" applyBorder="1" applyAlignment="1">
      <alignment horizontal="center" textRotation="90" wrapText="1"/>
    </xf>
    <xf numFmtId="0" fontId="54" fillId="0" borderId="62" xfId="0" applyFont="1" applyBorder="1" applyAlignment="1">
      <alignment horizontal="center" textRotation="90" wrapText="1"/>
    </xf>
    <xf numFmtId="0" fontId="48" fillId="0" borderId="60" xfId="0" applyFont="1" applyBorder="1" applyAlignment="1">
      <alignment horizontal="center" vertical="center" textRotation="90" wrapText="1"/>
    </xf>
    <xf numFmtId="0" fontId="48" fillId="0" borderId="15" xfId="0" applyFont="1" applyBorder="1" applyAlignment="1">
      <alignment horizontal="center" vertical="center" textRotation="90" wrapText="1"/>
    </xf>
    <xf numFmtId="0" fontId="48" fillId="0" borderId="53" xfId="0" applyFont="1" applyBorder="1" applyAlignment="1">
      <alignment vertical="center" textRotation="90" wrapText="1"/>
    </xf>
    <xf numFmtId="0" fontId="35" fillId="0" borderId="0" xfId="0" applyFont="1" applyAlignment="1">
      <alignment vertical="center"/>
    </xf>
    <xf numFmtId="0" fontId="55" fillId="0" borderId="63" xfId="0" applyFont="1" applyBorder="1" applyAlignment="1">
      <alignment horizontal="right" vertical="center"/>
    </xf>
    <xf numFmtId="0" fontId="55" fillId="0" borderId="10" xfId="0" applyFont="1" applyBorder="1" applyAlignment="1">
      <alignment horizontal="right" vertical="center"/>
    </xf>
    <xf numFmtId="0" fontId="56" fillId="0" borderId="60" xfId="0" applyFont="1" applyBorder="1" applyAlignment="1">
      <alignment horizontal="center" vertical="center"/>
    </xf>
    <xf numFmtId="0" fontId="56" fillId="0" borderId="59" xfId="0" applyFont="1" applyBorder="1" applyAlignment="1">
      <alignment horizontal="center" vertical="center"/>
    </xf>
    <xf numFmtId="0" fontId="56" fillId="0" borderId="62" xfId="0" applyFont="1" applyBorder="1" applyAlignment="1">
      <alignment horizontal="center" vertical="center"/>
    </xf>
    <xf numFmtId="0" fontId="56" fillId="0" borderId="61" xfId="0" applyFont="1" applyBorder="1" applyAlignment="1">
      <alignment horizontal="center" vertical="center"/>
    </xf>
    <xf numFmtId="0" fontId="52" fillId="0" borderId="60" xfId="0" applyFont="1" applyBorder="1" applyAlignment="1">
      <alignment horizontal="center" vertical="center"/>
    </xf>
    <xf numFmtId="0" fontId="52" fillId="0" borderId="59" xfId="0" applyFont="1" applyBorder="1" applyAlignment="1">
      <alignment horizontal="center" vertical="center"/>
    </xf>
    <xf numFmtId="0" fontId="56" fillId="0" borderId="57" xfId="0" applyFont="1" applyBorder="1" applyAlignment="1">
      <alignment horizontal="center" vertical="center"/>
    </xf>
    <xf numFmtId="0" fontId="57" fillId="0" borderId="60" xfId="0" applyFont="1" applyBorder="1" applyAlignment="1">
      <alignment horizontal="center" vertical="center" wrapText="1"/>
    </xf>
    <xf numFmtId="0" fontId="58" fillId="0" borderId="62" xfId="0" applyFont="1" applyBorder="1" applyAlignment="1">
      <alignment horizontal="center" vertical="center"/>
    </xf>
    <xf numFmtId="0" fontId="58" fillId="0" borderId="63" xfId="0" applyFont="1" applyBorder="1" applyAlignment="1">
      <alignment horizontal="center" vertical="center"/>
    </xf>
    <xf numFmtId="0" fontId="56" fillId="0" borderId="0" xfId="0" applyFont="1" applyAlignment="1">
      <alignment vertical="center"/>
    </xf>
    <xf numFmtId="0" fontId="36" fillId="0" borderId="0" xfId="0" applyFont="1" applyAlignment="1">
      <alignment vertical="center" wrapText="1"/>
    </xf>
    <xf numFmtId="0" fontId="17" fillId="0" borderId="26" xfId="0" applyFont="1" applyBorder="1" applyAlignment="1">
      <alignment horizontal="left" vertical="center" shrinkToFit="1"/>
    </xf>
    <xf numFmtId="0" fontId="59" fillId="0" borderId="64" xfId="0" applyFont="1" applyBorder="1" applyAlignment="1">
      <alignment horizontal="center" vertical="center"/>
    </xf>
    <xf numFmtId="0" fontId="60" fillId="0" borderId="53" xfId="0" applyFont="1" applyBorder="1" applyAlignment="1">
      <alignment horizontal="left" vertical="center"/>
    </xf>
    <xf numFmtId="0" fontId="43" fillId="0" borderId="20" xfId="0" applyFont="1" applyBorder="1" applyAlignment="1">
      <alignment horizontal="center" vertical="center"/>
    </xf>
    <xf numFmtId="0" fontId="59" fillId="0" borderId="65" xfId="0" applyFont="1" applyBorder="1" applyAlignment="1">
      <alignment horizontal="center" vertical="center"/>
    </xf>
    <xf numFmtId="0" fontId="59" fillId="0" borderId="66" xfId="0" applyFont="1" applyBorder="1" applyAlignment="1">
      <alignment horizontal="center" vertical="center"/>
    </xf>
    <xf numFmtId="0" fontId="61" fillId="0" borderId="66" xfId="0" applyFont="1" applyBorder="1" applyAlignment="1">
      <alignment horizontal="center" vertical="center"/>
    </xf>
    <xf numFmtId="0" fontId="62" fillId="0" borderId="66" xfId="0" applyFont="1" applyBorder="1" applyAlignment="1">
      <alignment horizontal="center" vertical="center"/>
    </xf>
    <xf numFmtId="0" fontId="35" fillId="0" borderId="67" xfId="0" applyFont="1" applyBorder="1" applyAlignment="1">
      <alignment vertical="center"/>
    </xf>
    <xf numFmtId="0" fontId="35" fillId="0" borderId="68" xfId="0" applyFont="1" applyBorder="1" applyAlignment="1">
      <alignment vertical="center"/>
    </xf>
    <xf numFmtId="0" fontId="61" fillId="0" borderId="69" xfId="0" applyFont="1" applyBorder="1" applyAlignment="1">
      <alignment horizontal="center" vertical="center"/>
    </xf>
    <xf numFmtId="0" fontId="61" fillId="0" borderId="65" xfId="0" applyFont="1" applyBorder="1" applyAlignment="1">
      <alignment horizontal="center" vertical="center"/>
    </xf>
    <xf numFmtId="0" fontId="63" fillId="0" borderId="65" xfId="0" applyFont="1" applyBorder="1" applyAlignment="1">
      <alignment horizontal="center" vertical="center" wrapText="1"/>
    </xf>
    <xf numFmtId="2" fontId="35" fillId="0" borderId="67" xfId="0" applyNumberFormat="1" applyFont="1" applyBorder="1" applyAlignment="1">
      <alignment horizontal="center" vertical="center"/>
    </xf>
    <xf numFmtId="0" fontId="62" fillId="0" borderId="70" xfId="0" applyFont="1" applyBorder="1" applyAlignment="1">
      <alignment horizontal="center" vertical="center"/>
    </xf>
    <xf numFmtId="0" fontId="17" fillId="0" borderId="70" xfId="0" applyFont="1" applyBorder="1" applyAlignment="1">
      <alignment horizontal="left" vertical="center" shrinkToFit="1"/>
    </xf>
    <xf numFmtId="0" fontId="59" fillId="0" borderId="71" xfId="0" applyFont="1" applyBorder="1" applyAlignment="1">
      <alignment horizontal="center" vertical="center" shrinkToFit="1"/>
    </xf>
    <xf numFmtId="0" fontId="60" fillId="0" borderId="72" xfId="0" applyFont="1" applyBorder="1" applyAlignment="1">
      <alignment horizontal="left" vertical="center" shrinkToFit="1"/>
    </xf>
    <xf numFmtId="0" fontId="43" fillId="0" borderId="73" xfId="0" applyFont="1" applyBorder="1" applyAlignment="1">
      <alignment horizontal="center" vertical="center"/>
    </xf>
    <xf numFmtId="0" fontId="59" fillId="0" borderId="74" xfId="0" applyFont="1" applyBorder="1" applyAlignment="1">
      <alignment horizontal="center" vertical="center"/>
    </xf>
    <xf numFmtId="0" fontId="59" fillId="0" borderId="75" xfId="0" applyFont="1" applyBorder="1" applyAlignment="1">
      <alignment horizontal="center" vertical="center"/>
    </xf>
    <xf numFmtId="0" fontId="61" fillId="0" borderId="75" xfId="0" applyFont="1" applyBorder="1" applyAlignment="1">
      <alignment horizontal="center" vertical="center"/>
    </xf>
    <xf numFmtId="0" fontId="62" fillId="0" borderId="75" xfId="0" applyFont="1" applyBorder="1" applyAlignment="1">
      <alignment horizontal="center" vertical="center"/>
    </xf>
    <xf numFmtId="0" fontId="35" fillId="0" borderId="76" xfId="0" applyFont="1" applyBorder="1" applyAlignment="1">
      <alignment vertical="center"/>
    </xf>
    <xf numFmtId="0" fontId="35" fillId="0" borderId="77" xfId="0" applyFont="1" applyBorder="1" applyAlignment="1">
      <alignment vertical="center"/>
    </xf>
    <xf numFmtId="0" fontId="61" fillId="0" borderId="78" xfId="0" applyFont="1" applyBorder="1" applyAlignment="1">
      <alignment horizontal="center" vertical="center"/>
    </xf>
    <xf numFmtId="0" fontId="61" fillId="0" borderId="74" xfId="0" applyFont="1" applyBorder="1" applyAlignment="1">
      <alignment horizontal="center" vertical="center"/>
    </xf>
    <xf numFmtId="0" fontId="63" fillId="0" borderId="74" xfId="0" applyFont="1" applyBorder="1" applyAlignment="1">
      <alignment horizontal="center" vertical="center" wrapText="1"/>
    </xf>
    <xf numFmtId="2" fontId="35" fillId="0" borderId="76" xfId="0" applyNumberFormat="1" applyFont="1" applyBorder="1" applyAlignment="1">
      <alignment horizontal="center" vertical="center"/>
    </xf>
    <xf numFmtId="0" fontId="35" fillId="0" borderId="79" xfId="0" applyFont="1" applyBorder="1" applyAlignment="1">
      <alignment vertical="center"/>
    </xf>
    <xf numFmtId="0" fontId="35" fillId="0" borderId="80" xfId="0" applyFont="1" applyBorder="1" applyAlignment="1">
      <alignment vertical="center"/>
    </xf>
    <xf numFmtId="0" fontId="61" fillId="0" borderId="81" xfId="0" applyFont="1" applyBorder="1" applyAlignment="1">
      <alignment horizontal="center" vertical="center"/>
    </xf>
    <xf numFmtId="0" fontId="61" fillId="0" borderId="82" xfId="0" applyFont="1" applyBorder="1" applyAlignment="1">
      <alignment horizontal="center" vertical="center"/>
    </xf>
    <xf numFmtId="0" fontId="17" fillId="0" borderId="56" xfId="0" applyFont="1" applyBorder="1" applyAlignment="1">
      <alignment horizontal="left" vertical="center" shrinkToFit="1"/>
    </xf>
    <xf numFmtId="0" fontId="59" fillId="0" borderId="83" xfId="0" applyFont="1" applyBorder="1" applyAlignment="1">
      <alignment horizontal="center" vertical="center" shrinkToFit="1"/>
    </xf>
    <xf numFmtId="0" fontId="59" fillId="0" borderId="84" xfId="0" applyFont="1" applyBorder="1" applyAlignment="1">
      <alignment horizontal="center" vertical="center"/>
    </xf>
    <xf numFmtId="0" fontId="59" fillId="0" borderId="35" xfId="0" applyFont="1" applyBorder="1" applyAlignment="1">
      <alignment horizontal="center" vertical="center"/>
    </xf>
    <xf numFmtId="0" fontId="61" fillId="0" borderId="35" xfId="0" applyFont="1" applyBorder="1" applyAlignment="1">
      <alignment horizontal="center" vertical="center"/>
    </xf>
    <xf numFmtId="0" fontId="62" fillId="0" borderId="35" xfId="0" applyFont="1" applyBorder="1" applyAlignment="1">
      <alignment horizontal="center" vertical="center"/>
    </xf>
    <xf numFmtId="0" fontId="35" fillId="0" borderId="85" xfId="0" applyFont="1" applyBorder="1" applyAlignment="1">
      <alignment vertical="center"/>
    </xf>
    <xf numFmtId="0" fontId="35" fillId="0" borderId="86" xfId="0" applyFont="1" applyBorder="1" applyAlignment="1">
      <alignment vertical="center"/>
    </xf>
    <xf numFmtId="0" fontId="61" fillId="0" borderId="87" xfId="0" applyFont="1" applyBorder="1" applyAlignment="1">
      <alignment horizontal="center" vertical="center"/>
    </xf>
    <xf numFmtId="0" fontId="61" fillId="0" borderId="88" xfId="0" applyFont="1" applyBorder="1" applyAlignment="1">
      <alignment horizontal="center" vertical="center"/>
    </xf>
    <xf numFmtId="0" fontId="63" fillId="0" borderId="84" xfId="0" applyFont="1" applyBorder="1" applyAlignment="1">
      <alignment horizontal="center" vertical="center" wrapText="1"/>
    </xf>
    <xf numFmtId="2" fontId="35" fillId="0" borderId="89" xfId="0" applyNumberFormat="1" applyFont="1" applyBorder="1" applyAlignment="1">
      <alignment horizontal="center" vertical="center"/>
    </xf>
    <xf numFmtId="0" fontId="62" fillId="0" borderId="56" xfId="0" applyFont="1" applyBorder="1" applyAlignment="1">
      <alignment horizontal="center" vertical="center"/>
    </xf>
    <xf numFmtId="0" fontId="59" fillId="0" borderId="64" xfId="0" applyFont="1" applyBorder="1" applyAlignment="1">
      <alignment horizontal="center" vertical="center" shrinkToFit="1"/>
    </xf>
    <xf numFmtId="0" fontId="60" fillId="0" borderId="53" xfId="0" applyFont="1" applyBorder="1" applyAlignment="1">
      <alignment horizontal="left" vertical="center" shrinkToFit="1"/>
    </xf>
    <xf numFmtId="0" fontId="62" fillId="0" borderId="26" xfId="0" applyFont="1" applyBorder="1" applyAlignment="1">
      <alignment horizontal="center" vertical="center"/>
    </xf>
    <xf numFmtId="0" fontId="45" fillId="0" borderId="0" xfId="0" applyFont="1" applyAlignment="1">
      <alignment vertical="center"/>
    </xf>
    <xf numFmtId="0" fontId="43" fillId="0" borderId="29" xfId="0" applyFont="1" applyBorder="1" applyAlignment="1">
      <alignment horizontal="center" vertical="center"/>
    </xf>
    <xf numFmtId="0" fontId="62" fillId="0" borderId="72" xfId="0" applyFont="1" applyBorder="1" applyAlignment="1">
      <alignment horizontal="center" vertical="center"/>
    </xf>
    <xf numFmtId="0" fontId="62" fillId="0" borderId="29" xfId="0" applyFont="1" applyBorder="1" applyAlignment="1">
      <alignment horizontal="center" vertical="center"/>
    </xf>
    <xf numFmtId="0" fontId="43" fillId="0" borderId="72" xfId="0" applyFont="1" applyBorder="1" applyAlignment="1">
      <alignment horizontal="center" vertical="center"/>
    </xf>
    <xf numFmtId="0" fontId="17" fillId="0" borderId="29" xfId="0" applyFont="1" applyBorder="1" applyAlignment="1">
      <alignment horizontal="left" vertical="center" shrinkToFit="1"/>
    </xf>
    <xf numFmtId="0" fontId="59" fillId="0" borderId="82" xfId="0" applyFont="1" applyBorder="1" applyAlignment="1">
      <alignment horizontal="center" vertical="center"/>
    </xf>
    <xf numFmtId="0" fontId="59" fillId="0" borderId="90" xfId="0" applyFont="1" applyBorder="1" applyAlignment="1">
      <alignment horizontal="center" vertical="center"/>
    </xf>
    <xf numFmtId="0" fontId="61" fillId="0" borderId="90" xfId="0" applyFont="1" applyBorder="1" applyAlignment="1">
      <alignment horizontal="center" vertical="center"/>
    </xf>
    <xf numFmtId="0" fontId="62" fillId="0" borderId="90" xfId="0" applyFont="1" applyBorder="1" applyAlignment="1">
      <alignment horizontal="center" vertical="center"/>
    </xf>
    <xf numFmtId="0" fontId="63" fillId="0" borderId="82" xfId="0" applyFont="1" applyBorder="1" applyAlignment="1">
      <alignment horizontal="center" vertical="center" wrapText="1"/>
    </xf>
    <xf numFmtId="2" fontId="35" fillId="0" borderId="79" xfId="0" applyNumberFormat="1" applyFont="1" applyBorder="1" applyAlignment="1">
      <alignment horizontal="center" vertical="center"/>
    </xf>
    <xf numFmtId="0" fontId="60" fillId="0" borderId="29" xfId="0" applyFont="1" applyBorder="1" applyAlignment="1">
      <alignment horizontal="left" vertical="center" shrinkToFit="1"/>
    </xf>
    <xf numFmtId="0" fontId="17" fillId="0" borderId="63" xfId="0" applyFont="1" applyBorder="1" applyAlignment="1">
      <alignment horizontal="left" vertical="center" shrinkToFit="1"/>
    </xf>
    <xf numFmtId="0" fontId="59" fillId="0" borderId="91" xfId="0" applyFont="1" applyBorder="1" applyAlignment="1">
      <alignment horizontal="center" vertical="center" shrinkToFit="1"/>
    </xf>
    <xf numFmtId="0" fontId="60" fillId="0" borderId="48" xfId="0" applyFont="1" applyBorder="1" applyAlignment="1">
      <alignment horizontal="left" vertical="center" shrinkToFit="1"/>
    </xf>
    <xf numFmtId="0" fontId="43" fillId="0" borderId="48" xfId="0" applyFont="1" applyBorder="1" applyAlignment="1">
      <alignment horizontal="center" vertical="center"/>
    </xf>
    <xf numFmtId="0" fontId="59" fillId="0" borderId="92" xfId="0" applyFont="1" applyBorder="1" applyAlignment="1">
      <alignment horizontal="center" vertical="center"/>
    </xf>
    <xf numFmtId="0" fontId="59" fillId="0" borderId="93" xfId="0" applyFont="1" applyBorder="1" applyAlignment="1">
      <alignment horizontal="center" vertical="center"/>
    </xf>
    <xf numFmtId="0" fontId="61" fillId="0" borderId="93" xfId="0" applyFont="1" applyBorder="1" applyAlignment="1">
      <alignment horizontal="center" vertical="center"/>
    </xf>
    <xf numFmtId="0" fontId="62" fillId="0" borderId="93" xfId="0" applyFont="1" applyBorder="1" applyAlignment="1">
      <alignment horizontal="center" vertical="center"/>
    </xf>
    <xf numFmtId="0" fontId="35" fillId="0" borderId="94" xfId="0" applyFont="1" applyBorder="1" applyAlignment="1">
      <alignment vertical="center"/>
    </xf>
    <xf numFmtId="0" fontId="35" fillId="0" borderId="95" xfId="0" applyFont="1" applyBorder="1" applyAlignment="1">
      <alignment vertical="center"/>
    </xf>
    <xf numFmtId="0" fontId="61" fillId="0" borderId="96" xfId="0" applyFont="1" applyBorder="1" applyAlignment="1">
      <alignment horizontal="center" vertical="center"/>
    </xf>
    <xf numFmtId="0" fontId="61" fillId="0" borderId="97" xfId="0" applyFont="1" applyBorder="1" applyAlignment="1">
      <alignment horizontal="center" vertical="center"/>
    </xf>
    <xf numFmtId="0" fontId="63" fillId="0" borderId="92" xfId="0" applyFont="1" applyBorder="1" applyAlignment="1">
      <alignment horizontal="center" vertical="center" wrapText="1"/>
    </xf>
    <xf numFmtId="2" fontId="35" fillId="0" borderId="98" xfId="0" applyNumberFormat="1" applyFont="1" applyBorder="1" applyAlignment="1">
      <alignment horizontal="center" vertical="center"/>
    </xf>
    <xf numFmtId="0" fontId="62" fillId="0" borderId="48" xfId="0" applyFont="1" applyBorder="1" applyAlignment="1">
      <alignment horizontal="center" vertical="center"/>
    </xf>
    <xf numFmtId="0" fontId="54" fillId="0" borderId="0" xfId="0" applyFont="1" applyAlignment="1">
      <alignment vertical="center"/>
    </xf>
    <xf numFmtId="0" fontId="64" fillId="0" borderId="0" xfId="0" applyFont="1" applyAlignment="1">
      <alignment horizontal="center" vertical="center"/>
    </xf>
    <xf numFmtId="0" fontId="65" fillId="0" borderId="0" xfId="0" applyFont="1" applyAlignment="1">
      <alignment horizontal="left" vertical="center"/>
    </xf>
    <xf numFmtId="0" fontId="66" fillId="0" borderId="0" xfId="0" applyFont="1" applyAlignment="1">
      <alignment horizontal="center" vertical="center"/>
    </xf>
    <xf numFmtId="0" fontId="67" fillId="0" borderId="0" xfId="0" applyFont="1" applyAlignment="1">
      <alignment horizontal="center" vertical="center"/>
    </xf>
    <xf numFmtId="0" fontId="68" fillId="0" borderId="0" xfId="0" applyFont="1" applyAlignment="1">
      <alignment horizontal="center" vertical="center"/>
    </xf>
    <xf numFmtId="0" fontId="47" fillId="0" borderId="0" xfId="0" applyFont="1" applyAlignment="1">
      <alignment horizontal="center" vertical="center"/>
    </xf>
    <xf numFmtId="0" fontId="54" fillId="0" borderId="0" xfId="0" applyFont="1" applyAlignment="1">
      <alignment horizontal="center" vertical="center"/>
    </xf>
    <xf numFmtId="0" fontId="69" fillId="0" borderId="0" xfId="0" applyFont="1" applyAlignment="1">
      <alignment horizontal="left" vertical="center"/>
    </xf>
    <xf numFmtId="0" fontId="47" fillId="0" borderId="0" xfId="0" applyFont="1" applyAlignment="1">
      <alignment horizontal="right" vertical="center"/>
    </xf>
    <xf numFmtId="0" fontId="69" fillId="0" borderId="90" xfId="0" applyFont="1" applyBorder="1" applyAlignment="1">
      <alignment horizontal="center" vertical="center"/>
    </xf>
    <xf numFmtId="0" fontId="47" fillId="0" borderId="0" xfId="0" applyFont="1" applyAlignment="1">
      <alignment vertical="center" wrapText="1"/>
    </xf>
    <xf numFmtId="0" fontId="45" fillId="0" borderId="60" xfId="0" applyFont="1" applyBorder="1" applyAlignment="1">
      <alignment horizontal="center" vertical="center" textRotation="90"/>
    </xf>
    <xf numFmtId="0" fontId="45" fillId="0" borderId="59" xfId="0" applyFont="1" applyBorder="1" applyAlignment="1">
      <alignment horizontal="center" vertical="center" textRotation="90"/>
    </xf>
    <xf numFmtId="0" fontId="35" fillId="0" borderId="59" xfId="0" applyFont="1" applyBorder="1" applyAlignment="1">
      <alignment horizontal="center" vertical="center"/>
    </xf>
    <xf numFmtId="0" fontId="35" fillId="0" borderId="59" xfId="0" applyFont="1" applyBorder="1" applyAlignment="1">
      <alignment horizontal="center" vertical="center" wrapText="1"/>
    </xf>
    <xf numFmtId="0" fontId="26" fillId="0" borderId="61" xfId="0" applyFont="1" applyBorder="1" applyAlignment="1">
      <alignment horizontal="center" vertical="center" wrapText="1"/>
    </xf>
    <xf numFmtId="0" fontId="45" fillId="0" borderId="0" xfId="0" applyFont="1" applyAlignment="1">
      <alignment horizontal="center" vertical="center" wrapText="1"/>
    </xf>
    <xf numFmtId="0" fontId="72" fillId="0" borderId="0" xfId="0" applyFont="1" applyAlignment="1">
      <alignment horizontal="center" vertical="center"/>
    </xf>
    <xf numFmtId="0" fontId="45" fillId="0" borderId="67" xfId="0" applyFont="1" applyBorder="1" applyAlignment="1">
      <alignment horizontal="left" vertical="center"/>
    </xf>
    <xf numFmtId="0" fontId="54" fillId="0" borderId="100" xfId="0" applyFont="1" applyBorder="1" applyAlignment="1">
      <alignment horizontal="left" vertical="center"/>
    </xf>
    <xf numFmtId="0" fontId="54" fillId="0" borderId="102" xfId="0" applyFont="1" applyBorder="1" applyAlignment="1">
      <alignment horizontal="left" vertical="center"/>
    </xf>
    <xf numFmtId="0" fontId="63" fillId="0" borderId="64" xfId="0" applyFont="1" applyBorder="1" applyAlignment="1">
      <alignment horizontal="left" vertical="center"/>
    </xf>
    <xf numFmtId="0" fontId="14" fillId="0" borderId="67" xfId="0" applyFont="1" applyBorder="1" applyAlignment="1">
      <alignment horizontal="left" vertical="center"/>
    </xf>
    <xf numFmtId="0" fontId="17" fillId="0" borderId="100" xfId="0" applyFont="1" applyBorder="1" applyAlignment="1">
      <alignment horizontal="left" vertical="center"/>
    </xf>
    <xf numFmtId="0" fontId="17" fillId="0" borderId="102" xfId="0" applyFont="1" applyBorder="1" applyAlignment="1">
      <alignment horizontal="left" vertical="center"/>
    </xf>
    <xf numFmtId="0" fontId="19" fillId="0" borderId="64" xfId="0" applyFont="1" applyBorder="1" applyAlignment="1">
      <alignment horizontal="left" vertical="center"/>
    </xf>
    <xf numFmtId="0" fontId="45" fillId="0" borderId="79" xfId="0" applyFont="1" applyBorder="1" applyAlignment="1">
      <alignment horizontal="left" vertical="center"/>
    </xf>
    <xf numFmtId="0" fontId="54" fillId="0" borderId="82" xfId="0" applyFont="1" applyBorder="1" applyAlignment="1">
      <alignment horizontal="left" vertical="center"/>
    </xf>
    <xf numFmtId="0" fontId="54" fillId="0" borderId="80" xfId="0" applyFont="1" applyBorder="1" applyAlignment="1">
      <alignment horizontal="left" vertical="center"/>
    </xf>
    <xf numFmtId="0" fontId="63" fillId="0" borderId="71" xfId="0" applyFont="1" applyBorder="1" applyAlignment="1">
      <alignment horizontal="left" vertical="center"/>
    </xf>
    <xf numFmtId="0" fontId="14" fillId="0" borderId="79" xfId="0" applyFont="1" applyBorder="1" applyAlignment="1">
      <alignment horizontal="left" vertical="center"/>
    </xf>
    <xf numFmtId="0" fontId="17" fillId="0" borderId="82" xfId="0" applyFont="1" applyBorder="1" applyAlignment="1">
      <alignment horizontal="left" vertical="center"/>
    </xf>
    <xf numFmtId="0" fontId="17" fillId="0" borderId="80" xfId="0" applyFont="1" applyBorder="1" applyAlignment="1">
      <alignment horizontal="left" vertical="center"/>
    </xf>
    <xf numFmtId="0" fontId="19" fillId="0" borderId="71" xfId="0" applyFont="1" applyBorder="1" applyAlignment="1">
      <alignment horizontal="left" vertical="center"/>
    </xf>
    <xf numFmtId="0" fontId="45" fillId="0" borderId="79" xfId="0" applyFont="1" applyBorder="1" applyAlignment="1">
      <alignment horizontal="left" vertical="center" wrapText="1"/>
    </xf>
    <xf numFmtId="0" fontId="14" fillId="0" borderId="79" xfId="0" applyFont="1" applyBorder="1" applyAlignment="1">
      <alignment horizontal="left" vertical="center" wrapText="1"/>
    </xf>
    <xf numFmtId="1" fontId="45" fillId="0" borderId="0" xfId="0" applyNumberFormat="1" applyFont="1" applyAlignment="1">
      <alignment horizontal="center" vertical="center"/>
    </xf>
    <xf numFmtId="0" fontId="45" fillId="0" borderId="85" xfId="0" applyFont="1" applyBorder="1" applyAlignment="1">
      <alignment horizontal="left" vertical="center"/>
    </xf>
    <xf numFmtId="0" fontId="54" fillId="0" borderId="84" xfId="0" applyFont="1" applyBorder="1" applyAlignment="1">
      <alignment horizontal="left" vertical="center"/>
    </xf>
    <xf numFmtId="0" fontId="54" fillId="0" borderId="103" xfId="0" applyFont="1" applyBorder="1" applyAlignment="1">
      <alignment horizontal="left" vertical="center"/>
    </xf>
    <xf numFmtId="0" fontId="63" fillId="0" borderId="83" xfId="0" applyFont="1" applyBorder="1" applyAlignment="1">
      <alignment horizontal="left" vertical="center"/>
    </xf>
    <xf numFmtId="0" fontId="14" fillId="0" borderId="85" xfId="0" applyFont="1" applyBorder="1" applyAlignment="1">
      <alignment horizontal="left" vertical="center"/>
    </xf>
    <xf numFmtId="0" fontId="17" fillId="0" borderId="84" xfId="0" applyFont="1" applyBorder="1" applyAlignment="1">
      <alignment horizontal="left" vertical="center"/>
    </xf>
    <xf numFmtId="0" fontId="17" fillId="0" borderId="103" xfId="0" applyFont="1" applyBorder="1" applyAlignment="1">
      <alignment horizontal="left" vertical="center"/>
    </xf>
    <xf numFmtId="0" fontId="19" fillId="0" borderId="83" xfId="0" applyFont="1" applyBorder="1" applyAlignment="1">
      <alignment horizontal="left" vertical="center"/>
    </xf>
    <xf numFmtId="0" fontId="45" fillId="0" borderId="67" xfId="0" applyFont="1" applyBorder="1" applyAlignment="1">
      <alignment horizontal="right" vertical="center"/>
    </xf>
    <xf numFmtId="0" fontId="54" fillId="0" borderId="65" xfId="0" applyFont="1" applyBorder="1" applyAlignment="1">
      <alignment horizontal="left" vertical="center"/>
    </xf>
    <xf numFmtId="0" fontId="54" fillId="0" borderId="68" xfId="0" applyFont="1" applyBorder="1" applyAlignment="1">
      <alignment horizontal="left" vertical="center"/>
    </xf>
    <xf numFmtId="0" fontId="63" fillId="0" borderId="64" xfId="0" applyFont="1" applyBorder="1" applyAlignment="1">
      <alignment horizontal="right" vertical="center"/>
    </xf>
    <xf numFmtId="0" fontId="54" fillId="0" borderId="65" xfId="0" applyFont="1" applyBorder="1" applyAlignment="1">
      <alignment horizontal="right" vertical="center"/>
    </xf>
    <xf numFmtId="0" fontId="54" fillId="0" borderId="68" xfId="0" applyFont="1" applyBorder="1" applyAlignment="1">
      <alignment horizontal="right" vertical="center"/>
    </xf>
    <xf numFmtId="0" fontId="45" fillId="0" borderId="79" xfId="0" applyFont="1" applyBorder="1" applyAlignment="1">
      <alignment horizontal="right" vertical="center"/>
    </xf>
    <xf numFmtId="0" fontId="63" fillId="0" borderId="71" xfId="0" applyFont="1" applyBorder="1" applyAlignment="1">
      <alignment horizontal="right" vertical="center"/>
    </xf>
    <xf numFmtId="0" fontId="54" fillId="0" borderId="82" xfId="0" applyFont="1" applyBorder="1" applyAlignment="1">
      <alignment horizontal="right" vertical="center"/>
    </xf>
    <xf numFmtId="0" fontId="54" fillId="0" borderId="80" xfId="0" applyFont="1" applyBorder="1" applyAlignment="1">
      <alignment horizontal="right" vertical="center"/>
    </xf>
    <xf numFmtId="0" fontId="45" fillId="0" borderId="79" xfId="0" applyFont="1" applyBorder="1" applyAlignment="1">
      <alignment horizontal="right" vertical="center" wrapText="1"/>
    </xf>
    <xf numFmtId="0" fontId="45" fillId="0" borderId="94" xfId="0" applyFont="1" applyBorder="1" applyAlignment="1">
      <alignment horizontal="right" vertical="center"/>
    </xf>
    <xf numFmtId="0" fontId="54" fillId="0" borderId="97" xfId="0" applyFont="1" applyBorder="1" applyAlignment="1">
      <alignment horizontal="left" vertical="center"/>
    </xf>
    <xf numFmtId="0" fontId="54" fillId="0" borderId="95" xfId="0" applyFont="1" applyBorder="1" applyAlignment="1">
      <alignment horizontal="left" vertical="center"/>
    </xf>
    <xf numFmtId="0" fontId="63" fillId="0" borderId="91" xfId="0" applyFont="1" applyBorder="1" applyAlignment="1">
      <alignment horizontal="right" vertical="center"/>
    </xf>
    <xf numFmtId="0" fontId="54" fillId="0" borderId="97" xfId="0" applyFont="1" applyBorder="1" applyAlignment="1">
      <alignment horizontal="right" vertical="center"/>
    </xf>
    <xf numFmtId="0" fontId="54" fillId="0" borderId="95" xfId="0" applyFont="1" applyBorder="1" applyAlignment="1">
      <alignment horizontal="right" vertical="center"/>
    </xf>
    <xf numFmtId="0" fontId="45" fillId="0" borderId="76" xfId="0" applyFont="1" applyBorder="1" applyAlignment="1">
      <alignment horizontal="left" vertical="center"/>
    </xf>
    <xf numFmtId="0" fontId="63" fillId="0" borderId="105" xfId="0" applyFont="1" applyBorder="1" applyAlignment="1">
      <alignment horizontal="left" vertical="center"/>
    </xf>
    <xf numFmtId="0" fontId="54" fillId="0" borderId="74" xfId="0" applyFont="1" applyBorder="1" applyAlignment="1">
      <alignment horizontal="left" vertical="center"/>
    </xf>
    <xf numFmtId="0" fontId="54" fillId="0" borderId="77" xfId="0" applyFont="1" applyBorder="1" applyAlignment="1">
      <alignment horizontal="left" vertical="center"/>
    </xf>
    <xf numFmtId="0" fontId="54" fillId="0" borderId="92" xfId="0" applyFont="1" applyBorder="1" applyAlignment="1">
      <alignment horizontal="left" vertical="center"/>
    </xf>
    <xf numFmtId="0" fontId="54" fillId="0" borderId="106" xfId="0" applyFont="1" applyBorder="1" applyAlignment="1">
      <alignment horizontal="left" vertical="center"/>
    </xf>
    <xf numFmtId="0" fontId="54" fillId="0" borderId="74" xfId="0" applyFont="1" applyBorder="1" applyAlignment="1">
      <alignment horizontal="right" vertical="center"/>
    </xf>
    <xf numFmtId="0" fontId="54" fillId="0" borderId="77" xfId="0" applyFont="1" applyBorder="1" applyAlignment="1">
      <alignment horizontal="right" vertical="center"/>
    </xf>
    <xf numFmtId="0" fontId="54" fillId="0" borderId="92" xfId="0" applyFont="1" applyBorder="1" applyAlignment="1">
      <alignment horizontal="right" vertical="center"/>
    </xf>
    <xf numFmtId="0" fontId="54" fillId="0" borderId="106" xfId="0" applyFont="1" applyBorder="1" applyAlignment="1">
      <alignment horizontal="right" vertical="center"/>
    </xf>
    <xf numFmtId="0" fontId="14" fillId="0" borderId="76" xfId="0" applyFont="1" applyBorder="1" applyAlignment="1">
      <alignment horizontal="left" vertical="center"/>
    </xf>
    <xf numFmtId="0" fontId="17" fillId="0" borderId="65" xfId="0" applyFont="1" applyBorder="1" applyAlignment="1">
      <alignment horizontal="left" vertical="center"/>
    </xf>
    <xf numFmtId="0" fontId="17" fillId="0" borderId="68" xfId="0" applyFont="1" applyBorder="1" applyAlignment="1">
      <alignment horizontal="left" vertical="center"/>
    </xf>
    <xf numFmtId="0" fontId="19" fillId="0" borderId="105" xfId="0" applyFont="1" applyBorder="1" applyAlignment="1">
      <alignment horizontal="left" vertical="center"/>
    </xf>
    <xf numFmtId="0" fontId="47" fillId="0" borderId="0" xfId="0" applyFont="1" applyAlignment="1">
      <alignment vertical="center" textRotation="90"/>
    </xf>
    <xf numFmtId="0" fontId="47" fillId="0" borderId="0" xfId="0" applyFont="1" applyAlignment="1">
      <alignment horizontal="left" vertical="center"/>
    </xf>
    <xf numFmtId="0" fontId="54" fillId="0" borderId="108" xfId="0" applyFont="1" applyBorder="1" applyAlignment="1">
      <alignment horizontal="right" vertical="center"/>
    </xf>
    <xf numFmtId="0" fontId="54" fillId="0" borderId="64" xfId="0" applyFont="1" applyBorder="1" applyAlignment="1">
      <alignment horizontal="left" vertical="center"/>
    </xf>
    <xf numFmtId="0" fontId="75" fillId="0" borderId="0" xfId="0" applyFont="1" applyAlignment="1">
      <alignment vertical="center"/>
    </xf>
    <xf numFmtId="0" fontId="54" fillId="0" borderId="109" xfId="0" applyFont="1" applyBorder="1" applyAlignment="1">
      <alignment horizontal="right" vertical="center"/>
    </xf>
    <xf numFmtId="0" fontId="54" fillId="0" borderId="71" xfId="0" applyFont="1" applyBorder="1" applyAlignment="1">
      <alignment horizontal="left" vertical="center"/>
    </xf>
    <xf numFmtId="0" fontId="77" fillId="0" borderId="0" xfId="0" applyFont="1" applyAlignment="1">
      <alignment vertical="center"/>
    </xf>
    <xf numFmtId="0" fontId="54" fillId="0" borderId="109" xfId="0" applyFont="1" applyBorder="1" applyAlignment="1">
      <alignment horizontal="right" vertical="center" wrapText="1"/>
    </xf>
    <xf numFmtId="0" fontId="14" fillId="0" borderId="94" xfId="0" applyFont="1" applyBorder="1" applyAlignment="1">
      <alignment horizontal="left" vertical="center"/>
    </xf>
    <xf numFmtId="0" fontId="17" fillId="0" borderId="97" xfId="0" applyFont="1" applyBorder="1" applyAlignment="1">
      <alignment horizontal="left" vertical="center"/>
    </xf>
    <xf numFmtId="0" fontId="17" fillId="0" borderId="95" xfId="0" applyFont="1" applyBorder="1" applyAlignment="1">
      <alignment horizontal="left" vertical="center"/>
    </xf>
    <xf numFmtId="0" fontId="19" fillId="0" borderId="91" xfId="0" applyFont="1" applyBorder="1" applyAlignment="1">
      <alignment horizontal="left" vertical="center"/>
    </xf>
    <xf numFmtId="0" fontId="54" fillId="0" borderId="71" xfId="0" applyFont="1" applyBorder="1" applyAlignment="1">
      <alignment horizontal="left" vertical="center" wrapText="1"/>
    </xf>
    <xf numFmtId="0" fontId="54" fillId="0" borderId="73" xfId="0" applyFont="1" applyBorder="1" applyAlignment="1">
      <alignment horizontal="right" vertical="center"/>
    </xf>
    <xf numFmtId="0" fontId="54" fillId="0" borderId="18" xfId="0" applyFont="1" applyBorder="1" applyAlignment="1">
      <alignment horizontal="center" vertical="center"/>
    </xf>
    <xf numFmtId="0" fontId="54" fillId="0" borderId="57" xfId="0" applyFont="1" applyBorder="1" applyAlignment="1">
      <alignment horizontal="center" vertical="center"/>
    </xf>
    <xf numFmtId="0" fontId="54" fillId="0" borderId="62" xfId="0" applyFont="1" applyBorder="1" applyAlignment="1">
      <alignment horizontal="center" vertical="center"/>
    </xf>
    <xf numFmtId="0" fontId="47" fillId="0" borderId="18" xfId="0" applyFont="1" applyBorder="1" applyAlignment="1">
      <alignment horizontal="center" vertical="center"/>
    </xf>
    <xf numFmtId="0" fontId="54" fillId="0" borderId="110" xfId="0" applyFont="1" applyBorder="1" applyAlignment="1">
      <alignment horizontal="right" vertical="center"/>
    </xf>
    <xf numFmtId="0" fontId="54" fillId="0" borderId="16" xfId="0" applyFont="1" applyBorder="1" applyAlignment="1">
      <alignment horizontal="left" vertical="center"/>
    </xf>
    <xf numFmtId="0" fontId="54" fillId="0" borderId="18" xfId="0" applyFont="1" applyBorder="1" applyAlignment="1">
      <alignment horizontal="right" vertical="center"/>
    </xf>
    <xf numFmtId="0" fontId="63" fillId="0" borderId="18" xfId="0" applyFont="1" applyBorder="1" applyAlignment="1">
      <alignment horizontal="center" vertical="center"/>
    </xf>
    <xf numFmtId="0" fontId="54" fillId="0" borderId="70" xfId="0" applyFont="1" applyBorder="1" applyAlignment="1">
      <alignment horizontal="right" vertical="center"/>
    </xf>
    <xf numFmtId="0" fontId="54" fillId="0" borderId="78" xfId="0" applyFont="1" applyBorder="1" applyAlignment="1">
      <alignment horizontal="center" vertical="center"/>
    </xf>
    <xf numFmtId="0" fontId="54" fillId="0" borderId="76" xfId="0" applyFont="1" applyBorder="1" applyAlignment="1">
      <alignment horizontal="center" vertical="center"/>
    </xf>
    <xf numFmtId="0" fontId="63" fillId="0" borderId="70" xfId="0" applyFont="1" applyBorder="1" applyAlignment="1">
      <alignment horizontal="center" vertical="center"/>
    </xf>
    <xf numFmtId="0" fontId="54" fillId="0" borderId="48" xfId="0" applyFont="1" applyBorder="1" applyAlignment="1">
      <alignment horizontal="right" vertical="center"/>
    </xf>
    <xf numFmtId="0" fontId="54" fillId="0" borderId="96" xfId="0" applyFont="1" applyBorder="1" applyAlignment="1">
      <alignment horizontal="center" vertical="center"/>
    </xf>
    <xf numFmtId="0" fontId="54" fillId="0" borderId="94" xfId="0" applyFont="1" applyBorder="1" applyAlignment="1">
      <alignment horizontal="center" vertical="center"/>
    </xf>
    <xf numFmtId="0" fontId="63" fillId="0" borderId="48" xfId="0" applyFont="1" applyBorder="1" applyAlignment="1">
      <alignment horizontal="center" vertical="center"/>
    </xf>
    <xf numFmtId="0" fontId="47" fillId="0" borderId="0" xfId="0" applyFont="1" applyAlignment="1">
      <alignment horizontal="left" vertical="center" wrapText="1"/>
    </xf>
    <xf numFmtId="0" fontId="80" fillId="0" borderId="0" xfId="0" applyFont="1"/>
    <xf numFmtId="0" fontId="81" fillId="0" borderId="0" xfId="0" applyFont="1"/>
    <xf numFmtId="0" fontId="80" fillId="0" borderId="85" xfId="0" applyFont="1" applyBorder="1"/>
    <xf numFmtId="0" fontId="80" fillId="0" borderId="111" xfId="0" applyFont="1" applyBorder="1"/>
    <xf numFmtId="0" fontId="80" fillId="0" borderId="87" xfId="0" applyFont="1" applyBorder="1"/>
    <xf numFmtId="0" fontId="80" fillId="0" borderId="89" xfId="0" applyFont="1" applyBorder="1"/>
    <xf numFmtId="0" fontId="80" fillId="0" borderId="99" xfId="0" applyFont="1" applyBorder="1"/>
    <xf numFmtId="0" fontId="63" fillId="0" borderId="0" xfId="0" applyFont="1"/>
    <xf numFmtId="0" fontId="80" fillId="0" borderId="89" xfId="0" applyFont="1" applyBorder="1" applyAlignment="1">
      <alignment horizontal="right" vertical="center"/>
    </xf>
    <xf numFmtId="0" fontId="80" fillId="0" borderId="0" xfId="0" applyFont="1" applyAlignment="1">
      <alignment horizontal="right" vertical="center"/>
    </xf>
    <xf numFmtId="0" fontId="80" fillId="0" borderId="99" xfId="0" applyFont="1" applyBorder="1" applyAlignment="1">
      <alignment horizontal="right" vertical="center"/>
    </xf>
    <xf numFmtId="0" fontId="81" fillId="0" borderId="0" xfId="0" applyFont="1" applyAlignment="1">
      <alignment horizontal="right" vertical="center"/>
    </xf>
    <xf numFmtId="0" fontId="80" fillId="0" borderId="0" xfId="0" applyFont="1" applyAlignment="1">
      <alignment horizontal="center"/>
    </xf>
    <xf numFmtId="0" fontId="82" fillId="0" borderId="0" xfId="0" applyFont="1" applyAlignment="1">
      <alignment vertical="center" textRotation="90"/>
    </xf>
    <xf numFmtId="0" fontId="83" fillId="0" borderId="89" xfId="0" applyFont="1" applyBorder="1" applyAlignment="1">
      <alignment horizontal="center" vertical="center"/>
    </xf>
    <xf numFmtId="0" fontId="83" fillId="0" borderId="0" xfId="0" applyFont="1" applyAlignment="1">
      <alignment horizontal="center" vertical="center"/>
    </xf>
    <xf numFmtId="0" fontId="83" fillId="0" borderId="0" xfId="0" applyFont="1" applyAlignment="1">
      <alignment vertical="center"/>
    </xf>
    <xf numFmtId="0" fontId="83" fillId="0" borderId="99" xfId="0" applyFont="1" applyBorder="1" applyAlignment="1">
      <alignment horizontal="center" vertical="center"/>
    </xf>
    <xf numFmtId="0" fontId="80" fillId="0" borderId="0" xfId="0" applyFont="1" applyAlignment="1">
      <alignment horizontal="center" vertical="center" textRotation="90"/>
    </xf>
    <xf numFmtId="0" fontId="80" fillId="0" borderId="90" xfId="0" applyFont="1" applyBorder="1" applyAlignment="1">
      <alignment horizontal="center" vertical="center" textRotation="90"/>
    </xf>
    <xf numFmtId="0" fontId="80" fillId="0" borderId="90" xfId="0" applyFont="1" applyBorder="1" applyAlignment="1">
      <alignment horizontal="center" vertical="center"/>
    </xf>
    <xf numFmtId="164" fontId="83" fillId="0" borderId="90" xfId="0" applyNumberFormat="1" applyFont="1" applyBorder="1" applyAlignment="1">
      <alignment horizontal="center" vertical="center"/>
    </xf>
    <xf numFmtId="164" fontId="83" fillId="11" borderId="90" xfId="0" applyNumberFormat="1" applyFont="1" applyFill="1" applyBorder="1" applyAlignment="1">
      <alignment horizontal="center" vertical="center"/>
    </xf>
    <xf numFmtId="164" fontId="80" fillId="11" borderId="90" xfId="0" applyNumberFormat="1" applyFont="1" applyFill="1" applyBorder="1" applyAlignment="1">
      <alignment horizontal="center" vertical="center"/>
    </xf>
    <xf numFmtId="0" fontId="83" fillId="11" borderId="90" xfId="0" applyFont="1" applyFill="1" applyBorder="1" applyAlignment="1">
      <alignment horizontal="center" vertical="center"/>
    </xf>
    <xf numFmtId="0" fontId="80" fillId="11" borderId="90" xfId="0" applyFont="1" applyFill="1" applyBorder="1" applyAlignment="1">
      <alignment horizontal="center" vertical="center"/>
    </xf>
    <xf numFmtId="0" fontId="26" fillId="0" borderId="89" xfId="0" applyFont="1" applyBorder="1"/>
    <xf numFmtId="0" fontId="26" fillId="0" borderId="0" xfId="0" applyFont="1"/>
    <xf numFmtId="0" fontId="26" fillId="0" borderId="99" xfId="0" applyFont="1" applyBorder="1"/>
    <xf numFmtId="0" fontId="54" fillId="0" borderId="115" xfId="0" applyFont="1" applyBorder="1" applyAlignment="1">
      <alignment vertical="center"/>
    </xf>
    <xf numFmtId="0" fontId="54" fillId="0" borderId="115" xfId="0" applyFont="1" applyBorder="1" applyAlignment="1">
      <alignment horizontal="center" vertical="center"/>
    </xf>
    <xf numFmtId="0" fontId="80" fillId="0" borderId="89" xfId="0" applyFont="1" applyBorder="1" applyAlignment="1">
      <alignment horizontal="right" vertical="top"/>
    </xf>
    <xf numFmtId="0" fontId="54" fillId="0" borderId="0" xfId="0" applyFont="1" applyAlignment="1">
      <alignment horizontal="right" vertical="top"/>
    </xf>
    <xf numFmtId="0" fontId="54" fillId="0" borderId="99" xfId="0" applyFont="1" applyBorder="1" applyAlignment="1">
      <alignment horizontal="center" vertical="center"/>
    </xf>
    <xf numFmtId="0" fontId="17" fillId="0" borderId="89" xfId="0" applyFont="1" applyBorder="1"/>
    <xf numFmtId="0" fontId="17" fillId="0" borderId="0" xfId="0" applyFont="1"/>
    <xf numFmtId="0" fontId="1" fillId="0" borderId="115" xfId="0" applyFont="1" applyBorder="1"/>
    <xf numFmtId="0" fontId="80" fillId="0" borderId="115" xfId="0" applyFont="1" applyBorder="1"/>
    <xf numFmtId="0" fontId="80" fillId="0" borderId="78" xfId="0" applyFont="1" applyBorder="1"/>
    <xf numFmtId="0" fontId="1" fillId="0" borderId="89" xfId="0" applyFont="1" applyBorder="1" applyAlignment="1">
      <alignment horizontal="center"/>
    </xf>
    <xf numFmtId="0" fontId="26" fillId="0" borderId="89" xfId="0" applyFont="1" applyBorder="1" applyAlignment="1">
      <alignment vertical="center"/>
    </xf>
    <xf numFmtId="0" fontId="26" fillId="0" borderId="115" xfId="0" applyFont="1" applyBorder="1" applyAlignment="1">
      <alignment vertical="center"/>
    </xf>
    <xf numFmtId="0" fontId="26" fillId="0" borderId="115" xfId="0" applyFont="1" applyBorder="1" applyAlignment="1">
      <alignment horizontal="center" vertical="center"/>
    </xf>
    <xf numFmtId="0" fontId="54" fillId="0" borderId="89" xfId="0" applyFont="1" applyBorder="1"/>
    <xf numFmtId="0" fontId="79" fillId="0" borderId="0" xfId="0" applyFont="1" applyAlignment="1">
      <alignment vertical="center"/>
    </xf>
    <xf numFmtId="0" fontId="26" fillId="0" borderId="0" xfId="0" applyFont="1" applyAlignment="1">
      <alignment horizontal="right" vertical="center"/>
    </xf>
    <xf numFmtId="0" fontId="87" fillId="0" borderId="0" xfId="0" applyFont="1"/>
    <xf numFmtId="0" fontId="17" fillId="0" borderId="0" xfId="0" applyFont="1" applyAlignment="1">
      <alignment vertical="center"/>
    </xf>
    <xf numFmtId="0" fontId="17" fillId="0" borderId="20" xfId="0" applyFont="1" applyBorder="1" applyAlignment="1">
      <alignment vertical="center"/>
    </xf>
    <xf numFmtId="0" fontId="17" fillId="0" borderId="6" xfId="0" applyFont="1" applyBorder="1" applyAlignment="1">
      <alignment vertical="center"/>
    </xf>
    <xf numFmtId="0" fontId="17" fillId="0" borderId="50" xfId="0" applyFont="1" applyBorder="1"/>
    <xf numFmtId="0" fontId="17" fillId="0" borderId="51" xfId="0" applyFont="1" applyBorder="1"/>
    <xf numFmtId="0" fontId="17" fillId="0" borderId="18" xfId="0" applyFont="1" applyBorder="1"/>
    <xf numFmtId="0" fontId="93" fillId="0" borderId="0" xfId="0" applyFont="1" applyAlignment="1">
      <alignment horizontal="center"/>
    </xf>
    <xf numFmtId="0" fontId="17" fillId="0" borderId="0" xfId="0" applyFont="1" applyAlignment="1">
      <alignment horizontal="right" vertical="center"/>
    </xf>
    <xf numFmtId="0" fontId="12" fillId="0" borderId="0" xfId="0" applyFont="1" applyAlignment="1">
      <alignment horizontal="center" vertical="center"/>
    </xf>
    <xf numFmtId="0" fontId="93" fillId="0" borderId="0" xfId="0" applyFont="1" applyAlignment="1">
      <alignment vertical="center"/>
    </xf>
    <xf numFmtId="0" fontId="17" fillId="13" borderId="122" xfId="0" applyFont="1" applyFill="1" applyBorder="1" applyAlignment="1">
      <alignment vertical="center"/>
    </xf>
    <xf numFmtId="0" fontId="17" fillId="0" borderId="0" xfId="0" applyFont="1" applyAlignment="1">
      <alignment horizontal="center" vertical="center"/>
    </xf>
    <xf numFmtId="0" fontId="94" fillId="7" borderId="122" xfId="0" applyFont="1" applyFill="1" applyBorder="1" applyAlignment="1">
      <alignment horizontal="center" vertical="center"/>
    </xf>
    <xf numFmtId="0" fontId="94" fillId="0" borderId="122" xfId="0" applyFont="1" applyBorder="1" applyAlignment="1">
      <alignment horizontal="center" vertical="center"/>
    </xf>
    <xf numFmtId="0" fontId="95" fillId="0" borderId="5" xfId="0" applyFont="1" applyBorder="1" applyAlignment="1">
      <alignment horizontal="center" vertical="center"/>
    </xf>
    <xf numFmtId="0" fontId="95" fillId="0" borderId="8" xfId="0" applyFont="1" applyBorder="1" applyAlignment="1">
      <alignment horizontal="center" vertical="center"/>
    </xf>
    <xf numFmtId="0" fontId="95" fillId="0" borderId="123" xfId="0" applyFont="1" applyBorder="1" applyAlignment="1">
      <alignment horizontal="center" vertical="center"/>
    </xf>
    <xf numFmtId="0" fontId="95" fillId="0" borderId="5" xfId="0" applyFont="1" applyBorder="1" applyAlignment="1">
      <alignment horizontal="center" vertical="center"/>
    </xf>
    <xf numFmtId="0" fontId="10" fillId="0" borderId="1" xfId="0" applyFont="1" applyBorder="1" applyAlignment="1">
      <alignment horizontal="center" vertical="center"/>
    </xf>
    <xf numFmtId="0" fontId="10" fillId="0" borderId="124" xfId="0" applyFont="1" applyBorder="1" applyAlignment="1">
      <alignment horizontal="center" vertical="center"/>
    </xf>
    <xf numFmtId="0" fontId="97" fillId="0" borderId="0" xfId="0" applyFont="1"/>
    <xf numFmtId="0" fontId="97" fillId="0" borderId="50" xfId="0" applyFont="1" applyBorder="1"/>
    <xf numFmtId="0" fontId="97" fillId="14" borderId="1" xfId="0" applyFont="1" applyFill="1" applyBorder="1" applyAlignment="1">
      <alignment horizontal="center" vertical="center"/>
    </xf>
    <xf numFmtId="0" fontId="97" fillId="0" borderId="0" xfId="0" applyFont="1" applyAlignment="1">
      <alignment horizontal="left" vertical="center"/>
    </xf>
    <xf numFmtId="0" fontId="97" fillId="0" borderId="0" xfId="0" applyFont="1" applyAlignment="1">
      <alignment horizontal="center" vertical="center"/>
    </xf>
    <xf numFmtId="0" fontId="97" fillId="0" borderId="51" xfId="0" applyFont="1" applyBorder="1"/>
    <xf numFmtId="0" fontId="17" fillId="0" borderId="0" xfId="0" applyFont="1" applyAlignment="1">
      <alignment horizontal="left" vertical="center"/>
    </xf>
    <xf numFmtId="0" fontId="17" fillId="13" borderId="122" xfId="0" applyFont="1" applyFill="1" applyBorder="1"/>
    <xf numFmtId="0" fontId="17" fillId="0" borderId="21" xfId="0" applyFont="1" applyBorder="1"/>
    <xf numFmtId="0" fontId="17" fillId="0" borderId="15" xfId="0" applyFont="1" applyBorder="1"/>
    <xf numFmtId="0" fontId="99" fillId="0" borderId="15" xfId="0" applyFont="1" applyBorder="1" applyAlignment="1">
      <alignment horizontal="center" vertical="center"/>
    </xf>
    <xf numFmtId="0" fontId="14" fillId="0" borderId="15" xfId="0" applyFont="1" applyBorder="1" applyAlignment="1">
      <alignment vertical="center"/>
    </xf>
    <xf numFmtId="0" fontId="17" fillId="0" borderId="20" xfId="0" applyFont="1" applyBorder="1"/>
    <xf numFmtId="0" fontId="17" fillId="0" borderId="6" xfId="0" applyFont="1" applyBorder="1"/>
    <xf numFmtId="0" fontId="23" fillId="12" borderId="1" xfId="0" applyFont="1" applyFill="1" applyBorder="1" applyAlignment="1">
      <alignment horizontal="center" vertical="center"/>
    </xf>
    <xf numFmtId="0" fontId="102" fillId="3" borderId="1" xfId="0" applyFont="1" applyFill="1" applyBorder="1" applyAlignment="1">
      <alignment horizontal="center" vertical="center"/>
    </xf>
    <xf numFmtId="0" fontId="103" fillId="0" borderId="0" xfId="0" applyFont="1" applyAlignment="1">
      <alignment vertical="center"/>
    </xf>
    <xf numFmtId="0" fontId="74" fillId="0" borderId="0" xfId="0" applyFont="1" applyAlignment="1">
      <alignment horizontal="left" vertical="center"/>
    </xf>
    <xf numFmtId="0" fontId="88" fillId="7" borderId="1" xfId="0" applyFont="1" applyFill="1" applyBorder="1" applyAlignment="1">
      <alignment horizontal="center"/>
    </xf>
    <xf numFmtId="0" fontId="95" fillId="13" borderId="1" xfId="0" applyFont="1" applyFill="1" applyBorder="1" applyAlignment="1">
      <alignment horizontal="center" vertical="center"/>
    </xf>
    <xf numFmtId="0" fontId="95" fillId="15" borderId="5" xfId="0" applyFont="1" applyFill="1" applyBorder="1" applyAlignment="1">
      <alignment horizontal="center" vertical="center"/>
    </xf>
    <xf numFmtId="0" fontId="95" fillId="0" borderId="1" xfId="0" applyFont="1" applyBorder="1" applyAlignment="1">
      <alignment horizontal="center" vertical="center"/>
    </xf>
    <xf numFmtId="0" fontId="95" fillId="0" borderId="124" xfId="0" applyFont="1" applyBorder="1" applyAlignment="1">
      <alignment horizontal="center" vertical="center"/>
    </xf>
    <xf numFmtId="0" fontId="13" fillId="0" borderId="1" xfId="0" applyFont="1" applyBorder="1"/>
    <xf numFmtId="0" fontId="13" fillId="12" borderId="1" xfId="0" applyFont="1" applyFill="1" applyBorder="1" applyAlignment="1">
      <alignment horizontal="center"/>
    </xf>
    <xf numFmtId="0" fontId="19" fillId="0" borderId="0" xfId="0" applyFont="1" applyAlignment="1">
      <alignment horizontal="left" vertical="center"/>
    </xf>
    <xf numFmtId="0" fontId="19" fillId="0" borderId="50" xfId="0" applyFont="1" applyBorder="1" applyAlignment="1">
      <alignment horizontal="left" vertical="center"/>
    </xf>
    <xf numFmtId="0" fontId="19" fillId="0" borderId="51" xfId="0" applyFont="1" applyBorder="1" applyAlignment="1">
      <alignment horizontal="left" vertical="center"/>
    </xf>
    <xf numFmtId="0" fontId="108" fillId="0" borderId="0" xfId="0" applyFont="1" applyAlignment="1">
      <alignment horizontal="left" vertical="center"/>
    </xf>
    <xf numFmtId="0" fontId="108" fillId="16" borderId="1" xfId="0" applyFont="1" applyFill="1" applyBorder="1" applyAlignment="1">
      <alignment horizontal="left" vertical="center"/>
    </xf>
    <xf numFmtId="0" fontId="19" fillId="16" borderId="1" xfId="0" applyFont="1" applyFill="1" applyBorder="1" applyAlignment="1">
      <alignment horizontal="left" vertical="center"/>
    </xf>
    <xf numFmtId="0" fontId="19" fillId="16" borderId="124" xfId="0" applyFont="1" applyFill="1" applyBorder="1" applyAlignment="1">
      <alignment horizontal="left" vertical="center"/>
    </xf>
    <xf numFmtId="0" fontId="96" fillId="3" borderId="18" xfId="0" applyFont="1" applyFill="1" applyBorder="1" applyAlignment="1">
      <alignment horizontal="center" vertical="center"/>
    </xf>
    <xf numFmtId="0" fontId="65" fillId="5" borderId="18" xfId="0" applyFont="1" applyFill="1" applyBorder="1" applyAlignment="1">
      <alignment horizontal="center" vertical="center"/>
    </xf>
    <xf numFmtId="0" fontId="109" fillId="2" borderId="18" xfId="0" applyFont="1" applyFill="1" applyBorder="1" applyAlignment="1">
      <alignment horizontal="center" vertical="center"/>
    </xf>
    <xf numFmtId="0" fontId="7" fillId="0" borderId="0" xfId="0" applyFont="1"/>
    <xf numFmtId="0" fontId="65" fillId="5" borderId="132" xfId="0" applyFont="1" applyFill="1" applyBorder="1" applyAlignment="1">
      <alignment horizontal="center" vertical="center"/>
    </xf>
    <xf numFmtId="0" fontId="93" fillId="0" borderId="0" xfId="0" applyFont="1"/>
    <xf numFmtId="0" fontId="65" fillId="0" borderId="0" xfId="0" applyFont="1"/>
    <xf numFmtId="0" fontId="30" fillId="7" borderId="1" xfId="0" applyFont="1" applyFill="1" applyBorder="1" applyAlignment="1">
      <alignment horizontal="center" vertical="center" wrapText="1"/>
    </xf>
    <xf numFmtId="0" fontId="1" fillId="8" borderId="29" xfId="0" applyFont="1" applyFill="1" applyBorder="1" applyAlignment="1">
      <alignment horizontal="left" vertical="center"/>
    </xf>
    <xf numFmtId="0" fontId="151" fillId="0" borderId="133" xfId="0" applyFont="1" applyBorder="1" applyAlignment="1" applyProtection="1">
      <alignment horizontal="center" vertical="center"/>
      <protection locked="0" hidden="1"/>
    </xf>
    <xf numFmtId="0" fontId="152" fillId="17" borderId="134" xfId="0" applyFont="1" applyFill="1" applyBorder="1" applyAlignment="1" applyProtection="1">
      <alignment horizontal="center" vertical="center"/>
      <protection locked="0" hidden="1"/>
    </xf>
    <xf numFmtId="0" fontId="151" fillId="0" borderId="135" xfId="0" applyFont="1" applyBorder="1" applyAlignment="1" applyProtection="1">
      <alignment horizontal="center" vertical="center"/>
      <protection locked="0" hidden="1"/>
    </xf>
    <xf numFmtId="0" fontId="152" fillId="17" borderId="136" xfId="0" applyFont="1" applyFill="1" applyBorder="1" applyAlignment="1" applyProtection="1">
      <alignment horizontal="center" vertical="center"/>
      <protection locked="0" hidden="1"/>
    </xf>
    <xf numFmtId="0" fontId="153" fillId="0" borderId="137" xfId="0" applyFont="1" applyBorder="1" applyAlignment="1" applyProtection="1">
      <alignment horizontal="center" vertical="center"/>
      <protection locked="0" hidden="1"/>
    </xf>
    <xf numFmtId="0" fontId="153" fillId="0" borderId="138" xfId="0" applyFont="1" applyBorder="1" applyAlignment="1" applyProtection="1">
      <alignment horizontal="center" vertical="center"/>
      <protection locked="0" hidden="1"/>
    </xf>
    <xf numFmtId="0" fontId="153" fillId="0" borderId="139" xfId="0" applyFont="1" applyBorder="1" applyAlignment="1" applyProtection="1">
      <alignment horizontal="center" vertical="center"/>
      <protection locked="0" hidden="1"/>
    </xf>
    <xf numFmtId="0" fontId="153" fillId="0" borderId="135" xfId="0" applyFont="1" applyBorder="1" applyAlignment="1" applyProtection="1">
      <alignment horizontal="center" vertical="center"/>
      <protection locked="0" hidden="1"/>
    </xf>
    <xf numFmtId="0" fontId="7" fillId="0" borderId="20" xfId="0" applyFont="1" applyBorder="1" applyAlignment="1">
      <alignment horizontal="center" vertical="center" wrapText="1"/>
    </xf>
    <xf numFmtId="0" fontId="3" fillId="0" borderId="6" xfId="0" applyFont="1" applyBorder="1"/>
    <xf numFmtId="0" fontId="3" fillId="0" borderId="7" xfId="0" applyFont="1" applyBorder="1"/>
    <xf numFmtId="0" fontId="3" fillId="0" borderId="21" xfId="0" applyFont="1" applyBorder="1"/>
    <xf numFmtId="0" fontId="3" fillId="0" borderId="15" xfId="0" applyFont="1" applyBorder="1"/>
    <xf numFmtId="0" fontId="3" fillId="0" borderId="16" xfId="0" applyFont="1" applyBorder="1"/>
    <xf numFmtId="0" fontId="9" fillId="0" borderId="11" xfId="0" applyFont="1" applyBorder="1" applyAlignment="1">
      <alignment horizontal="center" vertical="center"/>
    </xf>
    <xf numFmtId="0" fontId="3" fillId="0" borderId="12" xfId="0" applyFont="1" applyBorder="1"/>
    <xf numFmtId="0" fontId="3" fillId="0" borderId="10" xfId="0" applyFont="1" applyBorder="1"/>
    <xf numFmtId="0" fontId="14" fillId="0" borderId="0" xfId="0" applyFont="1" applyAlignment="1">
      <alignment vertical="center" wrapText="1"/>
    </xf>
    <xf numFmtId="0" fontId="0" fillId="0" borderId="0" xfId="0" applyFont="1" applyAlignment="1"/>
    <xf numFmtId="0" fontId="14" fillId="0" borderId="0" xfId="0" applyFont="1" applyAlignment="1">
      <alignment horizontal="left" vertical="top" wrapText="1"/>
    </xf>
    <xf numFmtId="0" fontId="156" fillId="18" borderId="140" xfId="0" applyFont="1" applyFill="1" applyBorder="1" applyAlignment="1" applyProtection="1">
      <alignment horizontal="center" vertical="center"/>
      <protection locked="0"/>
    </xf>
    <xf numFmtId="0" fontId="156" fillId="18" borderId="141" xfId="0" applyFont="1" applyFill="1" applyBorder="1" applyAlignment="1" applyProtection="1">
      <alignment horizontal="center" vertical="center"/>
      <protection locked="0"/>
    </xf>
    <xf numFmtId="0" fontId="156" fillId="18" borderId="142" xfId="0" applyFont="1" applyFill="1" applyBorder="1" applyAlignment="1" applyProtection="1">
      <alignment horizontal="center" vertical="center"/>
      <protection locked="0"/>
    </xf>
    <xf numFmtId="49" fontId="154" fillId="18" borderId="140" xfId="0" applyNumberFormat="1" applyFont="1" applyFill="1" applyBorder="1" applyAlignment="1" applyProtection="1">
      <alignment horizontal="center" vertical="center"/>
      <protection locked="0"/>
    </xf>
    <xf numFmtId="49" fontId="154" fillId="18" borderId="141" xfId="0" applyNumberFormat="1" applyFont="1" applyFill="1" applyBorder="1" applyAlignment="1" applyProtection="1">
      <alignment horizontal="center" vertical="center"/>
      <protection locked="0"/>
    </xf>
    <xf numFmtId="49" fontId="154" fillId="18" borderId="142" xfId="0" applyNumberFormat="1" applyFont="1" applyFill="1" applyBorder="1" applyAlignment="1" applyProtection="1">
      <alignment horizontal="center" vertical="center"/>
      <protection locked="0"/>
    </xf>
    <xf numFmtId="0" fontId="12" fillId="6" borderId="2" xfId="0" applyFont="1" applyFill="1" applyBorder="1" applyAlignment="1">
      <alignment horizontal="center" vertical="top" wrapText="1"/>
    </xf>
    <xf numFmtId="0" fontId="3" fillId="0" borderId="3" xfId="0" applyFont="1" applyBorder="1"/>
    <xf numFmtId="0" fontId="3" fillId="0" borderId="4" xfId="0" applyFont="1" applyBorder="1"/>
    <xf numFmtId="0" fontId="2" fillId="2" borderId="2" xfId="0" applyFont="1" applyFill="1" applyBorder="1" applyAlignment="1">
      <alignment horizontal="center"/>
    </xf>
    <xf numFmtId="0" fontId="2" fillId="2" borderId="2" xfId="0" applyFont="1" applyFill="1" applyBorder="1" applyAlignment="1">
      <alignment horizontal="center" vertical="center"/>
    </xf>
    <xf numFmtId="0" fontId="5" fillId="0" borderId="6" xfId="0" applyFont="1" applyBorder="1" applyAlignment="1">
      <alignment horizontal="left" vertical="top" wrapText="1"/>
    </xf>
    <xf numFmtId="0" fontId="8" fillId="4" borderId="9" xfId="0" applyFont="1" applyFill="1" applyBorder="1" applyAlignment="1">
      <alignment horizontal="center" vertical="center"/>
    </xf>
    <xf numFmtId="0" fontId="155" fillId="18" borderId="140" xfId="0" applyFont="1" applyFill="1" applyBorder="1" applyAlignment="1" applyProtection="1">
      <alignment horizontal="center" vertical="center"/>
      <protection locked="0"/>
    </xf>
    <xf numFmtId="0" fontId="155" fillId="18" borderId="142" xfId="0" applyFont="1" applyFill="1" applyBorder="1" applyAlignment="1" applyProtection="1">
      <alignment horizontal="center" vertical="center"/>
      <protection locked="0"/>
    </xf>
    <xf numFmtId="0" fontId="1" fillId="0" borderId="0" xfId="0" applyFont="1" applyAlignment="1">
      <alignment horizontal="right" textRotation="90" wrapText="1"/>
    </xf>
    <xf numFmtId="0" fontId="155" fillId="18" borderId="141" xfId="0" applyFont="1" applyFill="1" applyBorder="1" applyAlignment="1" applyProtection="1">
      <alignment horizontal="center" vertical="center"/>
      <protection locked="0"/>
    </xf>
    <xf numFmtId="0" fontId="25" fillId="0" borderId="0" xfId="0" applyFont="1" applyAlignment="1">
      <alignment horizontal="center" vertical="center"/>
    </xf>
    <xf numFmtId="0" fontId="22" fillId="3" borderId="37" xfId="0" applyFont="1" applyFill="1" applyBorder="1" applyAlignment="1">
      <alignment horizontal="center" vertical="center" wrapText="1"/>
    </xf>
    <xf numFmtId="0" fontId="3" fillId="0" borderId="38" xfId="0" applyFont="1" applyBorder="1"/>
    <xf numFmtId="0" fontId="3" fillId="0" borderId="39" xfId="0" applyFont="1" applyBorder="1"/>
    <xf numFmtId="0" fontId="3" fillId="0" borderId="40" xfId="0" applyFont="1" applyBorder="1"/>
    <xf numFmtId="0" fontId="3" fillId="0" borderId="41" xfId="0" applyFont="1" applyBorder="1"/>
    <xf numFmtId="0" fontId="3" fillId="0" borderId="42" xfId="0" applyFont="1" applyBorder="1"/>
    <xf numFmtId="0" fontId="3" fillId="0" borderId="43" xfId="0" applyFont="1" applyBorder="1"/>
    <xf numFmtId="0" fontId="3" fillId="0" borderId="44" xfId="0" applyFont="1" applyBorder="1"/>
    <xf numFmtId="0" fontId="23" fillId="3" borderId="45" xfId="0" applyFont="1" applyFill="1" applyBorder="1" applyAlignment="1">
      <alignment horizontal="center" vertical="center"/>
    </xf>
    <xf numFmtId="0" fontId="3" fillId="0" borderId="46" xfId="0" applyFont="1" applyBorder="1"/>
    <xf numFmtId="0" fontId="3" fillId="0" borderId="47" xfId="0" applyFont="1" applyBorder="1"/>
    <xf numFmtId="0" fontId="24" fillId="3" borderId="45" xfId="0" applyFont="1" applyFill="1" applyBorder="1" applyAlignment="1">
      <alignment horizontal="center"/>
    </xf>
    <xf numFmtId="0" fontId="42" fillId="0" borderId="22" xfId="0" applyFont="1" applyBorder="1" applyAlignment="1">
      <alignment horizontal="center" vertical="center"/>
    </xf>
    <xf numFmtId="0" fontId="3" fillId="0" borderId="24" xfId="0" applyFont="1" applyBorder="1"/>
    <xf numFmtId="0" fontId="47" fillId="0" borderId="52" xfId="0" applyFont="1" applyBorder="1" applyAlignment="1">
      <alignment horizontal="center" vertical="center"/>
    </xf>
    <xf numFmtId="0" fontId="3" fillId="0" borderId="52" xfId="0" applyFont="1" applyBorder="1"/>
    <xf numFmtId="0" fontId="41" fillId="0" borderId="22" xfId="0" applyFont="1" applyBorder="1" applyAlignment="1">
      <alignment horizontal="center" vertical="center"/>
    </xf>
    <xf numFmtId="0" fontId="31" fillId="0" borderId="0" xfId="0" applyFont="1" applyAlignment="1">
      <alignment horizontal="center" vertical="center" textRotation="90" wrapText="1"/>
    </xf>
    <xf numFmtId="0" fontId="31" fillId="0" borderId="53" xfId="0" applyFont="1" applyBorder="1" applyAlignment="1">
      <alignment horizontal="center" vertical="center" textRotation="90" wrapText="1"/>
    </xf>
    <xf numFmtId="0" fontId="3" fillId="0" borderId="56" xfId="0" applyFont="1" applyBorder="1"/>
    <xf numFmtId="0" fontId="3" fillId="0" borderId="63" xfId="0" applyFont="1" applyBorder="1"/>
    <xf numFmtId="0" fontId="47" fillId="0" borderId="20" xfId="0" applyFont="1" applyBorder="1" applyAlignment="1">
      <alignment horizontal="center" vertical="center" wrapText="1"/>
    </xf>
    <xf numFmtId="0" fontId="31" fillId="0" borderId="6" xfId="0" applyFont="1" applyBorder="1" applyAlignment="1">
      <alignment horizontal="center" vertical="center"/>
    </xf>
    <xf numFmtId="0" fontId="3" fillId="0" borderId="55" xfId="0" applyFont="1" applyBorder="1"/>
    <xf numFmtId="0" fontId="48" fillId="10" borderId="11" xfId="0" applyFont="1" applyFill="1" applyBorder="1" applyAlignment="1">
      <alignment horizontal="center" vertical="center"/>
    </xf>
    <xf numFmtId="0" fontId="48" fillId="10" borderId="9" xfId="0" applyFont="1" applyFill="1" applyBorder="1" applyAlignment="1">
      <alignment horizontal="center" vertical="center" wrapText="1"/>
    </xf>
    <xf numFmtId="0" fontId="3" fillId="0" borderId="58" xfId="0" applyFont="1" applyBorder="1"/>
    <xf numFmtId="0" fontId="48" fillId="0" borderId="11" xfId="0" applyFont="1" applyBorder="1" applyAlignment="1">
      <alignment horizontal="center" vertical="center"/>
    </xf>
    <xf numFmtId="0" fontId="48" fillId="0" borderId="12" xfId="0" applyFont="1" applyBorder="1" applyAlignment="1">
      <alignment horizontal="center" vertical="center"/>
    </xf>
    <xf numFmtId="0" fontId="43" fillId="0" borderId="53" xfId="0" applyFont="1" applyBorder="1" applyAlignment="1">
      <alignment horizontal="center" vertical="center" textRotation="90" wrapText="1"/>
    </xf>
    <xf numFmtId="0" fontId="49" fillId="0" borderId="53" xfId="0" applyFont="1" applyBorder="1" applyAlignment="1">
      <alignment horizontal="center" vertical="center"/>
    </xf>
    <xf numFmtId="0" fontId="51" fillId="0" borderId="56" xfId="0" applyFont="1" applyBorder="1" applyAlignment="1">
      <alignment horizontal="center" vertical="center"/>
    </xf>
    <xf numFmtId="0" fontId="3" fillId="0" borderId="57" xfId="0" applyFont="1" applyBorder="1"/>
    <xf numFmtId="0" fontId="36" fillId="0" borderId="20" xfId="0" applyFont="1" applyBorder="1" applyAlignment="1">
      <alignment horizontal="center" vertical="center" wrapText="1"/>
    </xf>
    <xf numFmtId="0" fontId="3" fillId="0" borderId="50" xfId="0" applyFont="1" applyBorder="1"/>
    <xf numFmtId="0" fontId="3" fillId="0" borderId="51" xfId="0" applyFont="1" applyBorder="1"/>
    <xf numFmtId="0" fontId="50" fillId="0" borderId="20" xfId="0" applyFont="1" applyBorder="1" applyAlignment="1">
      <alignment horizontal="center" vertical="center" wrapText="1"/>
    </xf>
    <xf numFmtId="0" fontId="27" fillId="0" borderId="0" xfId="0" applyFont="1" applyAlignment="1">
      <alignment horizontal="center" vertical="center"/>
    </xf>
    <xf numFmtId="0" fontId="48" fillId="0" borderId="52" xfId="0" applyFont="1" applyBorder="1" applyAlignment="1">
      <alignment horizontal="center" vertical="center"/>
    </xf>
    <xf numFmtId="0" fontId="37" fillId="0" borderId="22" xfId="0" applyFont="1" applyBorder="1" applyAlignment="1">
      <alignment horizontal="center" vertical="center" shrinkToFit="1"/>
    </xf>
    <xf numFmtId="0" fontId="3" fillId="0" borderId="23" xfId="0" applyFont="1" applyBorder="1"/>
    <xf numFmtId="0" fontId="48" fillId="0" borderId="11" xfId="0" applyFont="1" applyBorder="1" applyAlignment="1">
      <alignment horizontal="center" vertical="center" wrapText="1"/>
    </xf>
    <xf numFmtId="0" fontId="43" fillId="0" borderId="0" xfId="0" applyFont="1" applyAlignment="1">
      <alignment horizontal="center" vertical="center"/>
    </xf>
    <xf numFmtId="0" fontId="34" fillId="0" borderId="22" xfId="0" applyFont="1" applyBorder="1" applyAlignment="1">
      <alignment horizontal="center" vertical="center"/>
    </xf>
    <xf numFmtId="49" fontId="37" fillId="0" borderId="22" xfId="0" applyNumberFormat="1" applyFont="1" applyBorder="1" applyAlignment="1">
      <alignment horizontal="center" vertical="center"/>
    </xf>
    <xf numFmtId="0" fontId="38" fillId="0" borderId="0" xfId="0" applyFont="1" applyAlignment="1">
      <alignment horizontal="center" vertical="center"/>
    </xf>
    <xf numFmtId="0" fontId="33" fillId="0" borderId="0" xfId="0" applyFont="1" applyAlignment="1">
      <alignment horizontal="center" vertical="center"/>
    </xf>
    <xf numFmtId="0" fontId="37" fillId="0" borderId="22" xfId="0" applyFont="1" applyBorder="1" applyAlignment="1">
      <alignment horizontal="center" vertical="center"/>
    </xf>
    <xf numFmtId="0" fontId="52" fillId="0" borderId="11" xfId="0" applyFont="1" applyBorder="1" applyAlignment="1">
      <alignment horizontal="center" vertical="center"/>
    </xf>
    <xf numFmtId="0" fontId="53" fillId="0" borderId="12" xfId="0" applyFont="1" applyBorder="1" applyAlignment="1">
      <alignment horizontal="center" vertical="center"/>
    </xf>
    <xf numFmtId="0" fontId="40" fillId="0" borderId="0" xfId="0" applyFont="1" applyAlignment="1">
      <alignment horizontal="center" vertical="center"/>
    </xf>
    <xf numFmtId="0" fontId="28" fillId="9" borderId="45" xfId="0" applyFont="1" applyFill="1" applyBorder="1" applyAlignment="1">
      <alignment horizontal="center" vertical="center"/>
    </xf>
    <xf numFmtId="0" fontId="31" fillId="0" borderId="0" xfId="0" applyFont="1" applyAlignment="1">
      <alignment horizontal="left" vertical="top"/>
    </xf>
    <xf numFmtId="0" fontId="32" fillId="0" borderId="0" xfId="0" applyFont="1" applyAlignment="1">
      <alignment horizontal="center" vertical="center"/>
    </xf>
    <xf numFmtId="0" fontId="33" fillId="0" borderId="22" xfId="0" applyFont="1" applyBorder="1" applyAlignment="1">
      <alignment horizontal="right" vertical="center"/>
    </xf>
    <xf numFmtId="0" fontId="46" fillId="0" borderId="15" xfId="0" applyFont="1" applyBorder="1" applyAlignment="1">
      <alignment horizontal="center" vertical="center"/>
    </xf>
    <xf numFmtId="0" fontId="33" fillId="0" borderId="0" xfId="0" applyFont="1" applyAlignment="1">
      <alignment horizontal="left" vertical="center"/>
    </xf>
    <xf numFmtId="0" fontId="33" fillId="10" borderId="45" xfId="0" applyFont="1" applyFill="1" applyBorder="1" applyAlignment="1">
      <alignment horizontal="center" vertical="center"/>
    </xf>
    <xf numFmtId="0" fontId="39" fillId="0" borderId="22" xfId="0" applyFont="1" applyBorder="1" applyAlignment="1">
      <alignment horizontal="center" vertical="center"/>
    </xf>
    <xf numFmtId="0" fontId="47" fillId="0" borderId="52" xfId="0" applyFont="1" applyBorder="1" applyAlignment="1">
      <alignment horizontal="right"/>
    </xf>
    <xf numFmtId="0" fontId="54" fillId="0" borderId="0" xfId="0" applyFont="1" applyAlignment="1">
      <alignment horizontal="right" vertical="center"/>
    </xf>
    <xf numFmtId="0" fontId="45" fillId="0" borderId="11" xfId="0" applyFont="1" applyBorder="1" applyAlignment="1">
      <alignment horizontal="center" vertical="center"/>
    </xf>
    <xf numFmtId="0" fontId="45" fillId="0" borderId="109" xfId="0" applyFont="1" applyBorder="1" applyAlignment="1">
      <alignment horizontal="center" vertical="center"/>
    </xf>
    <xf numFmtId="0" fontId="3" fillId="0" borderId="71" xfId="0" applyFont="1" applyBorder="1"/>
    <xf numFmtId="0" fontId="45" fillId="0" borderId="110" xfId="0" applyFont="1" applyBorder="1" applyAlignment="1">
      <alignment horizontal="center" vertical="center"/>
    </xf>
    <xf numFmtId="0" fontId="3" fillId="0" borderId="91" xfId="0" applyFont="1" applyBorder="1"/>
    <xf numFmtId="0" fontId="79" fillId="0" borderId="0" xfId="0" applyFont="1" applyAlignment="1">
      <alignment horizontal="center" vertical="center" shrinkToFit="1"/>
    </xf>
    <xf numFmtId="0" fontId="54" fillId="0" borderId="0" xfId="0" applyFont="1" applyAlignment="1">
      <alignment horizontal="center" vertical="center"/>
    </xf>
    <xf numFmtId="0" fontId="45" fillId="0" borderId="100" xfId="0" applyFont="1" applyBorder="1" applyAlignment="1">
      <alignment horizontal="center" vertical="center"/>
    </xf>
    <xf numFmtId="0" fontId="3" fillId="0" borderId="84" xfId="0" applyFont="1" applyBorder="1"/>
    <xf numFmtId="0" fontId="47" fillId="0" borderId="101" xfId="0" applyFont="1" applyBorder="1" applyAlignment="1">
      <alignment horizontal="center" vertical="center" textRotation="90"/>
    </xf>
    <xf numFmtId="0" fontId="3" fillId="0" borderId="35" xfId="0" applyFont="1" applyBorder="1"/>
    <xf numFmtId="0" fontId="3" fillId="0" borderId="75" xfId="0" applyFont="1" applyBorder="1"/>
    <xf numFmtId="0" fontId="73" fillId="0" borderId="56" xfId="0" applyFont="1" applyBorder="1" applyAlignment="1">
      <alignment horizontal="center" vertical="center" textRotation="90"/>
    </xf>
    <xf numFmtId="0" fontId="3" fillId="0" borderId="92" xfId="0" applyFont="1" applyBorder="1"/>
    <xf numFmtId="0" fontId="3" fillId="0" borderId="93" xfId="0" applyFont="1" applyBorder="1"/>
    <xf numFmtId="0" fontId="45" fillId="0" borderId="84" xfId="0" applyFont="1" applyBorder="1" applyAlignment="1">
      <alignment horizontal="center" vertical="center"/>
    </xf>
    <xf numFmtId="0" fontId="47" fillId="0" borderId="35" xfId="0" applyFont="1" applyBorder="1" applyAlignment="1">
      <alignment horizontal="center" vertical="center" textRotation="90"/>
    </xf>
    <xf numFmtId="0" fontId="45" fillId="0" borderId="20" xfId="0" applyFont="1" applyBorder="1" applyAlignment="1">
      <alignment horizontal="center" vertical="center" textRotation="90" wrapText="1"/>
    </xf>
    <xf numFmtId="0" fontId="71" fillId="0" borderId="0" xfId="0" applyFont="1" applyAlignment="1">
      <alignment horizontal="center" vertical="center"/>
    </xf>
    <xf numFmtId="0" fontId="74" fillId="0" borderId="0" xfId="0" applyFont="1" applyAlignment="1">
      <alignment horizontal="left" vertical="top" wrapText="1"/>
    </xf>
    <xf numFmtId="0" fontId="12" fillId="0" borderId="20" xfId="0" applyFont="1" applyBorder="1" applyAlignment="1">
      <alignment horizontal="left" vertical="top" wrapText="1"/>
    </xf>
    <xf numFmtId="0" fontId="47" fillId="0" borderId="0" xfId="0" applyFont="1" applyAlignment="1">
      <alignment horizontal="center" vertical="center"/>
    </xf>
    <xf numFmtId="0" fontId="63" fillId="0" borderId="0" xfId="0" applyFont="1" applyAlignment="1">
      <alignment horizontal="center" vertical="center"/>
    </xf>
    <xf numFmtId="0" fontId="45" fillId="0" borderId="89" xfId="0" applyFont="1" applyBorder="1" applyAlignment="1">
      <alignment horizontal="center" vertical="center"/>
    </xf>
    <xf numFmtId="0" fontId="3" fillId="0" borderId="99" xfId="0" applyFont="1" applyBorder="1"/>
    <xf numFmtId="0" fontId="57" fillId="0" borderId="0" xfId="0" applyFont="1" applyAlignment="1">
      <alignment horizontal="center" vertical="center"/>
    </xf>
    <xf numFmtId="0" fontId="70" fillId="0" borderId="0" xfId="0" applyFont="1" applyAlignment="1">
      <alignment horizontal="center" vertical="center"/>
    </xf>
    <xf numFmtId="0" fontId="69" fillId="0" borderId="0" xfId="0" applyFont="1" applyAlignment="1">
      <alignment horizontal="left" vertical="center"/>
    </xf>
    <xf numFmtId="0" fontId="47" fillId="10" borderId="101" xfId="0" applyFont="1" applyFill="1" applyBorder="1" applyAlignment="1">
      <alignment horizontal="center" vertical="center" textRotation="90"/>
    </xf>
    <xf numFmtId="0" fontId="3" fillId="0" borderId="104" xfId="0" applyFont="1" applyBorder="1"/>
    <xf numFmtId="0" fontId="78" fillId="0" borderId="0" xfId="0" applyFont="1" applyAlignment="1">
      <alignment horizontal="center" vertical="center"/>
    </xf>
    <xf numFmtId="0" fontId="76" fillId="0" borderId="0" xfId="0" applyFont="1" applyAlignment="1">
      <alignment horizontal="right" vertical="center"/>
    </xf>
    <xf numFmtId="0" fontId="45" fillId="0" borderId="108" xfId="0" applyFont="1" applyBorder="1" applyAlignment="1">
      <alignment horizontal="center" vertical="center"/>
    </xf>
    <xf numFmtId="0" fontId="3" fillId="0" borderId="64" xfId="0" applyFont="1" applyBorder="1"/>
    <xf numFmtId="0" fontId="47" fillId="10" borderId="107" xfId="0" applyFont="1" applyFill="1" applyBorder="1" applyAlignment="1">
      <alignment horizontal="center" vertical="center" textRotation="90"/>
    </xf>
    <xf numFmtId="0" fontId="26" fillId="0" borderId="115" xfId="0" applyFont="1" applyBorder="1" applyAlignment="1">
      <alignment horizontal="right" vertical="center"/>
    </xf>
    <xf numFmtId="0" fontId="3" fillId="0" borderId="115" xfId="0" applyFont="1" applyBorder="1"/>
    <xf numFmtId="0" fontId="26" fillId="0" borderId="0" xfId="0" applyFont="1" applyAlignment="1">
      <alignment horizontal="center"/>
    </xf>
    <xf numFmtId="0" fontId="1" fillId="0" borderId="0" xfId="0" applyFont="1" applyAlignment="1">
      <alignment horizontal="center"/>
    </xf>
    <xf numFmtId="0" fontId="1" fillId="0" borderId="0" xfId="0" applyFont="1" applyAlignment="1">
      <alignment horizontal="right" vertical="center"/>
    </xf>
    <xf numFmtId="0" fontId="65" fillId="0" borderId="0" xfId="0" applyFont="1" applyAlignment="1">
      <alignment horizontal="left" vertical="center" shrinkToFit="1"/>
    </xf>
    <xf numFmtId="0" fontId="83" fillId="0" borderId="76" xfId="0" applyFont="1" applyBorder="1" applyAlignment="1">
      <alignment horizontal="left"/>
    </xf>
    <xf numFmtId="0" fontId="79" fillId="0" borderId="89" xfId="0" applyFont="1" applyBorder="1" applyAlignment="1">
      <alignment horizontal="center" vertical="center"/>
    </xf>
    <xf numFmtId="0" fontId="54" fillId="0" borderId="89" xfId="0" applyFont="1" applyBorder="1" applyAlignment="1">
      <alignment horizontal="right" vertical="top"/>
    </xf>
    <xf numFmtId="0" fontId="83" fillId="0" borderId="89" xfId="0" applyFont="1" applyBorder="1" applyAlignment="1">
      <alignment horizontal="center"/>
    </xf>
    <xf numFmtId="0" fontId="72" fillId="0" borderId="0" xfId="0" applyFont="1" applyAlignment="1">
      <alignment horizontal="center" vertical="center"/>
    </xf>
    <xf numFmtId="0" fontId="86" fillId="0" borderId="0" xfId="0" applyFont="1" applyAlignment="1">
      <alignment vertical="center" wrapText="1"/>
    </xf>
    <xf numFmtId="0" fontId="85" fillId="4" borderId="37" xfId="0" applyFont="1" applyFill="1" applyBorder="1" applyAlignment="1">
      <alignment horizontal="center" vertical="center"/>
    </xf>
    <xf numFmtId="0" fontId="26" fillId="0" borderId="0" xfId="0" applyFont="1" applyAlignment="1">
      <alignment horizontal="right" vertical="center"/>
    </xf>
    <xf numFmtId="0" fontId="84" fillId="0" borderId="0" xfId="0" applyFont="1" applyAlignment="1">
      <alignment horizontal="center" vertical="center"/>
    </xf>
    <xf numFmtId="0" fontId="82" fillId="9" borderId="112" xfId="0" applyFont="1" applyFill="1" applyBorder="1" applyAlignment="1">
      <alignment horizontal="center" vertical="center" textRotation="90"/>
    </xf>
    <xf numFmtId="0" fontId="3" fillId="0" borderId="113" xfId="0" applyFont="1" applyBorder="1"/>
    <xf numFmtId="0" fontId="3" fillId="0" borderId="114" xfId="0" applyFont="1" applyBorder="1"/>
    <xf numFmtId="0" fontId="22" fillId="0" borderId="0" xfId="0" applyFont="1" applyAlignment="1">
      <alignment horizontal="center" vertical="center" wrapText="1"/>
    </xf>
    <xf numFmtId="0" fontId="47" fillId="0" borderId="0" xfId="0" applyFont="1" applyAlignment="1">
      <alignment horizontal="center"/>
    </xf>
    <xf numFmtId="0" fontId="63" fillId="0" borderId="0" xfId="0" applyFont="1" applyAlignment="1">
      <alignment horizontal="center"/>
    </xf>
    <xf numFmtId="164" fontId="80" fillId="11" borderId="79" xfId="0" applyNumberFormat="1" applyFont="1" applyFill="1" applyBorder="1" applyAlignment="1">
      <alignment horizontal="center" vertical="center"/>
    </xf>
    <xf numFmtId="0" fontId="3" fillId="0" borderId="81" xfId="0" applyFont="1" applyBorder="1"/>
    <xf numFmtId="0" fontId="59" fillId="0" borderId="79" xfId="0" applyFont="1" applyBorder="1" applyAlignment="1">
      <alignment horizontal="center" vertical="center"/>
    </xf>
    <xf numFmtId="0" fontId="45" fillId="0" borderId="0" xfId="0" applyFont="1" applyAlignment="1">
      <alignment horizontal="center"/>
    </xf>
    <xf numFmtId="164" fontId="83" fillId="0" borderId="79" xfId="0" applyNumberFormat="1" applyFont="1" applyBorder="1" applyAlignment="1">
      <alignment horizontal="center" vertical="center"/>
    </xf>
    <xf numFmtId="0" fontId="83" fillId="0" borderId="79" xfId="0" applyFont="1" applyBorder="1" applyAlignment="1">
      <alignment horizontal="center" vertical="center"/>
    </xf>
    <xf numFmtId="0" fontId="80" fillId="11" borderId="79" xfId="0" applyFont="1" applyFill="1" applyBorder="1" applyAlignment="1">
      <alignment horizontal="center" vertical="center"/>
    </xf>
    <xf numFmtId="0" fontId="83" fillId="11" borderId="79" xfId="0" applyFont="1" applyFill="1" applyBorder="1" applyAlignment="1">
      <alignment horizontal="center" vertical="center"/>
    </xf>
    <xf numFmtId="0" fontId="47" fillId="0" borderId="0" xfId="0" applyFont="1" applyAlignment="1">
      <alignment horizontal="right" vertical="center"/>
    </xf>
    <xf numFmtId="0" fontId="12" fillId="0" borderId="0" xfId="0" applyFont="1" applyAlignment="1">
      <alignment horizontal="left" vertical="center"/>
    </xf>
    <xf numFmtId="0" fontId="65" fillId="0" borderId="0" xfId="0" applyFont="1" applyAlignment="1">
      <alignment horizontal="center" vertical="center"/>
    </xf>
    <xf numFmtId="0" fontId="97" fillId="0" borderId="0" xfId="0" applyFont="1" applyAlignment="1">
      <alignment horizontal="left" vertical="center"/>
    </xf>
    <xf numFmtId="0" fontId="98" fillId="13" borderId="2" xfId="0" applyFont="1" applyFill="1" applyBorder="1" applyAlignment="1">
      <alignment horizontal="center" vertical="center"/>
    </xf>
    <xf numFmtId="0" fontId="52" fillId="4" borderId="11" xfId="0" applyFont="1" applyFill="1" applyBorder="1" applyAlignment="1">
      <alignment horizontal="center" vertical="center"/>
    </xf>
    <xf numFmtId="0" fontId="100" fillId="3" borderId="2" xfId="0" applyFont="1" applyFill="1" applyBorder="1" applyAlignment="1">
      <alignment horizontal="center" vertical="center"/>
    </xf>
    <xf numFmtId="0" fontId="3" fillId="0" borderId="125" xfId="0" applyFont="1" applyBorder="1"/>
    <xf numFmtId="0" fontId="30" fillId="7" borderId="45" xfId="0" applyFont="1" applyFill="1" applyBorder="1" applyAlignment="1">
      <alignment horizontal="center" vertical="center" wrapText="1"/>
    </xf>
    <xf numFmtId="0" fontId="3" fillId="0" borderId="121" xfId="0" applyFont="1" applyBorder="1"/>
    <xf numFmtId="0" fontId="97" fillId="0" borderId="0" xfId="0" applyFont="1" applyAlignment="1">
      <alignment horizontal="center" vertical="center"/>
    </xf>
    <xf numFmtId="0" fontId="88" fillId="7" borderId="45" xfId="0" applyFont="1" applyFill="1" applyBorder="1" applyAlignment="1">
      <alignment horizontal="center" vertical="center"/>
    </xf>
    <xf numFmtId="0" fontId="95" fillId="13" borderId="11" xfId="0" applyFont="1" applyFill="1" applyBorder="1" applyAlignment="1">
      <alignment horizontal="center" vertical="center"/>
    </xf>
    <xf numFmtId="0" fontId="69" fillId="5" borderId="116" xfId="0" applyFont="1" applyFill="1" applyBorder="1" applyAlignment="1">
      <alignment horizontal="center" vertical="center"/>
    </xf>
    <xf numFmtId="0" fontId="3" fillId="0" borderId="117" xfId="0" applyFont="1" applyBorder="1"/>
    <xf numFmtId="0" fontId="3" fillId="0" borderId="118" xfId="0" applyFont="1" applyBorder="1"/>
    <xf numFmtId="0" fontId="88" fillId="12" borderId="116" xfId="0" applyFont="1" applyFill="1" applyBorder="1" applyAlignment="1">
      <alignment horizontal="center" vertical="center"/>
    </xf>
    <xf numFmtId="0" fontId="89" fillId="13" borderId="116" xfId="0" applyFont="1" applyFill="1" applyBorder="1" applyAlignment="1">
      <alignment horizontal="center" vertical="center"/>
    </xf>
    <xf numFmtId="17" fontId="13" fillId="12" borderId="116" xfId="0" applyNumberFormat="1" applyFont="1" applyFill="1" applyBorder="1" applyAlignment="1">
      <alignment horizontal="center" vertical="center"/>
    </xf>
    <xf numFmtId="0" fontId="3" fillId="0" borderId="119" xfId="0" applyFont="1" applyBorder="1"/>
    <xf numFmtId="0" fontId="95" fillId="7" borderId="116" xfId="0" applyFont="1" applyFill="1" applyBorder="1" applyAlignment="1">
      <alignment horizontal="center" vertical="center"/>
    </xf>
    <xf numFmtId="0" fontId="90" fillId="13" borderId="45" xfId="0" applyFont="1" applyFill="1" applyBorder="1" applyAlignment="1">
      <alignment horizontal="center" vertical="center"/>
    </xf>
    <xf numFmtId="0" fontId="88" fillId="13" borderId="120" xfId="0" applyFont="1" applyFill="1" applyBorder="1" applyAlignment="1">
      <alignment horizontal="center" vertical="center"/>
    </xf>
    <xf numFmtId="0" fontId="91" fillId="0" borderId="11" xfId="0" applyFont="1" applyBorder="1" applyAlignment="1">
      <alignment horizontal="right" vertical="center"/>
    </xf>
    <xf numFmtId="0" fontId="92" fillId="3" borderId="45" xfId="0" applyFont="1" applyFill="1" applyBorder="1" applyAlignment="1">
      <alignment horizontal="center" vertical="center"/>
    </xf>
    <xf numFmtId="0" fontId="88" fillId="13" borderId="45" xfId="0" applyFont="1" applyFill="1" applyBorder="1" applyAlignment="1">
      <alignment horizontal="center"/>
    </xf>
    <xf numFmtId="0" fontId="96" fillId="3" borderId="45" xfId="0" applyFont="1" applyFill="1" applyBorder="1" applyAlignment="1">
      <alignment horizontal="center" vertical="center"/>
    </xf>
    <xf numFmtId="0" fontId="96" fillId="3" borderId="126" xfId="0" applyFont="1" applyFill="1" applyBorder="1" applyAlignment="1">
      <alignment horizontal="center" vertical="center"/>
    </xf>
    <xf numFmtId="0" fontId="3" fillId="0" borderId="128" xfId="0" applyFont="1" applyBorder="1"/>
    <xf numFmtId="0" fontId="3" fillId="0" borderId="131" xfId="0" applyFont="1" applyBorder="1"/>
    <xf numFmtId="0" fontId="88" fillId="7" borderId="45" xfId="0" applyFont="1" applyFill="1" applyBorder="1" applyAlignment="1">
      <alignment horizontal="center"/>
    </xf>
    <xf numFmtId="0" fontId="95" fillId="15" borderId="116" xfId="0" applyFont="1" applyFill="1" applyBorder="1" applyAlignment="1">
      <alignment horizontal="center" vertical="center"/>
    </xf>
    <xf numFmtId="0" fontId="105" fillId="0" borderId="20" xfId="0" applyFont="1" applyBorder="1" applyAlignment="1">
      <alignment horizontal="center" vertical="center"/>
    </xf>
    <xf numFmtId="0" fontId="13" fillId="12" borderId="45" xfId="0" applyFont="1" applyFill="1" applyBorder="1" applyAlignment="1">
      <alignment horizontal="center"/>
    </xf>
    <xf numFmtId="0" fontId="69" fillId="5" borderId="116" xfId="0" applyFont="1" applyFill="1" applyBorder="1" applyAlignment="1">
      <alignment horizontal="center"/>
    </xf>
    <xf numFmtId="0" fontId="88" fillId="12" borderId="116" xfId="0" applyFont="1" applyFill="1" applyBorder="1" applyAlignment="1">
      <alignment horizontal="center"/>
    </xf>
    <xf numFmtId="0" fontId="65" fillId="5" borderId="127" xfId="0" applyFont="1" applyFill="1" applyBorder="1" applyAlignment="1">
      <alignment horizontal="center" vertical="center"/>
    </xf>
    <xf numFmtId="0" fontId="3" fillId="0" borderId="129" xfId="0" applyFont="1" applyBorder="1"/>
    <xf numFmtId="0" fontId="3" fillId="0" borderId="130" xfId="0" applyFont="1" applyBorder="1"/>
    <xf numFmtId="0" fontId="19" fillId="2" borderId="127" xfId="0" applyFont="1" applyFill="1" applyBorder="1" applyAlignment="1">
      <alignment horizontal="center" vertical="center" wrapText="1"/>
    </xf>
    <xf numFmtId="0" fontId="106" fillId="0" borderId="20" xfId="0" applyFont="1" applyBorder="1" applyAlignment="1">
      <alignment horizontal="left" vertical="top" wrapText="1"/>
    </xf>
    <xf numFmtId="0" fontId="93" fillId="0" borderId="53" xfId="0" applyFont="1" applyBorder="1" applyAlignment="1">
      <alignment horizontal="center" vertical="center"/>
    </xf>
    <xf numFmtId="0" fontId="107" fillId="0" borderId="20" xfId="0" applyFont="1" applyBorder="1" applyAlignment="1">
      <alignment horizontal="left" vertical="top" wrapText="1"/>
    </xf>
    <xf numFmtId="0" fontId="104" fillId="0" borderId="20" xfId="0" applyFont="1" applyBorder="1" applyAlignment="1">
      <alignment horizontal="left" vertical="center" wrapText="1"/>
    </xf>
    <xf numFmtId="0" fontId="101" fillId="0" borderId="20" xfId="0" applyFont="1" applyBorder="1" applyAlignment="1">
      <alignment horizontal="center" vertical="center"/>
    </xf>
    <xf numFmtId="0" fontId="74" fillId="0" borderId="20" xfId="0" applyFont="1" applyBorder="1" applyAlignment="1">
      <alignment horizontal="center" vertical="center" wrapText="1"/>
    </xf>
  </cellXfs>
  <cellStyles count="1">
    <cellStyle name="Normal" xfId="0" builtinId="0"/>
  </cellStyles>
  <dxfs count="18">
    <dxf>
      <font>
        <color auto="1"/>
      </font>
      <fill>
        <patternFill patternType="none"/>
      </fill>
    </dxf>
    <dxf>
      <font>
        <color auto="1"/>
      </font>
      <fill>
        <patternFill patternType="none"/>
      </fill>
    </dxf>
    <dxf>
      <font>
        <color auto="1"/>
      </font>
      <fill>
        <patternFill patternType="none"/>
      </fill>
    </dxf>
    <dxf>
      <font>
        <color auto="1"/>
      </font>
      <fill>
        <patternFill patternType="none"/>
      </fill>
    </dxf>
    <dxf>
      <font>
        <color auto="1"/>
      </font>
      <fill>
        <patternFill patternType="none"/>
      </fill>
    </dxf>
    <dxf>
      <font>
        <color auto="1"/>
      </font>
      <fill>
        <patternFill patternType="none"/>
      </fill>
    </dxf>
    <dxf>
      <font>
        <color auto="1"/>
      </font>
      <fill>
        <patternFill patternType="none"/>
      </fill>
    </dxf>
    <dxf>
      <font>
        <color auto="1"/>
      </font>
      <fill>
        <patternFill patternType="none"/>
      </fill>
    </dxf>
    <dxf>
      <font>
        <color auto="1"/>
      </font>
      <fill>
        <patternFill patternType="none"/>
      </fill>
    </dxf>
    <dxf>
      <font>
        <color auto="1"/>
      </font>
      <fill>
        <patternFill patternType="none"/>
      </fill>
    </dxf>
    <dxf>
      <font>
        <color rgb="FF0000FF"/>
      </font>
      <fill>
        <patternFill patternType="none"/>
      </fill>
    </dxf>
    <dxf>
      <font>
        <color rgb="FFFF0000"/>
      </font>
      <fill>
        <patternFill patternType="none"/>
      </fill>
    </dxf>
    <dxf>
      <font>
        <color rgb="FFFF0000"/>
      </font>
      <fill>
        <patternFill patternType="none"/>
      </fill>
    </dxf>
    <dxf>
      <font>
        <color auto="1"/>
      </font>
      <fill>
        <patternFill patternType="none"/>
      </fill>
    </dxf>
    <dxf>
      <font>
        <b/>
        <color rgb="FFFF0000"/>
      </font>
      <fill>
        <patternFill patternType="none"/>
      </fill>
    </dxf>
    <dxf>
      <font>
        <color rgb="FF0000FF"/>
      </font>
      <fill>
        <patternFill patternType="none"/>
      </fill>
    </dxf>
    <dxf>
      <font>
        <color rgb="FFFF0000"/>
      </font>
      <fill>
        <patternFill patternType="none"/>
      </fill>
    </dxf>
    <dxf>
      <font>
        <color rgb="FFFF00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hyperlink" Target="mailto:hellomitraonline@gmail.com" TargetMode="External"/><Relationship Id="rId2" Type="http://schemas.openxmlformats.org/officeDocument/2006/relationships/hyperlink" Target="http://www.hellomitra.blogspot.in/" TargetMode="External"/><Relationship Id="rId1" Type="http://schemas.openxmlformats.org/officeDocument/2006/relationships/hyperlink" Target="http://www.hellomitra.blogspot.in/" TargetMode="External"/><Relationship Id="rId5" Type="http://schemas.openxmlformats.org/officeDocument/2006/relationships/hyperlink" Target="mailto:hellomitraonline@gmail.com" TargetMode="External"/><Relationship Id="rId4" Type="http://schemas.openxmlformats.org/officeDocument/2006/relationships/hyperlink" Target="http://www.hellomitra.blogspot.i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hellomitraonline@gmail.com" TargetMode="External"/><Relationship Id="rId2" Type="http://schemas.openxmlformats.org/officeDocument/2006/relationships/hyperlink" Target="http://www.hellomitra.blogspot.in/" TargetMode="External"/><Relationship Id="rId1" Type="http://schemas.openxmlformats.org/officeDocument/2006/relationships/hyperlink" Target="http://www.hellomitra.blogspot.in/" TargetMode="External"/><Relationship Id="rId5" Type="http://schemas.openxmlformats.org/officeDocument/2006/relationships/hyperlink" Target="mailto:hellomitraonline@gmail.com" TargetMode="External"/><Relationship Id="rId4" Type="http://schemas.openxmlformats.org/officeDocument/2006/relationships/hyperlink" Target="http://www.hellomitra.blogspot.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
  <sheetViews>
    <sheetView workbookViewId="0">
      <selection activeCell="E28" sqref="E28:H28"/>
    </sheetView>
  </sheetViews>
  <sheetFormatPr defaultColWidth="14.42578125" defaultRowHeight="15" customHeight="1"/>
  <cols>
    <col min="1" max="1" width="2.28515625" customWidth="1"/>
    <col min="2" max="2" width="5.85546875" customWidth="1"/>
    <col min="3" max="3" width="17" customWidth="1"/>
    <col min="4" max="4" width="8.140625" customWidth="1"/>
    <col min="5" max="5" width="9.140625" customWidth="1"/>
    <col min="6" max="6" width="12.42578125" customWidth="1"/>
    <col min="7" max="7" width="11.42578125" customWidth="1"/>
    <col min="8" max="8" width="13.7109375" customWidth="1"/>
    <col min="9" max="10" width="9.140625" customWidth="1"/>
    <col min="11" max="11" width="36.85546875" customWidth="1"/>
    <col min="12" max="12" width="16.28515625" customWidth="1"/>
    <col min="13" max="13" width="16" customWidth="1"/>
    <col min="14" max="14" width="3.85546875" customWidth="1"/>
    <col min="15" max="20" width="9.140625" customWidth="1"/>
  </cols>
  <sheetData>
    <row r="1" spans="1:20" ht="29.25" customHeight="1">
      <c r="A1" s="1"/>
      <c r="B1" s="2"/>
      <c r="C1" s="422" t="s">
        <v>0</v>
      </c>
      <c r="D1" s="419"/>
      <c r="E1" s="419"/>
      <c r="F1" s="419"/>
      <c r="G1" s="420"/>
      <c r="H1" s="3"/>
      <c r="I1" s="427" t="s">
        <v>1</v>
      </c>
      <c r="J1" s="421" t="s">
        <v>0</v>
      </c>
      <c r="K1" s="419"/>
      <c r="L1" s="419"/>
      <c r="M1" s="420"/>
      <c r="N1" s="1"/>
      <c r="O1" s="1"/>
      <c r="P1" s="1"/>
      <c r="Q1" s="1"/>
      <c r="R1" s="1"/>
      <c r="S1" s="1"/>
      <c r="T1" s="1"/>
    </row>
    <row r="2" spans="1:20" ht="49.5" customHeight="1">
      <c r="A2" s="1"/>
      <c r="B2" s="4" t="s">
        <v>2</v>
      </c>
      <c r="C2" s="423" t="s">
        <v>3</v>
      </c>
      <c r="D2" s="401"/>
      <c r="E2" s="401"/>
      <c r="F2" s="401"/>
      <c r="G2" s="401"/>
      <c r="H2" s="402"/>
      <c r="I2" s="410"/>
      <c r="J2" s="5" t="s">
        <v>4</v>
      </c>
      <c r="K2" s="6" t="s">
        <v>5</v>
      </c>
      <c r="L2" s="424" t="s">
        <v>6</v>
      </c>
      <c r="M2" s="408"/>
      <c r="N2" s="1"/>
      <c r="O2" s="406" t="s">
        <v>7</v>
      </c>
      <c r="P2" s="407"/>
      <c r="Q2" s="407"/>
      <c r="R2" s="407"/>
      <c r="S2" s="407"/>
      <c r="T2" s="408"/>
    </row>
    <row r="3" spans="1:20" ht="51" customHeight="1">
      <c r="A3" s="1"/>
      <c r="B3" s="7" t="s">
        <v>2</v>
      </c>
      <c r="C3" s="8" t="s">
        <v>8</v>
      </c>
      <c r="D3" s="9" t="s">
        <v>9</v>
      </c>
      <c r="E3" s="418" t="s">
        <v>10</v>
      </c>
      <c r="F3" s="419"/>
      <c r="G3" s="420"/>
      <c r="H3" s="10" t="s">
        <v>9</v>
      </c>
      <c r="I3" s="410"/>
      <c r="J3" s="11" t="s">
        <v>11</v>
      </c>
      <c r="K3" s="12" t="s">
        <v>12</v>
      </c>
      <c r="L3" s="13" t="s">
        <v>13</v>
      </c>
      <c r="M3" s="12" t="s">
        <v>14</v>
      </c>
      <c r="N3" s="1"/>
      <c r="O3" s="400" t="s">
        <v>15</v>
      </c>
      <c r="P3" s="401"/>
      <c r="Q3" s="401"/>
      <c r="R3" s="401"/>
      <c r="S3" s="401"/>
      <c r="T3" s="402"/>
    </row>
    <row r="4" spans="1:20" ht="14.25" customHeight="1" thickBot="1">
      <c r="A4" s="1"/>
      <c r="B4" s="14"/>
      <c r="C4" s="15"/>
      <c r="D4" s="14"/>
      <c r="E4" s="14"/>
      <c r="F4" s="1"/>
      <c r="G4" s="1"/>
      <c r="H4" s="1"/>
      <c r="I4" s="410"/>
      <c r="J4" s="16" t="s">
        <v>9</v>
      </c>
      <c r="K4" s="16" t="s">
        <v>9</v>
      </c>
      <c r="L4" s="16" t="s">
        <v>9</v>
      </c>
      <c r="M4" s="16" t="s">
        <v>9</v>
      </c>
      <c r="N4" s="1"/>
      <c r="O4" s="403"/>
      <c r="P4" s="404"/>
      <c r="Q4" s="404"/>
      <c r="R4" s="404"/>
      <c r="S4" s="404"/>
      <c r="T4" s="405"/>
    </row>
    <row r="5" spans="1:20" ht="18" customHeight="1" thickBot="1">
      <c r="A5" s="1"/>
      <c r="B5" s="17" t="s">
        <v>16</v>
      </c>
      <c r="C5" s="18" t="s">
        <v>17</v>
      </c>
      <c r="D5" s="412" t="s">
        <v>259</v>
      </c>
      <c r="E5" s="413"/>
      <c r="F5" s="413"/>
      <c r="G5" s="413"/>
      <c r="H5" s="414"/>
      <c r="I5" s="410"/>
      <c r="J5" s="19">
        <v>1</v>
      </c>
      <c r="K5" s="391" t="s">
        <v>233</v>
      </c>
      <c r="L5" s="20" t="s">
        <v>251</v>
      </c>
      <c r="M5" s="21"/>
      <c r="N5" s="1"/>
      <c r="O5" s="409" t="s">
        <v>18</v>
      </c>
      <c r="P5" s="410"/>
      <c r="Q5" s="410"/>
      <c r="R5" s="410"/>
      <c r="S5" s="410"/>
      <c r="T5" s="410"/>
    </row>
    <row r="6" spans="1:20" ht="18" customHeight="1" thickBot="1">
      <c r="A6" s="1"/>
      <c r="B6" s="22"/>
      <c r="C6" s="15"/>
      <c r="D6" s="23" t="s">
        <v>19</v>
      </c>
      <c r="E6" s="14"/>
      <c r="F6" s="1"/>
      <c r="G6" s="1"/>
      <c r="H6" s="1"/>
      <c r="I6" s="24" t="s">
        <v>2</v>
      </c>
      <c r="J6" s="25">
        <v>2</v>
      </c>
      <c r="K6" s="391" t="s">
        <v>234</v>
      </c>
      <c r="L6" s="20" t="s">
        <v>251</v>
      </c>
      <c r="M6" s="28"/>
      <c r="N6" s="1"/>
      <c r="O6" s="410"/>
      <c r="P6" s="410"/>
      <c r="Q6" s="410"/>
      <c r="R6" s="410"/>
      <c r="S6" s="410"/>
      <c r="T6" s="410"/>
    </row>
    <row r="7" spans="1:20" ht="18" customHeight="1" thickBot="1">
      <c r="A7" s="1"/>
      <c r="B7" s="17" t="s">
        <v>20</v>
      </c>
      <c r="C7" s="18" t="s">
        <v>21</v>
      </c>
      <c r="D7" s="29" t="s">
        <v>258</v>
      </c>
      <c r="E7" s="16" t="s">
        <v>22</v>
      </c>
      <c r="F7" s="18" t="s">
        <v>23</v>
      </c>
      <c r="G7" s="425" t="s">
        <v>254</v>
      </c>
      <c r="H7" s="426"/>
      <c r="I7" s="1"/>
      <c r="J7" s="25">
        <v>3</v>
      </c>
      <c r="K7" s="391" t="s">
        <v>235</v>
      </c>
      <c r="L7" s="20" t="s">
        <v>251</v>
      </c>
      <c r="M7" s="28"/>
      <c r="N7" s="1"/>
      <c r="O7" s="410"/>
      <c r="P7" s="410"/>
      <c r="Q7" s="410"/>
      <c r="R7" s="410"/>
      <c r="S7" s="410"/>
      <c r="T7" s="410"/>
    </row>
    <row r="8" spans="1:20" ht="18" customHeight="1" thickBot="1">
      <c r="A8" s="1"/>
      <c r="B8" s="22"/>
      <c r="C8" s="15"/>
      <c r="D8" s="14"/>
      <c r="E8" s="14"/>
      <c r="F8" s="1"/>
      <c r="G8" s="1"/>
      <c r="H8" s="1"/>
      <c r="I8" s="1"/>
      <c r="J8" s="25">
        <v>4</v>
      </c>
      <c r="K8" s="391" t="s">
        <v>236</v>
      </c>
      <c r="L8" s="20" t="s">
        <v>251</v>
      </c>
      <c r="M8" s="28"/>
      <c r="N8" s="1"/>
      <c r="O8" s="1"/>
      <c r="P8" s="1"/>
      <c r="Q8" s="1"/>
      <c r="R8" s="1"/>
      <c r="S8" s="1"/>
      <c r="T8" s="1"/>
    </row>
    <row r="9" spans="1:20" ht="18" customHeight="1" thickBot="1">
      <c r="A9" s="1"/>
      <c r="B9" s="17" t="s">
        <v>24</v>
      </c>
      <c r="C9" s="18" t="s">
        <v>25</v>
      </c>
      <c r="D9" s="29">
        <v>6</v>
      </c>
      <c r="E9" s="30" t="s">
        <v>26</v>
      </c>
      <c r="F9" s="1"/>
      <c r="G9" s="1"/>
      <c r="H9" s="1"/>
      <c r="I9" s="1"/>
      <c r="J9" s="25">
        <v>5</v>
      </c>
      <c r="K9" s="391" t="s">
        <v>237</v>
      </c>
      <c r="L9" s="20" t="s">
        <v>251</v>
      </c>
      <c r="M9" s="28"/>
      <c r="N9" s="1"/>
      <c r="O9" s="1"/>
      <c r="P9" s="1"/>
      <c r="Q9" s="1"/>
      <c r="R9" s="1"/>
      <c r="S9" s="1"/>
      <c r="T9" s="1"/>
    </row>
    <row r="10" spans="1:20" ht="18" customHeight="1" thickBot="1">
      <c r="A10" s="1"/>
      <c r="B10" s="22"/>
      <c r="C10" s="15"/>
      <c r="D10" s="14"/>
      <c r="E10" s="14"/>
      <c r="F10" s="1"/>
      <c r="G10" s="1"/>
      <c r="H10" s="1"/>
      <c r="I10" s="1"/>
      <c r="J10" s="25">
        <v>6</v>
      </c>
      <c r="K10" s="391" t="s">
        <v>238</v>
      </c>
      <c r="L10" s="20" t="s">
        <v>251</v>
      </c>
      <c r="M10" s="28"/>
      <c r="N10" s="1"/>
      <c r="O10" s="411" t="s">
        <v>27</v>
      </c>
      <c r="P10" s="410"/>
      <c r="Q10" s="410"/>
      <c r="R10" s="410"/>
      <c r="S10" s="410"/>
      <c r="T10" s="410"/>
    </row>
    <row r="11" spans="1:20" ht="18" customHeight="1" thickBot="1">
      <c r="A11" s="1"/>
      <c r="B11" s="17" t="s">
        <v>28</v>
      </c>
      <c r="C11" s="18" t="s">
        <v>29</v>
      </c>
      <c r="D11" s="415" t="s">
        <v>253</v>
      </c>
      <c r="E11" s="416"/>
      <c r="F11" s="416"/>
      <c r="G11" s="417"/>
      <c r="H11" s="30" t="s">
        <v>26</v>
      </c>
      <c r="I11" s="1"/>
      <c r="J11" s="25">
        <v>7</v>
      </c>
      <c r="K11" s="391" t="s">
        <v>239</v>
      </c>
      <c r="L11" s="20" t="s">
        <v>251</v>
      </c>
      <c r="M11" s="28"/>
      <c r="N11" s="1"/>
      <c r="O11" s="410"/>
      <c r="P11" s="410"/>
      <c r="Q11" s="410"/>
      <c r="R11" s="410"/>
      <c r="S11" s="410"/>
      <c r="T11" s="410"/>
    </row>
    <row r="12" spans="1:20" ht="18" customHeight="1">
      <c r="A12" s="1"/>
      <c r="B12" s="22"/>
      <c r="C12" s="15"/>
      <c r="D12" s="31" t="s">
        <v>9</v>
      </c>
      <c r="E12" s="14"/>
      <c r="F12" s="1"/>
      <c r="G12" s="1"/>
      <c r="H12" s="1"/>
      <c r="I12" s="1"/>
      <c r="J12" s="25">
        <v>8</v>
      </c>
      <c r="K12" s="391" t="s">
        <v>240</v>
      </c>
      <c r="L12" s="20" t="s">
        <v>251</v>
      </c>
      <c r="M12" s="28"/>
      <c r="N12" s="1"/>
      <c r="O12" s="410"/>
      <c r="P12" s="410"/>
      <c r="Q12" s="410"/>
      <c r="R12" s="410"/>
      <c r="S12" s="410"/>
      <c r="T12" s="410"/>
    </row>
    <row r="13" spans="1:20" ht="18" customHeight="1">
      <c r="A13" s="1"/>
      <c r="B13" s="17" t="s">
        <v>30</v>
      </c>
      <c r="C13" s="32" t="s">
        <v>31</v>
      </c>
      <c r="D13" s="33">
        <v>1</v>
      </c>
      <c r="E13" s="32" t="s">
        <v>32</v>
      </c>
      <c r="F13" s="33" t="s">
        <v>260</v>
      </c>
      <c r="G13" s="30" t="s">
        <v>26</v>
      </c>
      <c r="H13" s="1"/>
      <c r="I13" s="1"/>
      <c r="J13" s="25">
        <v>9</v>
      </c>
      <c r="K13" s="391" t="s">
        <v>241</v>
      </c>
      <c r="L13" s="27" t="s">
        <v>252</v>
      </c>
      <c r="M13" s="28"/>
      <c r="N13" s="1"/>
      <c r="O13" s="410"/>
      <c r="P13" s="410"/>
      <c r="Q13" s="410"/>
      <c r="R13" s="410"/>
      <c r="S13" s="410"/>
      <c r="T13" s="410"/>
    </row>
    <row r="14" spans="1:20" ht="18" customHeight="1">
      <c r="A14" s="1"/>
      <c r="B14" s="22"/>
      <c r="C14" s="15"/>
      <c r="D14" s="31" t="s">
        <v>9</v>
      </c>
      <c r="E14" s="31" t="s">
        <v>9</v>
      </c>
      <c r="F14" s="1"/>
      <c r="G14" s="1"/>
      <c r="H14" s="1"/>
      <c r="I14" s="1"/>
      <c r="J14" s="25">
        <v>10</v>
      </c>
      <c r="K14" s="391" t="s">
        <v>242</v>
      </c>
      <c r="L14" s="27" t="s">
        <v>252</v>
      </c>
      <c r="M14" s="28"/>
      <c r="N14" s="1"/>
      <c r="O14" s="1"/>
      <c r="P14" s="1"/>
      <c r="Q14" s="1"/>
      <c r="R14" s="1"/>
      <c r="S14" s="1"/>
      <c r="T14" s="1"/>
    </row>
    <row r="15" spans="1:20" ht="18" customHeight="1">
      <c r="A15" s="1"/>
      <c r="B15" s="17" t="s">
        <v>33</v>
      </c>
      <c r="C15" s="15"/>
      <c r="D15" s="34" t="s">
        <v>34</v>
      </c>
      <c r="E15" s="34" t="s">
        <v>35</v>
      </c>
      <c r="F15" s="35" t="s">
        <v>36</v>
      </c>
      <c r="G15" s="1"/>
      <c r="H15" s="1"/>
      <c r="I15" s="1"/>
      <c r="J15" s="25">
        <v>11</v>
      </c>
      <c r="K15" s="391" t="s">
        <v>243</v>
      </c>
      <c r="L15" s="27" t="s">
        <v>252</v>
      </c>
      <c r="M15" s="28"/>
      <c r="N15" s="1"/>
      <c r="O15" s="1"/>
      <c r="P15" s="1"/>
      <c r="Q15" s="1"/>
      <c r="R15" s="1"/>
      <c r="S15" s="1"/>
      <c r="T15" s="1"/>
    </row>
    <row r="16" spans="1:20" ht="18" customHeight="1">
      <c r="A16" s="1"/>
      <c r="B16" s="22"/>
      <c r="C16" s="36" t="s">
        <v>37</v>
      </c>
      <c r="D16" s="37">
        <v>10</v>
      </c>
      <c r="E16" s="37">
        <v>10</v>
      </c>
      <c r="F16" s="38">
        <f>D16-E16</f>
        <v>0</v>
      </c>
      <c r="G16" s="30"/>
      <c r="H16" s="1"/>
      <c r="I16" s="1"/>
      <c r="J16" s="25">
        <v>12</v>
      </c>
      <c r="K16" s="391" t="s">
        <v>244</v>
      </c>
      <c r="L16" s="27" t="s">
        <v>252</v>
      </c>
      <c r="M16" s="28"/>
      <c r="N16" s="1"/>
      <c r="O16" s="1"/>
      <c r="P16" s="1"/>
      <c r="Q16" s="1"/>
      <c r="R16" s="1"/>
      <c r="S16" s="1"/>
      <c r="T16" s="1"/>
    </row>
    <row r="17" spans="1:20" ht="18" customHeight="1">
      <c r="A17" s="1"/>
      <c r="B17" s="22"/>
      <c r="C17" s="39"/>
      <c r="D17" s="40" t="s">
        <v>9</v>
      </c>
      <c r="E17" s="40" t="s">
        <v>9</v>
      </c>
      <c r="F17" s="40" t="s">
        <v>9</v>
      </c>
      <c r="G17" s="1"/>
      <c r="H17" s="1"/>
      <c r="I17" s="1"/>
      <c r="J17" s="25">
        <v>13</v>
      </c>
      <c r="K17" s="391" t="s">
        <v>245</v>
      </c>
      <c r="L17" s="27" t="s">
        <v>252</v>
      </c>
      <c r="M17" s="28"/>
      <c r="N17" s="1"/>
      <c r="O17" s="1"/>
      <c r="P17" s="1"/>
      <c r="Q17" s="1"/>
      <c r="R17" s="1"/>
      <c r="S17" s="1"/>
      <c r="T17" s="1"/>
    </row>
    <row r="18" spans="1:20" ht="18" customHeight="1">
      <c r="A18" s="1"/>
      <c r="B18" s="22"/>
      <c r="C18" s="36" t="s">
        <v>38</v>
      </c>
      <c r="D18" s="37">
        <v>8</v>
      </c>
      <c r="E18" s="37">
        <v>8</v>
      </c>
      <c r="F18" s="38">
        <f>D18-E18</f>
        <v>0</v>
      </c>
      <c r="G18" s="30"/>
      <c r="H18" s="1"/>
      <c r="I18" s="1"/>
      <c r="J18" s="25">
        <v>14</v>
      </c>
      <c r="K18" s="391" t="s">
        <v>246</v>
      </c>
      <c r="L18" s="27" t="s">
        <v>252</v>
      </c>
      <c r="M18" s="28"/>
      <c r="N18" s="1"/>
      <c r="O18" s="1"/>
      <c r="P18" s="1"/>
      <c r="Q18" s="1"/>
      <c r="R18" s="1"/>
      <c r="S18" s="1"/>
      <c r="T18" s="1"/>
    </row>
    <row r="19" spans="1:20" ht="18" customHeight="1">
      <c r="A19" s="1"/>
      <c r="B19" s="22"/>
      <c r="C19" s="39"/>
      <c r="D19" s="40" t="s">
        <v>9</v>
      </c>
      <c r="E19" s="40" t="s">
        <v>9</v>
      </c>
      <c r="F19" s="40" t="s">
        <v>9</v>
      </c>
      <c r="G19" s="1"/>
      <c r="H19" s="23"/>
      <c r="I19" s="1"/>
      <c r="J19" s="25">
        <v>15</v>
      </c>
      <c r="K19" s="391" t="s">
        <v>247</v>
      </c>
      <c r="L19" s="27" t="s">
        <v>252</v>
      </c>
      <c r="M19" s="28"/>
      <c r="N19" s="1"/>
      <c r="O19" s="1"/>
      <c r="P19" s="1"/>
      <c r="Q19" s="1"/>
      <c r="R19" s="1"/>
      <c r="S19" s="1"/>
      <c r="T19" s="1"/>
    </row>
    <row r="20" spans="1:20" ht="18" customHeight="1">
      <c r="A20" s="1"/>
      <c r="B20" s="22"/>
      <c r="C20" s="41" t="s">
        <v>39</v>
      </c>
      <c r="D20" s="42">
        <f t="shared" ref="D20:F20" si="0">SUM(D16:D19)</f>
        <v>18</v>
      </c>
      <c r="E20" s="42">
        <f t="shared" si="0"/>
        <v>18</v>
      </c>
      <c r="F20" s="42">
        <f t="shared" si="0"/>
        <v>0</v>
      </c>
      <c r="G20" s="1"/>
      <c r="H20" s="1"/>
      <c r="I20" s="1"/>
      <c r="J20" s="25">
        <v>16</v>
      </c>
      <c r="K20" s="391" t="s">
        <v>248</v>
      </c>
      <c r="L20" s="27" t="s">
        <v>252</v>
      </c>
      <c r="M20" s="28"/>
      <c r="N20" s="1"/>
      <c r="O20" s="1"/>
      <c r="P20" s="1"/>
      <c r="Q20" s="1"/>
      <c r="R20" s="1"/>
      <c r="S20" s="1"/>
      <c r="T20" s="1"/>
    </row>
    <row r="21" spans="1:20" ht="18" customHeight="1">
      <c r="A21" s="1"/>
      <c r="B21" s="22"/>
      <c r="C21" s="15"/>
      <c r="D21" s="14"/>
      <c r="E21" s="14"/>
      <c r="F21" s="1"/>
      <c r="G21" s="1"/>
      <c r="H21" s="1"/>
      <c r="I21" s="1"/>
      <c r="J21" s="25">
        <v>17</v>
      </c>
      <c r="K21" s="391" t="s">
        <v>249</v>
      </c>
      <c r="L21" s="27" t="s">
        <v>252</v>
      </c>
      <c r="M21" s="28"/>
      <c r="N21" s="1"/>
      <c r="O21" s="1"/>
      <c r="P21" s="1"/>
      <c r="Q21" s="1"/>
      <c r="R21" s="1"/>
      <c r="S21" s="1"/>
      <c r="T21" s="1"/>
    </row>
    <row r="22" spans="1:20" ht="18" customHeight="1">
      <c r="A22" s="1"/>
      <c r="B22" s="17" t="s">
        <v>40</v>
      </c>
      <c r="C22" s="18" t="s">
        <v>41</v>
      </c>
      <c r="D22" s="43"/>
      <c r="E22" s="425" t="s">
        <v>255</v>
      </c>
      <c r="F22" s="428"/>
      <c r="G22" s="428"/>
      <c r="H22" s="426"/>
      <c r="I22" s="1"/>
      <c r="J22" s="25">
        <v>18</v>
      </c>
      <c r="K22" s="391" t="s">
        <v>250</v>
      </c>
      <c r="L22" s="27" t="s">
        <v>252</v>
      </c>
      <c r="M22" s="28"/>
      <c r="N22" s="1"/>
      <c r="O22" s="1"/>
      <c r="P22" s="1"/>
      <c r="Q22" s="1"/>
      <c r="R22" s="1"/>
      <c r="S22" s="1"/>
      <c r="T22" s="1"/>
    </row>
    <row r="23" spans="1:20" ht="18" customHeight="1">
      <c r="A23" s="1"/>
      <c r="B23" s="22"/>
      <c r="C23" s="15"/>
      <c r="D23" s="14"/>
      <c r="E23" s="23" t="s">
        <v>19</v>
      </c>
      <c r="F23" s="1"/>
      <c r="G23" s="1"/>
      <c r="H23" s="1"/>
      <c r="I23" s="1"/>
      <c r="J23" s="25">
        <v>19</v>
      </c>
      <c r="K23" s="26"/>
      <c r="L23" s="27"/>
      <c r="M23" s="28"/>
      <c r="N23" s="1"/>
      <c r="O23" s="1"/>
      <c r="P23" s="1"/>
      <c r="Q23" s="1"/>
      <c r="R23" s="1"/>
      <c r="S23" s="1"/>
      <c r="T23" s="1"/>
    </row>
    <row r="24" spans="1:20" ht="18" customHeight="1">
      <c r="A24" s="1"/>
      <c r="B24" s="17" t="s">
        <v>42</v>
      </c>
      <c r="C24" s="18" t="s">
        <v>43</v>
      </c>
      <c r="D24" s="43"/>
      <c r="E24" s="425" t="s">
        <v>255</v>
      </c>
      <c r="F24" s="428"/>
      <c r="G24" s="428"/>
      <c r="H24" s="426"/>
      <c r="I24" s="1"/>
      <c r="J24" s="25">
        <v>20</v>
      </c>
      <c r="K24" s="26"/>
      <c r="L24" s="27"/>
      <c r="M24" s="28"/>
      <c r="N24" s="1"/>
      <c r="O24" s="1"/>
      <c r="P24" s="1"/>
      <c r="Q24" s="1"/>
      <c r="R24" s="1"/>
      <c r="S24" s="1"/>
      <c r="T24" s="1"/>
    </row>
    <row r="25" spans="1:20" ht="18" customHeight="1">
      <c r="A25" s="1"/>
      <c r="B25" s="22"/>
      <c r="C25" s="15"/>
      <c r="D25" s="14"/>
      <c r="E25" s="23" t="s">
        <v>19</v>
      </c>
      <c r="F25" s="1"/>
      <c r="G25" s="1"/>
      <c r="H25" s="1"/>
      <c r="I25" s="1"/>
      <c r="J25" s="25">
        <v>21</v>
      </c>
      <c r="K25" s="26"/>
      <c r="L25" s="27"/>
      <c r="M25" s="28"/>
      <c r="N25" s="1"/>
      <c r="O25" s="1"/>
      <c r="P25" s="1"/>
      <c r="Q25" s="1"/>
      <c r="R25" s="1"/>
      <c r="S25" s="1"/>
      <c r="T25" s="1"/>
    </row>
    <row r="26" spans="1:20" ht="18" customHeight="1">
      <c r="A26" s="1"/>
      <c r="B26" s="17" t="s">
        <v>44</v>
      </c>
      <c r="C26" s="18" t="s">
        <v>45</v>
      </c>
      <c r="D26" s="43"/>
      <c r="E26" s="425" t="s">
        <v>257</v>
      </c>
      <c r="F26" s="428"/>
      <c r="G26" s="428"/>
      <c r="H26" s="426"/>
      <c r="I26" s="1"/>
      <c r="J26" s="25">
        <v>22</v>
      </c>
      <c r="K26" s="26"/>
      <c r="L26" s="27"/>
      <c r="M26" s="28"/>
      <c r="N26" s="1"/>
      <c r="O26" s="1"/>
      <c r="P26" s="1"/>
      <c r="Q26" s="1"/>
      <c r="R26" s="1"/>
      <c r="S26" s="1"/>
      <c r="T26" s="1"/>
    </row>
    <row r="27" spans="1:20" ht="18" customHeight="1">
      <c r="A27" s="1"/>
      <c r="B27" s="22"/>
      <c r="C27" s="15"/>
      <c r="D27" s="14"/>
      <c r="E27" s="23" t="s">
        <v>19</v>
      </c>
      <c r="F27" s="1"/>
      <c r="G27" s="1"/>
      <c r="H27" s="1"/>
      <c r="I27" s="1"/>
      <c r="J27" s="25">
        <v>23</v>
      </c>
      <c r="K27" s="26"/>
      <c r="L27" s="27"/>
      <c r="M27" s="28"/>
      <c r="N27" s="1"/>
      <c r="O27" s="1"/>
      <c r="P27" s="1"/>
      <c r="Q27" s="1"/>
      <c r="R27" s="1"/>
      <c r="S27" s="1"/>
      <c r="T27" s="1"/>
    </row>
    <row r="28" spans="1:20" ht="18" customHeight="1">
      <c r="A28" s="1"/>
      <c r="B28" s="44" t="s">
        <v>46</v>
      </c>
      <c r="C28" s="18" t="s">
        <v>47</v>
      </c>
      <c r="D28" s="43"/>
      <c r="E28" s="425" t="s">
        <v>256</v>
      </c>
      <c r="F28" s="428"/>
      <c r="G28" s="428"/>
      <c r="H28" s="426"/>
      <c r="I28" s="1"/>
      <c r="J28" s="25">
        <v>24</v>
      </c>
      <c r="K28" s="26"/>
      <c r="L28" s="27"/>
      <c r="M28" s="28"/>
      <c r="N28" s="1"/>
      <c r="O28" s="1"/>
      <c r="P28" s="1"/>
      <c r="Q28" s="1"/>
      <c r="R28" s="1"/>
      <c r="S28" s="1"/>
      <c r="T28" s="1"/>
    </row>
    <row r="29" spans="1:20" ht="18" customHeight="1">
      <c r="A29" s="1"/>
      <c r="B29" s="22"/>
      <c r="C29" s="15"/>
      <c r="D29" s="14"/>
      <c r="E29" s="23" t="s">
        <v>19</v>
      </c>
      <c r="F29" s="1"/>
      <c r="G29" s="1"/>
      <c r="H29" s="1"/>
      <c r="I29" s="1"/>
      <c r="J29" s="25">
        <v>25</v>
      </c>
      <c r="K29" s="26"/>
      <c r="L29" s="27"/>
      <c r="M29" s="28"/>
      <c r="N29" s="1"/>
      <c r="O29" s="1"/>
      <c r="P29" s="1"/>
      <c r="Q29" s="1"/>
      <c r="R29" s="1"/>
      <c r="S29" s="1"/>
      <c r="T29" s="1"/>
    </row>
    <row r="30" spans="1:20" ht="18" customHeight="1">
      <c r="A30" s="1"/>
      <c r="B30" s="22"/>
      <c r="C30" s="15"/>
      <c r="D30" s="14"/>
      <c r="E30" s="14"/>
      <c r="F30" s="1"/>
      <c r="G30" s="1"/>
      <c r="H30" s="1"/>
      <c r="I30" s="1"/>
      <c r="J30" s="25">
        <v>26</v>
      </c>
      <c r="K30" s="26"/>
      <c r="L30" s="27"/>
      <c r="M30" s="28"/>
      <c r="N30" s="1"/>
      <c r="O30" s="1"/>
      <c r="P30" s="1"/>
      <c r="Q30" s="1"/>
      <c r="R30" s="1"/>
      <c r="S30" s="1"/>
      <c r="T30" s="1"/>
    </row>
    <row r="31" spans="1:20" ht="18" customHeight="1">
      <c r="A31" s="1"/>
      <c r="B31" s="22"/>
      <c r="C31" s="430" t="s">
        <v>48</v>
      </c>
      <c r="D31" s="431"/>
      <c r="E31" s="431"/>
      <c r="F31" s="431"/>
      <c r="G31" s="432"/>
      <c r="H31" s="1"/>
      <c r="I31" s="1"/>
      <c r="J31" s="25">
        <v>27</v>
      </c>
      <c r="K31" s="26"/>
      <c r="L31" s="27"/>
      <c r="M31" s="28"/>
      <c r="N31" s="1"/>
      <c r="O31" s="1"/>
      <c r="P31" s="1"/>
      <c r="Q31" s="1"/>
      <c r="R31" s="1"/>
      <c r="S31" s="1"/>
      <c r="T31" s="1"/>
    </row>
    <row r="32" spans="1:20" ht="18" customHeight="1">
      <c r="A32" s="1"/>
      <c r="B32" s="22"/>
      <c r="C32" s="433"/>
      <c r="D32" s="410"/>
      <c r="E32" s="410"/>
      <c r="F32" s="410"/>
      <c r="G32" s="434"/>
      <c r="H32" s="1"/>
      <c r="I32" s="1"/>
      <c r="J32" s="25">
        <v>28</v>
      </c>
      <c r="K32" s="26"/>
      <c r="L32" s="27"/>
      <c r="M32" s="28"/>
      <c r="N32" s="1"/>
      <c r="O32" s="1"/>
      <c r="P32" s="1"/>
      <c r="Q32" s="1"/>
      <c r="R32" s="1"/>
      <c r="S32" s="1"/>
      <c r="T32" s="1"/>
    </row>
    <row r="33" spans="1:20" ht="18" customHeight="1">
      <c r="A33" s="1"/>
      <c r="B33" s="14"/>
      <c r="C33" s="433"/>
      <c r="D33" s="410"/>
      <c r="E33" s="410"/>
      <c r="F33" s="410"/>
      <c r="G33" s="434"/>
      <c r="H33" s="1"/>
      <c r="I33" s="1"/>
      <c r="J33" s="25">
        <v>29</v>
      </c>
      <c r="K33" s="26"/>
      <c r="L33" s="27"/>
      <c r="M33" s="28"/>
      <c r="N33" s="1"/>
      <c r="O33" s="1"/>
      <c r="P33" s="1"/>
      <c r="Q33" s="1"/>
      <c r="R33" s="1"/>
      <c r="S33" s="1"/>
      <c r="T33" s="1"/>
    </row>
    <row r="34" spans="1:20" ht="18" customHeight="1">
      <c r="A34" s="1"/>
      <c r="B34" s="14"/>
      <c r="C34" s="433"/>
      <c r="D34" s="410"/>
      <c r="E34" s="410"/>
      <c r="F34" s="410"/>
      <c r="G34" s="434"/>
      <c r="H34" s="1"/>
      <c r="I34" s="1"/>
      <c r="J34" s="25">
        <v>30</v>
      </c>
      <c r="K34" s="26"/>
      <c r="L34" s="27"/>
      <c r="M34" s="28"/>
      <c r="N34" s="1"/>
      <c r="O34" s="1"/>
      <c r="P34" s="1"/>
      <c r="Q34" s="1"/>
      <c r="R34" s="1"/>
      <c r="S34" s="1"/>
      <c r="T34" s="1"/>
    </row>
    <row r="35" spans="1:20" ht="18" customHeight="1">
      <c r="A35" s="1"/>
      <c r="B35" s="14"/>
      <c r="C35" s="433"/>
      <c r="D35" s="410"/>
      <c r="E35" s="410"/>
      <c r="F35" s="410"/>
      <c r="G35" s="434"/>
      <c r="H35" s="1"/>
      <c r="I35" s="1"/>
      <c r="J35" s="25">
        <v>31</v>
      </c>
      <c r="K35" s="26"/>
      <c r="L35" s="27"/>
      <c r="M35" s="28"/>
      <c r="N35" s="1"/>
      <c r="O35" s="1"/>
      <c r="P35" s="1"/>
      <c r="Q35" s="1"/>
      <c r="R35" s="1"/>
      <c r="S35" s="1"/>
      <c r="T35" s="1"/>
    </row>
    <row r="36" spans="1:20" ht="18" customHeight="1">
      <c r="A36" s="1"/>
      <c r="B36" s="14"/>
      <c r="C36" s="433"/>
      <c r="D36" s="410"/>
      <c r="E36" s="410"/>
      <c r="F36" s="410"/>
      <c r="G36" s="434"/>
      <c r="H36" s="1"/>
      <c r="I36" s="1"/>
      <c r="J36" s="25">
        <v>32</v>
      </c>
      <c r="K36" s="26"/>
      <c r="L36" s="27"/>
      <c r="M36" s="28"/>
      <c r="N36" s="1"/>
      <c r="O36" s="1"/>
      <c r="P36" s="1"/>
      <c r="Q36" s="1"/>
      <c r="R36" s="1"/>
      <c r="S36" s="1"/>
      <c r="T36" s="1"/>
    </row>
    <row r="37" spans="1:20" ht="18" customHeight="1">
      <c r="A37" s="1"/>
      <c r="B37" s="14"/>
      <c r="C37" s="435"/>
      <c r="D37" s="436"/>
      <c r="E37" s="436"/>
      <c r="F37" s="436"/>
      <c r="G37" s="437"/>
      <c r="H37" s="1"/>
      <c r="I37" s="1"/>
      <c r="J37" s="25">
        <v>33</v>
      </c>
      <c r="K37" s="26"/>
      <c r="L37" s="27"/>
      <c r="M37" s="28"/>
      <c r="N37" s="1"/>
      <c r="O37" s="1"/>
      <c r="P37" s="1"/>
      <c r="Q37" s="1"/>
      <c r="R37" s="1"/>
      <c r="S37" s="1"/>
      <c r="T37" s="1"/>
    </row>
    <row r="38" spans="1:20" ht="18" customHeight="1">
      <c r="A38" s="1"/>
      <c r="B38" s="14"/>
      <c r="C38" s="15"/>
      <c r="D38" s="14"/>
      <c r="E38" s="14"/>
      <c r="F38" s="1"/>
      <c r="G38" s="1"/>
      <c r="H38" s="1"/>
      <c r="I38" s="1"/>
      <c r="J38" s="25">
        <v>34</v>
      </c>
      <c r="K38" s="26"/>
      <c r="L38" s="27"/>
      <c r="M38" s="28"/>
      <c r="N38" s="1"/>
      <c r="O38" s="1"/>
      <c r="P38" s="1"/>
      <c r="Q38" s="1"/>
      <c r="R38" s="1"/>
      <c r="S38" s="1"/>
      <c r="T38" s="1"/>
    </row>
    <row r="39" spans="1:20" ht="18" customHeight="1">
      <c r="A39" s="1"/>
      <c r="B39" s="14"/>
      <c r="C39" s="45" t="s">
        <v>49</v>
      </c>
      <c r="D39" s="14"/>
      <c r="E39" s="14"/>
      <c r="F39" s="1"/>
      <c r="G39" s="1"/>
      <c r="H39" s="1"/>
      <c r="I39" s="1"/>
      <c r="J39" s="25">
        <v>35</v>
      </c>
      <c r="K39" s="26"/>
      <c r="L39" s="27"/>
      <c r="M39" s="28"/>
      <c r="N39" s="1"/>
      <c r="O39" s="1"/>
      <c r="P39" s="1"/>
      <c r="Q39" s="1"/>
      <c r="R39" s="1"/>
      <c r="S39" s="1"/>
      <c r="T39" s="1"/>
    </row>
    <row r="40" spans="1:20" ht="18" customHeight="1">
      <c r="A40" s="1"/>
      <c r="B40" s="14"/>
      <c r="C40" s="438" t="s">
        <v>50</v>
      </c>
      <c r="D40" s="439"/>
      <c r="E40" s="439"/>
      <c r="F40" s="439"/>
      <c r="G40" s="440"/>
      <c r="H40" s="1"/>
      <c r="I40" s="1"/>
      <c r="J40" s="25">
        <v>36</v>
      </c>
      <c r="K40" s="26"/>
      <c r="L40" s="27"/>
      <c r="M40" s="28"/>
      <c r="N40" s="1"/>
      <c r="O40" s="1"/>
      <c r="P40" s="1"/>
      <c r="Q40" s="1"/>
      <c r="R40" s="1"/>
      <c r="S40" s="1"/>
      <c r="T40" s="1"/>
    </row>
    <row r="41" spans="1:20" ht="18" customHeight="1">
      <c r="A41" s="1"/>
      <c r="B41" s="14"/>
      <c r="C41" s="15"/>
      <c r="D41" s="14"/>
      <c r="E41" s="14"/>
      <c r="F41" s="1"/>
      <c r="G41" s="1"/>
      <c r="H41" s="1"/>
      <c r="I41" s="1"/>
      <c r="J41" s="25">
        <v>37</v>
      </c>
      <c r="K41" s="26"/>
      <c r="L41" s="27"/>
      <c r="M41" s="28"/>
      <c r="N41" s="1"/>
      <c r="O41" s="1"/>
      <c r="P41" s="1"/>
      <c r="Q41" s="1"/>
      <c r="R41" s="1"/>
      <c r="S41" s="1"/>
      <c r="T41" s="1"/>
    </row>
    <row r="42" spans="1:20" ht="18" customHeight="1">
      <c r="A42" s="1"/>
      <c r="B42" s="14"/>
      <c r="C42" s="441" t="s">
        <v>51</v>
      </c>
      <c r="D42" s="439"/>
      <c r="E42" s="439"/>
      <c r="F42" s="439"/>
      <c r="G42" s="440"/>
      <c r="H42" s="1"/>
      <c r="I42" s="1"/>
      <c r="J42" s="25">
        <v>38</v>
      </c>
      <c r="K42" s="26"/>
      <c r="L42" s="27"/>
      <c r="M42" s="28"/>
      <c r="N42" s="1"/>
      <c r="O42" s="1"/>
      <c r="P42" s="1"/>
      <c r="Q42" s="1"/>
      <c r="R42" s="1"/>
      <c r="S42" s="1"/>
      <c r="T42" s="1"/>
    </row>
    <row r="43" spans="1:20" ht="18" customHeight="1">
      <c r="A43" s="1"/>
      <c r="B43" s="14"/>
      <c r="C43" s="15"/>
      <c r="D43" s="14"/>
      <c r="E43" s="14"/>
      <c r="F43" s="1"/>
      <c r="G43" s="1"/>
      <c r="H43" s="1"/>
      <c r="I43" s="1"/>
      <c r="J43" s="25">
        <v>39</v>
      </c>
      <c r="K43" s="26"/>
      <c r="L43" s="27"/>
      <c r="M43" s="28"/>
      <c r="N43" s="1"/>
      <c r="O43" s="1"/>
      <c r="P43" s="1"/>
      <c r="Q43" s="1"/>
      <c r="R43" s="1"/>
      <c r="S43" s="1"/>
      <c r="T43" s="1"/>
    </row>
    <row r="44" spans="1:20" ht="18" customHeight="1">
      <c r="A44" s="1"/>
      <c r="B44" s="14"/>
      <c r="C44" s="15"/>
      <c r="D44" s="14"/>
      <c r="E44" s="14"/>
      <c r="F44" s="1"/>
      <c r="G44" s="1"/>
      <c r="H44" s="1"/>
      <c r="I44" s="1"/>
      <c r="J44" s="25">
        <v>40</v>
      </c>
      <c r="K44" s="26"/>
      <c r="L44" s="27"/>
      <c r="M44" s="28"/>
      <c r="N44" s="1"/>
      <c r="O44" s="1"/>
      <c r="P44" s="1"/>
      <c r="Q44" s="1"/>
      <c r="R44" s="1"/>
      <c r="S44" s="1"/>
      <c r="T44" s="1"/>
    </row>
    <row r="45" spans="1:20" ht="18" customHeight="1">
      <c r="A45" s="1"/>
      <c r="B45" s="14"/>
      <c r="C45" s="15"/>
      <c r="D45" s="14"/>
      <c r="E45" s="14"/>
      <c r="F45" s="1"/>
      <c r="G45" s="1"/>
      <c r="H45" s="1"/>
      <c r="I45" s="1"/>
      <c r="J45" s="25">
        <v>41</v>
      </c>
      <c r="K45" s="26"/>
      <c r="L45" s="27"/>
      <c r="M45" s="28"/>
      <c r="N45" s="1"/>
      <c r="O45" s="1"/>
      <c r="P45" s="1"/>
      <c r="Q45" s="1"/>
      <c r="R45" s="1"/>
      <c r="S45" s="1"/>
      <c r="T45" s="1"/>
    </row>
    <row r="46" spans="1:20" ht="18" customHeight="1">
      <c r="A46" s="1"/>
      <c r="B46" s="14"/>
      <c r="C46" s="429" t="s">
        <v>52</v>
      </c>
      <c r="D46" s="410"/>
      <c r="E46" s="410"/>
      <c r="F46" s="410"/>
      <c r="G46" s="410"/>
      <c r="H46" s="1"/>
      <c r="I46" s="1"/>
      <c r="J46" s="25">
        <v>42</v>
      </c>
      <c r="K46" s="26"/>
      <c r="L46" s="27"/>
      <c r="M46" s="28"/>
      <c r="N46" s="1"/>
      <c r="O46" s="1"/>
      <c r="P46" s="1"/>
      <c r="Q46" s="1"/>
      <c r="R46" s="1"/>
      <c r="S46" s="1"/>
      <c r="T46" s="1"/>
    </row>
    <row r="47" spans="1:20" ht="20.25" customHeight="1">
      <c r="A47" s="1"/>
      <c r="B47" s="14"/>
      <c r="C47" s="15"/>
      <c r="D47" s="14"/>
      <c r="E47" s="14"/>
      <c r="F47" s="1"/>
      <c r="G47" s="1"/>
      <c r="H47" s="1"/>
      <c r="I47" s="1"/>
      <c r="J47" s="25">
        <v>43</v>
      </c>
      <c r="K47" s="26"/>
      <c r="L47" s="27"/>
      <c r="M47" s="28"/>
      <c r="N47" s="1"/>
      <c r="O47" s="1"/>
      <c r="P47" s="1"/>
      <c r="Q47" s="1"/>
      <c r="R47" s="1"/>
      <c r="S47" s="1"/>
      <c r="T47" s="1"/>
    </row>
    <row r="48" spans="1:20" ht="20.25" customHeight="1">
      <c r="A48" s="1"/>
      <c r="B48" s="14"/>
      <c r="C48" s="15"/>
      <c r="D48" s="14"/>
      <c r="E48" s="14"/>
      <c r="F48" s="1"/>
      <c r="G48" s="1"/>
      <c r="H48" s="1"/>
      <c r="I48" s="1"/>
      <c r="J48" s="25">
        <v>44</v>
      </c>
      <c r="K48" s="26"/>
      <c r="L48" s="27"/>
      <c r="M48" s="28"/>
      <c r="N48" s="1"/>
      <c r="O48" s="1"/>
      <c r="P48" s="1"/>
      <c r="Q48" s="1"/>
      <c r="R48" s="1"/>
      <c r="S48" s="1"/>
      <c r="T48" s="1"/>
    </row>
    <row r="49" spans="1:20" ht="20.25" customHeight="1">
      <c r="A49" s="1"/>
      <c r="B49" s="14"/>
      <c r="C49" s="15"/>
      <c r="D49" s="14"/>
      <c r="E49" s="14"/>
      <c r="F49" s="1"/>
      <c r="G49" s="1"/>
      <c r="H49" s="1"/>
      <c r="I49" s="1"/>
      <c r="J49" s="25">
        <v>45</v>
      </c>
      <c r="K49" s="26"/>
      <c r="L49" s="27"/>
      <c r="M49" s="28"/>
      <c r="N49" s="1"/>
      <c r="O49" s="1"/>
      <c r="P49" s="1"/>
      <c r="Q49" s="1"/>
      <c r="R49" s="1"/>
      <c r="S49" s="1"/>
      <c r="T49" s="1"/>
    </row>
    <row r="50" spans="1:20" ht="20.25" customHeight="1">
      <c r="A50" s="1"/>
      <c r="B50" s="14"/>
      <c r="C50" s="15"/>
      <c r="D50" s="14"/>
      <c r="E50" s="14"/>
      <c r="F50" s="1"/>
      <c r="G50" s="1"/>
      <c r="H50" s="1"/>
      <c r="I50" s="1"/>
      <c r="J50" s="25">
        <v>46</v>
      </c>
      <c r="K50" s="26"/>
      <c r="L50" s="27"/>
      <c r="M50" s="28"/>
      <c r="N50" s="1"/>
      <c r="O50" s="1"/>
      <c r="P50" s="1"/>
      <c r="Q50" s="1"/>
      <c r="R50" s="1"/>
      <c r="S50" s="1"/>
      <c r="T50" s="1"/>
    </row>
    <row r="51" spans="1:20" ht="20.25" customHeight="1">
      <c r="A51" s="1"/>
      <c r="B51" s="14"/>
      <c r="C51" s="15"/>
      <c r="D51" s="14"/>
      <c r="E51" s="14"/>
      <c r="F51" s="1"/>
      <c r="G51" s="1"/>
      <c r="H51" s="1"/>
      <c r="I51" s="1"/>
      <c r="J51" s="25">
        <v>47</v>
      </c>
      <c r="K51" s="26"/>
      <c r="L51" s="27"/>
      <c r="M51" s="28"/>
      <c r="N51" s="1"/>
      <c r="O51" s="1"/>
      <c r="P51" s="1"/>
      <c r="Q51" s="1"/>
      <c r="R51" s="1"/>
      <c r="S51" s="1"/>
      <c r="T51" s="1"/>
    </row>
    <row r="52" spans="1:20" ht="20.25" customHeight="1">
      <c r="A52" s="1"/>
      <c r="B52" s="14"/>
      <c r="C52" s="15"/>
      <c r="D52" s="14"/>
      <c r="E52" s="14"/>
      <c r="F52" s="1"/>
      <c r="G52" s="1"/>
      <c r="H52" s="1"/>
      <c r="I52" s="1"/>
      <c r="J52" s="25">
        <v>48</v>
      </c>
      <c r="K52" s="26"/>
      <c r="L52" s="27"/>
      <c r="M52" s="28"/>
      <c r="N52" s="1"/>
      <c r="O52" s="1"/>
      <c r="P52" s="1"/>
      <c r="Q52" s="1"/>
      <c r="R52" s="1"/>
      <c r="S52" s="1"/>
      <c r="T52" s="1"/>
    </row>
    <row r="53" spans="1:20" ht="20.25" customHeight="1">
      <c r="A53" s="1"/>
      <c r="B53" s="14"/>
      <c r="C53" s="15"/>
      <c r="D53" s="14"/>
      <c r="E53" s="14"/>
      <c r="F53" s="1"/>
      <c r="G53" s="1"/>
      <c r="H53" s="1"/>
      <c r="I53" s="1"/>
      <c r="J53" s="25">
        <v>49</v>
      </c>
      <c r="K53" s="26"/>
      <c r="L53" s="27"/>
      <c r="M53" s="28"/>
      <c r="N53" s="1"/>
      <c r="O53" s="1"/>
      <c r="P53" s="1"/>
      <c r="Q53" s="1"/>
      <c r="R53" s="1"/>
      <c r="S53" s="1"/>
      <c r="T53" s="1"/>
    </row>
    <row r="54" spans="1:20" ht="20.25" customHeight="1">
      <c r="A54" s="1"/>
      <c r="B54" s="14"/>
      <c r="C54" s="15"/>
      <c r="D54" s="14"/>
      <c r="E54" s="14"/>
      <c r="F54" s="1"/>
      <c r="G54" s="1"/>
      <c r="H54" s="1"/>
      <c r="I54" s="1"/>
      <c r="J54" s="25">
        <v>50</v>
      </c>
      <c r="K54" s="26"/>
      <c r="L54" s="27"/>
      <c r="M54" s="28"/>
      <c r="N54" s="1"/>
      <c r="O54" s="1"/>
      <c r="P54" s="1"/>
      <c r="Q54" s="1"/>
      <c r="R54" s="1"/>
      <c r="S54" s="1"/>
      <c r="T54" s="1"/>
    </row>
    <row r="55" spans="1:20" ht="20.25" customHeight="1">
      <c r="A55" s="1"/>
      <c r="B55" s="14"/>
      <c r="C55" s="15"/>
      <c r="D55" s="14"/>
      <c r="E55" s="14"/>
      <c r="F55" s="1"/>
      <c r="G55" s="1"/>
      <c r="H55" s="1"/>
      <c r="I55" s="1"/>
      <c r="J55" s="25">
        <v>51</v>
      </c>
      <c r="K55" s="26"/>
      <c r="L55" s="27"/>
      <c r="M55" s="28"/>
      <c r="N55" s="1"/>
      <c r="O55" s="1"/>
      <c r="P55" s="1"/>
      <c r="Q55" s="1"/>
      <c r="R55" s="1"/>
      <c r="S55" s="1"/>
      <c r="T55" s="1"/>
    </row>
    <row r="56" spans="1:20" ht="20.25" customHeight="1">
      <c r="A56" s="1"/>
      <c r="B56" s="14"/>
      <c r="C56" s="15"/>
      <c r="D56" s="14"/>
      <c r="E56" s="14"/>
      <c r="F56" s="1"/>
      <c r="G56" s="1"/>
      <c r="H56" s="1"/>
      <c r="I56" s="1"/>
      <c r="J56" s="25">
        <v>52</v>
      </c>
      <c r="K56" s="26"/>
      <c r="L56" s="27"/>
      <c r="M56" s="28"/>
      <c r="N56" s="1"/>
      <c r="O56" s="1"/>
      <c r="P56" s="1"/>
      <c r="Q56" s="1"/>
      <c r="R56" s="1"/>
      <c r="S56" s="1"/>
      <c r="T56" s="1"/>
    </row>
    <row r="57" spans="1:20" ht="20.25" customHeight="1">
      <c r="A57" s="1"/>
      <c r="B57" s="14"/>
      <c r="C57" s="15"/>
      <c r="D57" s="14"/>
      <c r="E57" s="14"/>
      <c r="F57" s="1"/>
      <c r="G57" s="1"/>
      <c r="H57" s="1"/>
      <c r="I57" s="1"/>
      <c r="J57" s="25">
        <v>53</v>
      </c>
      <c r="K57" s="26"/>
      <c r="L57" s="27"/>
      <c r="M57" s="28"/>
      <c r="N57" s="1"/>
      <c r="O57" s="1"/>
      <c r="P57" s="1"/>
      <c r="Q57" s="1"/>
      <c r="R57" s="1"/>
      <c r="S57" s="1"/>
      <c r="T57" s="1"/>
    </row>
    <row r="58" spans="1:20" ht="20.25" customHeight="1">
      <c r="A58" s="1"/>
      <c r="B58" s="14"/>
      <c r="C58" s="15"/>
      <c r="D58" s="14"/>
      <c r="E58" s="14"/>
      <c r="F58" s="1"/>
      <c r="G58" s="1"/>
      <c r="H58" s="1"/>
      <c r="I58" s="1"/>
      <c r="J58" s="25">
        <v>54</v>
      </c>
      <c r="K58" s="26"/>
      <c r="L58" s="27"/>
      <c r="M58" s="28"/>
      <c r="N58" s="1"/>
      <c r="O58" s="1"/>
      <c r="P58" s="1"/>
      <c r="Q58" s="1"/>
      <c r="R58" s="1"/>
      <c r="S58" s="1"/>
      <c r="T58" s="1"/>
    </row>
    <row r="59" spans="1:20" ht="20.25" customHeight="1">
      <c r="A59" s="1"/>
      <c r="B59" s="14"/>
      <c r="C59" s="15"/>
      <c r="D59" s="14"/>
      <c r="E59" s="14"/>
      <c r="F59" s="1"/>
      <c r="G59" s="1"/>
      <c r="H59" s="1"/>
      <c r="I59" s="1"/>
      <c r="J59" s="25">
        <v>55</v>
      </c>
      <c r="K59" s="26"/>
      <c r="L59" s="27"/>
      <c r="M59" s="28"/>
      <c r="N59" s="1"/>
      <c r="O59" s="1"/>
      <c r="P59" s="1"/>
      <c r="Q59" s="1"/>
      <c r="R59" s="1"/>
      <c r="S59" s="1"/>
      <c r="T59" s="1"/>
    </row>
    <row r="60" spans="1:20" ht="20.25" customHeight="1">
      <c r="A60" s="1"/>
      <c r="B60" s="14"/>
      <c r="C60" s="15"/>
      <c r="D60" s="14"/>
      <c r="E60" s="14"/>
      <c r="F60" s="1"/>
      <c r="G60" s="1"/>
      <c r="H60" s="1"/>
      <c r="I60" s="1"/>
      <c r="J60" s="25">
        <v>56</v>
      </c>
      <c r="K60" s="26"/>
      <c r="L60" s="27"/>
      <c r="M60" s="28"/>
      <c r="N60" s="1"/>
      <c r="O60" s="1"/>
      <c r="P60" s="1"/>
      <c r="Q60" s="1"/>
      <c r="R60" s="1"/>
      <c r="S60" s="1"/>
      <c r="T60" s="1"/>
    </row>
    <row r="61" spans="1:20" ht="20.25" customHeight="1">
      <c r="A61" s="1"/>
      <c r="B61" s="14"/>
      <c r="C61" s="15"/>
      <c r="D61" s="14"/>
      <c r="E61" s="14"/>
      <c r="F61" s="1"/>
      <c r="G61" s="1"/>
      <c r="H61" s="1"/>
      <c r="I61" s="1"/>
      <c r="J61" s="25">
        <v>57</v>
      </c>
      <c r="K61" s="26"/>
      <c r="L61" s="27"/>
      <c r="M61" s="28"/>
      <c r="N61" s="1"/>
      <c r="O61" s="1"/>
      <c r="P61" s="1"/>
      <c r="Q61" s="1"/>
      <c r="R61" s="1"/>
      <c r="S61" s="1"/>
      <c r="T61" s="1"/>
    </row>
    <row r="62" spans="1:20" ht="20.25" customHeight="1">
      <c r="A62" s="1"/>
      <c r="B62" s="14"/>
      <c r="C62" s="15"/>
      <c r="D62" s="14"/>
      <c r="E62" s="14"/>
      <c r="F62" s="1"/>
      <c r="G62" s="1"/>
      <c r="H62" s="1"/>
      <c r="I62" s="1"/>
      <c r="J62" s="25">
        <v>58</v>
      </c>
      <c r="K62" s="26"/>
      <c r="L62" s="27"/>
      <c r="M62" s="28"/>
      <c r="N62" s="1"/>
      <c r="O62" s="1"/>
      <c r="P62" s="1"/>
      <c r="Q62" s="1"/>
      <c r="R62" s="1"/>
      <c r="S62" s="1"/>
      <c r="T62" s="1"/>
    </row>
    <row r="63" spans="1:20" ht="20.25" customHeight="1">
      <c r="A63" s="1"/>
      <c r="B63" s="14"/>
      <c r="C63" s="15"/>
      <c r="D63" s="14"/>
      <c r="E63" s="14"/>
      <c r="F63" s="1"/>
      <c r="G63" s="1"/>
      <c r="H63" s="1"/>
      <c r="I63" s="1"/>
      <c r="J63" s="25">
        <v>59</v>
      </c>
      <c r="K63" s="26"/>
      <c r="L63" s="27"/>
      <c r="M63" s="28"/>
      <c r="N63" s="1"/>
      <c r="O63" s="1"/>
      <c r="P63" s="1"/>
      <c r="Q63" s="1"/>
      <c r="R63" s="1"/>
      <c r="S63" s="1"/>
      <c r="T63" s="1"/>
    </row>
    <row r="64" spans="1:20" ht="20.25" customHeight="1">
      <c r="A64" s="1"/>
      <c r="B64" s="14"/>
      <c r="C64" s="15"/>
      <c r="D64" s="14"/>
      <c r="E64" s="14"/>
      <c r="F64" s="1"/>
      <c r="G64" s="1"/>
      <c r="H64" s="1"/>
      <c r="I64" s="1"/>
      <c r="J64" s="25">
        <v>60</v>
      </c>
      <c r="K64" s="46"/>
      <c r="L64" s="47"/>
      <c r="M64" s="48"/>
      <c r="N64" s="1"/>
      <c r="O64" s="1"/>
      <c r="P64" s="1"/>
      <c r="Q64" s="1"/>
      <c r="R64" s="1"/>
      <c r="S64" s="1"/>
      <c r="T64" s="1"/>
    </row>
    <row r="65" spans="1:20" ht="20.25" customHeight="1">
      <c r="A65" s="1"/>
      <c r="B65" s="14"/>
      <c r="C65" s="15"/>
      <c r="D65" s="14"/>
      <c r="E65" s="14"/>
      <c r="F65" s="1"/>
      <c r="G65" s="1"/>
      <c r="H65" s="1"/>
      <c r="I65" s="1"/>
      <c r="J65" s="49"/>
      <c r="K65" s="1"/>
      <c r="L65" s="1"/>
      <c r="M65" s="1"/>
      <c r="N65" s="1"/>
      <c r="O65" s="1"/>
      <c r="P65" s="1"/>
      <c r="Q65" s="1"/>
      <c r="R65" s="1"/>
      <c r="S65" s="1"/>
      <c r="T65" s="1"/>
    </row>
    <row r="66" spans="1:20" ht="20.25" customHeight="1">
      <c r="A66" s="1"/>
      <c r="B66" s="14"/>
      <c r="C66" s="15"/>
      <c r="D66" s="14"/>
      <c r="E66" s="14"/>
      <c r="F66" s="1"/>
      <c r="G66" s="1"/>
      <c r="H66" s="1"/>
      <c r="I66" s="1"/>
      <c r="J66" s="49"/>
      <c r="K66" s="1"/>
      <c r="L66" s="1"/>
      <c r="M66" s="1"/>
      <c r="N66" s="1"/>
      <c r="O66" s="1"/>
      <c r="P66" s="1"/>
      <c r="Q66" s="1"/>
      <c r="R66" s="1"/>
      <c r="S66" s="1"/>
      <c r="T66" s="1"/>
    </row>
    <row r="67" spans="1:20" ht="20.25" customHeight="1">
      <c r="A67" s="1"/>
      <c r="B67" s="14"/>
      <c r="C67" s="15"/>
      <c r="D67" s="14"/>
      <c r="E67" s="14"/>
      <c r="F67" s="1"/>
      <c r="G67" s="1"/>
      <c r="H67" s="1"/>
      <c r="I67" s="1"/>
      <c r="J67" s="49"/>
      <c r="K67" s="1"/>
      <c r="L67" s="1"/>
      <c r="M67" s="1"/>
      <c r="N67" s="1"/>
      <c r="O67" s="1"/>
      <c r="P67" s="1"/>
      <c r="Q67" s="1"/>
      <c r="R67" s="1"/>
      <c r="S67" s="1"/>
      <c r="T67" s="1"/>
    </row>
    <row r="68" spans="1:20" ht="20.25" customHeight="1">
      <c r="A68" s="1"/>
      <c r="B68" s="14"/>
      <c r="C68" s="15"/>
      <c r="D68" s="14"/>
      <c r="E68" s="14"/>
      <c r="F68" s="1"/>
      <c r="G68" s="1"/>
      <c r="H68" s="1"/>
      <c r="I68" s="1"/>
      <c r="J68" s="49"/>
      <c r="K68" s="1"/>
      <c r="L68" s="1"/>
      <c r="M68" s="1"/>
      <c r="N68" s="1"/>
      <c r="O68" s="1"/>
      <c r="P68" s="1"/>
      <c r="Q68" s="1"/>
      <c r="R68" s="1"/>
      <c r="S68" s="1"/>
      <c r="T68" s="1"/>
    </row>
    <row r="69" spans="1:20" ht="20.25" customHeight="1">
      <c r="A69" s="1"/>
      <c r="B69" s="14"/>
      <c r="C69" s="15"/>
      <c r="D69" s="14"/>
      <c r="E69" s="14"/>
      <c r="F69" s="1"/>
      <c r="G69" s="1"/>
      <c r="H69" s="1"/>
      <c r="I69" s="1"/>
      <c r="J69" s="49"/>
      <c r="K69" s="1"/>
      <c r="L69" s="1"/>
      <c r="M69" s="1"/>
      <c r="N69" s="1"/>
      <c r="O69" s="1"/>
      <c r="P69" s="1"/>
      <c r="Q69" s="1"/>
      <c r="R69" s="1"/>
      <c r="S69" s="1"/>
      <c r="T69" s="1"/>
    </row>
    <row r="70" spans="1:20" ht="20.25" customHeight="1">
      <c r="A70" s="1"/>
      <c r="B70" s="14"/>
      <c r="C70" s="15"/>
      <c r="D70" s="14"/>
      <c r="E70" s="14"/>
      <c r="F70" s="1"/>
      <c r="G70" s="1"/>
      <c r="H70" s="1"/>
      <c r="I70" s="1"/>
      <c r="J70" s="49"/>
      <c r="K70" s="1"/>
      <c r="L70" s="1"/>
      <c r="M70" s="1"/>
      <c r="N70" s="1"/>
      <c r="O70" s="1"/>
      <c r="P70" s="1"/>
      <c r="Q70" s="1"/>
      <c r="R70" s="1"/>
      <c r="S70" s="1"/>
      <c r="T70" s="1"/>
    </row>
    <row r="71" spans="1:20" ht="20.25" customHeight="1">
      <c r="A71" s="1"/>
      <c r="B71" s="14"/>
      <c r="C71" s="15"/>
      <c r="D71" s="14"/>
      <c r="E71" s="14"/>
      <c r="F71" s="1"/>
      <c r="G71" s="1"/>
      <c r="H71" s="1"/>
      <c r="I71" s="1"/>
      <c r="J71" s="49"/>
      <c r="K71" s="1"/>
      <c r="L71" s="1"/>
      <c r="M71" s="1"/>
      <c r="N71" s="1"/>
      <c r="O71" s="1"/>
      <c r="P71" s="1"/>
      <c r="Q71" s="1"/>
      <c r="R71" s="1"/>
      <c r="S71" s="1"/>
      <c r="T71" s="1"/>
    </row>
    <row r="72" spans="1:20" ht="20.25" customHeight="1">
      <c r="A72" s="1"/>
      <c r="B72" s="14"/>
      <c r="C72" s="15"/>
      <c r="D72" s="14"/>
      <c r="E72" s="14"/>
      <c r="F72" s="1"/>
      <c r="G72" s="1"/>
      <c r="H72" s="1"/>
      <c r="I72" s="1"/>
      <c r="J72" s="49"/>
      <c r="K72" s="1"/>
      <c r="L72" s="1"/>
      <c r="M72" s="1"/>
      <c r="N72" s="1"/>
      <c r="O72" s="1"/>
      <c r="P72" s="1"/>
      <c r="Q72" s="1"/>
      <c r="R72" s="1"/>
      <c r="S72" s="1"/>
      <c r="T72" s="1"/>
    </row>
    <row r="73" spans="1:20" ht="20.25" customHeight="1">
      <c r="A73" s="1"/>
      <c r="B73" s="14"/>
      <c r="C73" s="15"/>
      <c r="D73" s="14"/>
      <c r="E73" s="14"/>
      <c r="F73" s="1"/>
      <c r="G73" s="1"/>
      <c r="H73" s="1"/>
      <c r="I73" s="1"/>
      <c r="J73" s="49"/>
      <c r="K73" s="1"/>
      <c r="L73" s="1"/>
      <c r="M73" s="1"/>
      <c r="N73" s="1"/>
      <c r="O73" s="1"/>
      <c r="P73" s="1"/>
      <c r="Q73" s="1"/>
      <c r="R73" s="1"/>
      <c r="S73" s="1"/>
      <c r="T73" s="1"/>
    </row>
    <row r="74" spans="1:20" ht="20.25" customHeight="1">
      <c r="A74" s="1"/>
      <c r="B74" s="14"/>
      <c r="C74" s="15"/>
      <c r="D74" s="14"/>
      <c r="E74" s="14"/>
      <c r="F74" s="1"/>
      <c r="G74" s="1"/>
      <c r="H74" s="1"/>
      <c r="I74" s="1"/>
      <c r="J74" s="49"/>
      <c r="K74" s="1"/>
      <c r="L74" s="1"/>
      <c r="M74" s="1"/>
      <c r="N74" s="1"/>
      <c r="O74" s="1"/>
      <c r="P74" s="1"/>
      <c r="Q74" s="1"/>
      <c r="R74" s="1"/>
      <c r="S74" s="1"/>
      <c r="T74" s="1"/>
    </row>
    <row r="75" spans="1:20" ht="20.25" customHeight="1">
      <c r="A75" s="1"/>
      <c r="B75" s="14"/>
      <c r="C75" s="15"/>
      <c r="D75" s="14"/>
      <c r="E75" s="14"/>
      <c r="F75" s="1"/>
      <c r="G75" s="1"/>
      <c r="H75" s="1"/>
      <c r="I75" s="1"/>
      <c r="J75" s="49"/>
      <c r="K75" s="1"/>
      <c r="L75" s="1"/>
      <c r="M75" s="1"/>
      <c r="N75" s="1"/>
      <c r="O75" s="1"/>
      <c r="P75" s="1"/>
      <c r="Q75" s="1"/>
      <c r="R75" s="1"/>
      <c r="S75" s="1"/>
      <c r="T75" s="1"/>
    </row>
    <row r="76" spans="1:20" ht="20.25" customHeight="1">
      <c r="A76" s="1"/>
      <c r="B76" s="14"/>
      <c r="C76" s="15"/>
      <c r="D76" s="14"/>
      <c r="E76" s="14"/>
      <c r="F76" s="1"/>
      <c r="G76" s="1"/>
      <c r="H76" s="1"/>
      <c r="I76" s="1"/>
      <c r="J76" s="49"/>
      <c r="K76" s="1"/>
      <c r="L76" s="1"/>
      <c r="M76" s="1"/>
      <c r="N76" s="1"/>
      <c r="O76" s="1"/>
      <c r="P76" s="1"/>
      <c r="Q76" s="1"/>
      <c r="R76" s="1"/>
      <c r="S76" s="1"/>
      <c r="T76" s="1"/>
    </row>
    <row r="77" spans="1:20" ht="20.25" customHeight="1">
      <c r="A77" s="1"/>
      <c r="B77" s="14"/>
      <c r="C77" s="15"/>
      <c r="D77" s="14"/>
      <c r="E77" s="14"/>
      <c r="F77" s="1"/>
      <c r="G77" s="1"/>
      <c r="H77" s="1"/>
      <c r="I77" s="1"/>
      <c r="J77" s="49"/>
      <c r="K77" s="1"/>
      <c r="L77" s="1"/>
      <c r="M77" s="1"/>
      <c r="N77" s="1"/>
      <c r="O77" s="1"/>
      <c r="P77" s="1"/>
      <c r="Q77" s="1"/>
      <c r="R77" s="1"/>
      <c r="S77" s="1"/>
      <c r="T77" s="1"/>
    </row>
    <row r="78" spans="1:20" ht="20.25" customHeight="1">
      <c r="A78" s="1"/>
      <c r="B78" s="14"/>
      <c r="C78" s="15"/>
      <c r="D78" s="14"/>
      <c r="E78" s="14"/>
      <c r="F78" s="1"/>
      <c r="G78" s="1"/>
      <c r="H78" s="1"/>
      <c r="I78" s="1"/>
      <c r="J78" s="49"/>
      <c r="K78" s="1"/>
      <c r="L78" s="1"/>
      <c r="M78" s="1"/>
      <c r="N78" s="1"/>
      <c r="O78" s="1"/>
      <c r="P78" s="1"/>
      <c r="Q78" s="1"/>
      <c r="R78" s="1"/>
      <c r="S78" s="1"/>
      <c r="T78" s="1"/>
    </row>
    <row r="79" spans="1:20" ht="20.25" customHeight="1">
      <c r="A79" s="1"/>
      <c r="B79" s="14"/>
      <c r="C79" s="15"/>
      <c r="D79" s="14"/>
      <c r="E79" s="14"/>
      <c r="F79" s="1"/>
      <c r="G79" s="1"/>
      <c r="H79" s="1"/>
      <c r="I79" s="1"/>
      <c r="J79" s="49"/>
      <c r="K79" s="1"/>
      <c r="L79" s="1"/>
      <c r="M79" s="1"/>
      <c r="N79" s="1"/>
      <c r="O79" s="1"/>
      <c r="P79" s="1"/>
      <c r="Q79" s="1"/>
      <c r="R79" s="1"/>
      <c r="S79" s="1"/>
      <c r="T79" s="1"/>
    </row>
    <row r="80" spans="1:20" ht="20.25" customHeight="1">
      <c r="A80" s="1"/>
      <c r="B80" s="14"/>
      <c r="C80" s="15"/>
      <c r="D80" s="14"/>
      <c r="E80" s="14"/>
      <c r="F80" s="1"/>
      <c r="G80" s="1"/>
      <c r="H80" s="1"/>
      <c r="I80" s="1"/>
      <c r="J80" s="49"/>
      <c r="K80" s="1"/>
      <c r="L80" s="1"/>
      <c r="M80" s="1"/>
      <c r="N80" s="1"/>
      <c r="O80" s="1"/>
      <c r="P80" s="1"/>
      <c r="Q80" s="1"/>
      <c r="R80" s="1"/>
      <c r="S80" s="1"/>
      <c r="T80" s="1"/>
    </row>
    <row r="81" spans="1:20" ht="20.25" customHeight="1">
      <c r="A81" s="1"/>
      <c r="B81" s="14"/>
      <c r="C81" s="15"/>
      <c r="D81" s="14"/>
      <c r="E81" s="14"/>
      <c r="F81" s="1"/>
      <c r="G81" s="1"/>
      <c r="H81" s="1"/>
      <c r="I81" s="1"/>
      <c r="J81" s="49"/>
      <c r="K81" s="1"/>
      <c r="L81" s="1"/>
      <c r="M81" s="1"/>
      <c r="N81" s="1"/>
      <c r="O81" s="1"/>
      <c r="P81" s="1"/>
      <c r="Q81" s="1"/>
      <c r="R81" s="1"/>
      <c r="S81" s="1"/>
      <c r="T81" s="1"/>
    </row>
    <row r="82" spans="1:20" ht="20.25" customHeight="1">
      <c r="A82" s="1"/>
      <c r="B82" s="14"/>
      <c r="C82" s="15"/>
      <c r="D82" s="14"/>
      <c r="E82" s="14"/>
      <c r="F82" s="1"/>
      <c r="G82" s="1"/>
      <c r="H82" s="1"/>
      <c r="I82" s="1"/>
      <c r="J82" s="49"/>
      <c r="K82" s="1"/>
      <c r="L82" s="1"/>
      <c r="M82" s="1"/>
      <c r="N82" s="1"/>
      <c r="O82" s="1"/>
      <c r="P82" s="1"/>
      <c r="Q82" s="1"/>
      <c r="R82" s="1"/>
      <c r="S82" s="1"/>
      <c r="T82" s="1"/>
    </row>
    <row r="83" spans="1:20" ht="20.25" customHeight="1">
      <c r="A83" s="1"/>
      <c r="B83" s="14"/>
      <c r="C83" s="15"/>
      <c r="D83" s="14"/>
      <c r="E83" s="14"/>
      <c r="F83" s="1"/>
      <c r="G83" s="1"/>
      <c r="H83" s="1"/>
      <c r="I83" s="1"/>
      <c r="J83" s="49"/>
      <c r="K83" s="1"/>
      <c r="L83" s="1"/>
      <c r="M83" s="1"/>
      <c r="N83" s="1"/>
      <c r="O83" s="1"/>
      <c r="P83" s="1"/>
      <c r="Q83" s="1"/>
      <c r="R83" s="1"/>
      <c r="S83" s="1"/>
      <c r="T83" s="1"/>
    </row>
    <row r="84" spans="1:20" ht="20.25" customHeight="1">
      <c r="A84" s="1"/>
      <c r="B84" s="14"/>
      <c r="C84" s="15"/>
      <c r="D84" s="14"/>
      <c r="E84" s="14"/>
      <c r="F84" s="1"/>
      <c r="G84" s="1"/>
      <c r="H84" s="1"/>
      <c r="I84" s="1"/>
      <c r="J84" s="49"/>
      <c r="K84" s="1"/>
      <c r="L84" s="1"/>
      <c r="M84" s="1"/>
      <c r="N84" s="1"/>
      <c r="O84" s="1"/>
      <c r="P84" s="1"/>
      <c r="Q84" s="1"/>
      <c r="R84" s="1"/>
      <c r="S84" s="1"/>
      <c r="T84" s="1"/>
    </row>
    <row r="85" spans="1:20" ht="20.25" customHeight="1">
      <c r="A85" s="1"/>
      <c r="B85" s="14"/>
      <c r="C85" s="15"/>
      <c r="D85" s="14"/>
      <c r="E85" s="14"/>
      <c r="F85" s="1"/>
      <c r="G85" s="1"/>
      <c r="H85" s="1"/>
      <c r="I85" s="1"/>
      <c r="J85" s="49"/>
      <c r="K85" s="1"/>
      <c r="L85" s="1"/>
      <c r="M85" s="1"/>
      <c r="N85" s="1"/>
      <c r="O85" s="1"/>
      <c r="P85" s="1"/>
      <c r="Q85" s="1"/>
      <c r="R85" s="1"/>
      <c r="S85" s="1"/>
      <c r="T85" s="1"/>
    </row>
    <row r="86" spans="1:20" ht="20.25" customHeight="1">
      <c r="A86" s="1"/>
      <c r="B86" s="14"/>
      <c r="C86" s="15"/>
      <c r="D86" s="14"/>
      <c r="E86" s="14"/>
      <c r="F86" s="1"/>
      <c r="G86" s="1"/>
      <c r="H86" s="1"/>
      <c r="I86" s="1"/>
      <c r="J86" s="49"/>
      <c r="K86" s="1"/>
      <c r="L86" s="1"/>
      <c r="M86" s="1"/>
      <c r="N86" s="1"/>
      <c r="O86" s="1"/>
      <c r="P86" s="1"/>
      <c r="Q86" s="1"/>
      <c r="R86" s="1"/>
      <c r="S86" s="1"/>
      <c r="T86" s="1"/>
    </row>
    <row r="87" spans="1:20" ht="20.25" customHeight="1">
      <c r="A87" s="1"/>
      <c r="B87" s="14"/>
      <c r="C87" s="15"/>
      <c r="D87" s="14"/>
      <c r="E87" s="14"/>
      <c r="F87" s="1"/>
      <c r="G87" s="1"/>
      <c r="H87" s="1"/>
      <c r="I87" s="1"/>
      <c r="J87" s="49"/>
      <c r="K87" s="1"/>
      <c r="L87" s="1"/>
      <c r="M87" s="1"/>
      <c r="N87" s="1"/>
      <c r="O87" s="1"/>
      <c r="P87" s="1"/>
      <c r="Q87" s="1"/>
      <c r="R87" s="1"/>
      <c r="S87" s="1"/>
      <c r="T87" s="1"/>
    </row>
    <row r="88" spans="1:20" ht="20.25" customHeight="1">
      <c r="A88" s="1"/>
      <c r="B88" s="14"/>
      <c r="C88" s="15"/>
      <c r="D88" s="14"/>
      <c r="E88" s="14"/>
      <c r="F88" s="1"/>
      <c r="G88" s="1"/>
      <c r="H88" s="1"/>
      <c r="I88" s="1"/>
      <c r="J88" s="49"/>
      <c r="K88" s="1"/>
      <c r="L88" s="1"/>
      <c r="M88" s="1"/>
      <c r="N88" s="1"/>
      <c r="O88" s="1"/>
      <c r="P88" s="1"/>
      <c r="Q88" s="1"/>
      <c r="R88" s="1"/>
      <c r="S88" s="1"/>
      <c r="T88" s="1"/>
    </row>
    <row r="89" spans="1:20" ht="20.25" customHeight="1">
      <c r="A89" s="1"/>
      <c r="B89" s="14"/>
      <c r="C89" s="15"/>
      <c r="D89" s="14"/>
      <c r="E89" s="14"/>
      <c r="F89" s="1"/>
      <c r="G89" s="1"/>
      <c r="H89" s="1"/>
      <c r="I89" s="1"/>
      <c r="J89" s="49"/>
      <c r="K89" s="1"/>
      <c r="L89" s="1"/>
      <c r="M89" s="1"/>
      <c r="N89" s="1"/>
      <c r="O89" s="1"/>
      <c r="P89" s="1"/>
      <c r="Q89" s="1"/>
      <c r="R89" s="1"/>
      <c r="S89" s="1"/>
      <c r="T89" s="1"/>
    </row>
    <row r="90" spans="1:20" ht="20.25" customHeight="1">
      <c r="A90" s="1"/>
      <c r="B90" s="14"/>
      <c r="C90" s="15"/>
      <c r="D90" s="14"/>
      <c r="E90" s="14"/>
      <c r="F90" s="1"/>
      <c r="G90" s="1"/>
      <c r="H90" s="1"/>
      <c r="I90" s="1"/>
      <c r="J90" s="49"/>
      <c r="K90" s="1"/>
      <c r="L90" s="1"/>
      <c r="M90" s="1"/>
      <c r="N90" s="1"/>
      <c r="O90" s="1"/>
      <c r="P90" s="1"/>
      <c r="Q90" s="1"/>
      <c r="R90" s="1"/>
      <c r="S90" s="1"/>
      <c r="T90" s="1"/>
    </row>
    <row r="91" spans="1:20" ht="20.25" customHeight="1">
      <c r="A91" s="1"/>
      <c r="B91" s="14"/>
      <c r="C91" s="15"/>
      <c r="D91" s="14"/>
      <c r="E91" s="14"/>
      <c r="F91" s="1"/>
      <c r="G91" s="1"/>
      <c r="H91" s="1"/>
      <c r="I91" s="1"/>
      <c r="J91" s="49"/>
      <c r="K91" s="1"/>
      <c r="L91" s="1"/>
      <c r="M91" s="1"/>
      <c r="N91" s="1"/>
      <c r="O91" s="1"/>
      <c r="P91" s="1"/>
      <c r="Q91" s="1"/>
      <c r="R91" s="1"/>
      <c r="S91" s="1"/>
      <c r="T91" s="1"/>
    </row>
    <row r="92" spans="1:20" ht="20.25" customHeight="1">
      <c r="A92" s="1"/>
      <c r="B92" s="14"/>
      <c r="C92" s="15"/>
      <c r="D92" s="14"/>
      <c r="E92" s="14"/>
      <c r="F92" s="1"/>
      <c r="G92" s="1"/>
      <c r="H92" s="1"/>
      <c r="I92" s="1"/>
      <c r="J92" s="49"/>
      <c r="K92" s="1"/>
      <c r="L92" s="1"/>
      <c r="M92" s="1"/>
      <c r="N92" s="1"/>
      <c r="O92" s="1"/>
      <c r="P92" s="1"/>
      <c r="Q92" s="1"/>
      <c r="R92" s="1"/>
      <c r="S92" s="1"/>
      <c r="T92" s="1"/>
    </row>
    <row r="93" spans="1:20" ht="20.25" customHeight="1">
      <c r="A93" s="1"/>
      <c r="B93" s="14"/>
      <c r="C93" s="15"/>
      <c r="D93" s="14"/>
      <c r="E93" s="14"/>
      <c r="F93" s="1"/>
      <c r="G93" s="1"/>
      <c r="H93" s="1"/>
      <c r="I93" s="1"/>
      <c r="J93" s="49"/>
      <c r="K93" s="1"/>
      <c r="L93" s="1"/>
      <c r="M93" s="1"/>
      <c r="N93" s="1"/>
      <c r="O93" s="1"/>
      <c r="P93" s="1"/>
      <c r="Q93" s="1"/>
      <c r="R93" s="1"/>
      <c r="S93" s="1"/>
      <c r="T93" s="1"/>
    </row>
    <row r="94" spans="1:20" ht="20.25" customHeight="1">
      <c r="A94" s="1"/>
      <c r="B94" s="14"/>
      <c r="C94" s="15"/>
      <c r="D94" s="14"/>
      <c r="E94" s="14"/>
      <c r="F94" s="1"/>
      <c r="G94" s="1"/>
      <c r="H94" s="1"/>
      <c r="I94" s="1"/>
      <c r="J94" s="49"/>
      <c r="K94" s="1"/>
      <c r="L94" s="1"/>
      <c r="M94" s="1"/>
      <c r="N94" s="1"/>
      <c r="O94" s="1"/>
      <c r="P94" s="1"/>
      <c r="Q94" s="1"/>
      <c r="R94" s="1"/>
      <c r="S94" s="1"/>
      <c r="T94" s="1"/>
    </row>
    <row r="95" spans="1:20" ht="20.25" customHeight="1">
      <c r="A95" s="1"/>
      <c r="B95" s="14"/>
      <c r="C95" s="15"/>
      <c r="D95" s="14"/>
      <c r="E95" s="14"/>
      <c r="F95" s="1"/>
      <c r="G95" s="1"/>
      <c r="H95" s="1"/>
      <c r="I95" s="1"/>
      <c r="J95" s="49"/>
      <c r="K95" s="1"/>
      <c r="L95" s="1"/>
      <c r="M95" s="1"/>
      <c r="N95" s="1"/>
      <c r="O95" s="1"/>
      <c r="P95" s="1"/>
      <c r="Q95" s="1"/>
      <c r="R95" s="1"/>
      <c r="S95" s="1"/>
      <c r="T95" s="1"/>
    </row>
    <row r="96" spans="1:20" ht="20.25" customHeight="1">
      <c r="A96" s="1"/>
      <c r="B96" s="14"/>
      <c r="C96" s="15"/>
      <c r="D96" s="14"/>
      <c r="E96" s="14"/>
      <c r="F96" s="1"/>
      <c r="G96" s="1"/>
      <c r="H96" s="1"/>
      <c r="I96" s="1"/>
      <c r="J96" s="49"/>
      <c r="K96" s="1"/>
      <c r="L96" s="1"/>
      <c r="M96" s="1"/>
      <c r="N96" s="1"/>
      <c r="O96" s="1"/>
      <c r="P96" s="1"/>
      <c r="Q96" s="1"/>
      <c r="R96" s="1"/>
      <c r="S96" s="1"/>
      <c r="T96" s="1"/>
    </row>
    <row r="97" spans="1:20" ht="20.25" customHeight="1">
      <c r="A97" s="1"/>
      <c r="B97" s="14"/>
      <c r="C97" s="15"/>
      <c r="D97" s="14"/>
      <c r="E97" s="14"/>
      <c r="F97" s="1"/>
      <c r="G97" s="1"/>
      <c r="H97" s="1"/>
      <c r="I97" s="1"/>
      <c r="J97" s="49"/>
      <c r="K97" s="1"/>
      <c r="L97" s="1"/>
      <c r="M97" s="1"/>
      <c r="N97" s="1"/>
      <c r="O97" s="1"/>
      <c r="P97" s="1"/>
      <c r="Q97" s="1"/>
      <c r="R97" s="1"/>
      <c r="S97" s="1"/>
      <c r="T97" s="1"/>
    </row>
    <row r="98" spans="1:20" ht="20.25" customHeight="1">
      <c r="A98" s="1"/>
      <c r="B98" s="14"/>
      <c r="C98" s="15"/>
      <c r="D98" s="14"/>
      <c r="E98" s="14"/>
      <c r="F98" s="1"/>
      <c r="G98" s="1"/>
      <c r="H98" s="1"/>
      <c r="I98" s="1"/>
      <c r="J98" s="49"/>
      <c r="K98" s="1"/>
      <c r="L98" s="1"/>
      <c r="M98" s="1"/>
      <c r="N98" s="1"/>
      <c r="O98" s="1"/>
      <c r="P98" s="1"/>
      <c r="Q98" s="1"/>
      <c r="R98" s="1"/>
      <c r="S98" s="1"/>
      <c r="T98" s="1"/>
    </row>
    <row r="99" spans="1:20" ht="20.25" customHeight="1">
      <c r="A99" s="1"/>
      <c r="B99" s="14"/>
      <c r="C99" s="15"/>
      <c r="D99" s="14"/>
      <c r="E99" s="14"/>
      <c r="F99" s="1"/>
      <c r="G99" s="1"/>
      <c r="H99" s="1"/>
      <c r="I99" s="1"/>
      <c r="J99" s="49"/>
      <c r="K99" s="1"/>
      <c r="L99" s="1"/>
      <c r="M99" s="1"/>
      <c r="N99" s="1"/>
      <c r="O99" s="1"/>
      <c r="P99" s="1"/>
      <c r="Q99" s="1"/>
      <c r="R99" s="1"/>
      <c r="S99" s="1"/>
      <c r="T99" s="1"/>
    </row>
    <row r="100" spans="1:20" ht="20.25" customHeight="1">
      <c r="A100" s="1"/>
      <c r="B100" s="14"/>
      <c r="C100" s="15"/>
      <c r="D100" s="14"/>
      <c r="E100" s="14"/>
      <c r="F100" s="1"/>
      <c r="G100" s="1"/>
      <c r="H100" s="1"/>
      <c r="I100" s="1"/>
      <c r="J100" s="49"/>
      <c r="K100" s="1"/>
      <c r="L100" s="1"/>
      <c r="M100" s="1"/>
      <c r="N100" s="1"/>
      <c r="O100" s="1"/>
      <c r="P100" s="1"/>
      <c r="Q100" s="1"/>
      <c r="R100" s="1"/>
      <c r="S100" s="1"/>
      <c r="T100" s="1"/>
    </row>
  </sheetData>
  <mergeCells count="21">
    <mergeCell ref="E28:H28"/>
    <mergeCell ref="E22:H22"/>
    <mergeCell ref="E24:H24"/>
    <mergeCell ref="E26:H26"/>
    <mergeCell ref="C46:G46"/>
    <mergeCell ref="C31:G37"/>
    <mergeCell ref="C40:G40"/>
    <mergeCell ref="C42:G42"/>
    <mergeCell ref="J1:M1"/>
    <mergeCell ref="C1:G1"/>
    <mergeCell ref="C2:H2"/>
    <mergeCell ref="L2:M2"/>
    <mergeCell ref="G7:H7"/>
    <mergeCell ref="I1:I5"/>
    <mergeCell ref="O3:T4"/>
    <mergeCell ref="O2:T2"/>
    <mergeCell ref="O5:T7"/>
    <mergeCell ref="O10:T13"/>
    <mergeCell ref="D5:H5"/>
    <mergeCell ref="D11:G11"/>
    <mergeCell ref="E3:G3"/>
  </mergeCells>
  <dataValidations count="2">
    <dataValidation type="list" allowBlank="1" showInputMessage="1" showErrorMessage="1" prompt="Select Options : - Male Or Female Please Select From Here._x000a__x000a_बालक (M) या कन्या (F) का विकल्प यहाँ से चुनें ।_x000a__x000a_टाईप नहीं करना है, केवल सही विकल्प चुन कर उस पर Click करना है।" sqref="L5:L64" xr:uid="{00000000-0002-0000-0000-000000000000}">
      <formula1>"---,M,F"</formula1>
    </dataValidation>
    <dataValidation type="list" allowBlank="1" showInputMessage="1" showErrorMessage="1" prompt="जाति प्रवर्ग चुने ! - Cell पर Click करके फिर Cell के बगल मे Arrow को Click करके विद्यार्थी के जाति प्रवर्ग (Open, Obc, Sc, St या Minority) को चुनकर उस पर Click करें ।" sqref="M5:M64" xr:uid="{00000000-0002-0000-0000-000001000000}">
      <formula1>"----,OPEN,OBC,SC,ST,Minrty"</formula1>
    </dataValidation>
  </dataValidations>
  <printOptions horizontalCentered="1"/>
  <pageMargins left="0.70866141732283472" right="0.70866141732283472" top="0.74803149606299213" bottom="0.74803149606299213" header="0" footer="0"/>
  <pageSetup paperSize="9" orientation="portrait"/>
  <colBreaks count="2" manualBreakCount="2">
    <brk id="8" man="1"/>
    <brk id="9"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100"/>
  <sheetViews>
    <sheetView topLeftCell="M10" workbookViewId="0">
      <selection activeCell="AM30" sqref="AM13:AM30"/>
    </sheetView>
  </sheetViews>
  <sheetFormatPr defaultColWidth="14.42578125" defaultRowHeight="15" customHeight="1"/>
  <cols>
    <col min="1" max="1" width="3" customWidth="1"/>
    <col min="2" max="2" width="7.7109375" customWidth="1"/>
    <col min="3" max="3" width="5" customWidth="1"/>
    <col min="4" max="4" width="42.5703125" customWidth="1"/>
    <col min="5" max="5" width="6.85546875" customWidth="1"/>
    <col min="6" max="7" width="5" customWidth="1"/>
    <col min="8" max="8" width="6.42578125" customWidth="1"/>
    <col min="9" max="9" width="5.7109375" customWidth="1"/>
    <col min="10" max="12" width="5" customWidth="1"/>
    <col min="13" max="13" width="8.28515625" customWidth="1"/>
    <col min="14" max="14" width="5.7109375" customWidth="1"/>
    <col min="15" max="17" width="5" customWidth="1"/>
    <col min="18" max="18" width="8.28515625" customWidth="1"/>
    <col min="19" max="19" width="5.7109375" customWidth="1"/>
    <col min="20" max="22" width="5" customWidth="1"/>
    <col min="23" max="23" width="8.28515625" customWidth="1"/>
    <col min="24" max="24" width="5.7109375" customWidth="1"/>
    <col min="25" max="27" width="5" customWidth="1"/>
    <col min="28" max="28" width="6.42578125" customWidth="1"/>
    <col min="29" max="29" width="5.7109375" customWidth="1"/>
    <col min="30" max="32" width="5" customWidth="1"/>
    <col min="33" max="33" width="6.42578125" customWidth="1"/>
    <col min="34" max="34" width="5.7109375" customWidth="1"/>
    <col min="35" max="35" width="5" customWidth="1"/>
    <col min="36" max="36" width="6.42578125" customWidth="1"/>
    <col min="37" max="37" width="5.7109375" customWidth="1"/>
    <col min="38" max="38" width="5" customWidth="1"/>
    <col min="39" max="39" width="6.42578125" customWidth="1"/>
    <col min="40" max="40" width="5.7109375" customWidth="1"/>
    <col min="41" max="41" width="5" customWidth="1"/>
    <col min="42" max="42" width="6.42578125" customWidth="1"/>
    <col min="43" max="43" width="5.7109375" customWidth="1"/>
    <col min="44" max="44" width="5" customWidth="1"/>
    <col min="45" max="45" width="6.7109375" customWidth="1"/>
    <col min="46" max="46" width="11.42578125" customWidth="1"/>
    <col min="47" max="47" width="6.7109375" customWidth="1"/>
    <col min="48" max="48" width="3.42578125" customWidth="1"/>
    <col min="49" max="50" width="9" customWidth="1"/>
    <col min="51" max="51" width="6.5703125" customWidth="1"/>
  </cols>
  <sheetData>
    <row r="1" spans="1:51" ht="28.5" customHeight="1">
      <c r="A1" s="50"/>
      <c r="B1" s="467" t="s">
        <v>53</v>
      </c>
      <c r="C1" s="410"/>
      <c r="D1" s="410"/>
      <c r="E1" s="410"/>
      <c r="F1" s="410"/>
      <c r="G1" s="410"/>
      <c r="H1" s="410"/>
      <c r="I1" s="410"/>
      <c r="J1" s="410"/>
      <c r="K1" s="410"/>
      <c r="L1" s="410"/>
      <c r="M1" s="410"/>
      <c r="N1" s="410"/>
      <c r="O1" s="410"/>
      <c r="P1" s="410"/>
      <c r="Q1" s="410"/>
      <c r="R1" s="410"/>
      <c r="S1" s="410"/>
      <c r="T1" s="410"/>
      <c r="U1" s="410"/>
      <c r="V1" s="410"/>
      <c r="W1" s="410"/>
      <c r="X1" s="410"/>
      <c r="Y1" s="410"/>
      <c r="Z1" s="410"/>
      <c r="AA1" s="410"/>
      <c r="AB1" s="410"/>
      <c r="AC1" s="410"/>
      <c r="AD1" s="410"/>
      <c r="AE1" s="410"/>
      <c r="AF1" s="410"/>
      <c r="AG1" s="410"/>
      <c r="AH1" s="410"/>
      <c r="AI1" s="410"/>
      <c r="AJ1" s="410"/>
      <c r="AK1" s="410"/>
      <c r="AL1" s="410"/>
      <c r="AM1" s="410"/>
      <c r="AN1" s="410"/>
      <c r="AO1" s="410"/>
      <c r="AP1" s="410"/>
      <c r="AQ1" s="410"/>
      <c r="AR1" s="410"/>
      <c r="AS1" s="410"/>
      <c r="AT1" s="410"/>
      <c r="AU1" s="410"/>
      <c r="AV1" s="50"/>
      <c r="AW1" s="50"/>
      <c r="AX1" s="50"/>
      <c r="AY1" s="50"/>
    </row>
    <row r="2" spans="1:51" ht="30" customHeight="1">
      <c r="A2" s="50"/>
      <c r="B2" s="481" t="s">
        <v>54</v>
      </c>
      <c r="C2" s="439"/>
      <c r="D2" s="439"/>
      <c r="E2" s="439"/>
      <c r="F2" s="439"/>
      <c r="G2" s="439"/>
      <c r="H2" s="439"/>
      <c r="I2" s="439"/>
      <c r="J2" s="439"/>
      <c r="K2" s="439"/>
      <c r="L2" s="439"/>
      <c r="M2" s="439"/>
      <c r="N2" s="439"/>
      <c r="O2" s="439"/>
      <c r="P2" s="439"/>
      <c r="Q2" s="439"/>
      <c r="R2" s="439"/>
      <c r="S2" s="439"/>
      <c r="T2" s="439"/>
      <c r="U2" s="439"/>
      <c r="V2" s="439"/>
      <c r="W2" s="439"/>
      <c r="X2" s="439"/>
      <c r="Y2" s="439"/>
      <c r="Z2" s="439"/>
      <c r="AA2" s="439"/>
      <c r="AB2" s="439"/>
      <c r="AC2" s="439"/>
      <c r="AD2" s="439"/>
      <c r="AE2" s="439"/>
      <c r="AF2" s="439"/>
      <c r="AG2" s="439"/>
      <c r="AH2" s="439"/>
      <c r="AI2" s="439"/>
      <c r="AJ2" s="439"/>
      <c r="AK2" s="439"/>
      <c r="AL2" s="439"/>
      <c r="AM2" s="439"/>
      <c r="AN2" s="439"/>
      <c r="AO2" s="439"/>
      <c r="AP2" s="439"/>
      <c r="AQ2" s="439"/>
      <c r="AR2" s="439"/>
      <c r="AS2" s="439"/>
      <c r="AT2" s="439"/>
      <c r="AU2" s="440"/>
      <c r="AV2" s="51"/>
      <c r="AW2" s="52" t="s">
        <v>55</v>
      </c>
      <c r="AX2" s="53" t="s">
        <v>56</v>
      </c>
      <c r="AY2" s="53"/>
    </row>
    <row r="3" spans="1:51" ht="30" customHeight="1">
      <c r="A3" s="54"/>
      <c r="B3" s="482" t="s">
        <v>57</v>
      </c>
      <c r="C3" s="410"/>
      <c r="D3" s="410"/>
      <c r="E3" s="55"/>
      <c r="F3" s="483" t="s">
        <v>261</v>
      </c>
      <c r="G3" s="410"/>
      <c r="H3" s="410"/>
      <c r="I3" s="410"/>
      <c r="J3" s="410"/>
      <c r="K3" s="410"/>
      <c r="L3" s="410"/>
      <c r="M3" s="410"/>
      <c r="N3" s="410"/>
      <c r="O3" s="410"/>
      <c r="P3" s="410"/>
      <c r="Q3" s="410"/>
      <c r="R3" s="410"/>
      <c r="S3" s="410"/>
      <c r="T3" s="410"/>
      <c r="U3" s="410"/>
      <c r="V3" s="410"/>
      <c r="W3" s="410"/>
      <c r="X3" s="410"/>
      <c r="Y3" s="410"/>
      <c r="Z3" s="410"/>
      <c r="AA3" s="410"/>
      <c r="AB3" s="410"/>
      <c r="AC3" s="410"/>
      <c r="AD3" s="410"/>
      <c r="AE3" s="410"/>
      <c r="AF3" s="410"/>
      <c r="AG3" s="410"/>
      <c r="AH3" s="410"/>
      <c r="AI3" s="410"/>
      <c r="AJ3" s="410"/>
      <c r="AK3" s="410"/>
      <c r="AL3" s="56"/>
      <c r="AM3" s="484" t="s">
        <v>23</v>
      </c>
      <c r="AN3" s="470"/>
      <c r="AO3" s="470"/>
      <c r="AP3" s="443"/>
      <c r="AQ3" s="56"/>
      <c r="AR3" s="473" t="str">
        <f>Info_1!G7</f>
        <v>सेमी इंग्रजी</v>
      </c>
      <c r="AS3" s="470"/>
      <c r="AT3" s="470"/>
      <c r="AU3" s="443"/>
      <c r="AV3" s="57"/>
      <c r="AW3" s="463" t="s">
        <v>58</v>
      </c>
      <c r="AX3" s="401"/>
      <c r="AY3" s="402"/>
    </row>
    <row r="4" spans="1:51" ht="7.5" customHeight="1">
      <c r="A4" s="50"/>
      <c r="B4" s="58"/>
      <c r="C4" s="58"/>
      <c r="D4" s="50"/>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1"/>
      <c r="AU4" s="51"/>
      <c r="AV4" s="51"/>
      <c r="AW4" s="464"/>
      <c r="AX4" s="410"/>
      <c r="AY4" s="465"/>
    </row>
    <row r="5" spans="1:51" ht="27.75" customHeight="1">
      <c r="A5" s="59"/>
      <c r="B5" s="486" t="s">
        <v>59</v>
      </c>
      <c r="C5" s="410"/>
      <c r="D5" s="469" t="str">
        <f>Info_1!D5</f>
        <v>पासपोली मनपा हिंदी शाला 2</v>
      </c>
      <c r="E5" s="470"/>
      <c r="F5" s="470"/>
      <c r="G5" s="470"/>
      <c r="H5" s="470"/>
      <c r="I5" s="470"/>
      <c r="J5" s="470"/>
      <c r="K5" s="470"/>
      <c r="L5" s="470"/>
      <c r="M5" s="443"/>
      <c r="N5" s="60"/>
      <c r="O5" s="60"/>
      <c r="P5" s="60"/>
      <c r="Q5" s="487" t="s">
        <v>60</v>
      </c>
      <c r="R5" s="439"/>
      <c r="S5" s="440"/>
      <c r="T5" s="477">
        <f>Info_1!D13</f>
        <v>1</v>
      </c>
      <c r="U5" s="443"/>
      <c r="V5" s="60"/>
      <c r="W5" s="487" t="s">
        <v>61</v>
      </c>
      <c r="X5" s="439"/>
      <c r="Y5" s="440"/>
      <c r="Z5" s="488" t="str">
        <f>Info_1!F13</f>
        <v>B</v>
      </c>
      <c r="AA5" s="443"/>
      <c r="AB5" s="60"/>
      <c r="AC5" s="60"/>
      <c r="AD5" s="60"/>
      <c r="AE5" s="484" t="s">
        <v>62</v>
      </c>
      <c r="AF5" s="470"/>
      <c r="AG5" s="470"/>
      <c r="AH5" s="443"/>
      <c r="AI5" s="477">
        <f>Info_1!D20</f>
        <v>18</v>
      </c>
      <c r="AJ5" s="443"/>
      <c r="AK5" s="480" t="s">
        <v>2</v>
      </c>
      <c r="AL5" s="410"/>
      <c r="AM5" s="446" t="s">
        <v>63</v>
      </c>
      <c r="AN5" s="443"/>
      <c r="AO5" s="473">
        <f>Info_1!D16</f>
        <v>10</v>
      </c>
      <c r="AP5" s="443"/>
      <c r="AQ5" s="60"/>
      <c r="AR5" s="446" t="s">
        <v>64</v>
      </c>
      <c r="AS5" s="443"/>
      <c r="AT5" s="442">
        <f>Info_1!D18</f>
        <v>8</v>
      </c>
      <c r="AU5" s="443"/>
      <c r="AV5" s="61"/>
      <c r="AW5" s="464"/>
      <c r="AX5" s="410"/>
      <c r="AY5" s="465"/>
    </row>
    <row r="6" spans="1:51" ht="6.75" customHeight="1">
      <c r="A6" s="59"/>
      <c r="B6" s="59"/>
      <c r="C6" s="60"/>
      <c r="D6" s="62"/>
      <c r="E6" s="62"/>
      <c r="F6" s="60"/>
      <c r="G6" s="60"/>
      <c r="H6" s="60"/>
      <c r="I6" s="60"/>
      <c r="J6" s="60"/>
      <c r="K6" s="60"/>
      <c r="L6" s="60"/>
      <c r="M6" s="60"/>
      <c r="N6" s="63"/>
      <c r="O6" s="63"/>
      <c r="P6" s="63"/>
      <c r="Q6" s="64"/>
      <c r="R6" s="64"/>
      <c r="S6" s="60"/>
      <c r="T6" s="63"/>
      <c r="U6" s="63"/>
      <c r="V6" s="63"/>
      <c r="W6" s="65"/>
      <c r="X6" s="65"/>
      <c r="Y6" s="60"/>
      <c r="Z6" s="60"/>
      <c r="AA6" s="60"/>
      <c r="AB6" s="60"/>
      <c r="AC6" s="60"/>
      <c r="AD6" s="60"/>
      <c r="AE6" s="60"/>
      <c r="AF6" s="60"/>
      <c r="AG6" s="60"/>
      <c r="AH6" s="60"/>
      <c r="AI6" s="66"/>
      <c r="AJ6" s="66"/>
      <c r="AK6" s="66"/>
      <c r="AL6" s="66"/>
      <c r="AM6" s="63"/>
      <c r="AN6" s="63"/>
      <c r="AO6" s="67"/>
      <c r="AP6" s="60"/>
      <c r="AQ6" s="60"/>
      <c r="AR6" s="63"/>
      <c r="AS6" s="63"/>
      <c r="AT6" s="68"/>
      <c r="AU6" s="60"/>
      <c r="AV6" s="61"/>
      <c r="AW6" s="464"/>
      <c r="AX6" s="410"/>
      <c r="AY6" s="465"/>
    </row>
    <row r="7" spans="1:51" ht="27.75" customHeight="1">
      <c r="A7" s="59"/>
      <c r="B7" s="472" t="s">
        <v>65</v>
      </c>
      <c r="C7" s="410"/>
      <c r="D7" s="474" t="str">
        <f>Info_1!D11</f>
        <v>27220000000</v>
      </c>
      <c r="E7" s="470"/>
      <c r="F7" s="443"/>
      <c r="G7" s="60"/>
      <c r="H7" s="475" t="s">
        <v>66</v>
      </c>
      <c r="I7" s="410"/>
      <c r="J7" s="410"/>
      <c r="K7" s="477">
        <f>Info_1!D9</f>
        <v>6</v>
      </c>
      <c r="L7" s="470"/>
      <c r="M7" s="443"/>
      <c r="N7" s="63"/>
      <c r="O7" s="63"/>
      <c r="P7" s="63"/>
      <c r="Q7" s="476" t="s">
        <v>67</v>
      </c>
      <c r="R7" s="410"/>
      <c r="S7" s="410"/>
      <c r="T7" s="477" t="str">
        <f>Info_1!D7</f>
        <v>S</v>
      </c>
      <c r="U7" s="470"/>
      <c r="V7" s="470"/>
      <c r="W7" s="470"/>
      <c r="X7" s="470"/>
      <c r="Y7" s="470"/>
      <c r="Z7" s="470"/>
      <c r="AA7" s="443"/>
      <c r="AB7" s="60"/>
      <c r="AC7" s="60"/>
      <c r="AD7" s="60"/>
      <c r="AE7" s="484" t="s">
        <v>68</v>
      </c>
      <c r="AF7" s="470"/>
      <c r="AG7" s="470"/>
      <c r="AH7" s="443"/>
      <c r="AI7" s="477">
        <f>Info_1!E20</f>
        <v>18</v>
      </c>
      <c r="AJ7" s="443"/>
      <c r="AK7" s="480" t="s">
        <v>2</v>
      </c>
      <c r="AL7" s="410"/>
      <c r="AM7" s="446" t="s">
        <v>63</v>
      </c>
      <c r="AN7" s="443"/>
      <c r="AO7" s="473">
        <f>Info_1!E16</f>
        <v>10</v>
      </c>
      <c r="AP7" s="443"/>
      <c r="AQ7" s="60"/>
      <c r="AR7" s="446" t="s">
        <v>64</v>
      </c>
      <c r="AS7" s="443"/>
      <c r="AT7" s="442">
        <f>Info_1!E18</f>
        <v>8</v>
      </c>
      <c r="AU7" s="443"/>
      <c r="AV7" s="61"/>
      <c r="AW7" s="464"/>
      <c r="AX7" s="410"/>
      <c r="AY7" s="465"/>
    </row>
    <row r="8" spans="1:51" ht="21" customHeight="1">
      <c r="A8" s="50"/>
      <c r="B8" s="58"/>
      <c r="C8" s="69"/>
      <c r="D8" s="70"/>
      <c r="E8" s="50"/>
      <c r="F8" s="50"/>
      <c r="G8" s="50"/>
      <c r="H8" s="50"/>
      <c r="I8" s="50"/>
      <c r="J8" s="50"/>
      <c r="K8" s="50"/>
      <c r="L8" s="50"/>
      <c r="M8" s="50"/>
      <c r="N8" s="50"/>
      <c r="O8" s="50"/>
      <c r="P8" s="50"/>
      <c r="Q8" s="485" t="s">
        <v>0</v>
      </c>
      <c r="R8" s="404"/>
      <c r="S8" s="404"/>
      <c r="T8" s="404"/>
      <c r="U8" s="404"/>
      <c r="V8" s="404"/>
      <c r="W8" s="404"/>
      <c r="X8" s="404"/>
      <c r="Y8" s="404"/>
      <c r="Z8" s="404"/>
      <c r="AA8" s="404"/>
      <c r="AB8" s="404"/>
      <c r="AC8" s="404"/>
      <c r="AD8" s="50"/>
      <c r="AE8" s="489" t="s">
        <v>69</v>
      </c>
      <c r="AF8" s="445"/>
      <c r="AG8" s="445"/>
      <c r="AH8" s="445"/>
      <c r="AI8" s="468">
        <f>Info_1!F20</f>
        <v>0</v>
      </c>
      <c r="AJ8" s="445"/>
      <c r="AK8" s="50"/>
      <c r="AL8" s="50"/>
      <c r="AM8" s="444" t="s">
        <v>70</v>
      </c>
      <c r="AN8" s="445"/>
      <c r="AO8" s="468">
        <f>Info_1!F16</f>
        <v>0</v>
      </c>
      <c r="AP8" s="445"/>
      <c r="AQ8" s="50"/>
      <c r="AR8" s="444" t="s">
        <v>71</v>
      </c>
      <c r="AS8" s="445"/>
      <c r="AT8" s="468">
        <f>Info_1!F18</f>
        <v>0</v>
      </c>
      <c r="AU8" s="445"/>
      <c r="AV8" s="51"/>
      <c r="AW8" s="464"/>
      <c r="AX8" s="410"/>
      <c r="AY8" s="465"/>
    </row>
    <row r="9" spans="1:51" ht="27.75" customHeight="1">
      <c r="A9" s="447"/>
      <c r="B9" s="448" t="s">
        <v>72</v>
      </c>
      <c r="C9" s="459" t="s">
        <v>73</v>
      </c>
      <c r="D9" s="71" t="s">
        <v>0</v>
      </c>
      <c r="E9" s="460" t="s">
        <v>74</v>
      </c>
      <c r="F9" s="452" t="s">
        <v>75</v>
      </c>
      <c r="G9" s="401"/>
      <c r="H9" s="401"/>
      <c r="I9" s="401"/>
      <c r="J9" s="401"/>
      <c r="K9" s="401"/>
      <c r="L9" s="401"/>
      <c r="M9" s="401"/>
      <c r="N9" s="401"/>
      <c r="O9" s="401"/>
      <c r="P9" s="401"/>
      <c r="Q9" s="401"/>
      <c r="R9" s="401"/>
      <c r="S9" s="401"/>
      <c r="T9" s="401"/>
      <c r="U9" s="401"/>
      <c r="V9" s="401"/>
      <c r="W9" s="401"/>
      <c r="X9" s="401"/>
      <c r="Y9" s="401"/>
      <c r="Z9" s="401"/>
      <c r="AA9" s="401"/>
      <c r="AB9" s="401"/>
      <c r="AC9" s="401"/>
      <c r="AD9" s="401"/>
      <c r="AE9" s="401"/>
      <c r="AF9" s="401"/>
      <c r="AG9" s="401"/>
      <c r="AH9" s="401"/>
      <c r="AI9" s="401"/>
      <c r="AJ9" s="401"/>
      <c r="AK9" s="401"/>
      <c r="AL9" s="401"/>
      <c r="AM9" s="401"/>
      <c r="AN9" s="401"/>
      <c r="AO9" s="401"/>
      <c r="AP9" s="401"/>
      <c r="AQ9" s="401"/>
      <c r="AR9" s="453"/>
      <c r="AS9" s="451" t="s">
        <v>76</v>
      </c>
      <c r="AT9" s="401"/>
      <c r="AU9" s="402"/>
      <c r="AV9" s="72"/>
      <c r="AW9" s="464"/>
      <c r="AX9" s="410"/>
      <c r="AY9" s="465"/>
    </row>
    <row r="10" spans="1:51" ht="40.5" customHeight="1">
      <c r="A10" s="410"/>
      <c r="B10" s="449"/>
      <c r="C10" s="449"/>
      <c r="D10" s="461" t="s">
        <v>77</v>
      </c>
      <c r="E10" s="449"/>
      <c r="F10" s="458" t="s">
        <v>78</v>
      </c>
      <c r="G10" s="407"/>
      <c r="H10" s="407"/>
      <c r="I10" s="407"/>
      <c r="J10" s="462"/>
      <c r="K10" s="478" t="s">
        <v>79</v>
      </c>
      <c r="L10" s="407"/>
      <c r="M10" s="407"/>
      <c r="N10" s="407"/>
      <c r="O10" s="408"/>
      <c r="P10" s="479" t="s">
        <v>80</v>
      </c>
      <c r="Q10" s="407"/>
      <c r="R10" s="407"/>
      <c r="S10" s="407"/>
      <c r="T10" s="462"/>
      <c r="U10" s="457" t="s">
        <v>81</v>
      </c>
      <c r="V10" s="407"/>
      <c r="W10" s="407"/>
      <c r="X10" s="407"/>
      <c r="Y10" s="408"/>
      <c r="Z10" s="455" t="s">
        <v>82</v>
      </c>
      <c r="AA10" s="407"/>
      <c r="AB10" s="407"/>
      <c r="AC10" s="407"/>
      <c r="AD10" s="456"/>
      <c r="AE10" s="454" t="s">
        <v>82</v>
      </c>
      <c r="AF10" s="407"/>
      <c r="AG10" s="407"/>
      <c r="AH10" s="407"/>
      <c r="AI10" s="408"/>
      <c r="AJ10" s="457" t="s">
        <v>83</v>
      </c>
      <c r="AK10" s="407"/>
      <c r="AL10" s="408"/>
      <c r="AM10" s="458" t="s">
        <v>84</v>
      </c>
      <c r="AN10" s="407"/>
      <c r="AO10" s="408"/>
      <c r="AP10" s="471" t="s">
        <v>85</v>
      </c>
      <c r="AQ10" s="407"/>
      <c r="AR10" s="407"/>
      <c r="AS10" s="403"/>
      <c r="AT10" s="404"/>
      <c r="AU10" s="405"/>
      <c r="AV10" s="73"/>
      <c r="AW10" s="464"/>
      <c r="AX10" s="410"/>
      <c r="AY10" s="465"/>
    </row>
    <row r="11" spans="1:51" ht="185.25" customHeight="1">
      <c r="A11" s="410"/>
      <c r="B11" s="449"/>
      <c r="C11" s="449"/>
      <c r="D11" s="449"/>
      <c r="E11" s="74" t="s">
        <v>86</v>
      </c>
      <c r="F11" s="75" t="s">
        <v>87</v>
      </c>
      <c r="G11" s="76" t="s">
        <v>88</v>
      </c>
      <c r="H11" s="76" t="s">
        <v>89</v>
      </c>
      <c r="I11" s="76" t="s">
        <v>90</v>
      </c>
      <c r="J11" s="76" t="s">
        <v>91</v>
      </c>
      <c r="K11" s="77" t="s">
        <v>87</v>
      </c>
      <c r="L11" s="76" t="s">
        <v>88</v>
      </c>
      <c r="M11" s="76" t="s">
        <v>89</v>
      </c>
      <c r="N11" s="76" t="s">
        <v>90</v>
      </c>
      <c r="O11" s="76" t="s">
        <v>91</v>
      </c>
      <c r="P11" s="77" t="s">
        <v>87</v>
      </c>
      <c r="Q11" s="76" t="s">
        <v>88</v>
      </c>
      <c r="R11" s="76" t="s">
        <v>89</v>
      </c>
      <c r="S11" s="76" t="s">
        <v>90</v>
      </c>
      <c r="T11" s="76" t="s">
        <v>91</v>
      </c>
      <c r="U11" s="77" t="s">
        <v>87</v>
      </c>
      <c r="V11" s="76" t="s">
        <v>88</v>
      </c>
      <c r="W11" s="76" t="s">
        <v>89</v>
      </c>
      <c r="X11" s="76" t="s">
        <v>90</v>
      </c>
      <c r="Y11" s="76" t="s">
        <v>91</v>
      </c>
      <c r="Z11" s="77" t="s">
        <v>87</v>
      </c>
      <c r="AA11" s="76" t="s">
        <v>88</v>
      </c>
      <c r="AB11" s="76" t="s">
        <v>89</v>
      </c>
      <c r="AC11" s="76" t="s">
        <v>90</v>
      </c>
      <c r="AD11" s="76" t="s">
        <v>91</v>
      </c>
      <c r="AE11" s="77" t="s">
        <v>87</v>
      </c>
      <c r="AF11" s="76" t="s">
        <v>88</v>
      </c>
      <c r="AG11" s="76" t="s">
        <v>89</v>
      </c>
      <c r="AH11" s="76" t="s">
        <v>90</v>
      </c>
      <c r="AI11" s="78" t="s">
        <v>91</v>
      </c>
      <c r="AJ11" s="77" t="s">
        <v>87</v>
      </c>
      <c r="AK11" s="76" t="s">
        <v>90</v>
      </c>
      <c r="AL11" s="78" t="s">
        <v>91</v>
      </c>
      <c r="AM11" s="75" t="s">
        <v>87</v>
      </c>
      <c r="AN11" s="76" t="s">
        <v>90</v>
      </c>
      <c r="AO11" s="78" t="s">
        <v>91</v>
      </c>
      <c r="AP11" s="77" t="s">
        <v>87</v>
      </c>
      <c r="AQ11" s="76" t="s">
        <v>90</v>
      </c>
      <c r="AR11" s="79" t="s">
        <v>91</v>
      </c>
      <c r="AS11" s="80" t="s">
        <v>92</v>
      </c>
      <c r="AT11" s="81" t="s">
        <v>93</v>
      </c>
      <c r="AU11" s="82" t="s">
        <v>94</v>
      </c>
      <c r="AV11" s="83"/>
      <c r="AW11" s="403"/>
      <c r="AX11" s="404"/>
      <c r="AY11" s="405"/>
    </row>
    <row r="12" spans="1:51" ht="31.5" customHeight="1" thickBot="1">
      <c r="A12" s="410"/>
      <c r="B12" s="450"/>
      <c r="C12" s="450"/>
      <c r="D12" s="84"/>
      <c r="E12" s="85" t="s">
        <v>95</v>
      </c>
      <c r="F12" s="86">
        <v>70</v>
      </c>
      <c r="G12" s="87">
        <v>30</v>
      </c>
      <c r="H12" s="87">
        <v>100</v>
      </c>
      <c r="I12" s="87" t="s">
        <v>94</v>
      </c>
      <c r="J12" s="88"/>
      <c r="K12" s="86">
        <f t="shared" ref="K12:M12" si="0">F12</f>
        <v>70</v>
      </c>
      <c r="L12" s="87">
        <f t="shared" si="0"/>
        <v>30</v>
      </c>
      <c r="M12" s="87">
        <f t="shared" si="0"/>
        <v>100</v>
      </c>
      <c r="N12" s="87" t="s">
        <v>94</v>
      </c>
      <c r="O12" s="89"/>
      <c r="P12" s="90">
        <v>70</v>
      </c>
      <c r="Q12" s="91">
        <v>30</v>
      </c>
      <c r="R12" s="87">
        <f>SUM(P12:Q12)</f>
        <v>100</v>
      </c>
      <c r="S12" s="87" t="s">
        <v>94</v>
      </c>
      <c r="T12" s="88"/>
      <c r="U12" s="86">
        <v>70</v>
      </c>
      <c r="V12" s="87">
        <v>30</v>
      </c>
      <c r="W12" s="87">
        <f>SUM(U12:V12)</f>
        <v>100</v>
      </c>
      <c r="X12" s="87" t="s">
        <v>94</v>
      </c>
      <c r="Y12" s="89"/>
      <c r="Z12" s="86">
        <v>0</v>
      </c>
      <c r="AA12" s="87">
        <v>0</v>
      </c>
      <c r="AB12" s="87">
        <v>0</v>
      </c>
      <c r="AC12" s="87" t="s">
        <v>94</v>
      </c>
      <c r="AD12" s="88"/>
      <c r="AE12" s="86">
        <f t="shared" ref="AE12:AG12" si="1">Z12</f>
        <v>0</v>
      </c>
      <c r="AF12" s="87">
        <f t="shared" si="1"/>
        <v>0</v>
      </c>
      <c r="AG12" s="87">
        <f t="shared" si="1"/>
        <v>0</v>
      </c>
      <c r="AH12" s="87" t="s">
        <v>94</v>
      </c>
      <c r="AI12" s="89"/>
      <c r="AJ12" s="86">
        <v>100</v>
      </c>
      <c r="AK12" s="87" t="s">
        <v>94</v>
      </c>
      <c r="AL12" s="89"/>
      <c r="AM12" s="92">
        <v>100</v>
      </c>
      <c r="AN12" s="87" t="s">
        <v>94</v>
      </c>
      <c r="AO12" s="89"/>
      <c r="AP12" s="87">
        <v>100</v>
      </c>
      <c r="AQ12" s="87" t="s">
        <v>94</v>
      </c>
      <c r="AR12" s="88"/>
      <c r="AS12" s="93">
        <f t="shared" ref="AS12:AS13" si="2">SUM(H12,M12,R12,W12,AB12,AG12,AJ12,AM12,AP12)</f>
        <v>700</v>
      </c>
      <c r="AT12" s="94" t="s">
        <v>96</v>
      </c>
      <c r="AU12" s="95"/>
      <c r="AV12" s="96"/>
      <c r="AW12" s="97"/>
      <c r="AX12" s="97"/>
      <c r="AY12" s="97"/>
    </row>
    <row r="13" spans="1:51" ht="34.5" customHeight="1">
      <c r="A13" s="83"/>
      <c r="B13" s="98">
        <f>Info_1!M5</f>
        <v>0</v>
      </c>
      <c r="C13" s="99">
        <f>Info_1!J5</f>
        <v>1</v>
      </c>
      <c r="D13" s="100" t="str">
        <f>Info_1!K5</f>
        <v xml:space="preserve">साक्षी राजकमल विश्वकर्मा </v>
      </c>
      <c r="E13" s="101" t="str">
        <f>Info_1!L5</f>
        <v>F</v>
      </c>
      <c r="F13" s="392">
        <v>45</v>
      </c>
      <c r="G13" s="393">
        <v>22</v>
      </c>
      <c r="H13" s="104">
        <f t="shared" ref="H13:H72" si="3">SUM(F13+G13)</f>
        <v>67</v>
      </c>
      <c r="I13" s="105" t="str">
        <f t="shared" ref="I13:I72" si="4">IF(H13&gt;=91,"अ-1",
IF(H13&gt;=81,"अ-2",
IF(H13&gt;=71,"ब-1",
IF(H13&gt;=61,"ब-2",
IF(H13&gt;=51,"क-1",
IF(H13&gt;=41,"क-2",
IF(H13&gt;=33,"ड",
IF(H13&gt;=21,"ई-1",
IF(H13&lt;=20, "ई-2"
)))))))))</f>
        <v>ब-2</v>
      </c>
      <c r="J13" s="106"/>
      <c r="K13" s="392">
        <v>42</v>
      </c>
      <c r="L13" s="393">
        <v>22</v>
      </c>
      <c r="M13" s="104">
        <f t="shared" ref="M13:M72" si="5">SUM(K13+L13)</f>
        <v>64</v>
      </c>
      <c r="N13" s="105" t="str">
        <f t="shared" ref="N13:N72" si="6">IF(M13&gt;=91,"अ-1",
IF(M13&gt;=81,"अ-2",
IF(M13&gt;=71,"ब-1",
IF(M13&gt;=61,"ब-2",
IF(M13&gt;=51,"क-1",
IF(M13&gt;=41,"क-2",
IF(M13&gt;=33,"ड",
IF(M13&gt;=21,"ई-1",
IF(M13&lt;=20, "ई-2"
)))))))))</f>
        <v>ब-2</v>
      </c>
      <c r="O13" s="107"/>
      <c r="P13" s="392">
        <v>41</v>
      </c>
      <c r="Q13" s="393">
        <v>22</v>
      </c>
      <c r="R13" s="104">
        <f t="shared" ref="R13:R72" si="7">SUM(P13+Q13)</f>
        <v>63</v>
      </c>
      <c r="S13" s="105" t="str">
        <f t="shared" ref="S13:S72" si="8">IF(R13&gt;=91,"अ-1",
IF(R13&gt;=81,"अ-2",
IF(R13&gt;=71,"ब-1",
IF(R13&gt;=61,"ब-2",
IF(R13&gt;=51,"क-1",
IF(R13&gt;=41,"क-2",
IF(R13&gt;=33,"ड",
IF(R13&gt;=21,"ई-1",
IF(R13&lt;=20, "ई-2"
)))))))))</f>
        <v>ब-2</v>
      </c>
      <c r="T13" s="106"/>
      <c r="U13" s="392">
        <v>39</v>
      </c>
      <c r="V13" s="393">
        <v>22</v>
      </c>
      <c r="W13" s="104">
        <f t="shared" ref="W13:W72" si="9">SUM(U13+V13)</f>
        <v>61</v>
      </c>
      <c r="X13" s="105" t="str">
        <f t="shared" ref="X13:X72" si="10">IF(W13&gt;=91,"अ-1",
IF(W13&gt;=81,"अ-2",
IF(W13&gt;=71,"ब-1",
IF(W13&gt;=61,"ब-2",
IF(W13&gt;=51,"क-1",
IF(W13&gt;=41,"क-2",
IF(W13&gt;=33,"ड",
IF(W13&gt;=21,"ई-1",
IF(W13&lt;=20, "ई-2"
)))))))))</f>
        <v>ब-2</v>
      </c>
      <c r="Y13" s="107"/>
      <c r="Z13" s="102"/>
      <c r="AA13" s="103"/>
      <c r="AB13" s="104"/>
      <c r="AC13" s="105"/>
      <c r="AD13" s="106"/>
      <c r="AE13" s="102"/>
      <c r="AF13" s="103"/>
      <c r="AG13" s="104"/>
      <c r="AH13" s="105"/>
      <c r="AI13" s="107"/>
      <c r="AJ13" s="396">
        <v>72</v>
      </c>
      <c r="AK13" s="105" t="str">
        <f t="shared" ref="AK13:AK72" si="11">IF(AJ13&gt;=91,"अ-1",
IF(AJ13&gt;=81,"अ-2",
IF(AJ13&gt;=71,"ब-1",
IF(AJ13&gt;=61,"ब-2",
IF(AJ13&gt;=51,"क-1",
IF(AJ13&gt;=41,"क-2",
IF(AJ13&gt;=33,"ड",
IF(AJ13&gt;=21,"ई-1",
IF(AJ13&lt;=20, "ई-2"
)))))))))</f>
        <v>ब-1</v>
      </c>
      <c r="AL13" s="106"/>
      <c r="AM13" s="398">
        <v>68</v>
      </c>
      <c r="AN13" s="105" t="str">
        <f t="shared" ref="AN13:AN72" si="12">IF(AM13&gt;=91,"अ-1",
IF(AM13&gt;=81,"अ-2",
IF(AM13&gt;=71,"ब-1",
IF(AM13&gt;=61,"ब-2",
IF(AM13&gt;=51,"क-1",
IF(AM13&gt;=41,"क-2",
IF(AM13&gt;=33,"ड",
IF(AM13&gt;=21,"ई-1",
IF(AM13&lt;=20, "ई-2"
)))))))))</f>
        <v>ब-2</v>
      </c>
      <c r="AO13" s="107"/>
      <c r="AP13" s="397">
        <v>65</v>
      </c>
      <c r="AQ13" s="105" t="str">
        <f t="shared" ref="AQ13:AQ72" si="13">IF(AP13&gt;=91,"अ-1",
IF(AP13&gt;=81,"अ-2",
IF(AP13&gt;=71,"ब-1",
IF(AP13&gt;=61,"ब-2",
IF(AP13&gt;=51,"क-1",
IF(AP13&gt;=41,"क-2",
IF(AP13&gt;=33,"ड",
IF(AP13&gt;=21,"ई-1",
IF(AP13&lt;=20, "ई-2"
)))))))))</f>
        <v>ब-2</v>
      </c>
      <c r="AR13" s="106"/>
      <c r="AS13" s="110">
        <f t="shared" si="2"/>
        <v>460</v>
      </c>
      <c r="AT13" s="111">
        <f>SUM(AS13*100)/AS12</f>
        <v>65.714285714285708</v>
      </c>
      <c r="AU13" s="112" t="str">
        <f t="shared" ref="AU13:AU72" si="14">IF(AT13&gt;=91,"अ-1",
IF(AT13&gt;=81,"अ-2",
IF(AT13&gt;=71,"ब-1",
IF(AT13&gt;=61,"ब-2",
IF(AT13&gt;=51,"क-1",
IF(AT13&gt;=41,"क-2",
IF(AT13&gt;=33,"ड",
IF(AT13&gt;=21,"ई-1",
IF(AT13&gt;=0, "ई-2"
)))))))))</f>
        <v>ब-2</v>
      </c>
      <c r="AV13" s="83"/>
      <c r="AW13" s="466" t="s">
        <v>97</v>
      </c>
      <c r="AX13" s="401"/>
      <c r="AY13" s="402"/>
    </row>
    <row r="14" spans="1:51" ht="34.5" customHeight="1" thickBot="1">
      <c r="A14" s="83"/>
      <c r="B14" s="113">
        <f>Info_1!M6</f>
        <v>0</v>
      </c>
      <c r="C14" s="114">
        <f>Info_1!J6</f>
        <v>2</v>
      </c>
      <c r="D14" s="115" t="str">
        <f>Info_1!K6</f>
        <v>आरोही के बिष्ट</v>
      </c>
      <c r="E14" s="116" t="str">
        <f>Info_1!L6</f>
        <v>F</v>
      </c>
      <c r="F14" s="394">
        <v>49</v>
      </c>
      <c r="G14" s="395">
        <v>18</v>
      </c>
      <c r="H14" s="119">
        <f t="shared" si="3"/>
        <v>67</v>
      </c>
      <c r="I14" s="120" t="str">
        <f t="shared" si="4"/>
        <v>ब-2</v>
      </c>
      <c r="J14" s="121"/>
      <c r="K14" s="394">
        <v>45</v>
      </c>
      <c r="L14" s="395">
        <v>16</v>
      </c>
      <c r="M14" s="119">
        <f t="shared" si="5"/>
        <v>61</v>
      </c>
      <c r="N14" s="120" t="str">
        <f t="shared" si="6"/>
        <v>ब-2</v>
      </c>
      <c r="O14" s="122"/>
      <c r="P14" s="394">
        <v>48</v>
      </c>
      <c r="Q14" s="395">
        <v>18</v>
      </c>
      <c r="R14" s="119">
        <f t="shared" si="7"/>
        <v>66</v>
      </c>
      <c r="S14" s="120" t="str">
        <f t="shared" si="8"/>
        <v>ब-2</v>
      </c>
      <c r="T14" s="121"/>
      <c r="U14" s="394">
        <v>45</v>
      </c>
      <c r="V14" s="395">
        <v>18</v>
      </c>
      <c r="W14" s="119">
        <f t="shared" si="9"/>
        <v>63</v>
      </c>
      <c r="X14" s="120" t="str">
        <f t="shared" si="10"/>
        <v>ब-2</v>
      </c>
      <c r="Y14" s="122"/>
      <c r="Z14" s="117"/>
      <c r="AA14" s="118"/>
      <c r="AB14" s="119"/>
      <c r="AC14" s="120"/>
      <c r="AD14" s="121"/>
      <c r="AE14" s="117"/>
      <c r="AF14" s="118"/>
      <c r="AG14" s="119"/>
      <c r="AH14" s="120"/>
      <c r="AI14" s="122"/>
      <c r="AJ14" s="397">
        <v>65</v>
      </c>
      <c r="AK14" s="120" t="str">
        <f t="shared" si="11"/>
        <v>ब-2</v>
      </c>
      <c r="AL14" s="121"/>
      <c r="AM14" s="398">
        <v>72</v>
      </c>
      <c r="AN14" s="120" t="str">
        <f t="shared" si="12"/>
        <v>ब-1</v>
      </c>
      <c r="AO14" s="122"/>
      <c r="AP14" s="398">
        <v>66</v>
      </c>
      <c r="AQ14" s="120" t="str">
        <f t="shared" si="13"/>
        <v>ब-2</v>
      </c>
      <c r="AR14" s="121"/>
      <c r="AS14" s="125">
        <f t="shared" ref="AS14:AS72" si="15">SUM(H14,M14,R14,W14,AB14, AG14, AJ14,AM14,AP14)</f>
        <v>460</v>
      </c>
      <c r="AT14" s="126">
        <f>SUM(AS14*100)/AS12</f>
        <v>65.714285714285708</v>
      </c>
      <c r="AU14" s="112" t="str">
        <f t="shared" si="14"/>
        <v>ब-2</v>
      </c>
      <c r="AV14" s="83"/>
      <c r="AW14" s="464"/>
      <c r="AX14" s="410"/>
      <c r="AY14" s="465"/>
    </row>
    <row r="15" spans="1:51" ht="34.5" customHeight="1">
      <c r="A15" s="83"/>
      <c r="B15" s="113">
        <f>Info_1!M7</f>
        <v>0</v>
      </c>
      <c r="C15" s="114">
        <f>Info_1!J7</f>
        <v>3</v>
      </c>
      <c r="D15" s="115" t="str">
        <f>Info_1!K7</f>
        <v>मनीषा कुमारी शत्रुधन यादव</v>
      </c>
      <c r="E15" s="116" t="str">
        <f>Info_1!L7</f>
        <v>F</v>
      </c>
      <c r="F15" s="394">
        <v>53</v>
      </c>
      <c r="G15" s="395">
        <v>22</v>
      </c>
      <c r="H15" s="119">
        <f t="shared" si="3"/>
        <v>75</v>
      </c>
      <c r="I15" s="120" t="str">
        <f t="shared" si="4"/>
        <v>ब-1</v>
      </c>
      <c r="J15" s="127"/>
      <c r="K15" s="394">
        <v>45</v>
      </c>
      <c r="L15" s="395">
        <v>18</v>
      </c>
      <c r="M15" s="119">
        <f t="shared" si="5"/>
        <v>63</v>
      </c>
      <c r="N15" s="120" t="str">
        <f t="shared" si="6"/>
        <v>ब-2</v>
      </c>
      <c r="O15" s="128"/>
      <c r="P15" s="394">
        <v>48</v>
      </c>
      <c r="Q15" s="395">
        <v>22</v>
      </c>
      <c r="R15" s="119">
        <f t="shared" si="7"/>
        <v>70</v>
      </c>
      <c r="S15" s="120" t="str">
        <f t="shared" si="8"/>
        <v>ब-2</v>
      </c>
      <c r="T15" s="127"/>
      <c r="U15" s="394">
        <v>43</v>
      </c>
      <c r="V15" s="395">
        <v>18</v>
      </c>
      <c r="W15" s="119">
        <f t="shared" si="9"/>
        <v>61</v>
      </c>
      <c r="X15" s="120" t="str">
        <f t="shared" si="10"/>
        <v>ब-2</v>
      </c>
      <c r="Y15" s="128"/>
      <c r="Z15" s="117"/>
      <c r="AA15" s="118"/>
      <c r="AB15" s="119"/>
      <c r="AC15" s="120"/>
      <c r="AD15" s="127"/>
      <c r="AE15" s="117"/>
      <c r="AF15" s="118"/>
      <c r="AG15" s="119"/>
      <c r="AH15" s="120"/>
      <c r="AI15" s="128"/>
      <c r="AJ15" s="398">
        <v>66</v>
      </c>
      <c r="AK15" s="120" t="str">
        <f t="shared" si="11"/>
        <v>ब-2</v>
      </c>
      <c r="AL15" s="127"/>
      <c r="AM15" s="396">
        <v>70</v>
      </c>
      <c r="AN15" s="120" t="str">
        <f t="shared" si="12"/>
        <v>ब-2</v>
      </c>
      <c r="AO15" s="128"/>
      <c r="AP15" s="398">
        <v>75</v>
      </c>
      <c r="AQ15" s="120" t="str">
        <f t="shared" si="13"/>
        <v>ब-1</v>
      </c>
      <c r="AR15" s="127"/>
      <c r="AS15" s="125">
        <f t="shared" si="15"/>
        <v>480</v>
      </c>
      <c r="AT15" s="126">
        <f>SUM(AS15*100)/AS12</f>
        <v>68.571428571428569</v>
      </c>
      <c r="AU15" s="112" t="str">
        <f t="shared" si="14"/>
        <v>ब-2</v>
      </c>
      <c r="AV15" s="83"/>
      <c r="AW15" s="464"/>
      <c r="AX15" s="410"/>
      <c r="AY15" s="465"/>
    </row>
    <row r="16" spans="1:51" ht="34.5" customHeight="1">
      <c r="A16" s="83"/>
      <c r="B16" s="113">
        <f>Info_1!M8</f>
        <v>0</v>
      </c>
      <c r="C16" s="114">
        <f>Info_1!J8</f>
        <v>4</v>
      </c>
      <c r="D16" s="115" t="str">
        <f>Info_1!K8</f>
        <v>अनामिका राजन मिश्रा</v>
      </c>
      <c r="E16" s="116" t="str">
        <f>Info_1!L8</f>
        <v>F</v>
      </c>
      <c r="F16" s="394">
        <v>53</v>
      </c>
      <c r="G16" s="395">
        <v>23</v>
      </c>
      <c r="H16" s="119">
        <f t="shared" si="3"/>
        <v>76</v>
      </c>
      <c r="I16" s="120" t="str">
        <f t="shared" si="4"/>
        <v>ब-1</v>
      </c>
      <c r="J16" s="128"/>
      <c r="K16" s="394">
        <v>46</v>
      </c>
      <c r="L16" s="395">
        <v>18</v>
      </c>
      <c r="M16" s="119">
        <f t="shared" si="5"/>
        <v>64</v>
      </c>
      <c r="N16" s="120" t="str">
        <f t="shared" si="6"/>
        <v>ब-2</v>
      </c>
      <c r="O16" s="128"/>
      <c r="P16" s="394">
        <v>50</v>
      </c>
      <c r="Q16" s="395">
        <v>23</v>
      </c>
      <c r="R16" s="119">
        <f t="shared" si="7"/>
        <v>73</v>
      </c>
      <c r="S16" s="120" t="str">
        <f t="shared" si="8"/>
        <v>ब-1</v>
      </c>
      <c r="T16" s="128"/>
      <c r="U16" s="394">
        <v>44</v>
      </c>
      <c r="V16" s="395">
        <v>18</v>
      </c>
      <c r="W16" s="119">
        <f t="shared" si="9"/>
        <v>62</v>
      </c>
      <c r="X16" s="120" t="str">
        <f t="shared" si="10"/>
        <v>ब-2</v>
      </c>
      <c r="Y16" s="128"/>
      <c r="Z16" s="117"/>
      <c r="AA16" s="118"/>
      <c r="AB16" s="119"/>
      <c r="AC16" s="120"/>
      <c r="AD16" s="128"/>
      <c r="AE16" s="117"/>
      <c r="AF16" s="118"/>
      <c r="AG16" s="119"/>
      <c r="AH16" s="120"/>
      <c r="AI16" s="128"/>
      <c r="AJ16" s="398">
        <v>77</v>
      </c>
      <c r="AK16" s="120" t="str">
        <f t="shared" si="11"/>
        <v>ब-1</v>
      </c>
      <c r="AL16" s="128"/>
      <c r="AM16" s="397">
        <v>65</v>
      </c>
      <c r="AN16" s="120" t="str">
        <f t="shared" si="12"/>
        <v>ब-2</v>
      </c>
      <c r="AO16" s="128"/>
      <c r="AP16" s="397">
        <v>65</v>
      </c>
      <c r="AQ16" s="120" t="str">
        <f t="shared" si="13"/>
        <v>ब-2</v>
      </c>
      <c r="AR16" s="128"/>
      <c r="AS16" s="125">
        <f t="shared" si="15"/>
        <v>482</v>
      </c>
      <c r="AT16" s="126">
        <f>SUM(AS16*100)/AS12</f>
        <v>68.857142857142861</v>
      </c>
      <c r="AU16" s="112" t="str">
        <f t="shared" si="14"/>
        <v>ब-2</v>
      </c>
      <c r="AV16" s="83"/>
      <c r="AW16" s="464"/>
      <c r="AX16" s="410"/>
      <c r="AY16" s="465"/>
    </row>
    <row r="17" spans="1:51" ht="34.5" customHeight="1" thickBot="1">
      <c r="A17" s="83"/>
      <c r="B17" s="113">
        <f>Info_1!M9</f>
        <v>0</v>
      </c>
      <c r="C17" s="114">
        <f>Info_1!J9</f>
        <v>5</v>
      </c>
      <c r="D17" s="115" t="str">
        <f>Info_1!K9</f>
        <v>खुशी बबलू गुप्ता</v>
      </c>
      <c r="E17" s="116" t="str">
        <f>Info_1!L9</f>
        <v>F</v>
      </c>
      <c r="F17" s="394">
        <v>48</v>
      </c>
      <c r="G17" s="395">
        <v>22</v>
      </c>
      <c r="H17" s="119">
        <f t="shared" si="3"/>
        <v>70</v>
      </c>
      <c r="I17" s="120" t="str">
        <f t="shared" si="4"/>
        <v>ब-2</v>
      </c>
      <c r="J17" s="121"/>
      <c r="K17" s="394">
        <v>42</v>
      </c>
      <c r="L17" s="395">
        <v>20</v>
      </c>
      <c r="M17" s="119">
        <f t="shared" si="5"/>
        <v>62</v>
      </c>
      <c r="N17" s="120" t="str">
        <f t="shared" si="6"/>
        <v>ब-2</v>
      </c>
      <c r="O17" s="122"/>
      <c r="P17" s="394">
        <v>46</v>
      </c>
      <c r="Q17" s="395">
        <v>22</v>
      </c>
      <c r="R17" s="119">
        <f t="shared" si="7"/>
        <v>68</v>
      </c>
      <c r="S17" s="120" t="str">
        <f t="shared" si="8"/>
        <v>ब-2</v>
      </c>
      <c r="T17" s="121"/>
      <c r="U17" s="394">
        <v>44</v>
      </c>
      <c r="V17" s="395">
        <v>20</v>
      </c>
      <c r="W17" s="119">
        <f t="shared" si="9"/>
        <v>64</v>
      </c>
      <c r="X17" s="120" t="str">
        <f t="shared" si="10"/>
        <v>ब-2</v>
      </c>
      <c r="Y17" s="122"/>
      <c r="Z17" s="117"/>
      <c r="AA17" s="118"/>
      <c r="AB17" s="119"/>
      <c r="AC17" s="120"/>
      <c r="AD17" s="121"/>
      <c r="AE17" s="117"/>
      <c r="AF17" s="118"/>
      <c r="AG17" s="119"/>
      <c r="AH17" s="120"/>
      <c r="AI17" s="122"/>
      <c r="AJ17" s="397">
        <v>75</v>
      </c>
      <c r="AK17" s="120" t="str">
        <f t="shared" si="11"/>
        <v>ब-1</v>
      </c>
      <c r="AL17" s="121"/>
      <c r="AM17" s="398">
        <v>66</v>
      </c>
      <c r="AN17" s="120" t="str">
        <f t="shared" si="12"/>
        <v>ब-2</v>
      </c>
      <c r="AO17" s="122"/>
      <c r="AP17" s="397">
        <v>65</v>
      </c>
      <c r="AQ17" s="120" t="str">
        <f t="shared" si="13"/>
        <v>ब-2</v>
      </c>
      <c r="AR17" s="121"/>
      <c r="AS17" s="125">
        <f t="shared" si="15"/>
        <v>470</v>
      </c>
      <c r="AT17" s="126">
        <f>SUM(AS17*100)/AS12</f>
        <v>67.142857142857139</v>
      </c>
      <c r="AU17" s="112" t="str">
        <f t="shared" si="14"/>
        <v>ब-2</v>
      </c>
      <c r="AV17" s="83"/>
      <c r="AW17" s="464"/>
      <c r="AX17" s="410"/>
      <c r="AY17" s="465"/>
    </row>
    <row r="18" spans="1:51" ht="34.5" customHeight="1">
      <c r="A18" s="83"/>
      <c r="B18" s="113">
        <f>Info_1!M10</f>
        <v>0</v>
      </c>
      <c r="C18" s="114">
        <f>Info_1!J10</f>
        <v>6</v>
      </c>
      <c r="D18" s="115" t="str">
        <f>Info_1!K10</f>
        <v>रूशी जसमेर बादड</v>
      </c>
      <c r="E18" s="116" t="str">
        <f>Info_1!L10</f>
        <v>F</v>
      </c>
      <c r="F18" s="394">
        <v>51</v>
      </c>
      <c r="G18" s="395">
        <v>19</v>
      </c>
      <c r="H18" s="119">
        <f t="shared" si="3"/>
        <v>70</v>
      </c>
      <c r="I18" s="120" t="str">
        <f t="shared" si="4"/>
        <v>ब-2</v>
      </c>
      <c r="J18" s="121"/>
      <c r="K18" s="394">
        <v>46</v>
      </c>
      <c r="L18" s="395">
        <v>18</v>
      </c>
      <c r="M18" s="119">
        <f t="shared" si="5"/>
        <v>64</v>
      </c>
      <c r="N18" s="120" t="str">
        <f t="shared" si="6"/>
        <v>ब-2</v>
      </c>
      <c r="O18" s="122"/>
      <c r="P18" s="394">
        <v>49</v>
      </c>
      <c r="Q18" s="395">
        <v>19</v>
      </c>
      <c r="R18" s="119">
        <f t="shared" si="7"/>
        <v>68</v>
      </c>
      <c r="S18" s="120" t="str">
        <f t="shared" si="8"/>
        <v>ब-2</v>
      </c>
      <c r="T18" s="121"/>
      <c r="U18" s="394">
        <v>44</v>
      </c>
      <c r="V18" s="395">
        <v>18</v>
      </c>
      <c r="W18" s="119">
        <f t="shared" si="9"/>
        <v>62</v>
      </c>
      <c r="X18" s="120" t="str">
        <f t="shared" si="10"/>
        <v>ब-2</v>
      </c>
      <c r="Y18" s="122"/>
      <c r="Z18" s="117"/>
      <c r="AA18" s="118"/>
      <c r="AB18" s="119"/>
      <c r="AC18" s="120"/>
      <c r="AD18" s="121"/>
      <c r="AE18" s="117"/>
      <c r="AF18" s="118"/>
      <c r="AG18" s="119"/>
      <c r="AH18" s="120"/>
      <c r="AI18" s="122"/>
      <c r="AJ18" s="396">
        <v>68</v>
      </c>
      <c r="AK18" s="120" t="str">
        <f t="shared" si="11"/>
        <v>ब-2</v>
      </c>
      <c r="AL18" s="121"/>
      <c r="AM18" s="398">
        <v>75</v>
      </c>
      <c r="AN18" s="120" t="str">
        <f t="shared" si="12"/>
        <v>ब-1</v>
      </c>
      <c r="AO18" s="122"/>
      <c r="AP18" s="398">
        <v>76</v>
      </c>
      <c r="AQ18" s="120" t="str">
        <f t="shared" si="13"/>
        <v>ब-1</v>
      </c>
      <c r="AR18" s="121"/>
      <c r="AS18" s="125">
        <f t="shared" si="15"/>
        <v>483</v>
      </c>
      <c r="AT18" s="126">
        <f>SUM(AS18*100)/AS12</f>
        <v>69</v>
      </c>
      <c r="AU18" s="112" t="str">
        <f t="shared" si="14"/>
        <v>ब-2</v>
      </c>
      <c r="AV18" s="83"/>
      <c r="AW18" s="464"/>
      <c r="AX18" s="410"/>
      <c r="AY18" s="465"/>
    </row>
    <row r="19" spans="1:51" ht="34.5" customHeight="1">
      <c r="A19" s="83"/>
      <c r="B19" s="113">
        <f>Info_1!M11</f>
        <v>0</v>
      </c>
      <c r="C19" s="114">
        <f>Info_1!J11</f>
        <v>7</v>
      </c>
      <c r="D19" s="115" t="str">
        <f>Info_1!K11</f>
        <v>आरुही राहुल सिंह</v>
      </c>
      <c r="E19" s="116" t="str">
        <f>Info_1!L11</f>
        <v>F</v>
      </c>
      <c r="F19" s="394">
        <v>48</v>
      </c>
      <c r="G19" s="395">
        <v>18</v>
      </c>
      <c r="H19" s="119">
        <f t="shared" si="3"/>
        <v>66</v>
      </c>
      <c r="I19" s="120" t="str">
        <f t="shared" si="4"/>
        <v>ब-2</v>
      </c>
      <c r="J19" s="127"/>
      <c r="K19" s="394">
        <v>48</v>
      </c>
      <c r="L19" s="395">
        <v>18</v>
      </c>
      <c r="M19" s="119">
        <f t="shared" si="5"/>
        <v>66</v>
      </c>
      <c r="N19" s="120" t="str">
        <f t="shared" si="6"/>
        <v>ब-2</v>
      </c>
      <c r="O19" s="128"/>
      <c r="P19" s="394">
        <v>45</v>
      </c>
      <c r="Q19" s="395">
        <v>18</v>
      </c>
      <c r="R19" s="119">
        <f t="shared" si="7"/>
        <v>63</v>
      </c>
      <c r="S19" s="120" t="str">
        <f t="shared" si="8"/>
        <v>ब-2</v>
      </c>
      <c r="T19" s="127"/>
      <c r="U19" s="394">
        <v>46</v>
      </c>
      <c r="V19" s="395">
        <v>18</v>
      </c>
      <c r="W19" s="119">
        <f t="shared" si="9"/>
        <v>64</v>
      </c>
      <c r="X19" s="120" t="str">
        <f t="shared" si="10"/>
        <v>ब-2</v>
      </c>
      <c r="Y19" s="128"/>
      <c r="Z19" s="117"/>
      <c r="AA19" s="118"/>
      <c r="AB19" s="119"/>
      <c r="AC19" s="120"/>
      <c r="AD19" s="127"/>
      <c r="AE19" s="117"/>
      <c r="AF19" s="118"/>
      <c r="AG19" s="119"/>
      <c r="AH19" s="120"/>
      <c r="AI19" s="128"/>
      <c r="AJ19" s="397">
        <v>65</v>
      </c>
      <c r="AK19" s="120" t="str">
        <f t="shared" si="11"/>
        <v>ब-2</v>
      </c>
      <c r="AL19" s="127"/>
      <c r="AM19" s="398">
        <v>67</v>
      </c>
      <c r="AN19" s="120" t="str">
        <f t="shared" si="12"/>
        <v>ब-2</v>
      </c>
      <c r="AO19" s="128"/>
      <c r="AP19" s="398">
        <v>67</v>
      </c>
      <c r="AQ19" s="120" t="str">
        <f t="shared" si="13"/>
        <v>ब-2</v>
      </c>
      <c r="AR19" s="127"/>
      <c r="AS19" s="125">
        <f t="shared" si="15"/>
        <v>458</v>
      </c>
      <c r="AT19" s="126">
        <f>SUM(AS19*100)/AS12</f>
        <v>65.428571428571431</v>
      </c>
      <c r="AU19" s="112" t="str">
        <f t="shared" si="14"/>
        <v>ब-2</v>
      </c>
      <c r="AV19" s="83"/>
      <c r="AW19" s="464"/>
      <c r="AX19" s="410"/>
      <c r="AY19" s="465"/>
    </row>
    <row r="20" spans="1:51" ht="34.5" customHeight="1" thickBot="1">
      <c r="A20" s="83"/>
      <c r="B20" s="113">
        <f>Info_1!M12</f>
        <v>0</v>
      </c>
      <c r="C20" s="114">
        <f>Info_1!J12</f>
        <v>8</v>
      </c>
      <c r="D20" s="115" t="str">
        <f>Info_1!K12</f>
        <v xml:space="preserve">निधी अनिल भूमक </v>
      </c>
      <c r="E20" s="116" t="str">
        <f>Info_1!L12</f>
        <v>F</v>
      </c>
      <c r="F20" s="394">
        <v>52</v>
      </c>
      <c r="G20" s="395">
        <v>22</v>
      </c>
      <c r="H20" s="119">
        <f t="shared" si="3"/>
        <v>74</v>
      </c>
      <c r="I20" s="120" t="str">
        <f t="shared" si="4"/>
        <v>ब-1</v>
      </c>
      <c r="J20" s="128"/>
      <c r="K20" s="394">
        <v>55</v>
      </c>
      <c r="L20" s="395">
        <v>22</v>
      </c>
      <c r="M20" s="119">
        <f t="shared" si="5"/>
        <v>77</v>
      </c>
      <c r="N20" s="120" t="str">
        <f t="shared" si="6"/>
        <v>ब-1</v>
      </c>
      <c r="O20" s="128"/>
      <c r="P20" s="394">
        <v>50</v>
      </c>
      <c r="Q20" s="395">
        <v>22</v>
      </c>
      <c r="R20" s="119">
        <f t="shared" si="7"/>
        <v>72</v>
      </c>
      <c r="S20" s="120" t="str">
        <f t="shared" si="8"/>
        <v>ब-1</v>
      </c>
      <c r="T20" s="127"/>
      <c r="U20" s="394">
        <v>52</v>
      </c>
      <c r="V20" s="395">
        <v>22</v>
      </c>
      <c r="W20" s="119">
        <f t="shared" si="9"/>
        <v>74</v>
      </c>
      <c r="X20" s="120" t="str">
        <f t="shared" si="10"/>
        <v>ब-1</v>
      </c>
      <c r="Y20" s="128"/>
      <c r="Z20" s="117"/>
      <c r="AA20" s="118"/>
      <c r="AB20" s="119"/>
      <c r="AC20" s="120"/>
      <c r="AD20" s="127"/>
      <c r="AE20" s="117"/>
      <c r="AF20" s="118"/>
      <c r="AG20" s="119"/>
      <c r="AH20" s="120"/>
      <c r="AI20" s="128"/>
      <c r="AJ20" s="398">
        <v>71</v>
      </c>
      <c r="AK20" s="120" t="str">
        <f t="shared" si="11"/>
        <v>ब-1</v>
      </c>
      <c r="AL20" s="127"/>
      <c r="AM20" s="397">
        <v>65</v>
      </c>
      <c r="AN20" s="120" t="str">
        <f t="shared" si="12"/>
        <v>ब-2</v>
      </c>
      <c r="AO20" s="128"/>
      <c r="AP20" s="397">
        <v>73</v>
      </c>
      <c r="AQ20" s="120" t="str">
        <f t="shared" si="13"/>
        <v>ब-1</v>
      </c>
      <c r="AR20" s="127"/>
      <c r="AS20" s="125">
        <f t="shared" si="15"/>
        <v>506</v>
      </c>
      <c r="AT20" s="126">
        <f>SUM(AS20*100)/AS12</f>
        <v>72.285714285714292</v>
      </c>
      <c r="AU20" s="112" t="str">
        <f t="shared" si="14"/>
        <v>ब-1</v>
      </c>
      <c r="AV20" s="83"/>
      <c r="AW20" s="403"/>
      <c r="AX20" s="404"/>
      <c r="AY20" s="405"/>
    </row>
    <row r="21" spans="1:51" ht="34.5" customHeight="1" thickBot="1">
      <c r="A21" s="83"/>
      <c r="B21" s="113">
        <f>Info_1!M13</f>
        <v>0</v>
      </c>
      <c r="C21" s="114">
        <f>Info_1!J13</f>
        <v>9</v>
      </c>
      <c r="D21" s="115" t="str">
        <f>Info_1!K13</f>
        <v>शिवराज पुरुषोत्तम पाण्डेय</v>
      </c>
      <c r="E21" s="116" t="str">
        <f>Info_1!L13</f>
        <v>M</v>
      </c>
      <c r="F21" s="394">
        <v>52</v>
      </c>
      <c r="G21" s="395">
        <v>22</v>
      </c>
      <c r="H21" s="119">
        <f t="shared" si="3"/>
        <v>74</v>
      </c>
      <c r="I21" s="120" t="str">
        <f t="shared" si="4"/>
        <v>ब-1</v>
      </c>
      <c r="J21" s="121"/>
      <c r="K21" s="394">
        <v>56</v>
      </c>
      <c r="L21" s="395">
        <v>21</v>
      </c>
      <c r="M21" s="119">
        <f t="shared" si="5"/>
        <v>77</v>
      </c>
      <c r="N21" s="120" t="str">
        <f t="shared" si="6"/>
        <v>ब-1</v>
      </c>
      <c r="O21" s="122"/>
      <c r="P21" s="394">
        <v>55</v>
      </c>
      <c r="Q21" s="395">
        <v>20</v>
      </c>
      <c r="R21" s="119">
        <f t="shared" si="7"/>
        <v>75</v>
      </c>
      <c r="S21" s="120" t="str">
        <f t="shared" si="8"/>
        <v>ब-1</v>
      </c>
      <c r="T21" s="121"/>
      <c r="U21" s="394">
        <v>54</v>
      </c>
      <c r="V21" s="395">
        <v>21</v>
      </c>
      <c r="W21" s="119">
        <f t="shared" si="9"/>
        <v>75</v>
      </c>
      <c r="X21" s="120" t="str">
        <f t="shared" si="10"/>
        <v>ब-1</v>
      </c>
      <c r="Y21" s="122"/>
      <c r="Z21" s="117"/>
      <c r="AA21" s="118"/>
      <c r="AB21" s="119"/>
      <c r="AC21" s="120"/>
      <c r="AD21" s="121"/>
      <c r="AE21" s="117"/>
      <c r="AF21" s="118"/>
      <c r="AG21" s="119"/>
      <c r="AH21" s="120"/>
      <c r="AI21" s="122"/>
      <c r="AJ21" s="398">
        <v>67</v>
      </c>
      <c r="AK21" s="120" t="str">
        <f t="shared" si="11"/>
        <v>ब-2</v>
      </c>
      <c r="AL21" s="121"/>
      <c r="AM21" s="398">
        <v>72</v>
      </c>
      <c r="AN21" s="120" t="str">
        <f t="shared" si="12"/>
        <v>ब-1</v>
      </c>
      <c r="AO21" s="122"/>
      <c r="AP21" s="396">
        <v>68</v>
      </c>
      <c r="AQ21" s="120" t="str">
        <f t="shared" si="13"/>
        <v>ब-2</v>
      </c>
      <c r="AR21" s="121"/>
      <c r="AS21" s="125">
        <f t="shared" si="15"/>
        <v>508</v>
      </c>
      <c r="AT21" s="126">
        <f>SUM(AS21*100)/AS12</f>
        <v>72.571428571428569</v>
      </c>
      <c r="AU21" s="112" t="str">
        <f t="shared" si="14"/>
        <v>ब-1</v>
      </c>
      <c r="AV21" s="83"/>
      <c r="AW21" s="83"/>
      <c r="AX21" s="83"/>
      <c r="AY21" s="83"/>
    </row>
    <row r="22" spans="1:51" ht="34.5" customHeight="1">
      <c r="A22" s="83"/>
      <c r="B22" s="113">
        <f>Info_1!M14</f>
        <v>0</v>
      </c>
      <c r="C22" s="114">
        <f>Info_1!J14</f>
        <v>10</v>
      </c>
      <c r="D22" s="115" t="str">
        <f>Info_1!K14</f>
        <v xml:space="preserve">नितेश मेहन्द्र कुमार जैसवार </v>
      </c>
      <c r="E22" s="116" t="str">
        <f>Info_1!L14</f>
        <v>M</v>
      </c>
      <c r="F22" s="394">
        <v>46</v>
      </c>
      <c r="G22" s="395">
        <v>18</v>
      </c>
      <c r="H22" s="119">
        <f t="shared" si="3"/>
        <v>64</v>
      </c>
      <c r="I22" s="120" t="str">
        <f t="shared" si="4"/>
        <v>ब-2</v>
      </c>
      <c r="J22" s="121"/>
      <c r="K22" s="394">
        <v>42</v>
      </c>
      <c r="L22" s="395">
        <v>19</v>
      </c>
      <c r="M22" s="119">
        <f t="shared" si="5"/>
        <v>61</v>
      </c>
      <c r="N22" s="120" t="str">
        <f t="shared" si="6"/>
        <v>ब-2</v>
      </c>
      <c r="O22" s="122"/>
      <c r="P22" s="394">
        <v>44</v>
      </c>
      <c r="Q22" s="395">
        <v>18</v>
      </c>
      <c r="R22" s="119">
        <f t="shared" si="7"/>
        <v>62</v>
      </c>
      <c r="S22" s="120" t="str">
        <f t="shared" si="8"/>
        <v>ब-2</v>
      </c>
      <c r="T22" s="121"/>
      <c r="U22" s="394">
        <v>40</v>
      </c>
      <c r="V22" s="395">
        <v>22</v>
      </c>
      <c r="W22" s="119">
        <f t="shared" si="9"/>
        <v>62</v>
      </c>
      <c r="X22" s="120" t="str">
        <f t="shared" si="10"/>
        <v>ब-2</v>
      </c>
      <c r="Y22" s="122"/>
      <c r="Z22" s="117"/>
      <c r="AA22" s="118"/>
      <c r="AB22" s="119"/>
      <c r="AC22" s="120"/>
      <c r="AD22" s="121"/>
      <c r="AE22" s="117"/>
      <c r="AF22" s="118"/>
      <c r="AG22" s="119"/>
      <c r="AH22" s="120"/>
      <c r="AI22" s="122"/>
      <c r="AJ22" s="397">
        <v>65</v>
      </c>
      <c r="AK22" s="120" t="str">
        <f t="shared" si="11"/>
        <v>ब-2</v>
      </c>
      <c r="AL22" s="121"/>
      <c r="AM22" s="396">
        <v>68</v>
      </c>
      <c r="AN22" s="120" t="str">
        <f t="shared" si="12"/>
        <v>ब-2</v>
      </c>
      <c r="AO22" s="122"/>
      <c r="AP22" s="397">
        <v>76</v>
      </c>
      <c r="AQ22" s="120" t="str">
        <f t="shared" si="13"/>
        <v>ब-1</v>
      </c>
      <c r="AR22" s="121"/>
      <c r="AS22" s="125">
        <f t="shared" si="15"/>
        <v>458</v>
      </c>
      <c r="AT22" s="126">
        <f>SUM(AS22*100)/AS12</f>
        <v>65.428571428571431</v>
      </c>
      <c r="AU22" s="112" t="str">
        <f t="shared" si="14"/>
        <v>ब-2</v>
      </c>
      <c r="AV22" s="83"/>
      <c r="AW22" s="83"/>
      <c r="AX22" s="83"/>
      <c r="AY22" s="83"/>
    </row>
    <row r="23" spans="1:51" ht="34.5" customHeight="1">
      <c r="A23" s="83"/>
      <c r="B23" s="113">
        <f>Info_1!M15</f>
        <v>0</v>
      </c>
      <c r="C23" s="114">
        <f>Info_1!J15</f>
        <v>11</v>
      </c>
      <c r="D23" s="115" t="str">
        <f>Info_1!K15</f>
        <v xml:space="preserve">सुजीत राजेश शर्मा </v>
      </c>
      <c r="E23" s="116" t="str">
        <f>Info_1!L15</f>
        <v>M</v>
      </c>
      <c r="F23" s="394">
        <v>43</v>
      </c>
      <c r="G23" s="395">
        <v>18</v>
      </c>
      <c r="H23" s="119">
        <f t="shared" si="3"/>
        <v>61</v>
      </c>
      <c r="I23" s="120" t="str">
        <f t="shared" si="4"/>
        <v>ब-2</v>
      </c>
      <c r="J23" s="127"/>
      <c r="K23" s="394">
        <v>45</v>
      </c>
      <c r="L23" s="395">
        <v>18</v>
      </c>
      <c r="M23" s="119">
        <f t="shared" si="5"/>
        <v>63</v>
      </c>
      <c r="N23" s="120" t="str">
        <f t="shared" si="6"/>
        <v>ब-2</v>
      </c>
      <c r="O23" s="128"/>
      <c r="P23" s="394">
        <v>44</v>
      </c>
      <c r="Q23" s="395">
        <v>18</v>
      </c>
      <c r="R23" s="119">
        <f t="shared" si="7"/>
        <v>62</v>
      </c>
      <c r="S23" s="120" t="str">
        <f t="shared" si="8"/>
        <v>ब-2</v>
      </c>
      <c r="T23" s="127"/>
      <c r="U23" s="394">
        <v>43</v>
      </c>
      <c r="V23" s="395">
        <v>18</v>
      </c>
      <c r="W23" s="119">
        <f t="shared" si="9"/>
        <v>61</v>
      </c>
      <c r="X23" s="120" t="str">
        <f t="shared" si="10"/>
        <v>ब-2</v>
      </c>
      <c r="Y23" s="128"/>
      <c r="Z23" s="117"/>
      <c r="AA23" s="118"/>
      <c r="AB23" s="119"/>
      <c r="AC23" s="120"/>
      <c r="AD23" s="127"/>
      <c r="AE23" s="117"/>
      <c r="AF23" s="118"/>
      <c r="AG23" s="119"/>
      <c r="AH23" s="120"/>
      <c r="AI23" s="128"/>
      <c r="AJ23" s="398">
        <v>74</v>
      </c>
      <c r="AK23" s="120" t="str">
        <f t="shared" si="11"/>
        <v>ब-1</v>
      </c>
      <c r="AL23" s="127"/>
      <c r="AM23" s="397">
        <v>65</v>
      </c>
      <c r="AN23" s="120" t="str">
        <f t="shared" si="12"/>
        <v>ब-2</v>
      </c>
      <c r="AO23" s="128"/>
      <c r="AP23" s="397">
        <v>65</v>
      </c>
      <c r="AQ23" s="120" t="str">
        <f t="shared" si="13"/>
        <v>ब-2</v>
      </c>
      <c r="AR23" s="127"/>
      <c r="AS23" s="125">
        <f t="shared" si="15"/>
        <v>451</v>
      </c>
      <c r="AT23" s="126">
        <f>SUM(AS23*100)/AS12</f>
        <v>64.428571428571431</v>
      </c>
      <c r="AU23" s="112" t="str">
        <f t="shared" si="14"/>
        <v>ब-2</v>
      </c>
      <c r="AV23" s="83"/>
      <c r="AW23" s="83"/>
      <c r="AX23" s="83"/>
      <c r="AY23" s="83"/>
    </row>
    <row r="24" spans="1:51" ht="34.5" customHeight="1" thickBot="1">
      <c r="A24" s="83"/>
      <c r="B24" s="113">
        <f>Info_1!M16</f>
        <v>0</v>
      </c>
      <c r="C24" s="114">
        <f>Info_1!J16</f>
        <v>12</v>
      </c>
      <c r="D24" s="115" t="str">
        <f>Info_1!K16</f>
        <v>आयुष ओंकार सरोज</v>
      </c>
      <c r="E24" s="116" t="str">
        <f>Info_1!L16</f>
        <v>M</v>
      </c>
      <c r="F24" s="394">
        <v>58</v>
      </c>
      <c r="G24" s="395">
        <v>18</v>
      </c>
      <c r="H24" s="119">
        <f t="shared" si="3"/>
        <v>76</v>
      </c>
      <c r="I24" s="120" t="str">
        <f t="shared" si="4"/>
        <v>ब-1</v>
      </c>
      <c r="J24" s="128"/>
      <c r="K24" s="394">
        <v>42</v>
      </c>
      <c r="L24" s="395">
        <v>19</v>
      </c>
      <c r="M24" s="119">
        <f t="shared" si="5"/>
        <v>61</v>
      </c>
      <c r="N24" s="120" t="str">
        <f t="shared" si="6"/>
        <v>ब-2</v>
      </c>
      <c r="O24" s="128"/>
      <c r="P24" s="394">
        <v>55</v>
      </c>
      <c r="Q24" s="395">
        <v>18</v>
      </c>
      <c r="R24" s="119">
        <f t="shared" si="7"/>
        <v>73</v>
      </c>
      <c r="S24" s="120" t="str">
        <f t="shared" si="8"/>
        <v>ब-1</v>
      </c>
      <c r="T24" s="127"/>
      <c r="U24" s="394">
        <v>44</v>
      </c>
      <c r="V24" s="395">
        <v>19</v>
      </c>
      <c r="W24" s="119">
        <f t="shared" si="9"/>
        <v>63</v>
      </c>
      <c r="X24" s="120" t="str">
        <f t="shared" si="10"/>
        <v>ब-2</v>
      </c>
      <c r="Y24" s="128"/>
      <c r="Z24" s="117"/>
      <c r="AA24" s="118"/>
      <c r="AB24" s="119"/>
      <c r="AC24" s="120"/>
      <c r="AD24" s="127"/>
      <c r="AE24" s="117"/>
      <c r="AF24" s="118"/>
      <c r="AG24" s="119"/>
      <c r="AH24" s="120"/>
      <c r="AI24" s="128"/>
      <c r="AJ24" s="398">
        <v>67</v>
      </c>
      <c r="AK24" s="120" t="str">
        <f t="shared" si="11"/>
        <v>ब-2</v>
      </c>
      <c r="AL24" s="127"/>
      <c r="AM24" s="398">
        <v>66</v>
      </c>
      <c r="AN24" s="120" t="str">
        <f t="shared" si="12"/>
        <v>ब-2</v>
      </c>
      <c r="AO24" s="128"/>
      <c r="AP24" s="398">
        <v>68</v>
      </c>
      <c r="AQ24" s="120" t="str">
        <f t="shared" si="13"/>
        <v>ब-2</v>
      </c>
      <c r="AR24" s="127"/>
      <c r="AS24" s="125">
        <f t="shared" si="15"/>
        <v>474</v>
      </c>
      <c r="AT24" s="126">
        <f>SUM(AS24*100)/AS12</f>
        <v>67.714285714285708</v>
      </c>
      <c r="AU24" s="112" t="str">
        <f t="shared" si="14"/>
        <v>ब-2</v>
      </c>
      <c r="AV24" s="83"/>
      <c r="AW24" s="83"/>
      <c r="AX24" s="83"/>
      <c r="AY24" s="83"/>
    </row>
    <row r="25" spans="1:51" ht="34.5" customHeight="1" thickBot="1">
      <c r="A25" s="83"/>
      <c r="B25" s="113">
        <f>Info_1!M17</f>
        <v>0</v>
      </c>
      <c r="C25" s="114">
        <f>Info_1!J17</f>
        <v>13</v>
      </c>
      <c r="D25" s="115" t="str">
        <f>Info_1!K17</f>
        <v>आन्श कु सदावृक्ष जैसवार</v>
      </c>
      <c r="E25" s="116" t="str">
        <f>Info_1!L17</f>
        <v>M</v>
      </c>
      <c r="F25" s="394">
        <v>48</v>
      </c>
      <c r="G25" s="395">
        <v>15</v>
      </c>
      <c r="H25" s="119">
        <f t="shared" si="3"/>
        <v>63</v>
      </c>
      <c r="I25" s="120" t="str">
        <f t="shared" si="4"/>
        <v>ब-2</v>
      </c>
      <c r="J25" s="121"/>
      <c r="K25" s="394">
        <v>42</v>
      </c>
      <c r="L25" s="395">
        <v>24</v>
      </c>
      <c r="M25" s="119">
        <f t="shared" si="5"/>
        <v>66</v>
      </c>
      <c r="N25" s="120" t="str">
        <f t="shared" si="6"/>
        <v>ब-2</v>
      </c>
      <c r="O25" s="122"/>
      <c r="P25" s="394">
        <v>45</v>
      </c>
      <c r="Q25" s="395">
        <v>17</v>
      </c>
      <c r="R25" s="119">
        <f t="shared" si="7"/>
        <v>62</v>
      </c>
      <c r="S25" s="120" t="str">
        <f t="shared" si="8"/>
        <v>ब-2</v>
      </c>
      <c r="T25" s="121"/>
      <c r="U25" s="394">
        <v>40</v>
      </c>
      <c r="V25" s="395">
        <v>24</v>
      </c>
      <c r="W25" s="119">
        <f t="shared" si="9"/>
        <v>64</v>
      </c>
      <c r="X25" s="120" t="str">
        <f t="shared" si="10"/>
        <v>ब-2</v>
      </c>
      <c r="Y25" s="122"/>
      <c r="Z25" s="117"/>
      <c r="AA25" s="118"/>
      <c r="AB25" s="119"/>
      <c r="AC25" s="120"/>
      <c r="AD25" s="121"/>
      <c r="AE25" s="117"/>
      <c r="AF25" s="118"/>
      <c r="AG25" s="119"/>
      <c r="AH25" s="120"/>
      <c r="AI25" s="122"/>
      <c r="AJ25" s="396">
        <v>74</v>
      </c>
      <c r="AK25" s="120" t="str">
        <f t="shared" si="11"/>
        <v>ब-1</v>
      </c>
      <c r="AL25" s="121"/>
      <c r="AM25" s="398">
        <v>67</v>
      </c>
      <c r="AN25" s="120" t="str">
        <f t="shared" si="12"/>
        <v>ब-2</v>
      </c>
      <c r="AO25" s="122"/>
      <c r="AP25" s="398">
        <v>67</v>
      </c>
      <c r="AQ25" s="120" t="str">
        <f t="shared" si="13"/>
        <v>ब-2</v>
      </c>
      <c r="AR25" s="121"/>
      <c r="AS25" s="125">
        <f t="shared" si="15"/>
        <v>463</v>
      </c>
      <c r="AT25" s="126">
        <f>SUM(AS25*100)/AS12</f>
        <v>66.142857142857139</v>
      </c>
      <c r="AU25" s="112" t="str">
        <f t="shared" si="14"/>
        <v>ब-2</v>
      </c>
      <c r="AV25" s="83"/>
      <c r="AW25" s="83"/>
      <c r="AX25" s="83"/>
      <c r="AY25" s="83"/>
    </row>
    <row r="26" spans="1:51" ht="34.5" customHeight="1" thickBot="1">
      <c r="A26" s="83"/>
      <c r="B26" s="113">
        <f>Info_1!M18</f>
        <v>0</v>
      </c>
      <c r="C26" s="114">
        <f>Info_1!J18</f>
        <v>14</v>
      </c>
      <c r="D26" s="115" t="str">
        <f>Info_1!K18</f>
        <v>प्रिंस कृष्ण कांत पाल</v>
      </c>
      <c r="E26" s="116" t="str">
        <f>Info_1!L18</f>
        <v>M</v>
      </c>
      <c r="F26" s="394">
        <v>46</v>
      </c>
      <c r="G26" s="395">
        <v>18</v>
      </c>
      <c r="H26" s="119">
        <f t="shared" si="3"/>
        <v>64</v>
      </c>
      <c r="I26" s="120" t="str">
        <f t="shared" si="4"/>
        <v>ब-2</v>
      </c>
      <c r="J26" s="121"/>
      <c r="K26" s="394">
        <v>45</v>
      </c>
      <c r="L26" s="395">
        <v>18</v>
      </c>
      <c r="M26" s="119">
        <f t="shared" si="5"/>
        <v>63</v>
      </c>
      <c r="N26" s="120" t="str">
        <f t="shared" si="6"/>
        <v>ब-2</v>
      </c>
      <c r="O26" s="122"/>
      <c r="P26" s="394">
        <v>42</v>
      </c>
      <c r="Q26" s="395">
        <v>20</v>
      </c>
      <c r="R26" s="119">
        <f t="shared" si="7"/>
        <v>62</v>
      </c>
      <c r="S26" s="120" t="str">
        <f t="shared" si="8"/>
        <v>ब-2</v>
      </c>
      <c r="T26" s="121"/>
      <c r="U26" s="394">
        <v>43</v>
      </c>
      <c r="V26" s="395">
        <v>18</v>
      </c>
      <c r="W26" s="119">
        <f t="shared" si="9"/>
        <v>61</v>
      </c>
      <c r="X26" s="120" t="str">
        <f t="shared" si="10"/>
        <v>ब-2</v>
      </c>
      <c r="Y26" s="122"/>
      <c r="Z26" s="117"/>
      <c r="AA26" s="118"/>
      <c r="AB26" s="119"/>
      <c r="AC26" s="120"/>
      <c r="AD26" s="121"/>
      <c r="AE26" s="117"/>
      <c r="AF26" s="118"/>
      <c r="AG26" s="119"/>
      <c r="AH26" s="120"/>
      <c r="AI26" s="122"/>
      <c r="AJ26" s="397">
        <v>65</v>
      </c>
      <c r="AK26" s="120" t="str">
        <f t="shared" si="11"/>
        <v>ब-2</v>
      </c>
      <c r="AL26" s="121"/>
      <c r="AM26" s="397">
        <v>75</v>
      </c>
      <c r="AN26" s="120" t="str">
        <f t="shared" si="12"/>
        <v>ब-1</v>
      </c>
      <c r="AO26" s="122"/>
      <c r="AP26" s="396">
        <v>70</v>
      </c>
      <c r="AQ26" s="120" t="str">
        <f t="shared" si="13"/>
        <v>ब-2</v>
      </c>
      <c r="AR26" s="121"/>
      <c r="AS26" s="125">
        <f t="shared" si="15"/>
        <v>460</v>
      </c>
      <c r="AT26" s="126">
        <f>SUM(AS26*100)/AS12</f>
        <v>65.714285714285708</v>
      </c>
      <c r="AU26" s="112" t="str">
        <f t="shared" si="14"/>
        <v>ब-2</v>
      </c>
      <c r="AV26" s="83"/>
      <c r="AW26" s="83"/>
      <c r="AX26" s="83"/>
      <c r="AY26" s="83"/>
    </row>
    <row r="27" spans="1:51" ht="34.5" customHeight="1">
      <c r="A27" s="83"/>
      <c r="B27" s="113">
        <f>Info_1!M19</f>
        <v>0</v>
      </c>
      <c r="C27" s="114">
        <f>Info_1!J19</f>
        <v>15</v>
      </c>
      <c r="D27" s="115" t="str">
        <f>Info_1!K19</f>
        <v>महेबूब अल्लाहख शेख</v>
      </c>
      <c r="E27" s="116" t="str">
        <f>Info_1!L19</f>
        <v>M</v>
      </c>
      <c r="F27" s="394">
        <v>45</v>
      </c>
      <c r="G27" s="395">
        <v>17</v>
      </c>
      <c r="H27" s="119">
        <f t="shared" si="3"/>
        <v>62</v>
      </c>
      <c r="I27" s="120" t="str">
        <f t="shared" si="4"/>
        <v>ब-2</v>
      </c>
      <c r="J27" s="127"/>
      <c r="K27" s="394">
        <v>48</v>
      </c>
      <c r="L27" s="395">
        <v>21</v>
      </c>
      <c r="M27" s="119">
        <f t="shared" si="5"/>
        <v>69</v>
      </c>
      <c r="N27" s="120" t="str">
        <f t="shared" si="6"/>
        <v>ब-2</v>
      </c>
      <c r="O27" s="128"/>
      <c r="P27" s="394">
        <v>42</v>
      </c>
      <c r="Q27" s="395">
        <v>19</v>
      </c>
      <c r="R27" s="119">
        <f t="shared" si="7"/>
        <v>61</v>
      </c>
      <c r="S27" s="120" t="str">
        <f t="shared" si="8"/>
        <v>ब-2</v>
      </c>
      <c r="T27" s="127"/>
      <c r="U27" s="394">
        <v>46</v>
      </c>
      <c r="V27" s="395">
        <v>21</v>
      </c>
      <c r="W27" s="119">
        <f t="shared" si="9"/>
        <v>67</v>
      </c>
      <c r="X27" s="120" t="str">
        <f t="shared" si="10"/>
        <v>ब-2</v>
      </c>
      <c r="Y27" s="128"/>
      <c r="Z27" s="117"/>
      <c r="AA27" s="118"/>
      <c r="AB27" s="119"/>
      <c r="AC27" s="120"/>
      <c r="AD27" s="127"/>
      <c r="AE27" s="117"/>
      <c r="AF27" s="118"/>
      <c r="AG27" s="119"/>
      <c r="AH27" s="120"/>
      <c r="AI27" s="128"/>
      <c r="AJ27" s="398">
        <v>76</v>
      </c>
      <c r="AK27" s="120" t="str">
        <f t="shared" si="11"/>
        <v>ब-1</v>
      </c>
      <c r="AL27" s="127"/>
      <c r="AM27" s="396">
        <v>68</v>
      </c>
      <c r="AN27" s="120" t="str">
        <f t="shared" si="12"/>
        <v>ब-2</v>
      </c>
      <c r="AO27" s="128"/>
      <c r="AP27" s="397">
        <v>65</v>
      </c>
      <c r="AQ27" s="120" t="str">
        <f t="shared" si="13"/>
        <v>ब-2</v>
      </c>
      <c r="AR27" s="127"/>
      <c r="AS27" s="125">
        <f t="shared" si="15"/>
        <v>468</v>
      </c>
      <c r="AT27" s="126">
        <f>SUM(AS27*100)/AS12</f>
        <v>66.857142857142861</v>
      </c>
      <c r="AU27" s="112" t="str">
        <f t="shared" si="14"/>
        <v>ब-2</v>
      </c>
      <c r="AV27" s="83"/>
      <c r="AW27" s="83"/>
      <c r="AX27" s="83"/>
      <c r="AY27" s="83"/>
    </row>
    <row r="28" spans="1:51" ht="34.5" customHeight="1">
      <c r="A28" s="83"/>
      <c r="B28" s="113">
        <f>Info_1!M20</f>
        <v>0</v>
      </c>
      <c r="C28" s="114">
        <f>Info_1!J20</f>
        <v>16</v>
      </c>
      <c r="D28" s="115" t="str">
        <f>Info_1!K20</f>
        <v xml:space="preserve">अंशुवृजमान सरोज </v>
      </c>
      <c r="E28" s="116" t="str">
        <f>Info_1!L20</f>
        <v>M</v>
      </c>
      <c r="F28" s="394">
        <v>42</v>
      </c>
      <c r="G28" s="395">
        <v>19</v>
      </c>
      <c r="H28" s="119">
        <f t="shared" si="3"/>
        <v>61</v>
      </c>
      <c r="I28" s="120" t="str">
        <f t="shared" si="4"/>
        <v>ब-2</v>
      </c>
      <c r="J28" s="128"/>
      <c r="K28" s="394">
        <v>42</v>
      </c>
      <c r="L28" s="395">
        <v>21</v>
      </c>
      <c r="M28" s="119">
        <f t="shared" si="5"/>
        <v>63</v>
      </c>
      <c r="N28" s="120" t="str">
        <f t="shared" si="6"/>
        <v>ब-2</v>
      </c>
      <c r="O28" s="128"/>
      <c r="P28" s="394">
        <v>45</v>
      </c>
      <c r="Q28" s="395">
        <v>19</v>
      </c>
      <c r="R28" s="119">
        <f t="shared" si="7"/>
        <v>64</v>
      </c>
      <c r="S28" s="120" t="str">
        <f t="shared" si="8"/>
        <v>ब-2</v>
      </c>
      <c r="T28" s="127"/>
      <c r="U28" s="394">
        <v>40</v>
      </c>
      <c r="V28" s="395">
        <v>21</v>
      </c>
      <c r="W28" s="119">
        <f t="shared" si="9"/>
        <v>61</v>
      </c>
      <c r="X28" s="120" t="str">
        <f t="shared" si="10"/>
        <v>ब-2</v>
      </c>
      <c r="Y28" s="128"/>
      <c r="Z28" s="117"/>
      <c r="AA28" s="118"/>
      <c r="AB28" s="119"/>
      <c r="AC28" s="120"/>
      <c r="AD28" s="127"/>
      <c r="AE28" s="117"/>
      <c r="AF28" s="118"/>
      <c r="AG28" s="119"/>
      <c r="AH28" s="120"/>
      <c r="AI28" s="128"/>
      <c r="AJ28" s="398">
        <v>67</v>
      </c>
      <c r="AK28" s="120" t="str">
        <f t="shared" si="11"/>
        <v>ब-2</v>
      </c>
      <c r="AL28" s="127"/>
      <c r="AM28" s="397">
        <v>65</v>
      </c>
      <c r="AN28" s="120" t="str">
        <f t="shared" si="12"/>
        <v>ब-2</v>
      </c>
      <c r="AO28" s="128"/>
      <c r="AP28" s="398">
        <v>76</v>
      </c>
      <c r="AQ28" s="120" t="str">
        <f t="shared" si="13"/>
        <v>ब-1</v>
      </c>
      <c r="AR28" s="127"/>
      <c r="AS28" s="125">
        <f t="shared" si="15"/>
        <v>457</v>
      </c>
      <c r="AT28" s="126">
        <f>SUM(AS28*100)/AS12</f>
        <v>65.285714285714292</v>
      </c>
      <c r="AU28" s="112" t="str">
        <f t="shared" si="14"/>
        <v>ब-2</v>
      </c>
      <c r="AV28" s="83"/>
      <c r="AW28" s="83"/>
      <c r="AX28" s="83"/>
      <c r="AY28" s="83"/>
    </row>
    <row r="29" spans="1:51" ht="34.5" customHeight="1">
      <c r="A29" s="83"/>
      <c r="B29" s="113">
        <f>Info_1!M21</f>
        <v>0</v>
      </c>
      <c r="C29" s="114">
        <f>Info_1!J21</f>
        <v>17</v>
      </c>
      <c r="D29" s="115" t="str">
        <f>Info_1!K21</f>
        <v>युवराज अमरेश सरोज</v>
      </c>
      <c r="E29" s="116" t="str">
        <f>Info_1!L21</f>
        <v>M</v>
      </c>
      <c r="F29" s="394">
        <v>44</v>
      </c>
      <c r="G29" s="395">
        <v>18</v>
      </c>
      <c r="H29" s="119">
        <f t="shared" si="3"/>
        <v>62</v>
      </c>
      <c r="I29" s="120" t="str">
        <f t="shared" si="4"/>
        <v>ब-2</v>
      </c>
      <c r="J29" s="121"/>
      <c r="K29" s="394">
        <v>43</v>
      </c>
      <c r="L29" s="395">
        <v>19</v>
      </c>
      <c r="M29" s="119">
        <f t="shared" si="5"/>
        <v>62</v>
      </c>
      <c r="N29" s="120" t="str">
        <f t="shared" si="6"/>
        <v>ब-2</v>
      </c>
      <c r="O29" s="122"/>
      <c r="P29" s="394">
        <v>40</v>
      </c>
      <c r="Q29" s="395">
        <v>22</v>
      </c>
      <c r="R29" s="119">
        <f t="shared" si="7"/>
        <v>62</v>
      </c>
      <c r="S29" s="120" t="str">
        <f t="shared" si="8"/>
        <v>ब-2</v>
      </c>
      <c r="T29" s="121"/>
      <c r="U29" s="394">
        <v>43</v>
      </c>
      <c r="V29" s="395">
        <v>19</v>
      </c>
      <c r="W29" s="119">
        <f t="shared" si="9"/>
        <v>62</v>
      </c>
      <c r="X29" s="120" t="str">
        <f t="shared" si="10"/>
        <v>ब-2</v>
      </c>
      <c r="Y29" s="122"/>
      <c r="Z29" s="117"/>
      <c r="AA29" s="118"/>
      <c r="AB29" s="119"/>
      <c r="AC29" s="120"/>
      <c r="AD29" s="121"/>
      <c r="AE29" s="117"/>
      <c r="AF29" s="118"/>
      <c r="AG29" s="119"/>
      <c r="AH29" s="120"/>
      <c r="AI29" s="122"/>
      <c r="AJ29" s="397">
        <v>65</v>
      </c>
      <c r="AK29" s="120" t="str">
        <f t="shared" si="11"/>
        <v>ब-2</v>
      </c>
      <c r="AL29" s="121"/>
      <c r="AM29" s="398">
        <v>75</v>
      </c>
      <c r="AN29" s="120" t="str">
        <f t="shared" si="12"/>
        <v>ब-1</v>
      </c>
      <c r="AO29" s="122"/>
      <c r="AP29" s="398">
        <v>67</v>
      </c>
      <c r="AQ29" s="120" t="str">
        <f t="shared" si="13"/>
        <v>ब-2</v>
      </c>
      <c r="AR29" s="121"/>
      <c r="AS29" s="125">
        <f t="shared" si="15"/>
        <v>455</v>
      </c>
      <c r="AT29" s="126">
        <f>SUM(AS29*100)/AS12</f>
        <v>65</v>
      </c>
      <c r="AU29" s="112" t="str">
        <f t="shared" si="14"/>
        <v>ब-2</v>
      </c>
      <c r="AV29" s="83"/>
      <c r="AW29" s="83"/>
      <c r="AX29" s="83"/>
      <c r="AY29" s="83"/>
    </row>
    <row r="30" spans="1:51" ht="34.5" customHeight="1">
      <c r="A30" s="83"/>
      <c r="B30" s="113">
        <f>Info_1!M22</f>
        <v>0</v>
      </c>
      <c r="C30" s="114">
        <f>Info_1!J22</f>
        <v>18</v>
      </c>
      <c r="D30" s="115" t="str">
        <f>Info_1!K22</f>
        <v>प्रिंस प्रवीन यादव</v>
      </c>
      <c r="E30" s="116" t="str">
        <f>Info_1!L22</f>
        <v>M</v>
      </c>
      <c r="F30" s="394">
        <v>52</v>
      </c>
      <c r="G30" s="395">
        <v>22</v>
      </c>
      <c r="H30" s="119">
        <f t="shared" si="3"/>
        <v>74</v>
      </c>
      <c r="I30" s="120" t="str">
        <f t="shared" si="4"/>
        <v>ब-1</v>
      </c>
      <c r="J30" s="121"/>
      <c r="K30" s="394">
        <v>56</v>
      </c>
      <c r="L30" s="395">
        <v>21</v>
      </c>
      <c r="M30" s="119">
        <f t="shared" si="5"/>
        <v>77</v>
      </c>
      <c r="N30" s="120" t="str">
        <f t="shared" si="6"/>
        <v>ब-1</v>
      </c>
      <c r="O30" s="122"/>
      <c r="P30" s="394">
        <v>50</v>
      </c>
      <c r="Q30" s="395">
        <v>22</v>
      </c>
      <c r="R30" s="119">
        <f t="shared" si="7"/>
        <v>72</v>
      </c>
      <c r="S30" s="120" t="str">
        <f t="shared" si="8"/>
        <v>ब-1</v>
      </c>
      <c r="T30" s="121"/>
      <c r="U30" s="394">
        <v>53</v>
      </c>
      <c r="V30" s="395">
        <v>21</v>
      </c>
      <c r="W30" s="119">
        <f t="shared" si="9"/>
        <v>74</v>
      </c>
      <c r="X30" s="120" t="str">
        <f t="shared" si="10"/>
        <v>ब-1</v>
      </c>
      <c r="Y30" s="122"/>
      <c r="Z30" s="117"/>
      <c r="AA30" s="118"/>
      <c r="AB30" s="119"/>
      <c r="AC30" s="120"/>
      <c r="AD30" s="121"/>
      <c r="AE30" s="117"/>
      <c r="AF30" s="118"/>
      <c r="AG30" s="119"/>
      <c r="AH30" s="120"/>
      <c r="AI30" s="122"/>
      <c r="AJ30" s="397">
        <v>75</v>
      </c>
      <c r="AK30" s="120" t="str">
        <f t="shared" si="11"/>
        <v>ब-1</v>
      </c>
      <c r="AL30" s="121"/>
      <c r="AM30" s="399">
        <v>72</v>
      </c>
      <c r="AN30" s="120" t="str">
        <f t="shared" si="12"/>
        <v>ब-1</v>
      </c>
      <c r="AO30" s="122"/>
      <c r="AP30" s="397">
        <v>65</v>
      </c>
      <c r="AQ30" s="120" t="str">
        <f t="shared" si="13"/>
        <v>ब-2</v>
      </c>
      <c r="AR30" s="121"/>
      <c r="AS30" s="125">
        <f t="shared" si="15"/>
        <v>509</v>
      </c>
      <c r="AT30" s="126">
        <f>SUM(AS30*100)/AS12</f>
        <v>72.714285714285708</v>
      </c>
      <c r="AU30" s="112" t="str">
        <f t="shared" si="14"/>
        <v>ब-1</v>
      </c>
      <c r="AV30" s="83"/>
      <c r="AW30" s="83"/>
      <c r="AX30" s="83"/>
      <c r="AY30" s="83"/>
    </row>
    <row r="31" spans="1:51" ht="34.5" customHeight="1">
      <c r="A31" s="83"/>
      <c r="B31" s="113">
        <f>Info_1!M23</f>
        <v>0</v>
      </c>
      <c r="C31" s="114">
        <f>Info_1!J23</f>
        <v>19</v>
      </c>
      <c r="D31" s="115">
        <f>Info_1!K23</f>
        <v>0</v>
      </c>
      <c r="E31" s="116">
        <f>Info_1!L23</f>
        <v>0</v>
      </c>
      <c r="F31" s="117">
        <v>0</v>
      </c>
      <c r="G31" s="118">
        <v>0</v>
      </c>
      <c r="H31" s="119">
        <f t="shared" si="3"/>
        <v>0</v>
      </c>
      <c r="I31" s="120" t="str">
        <f t="shared" si="4"/>
        <v>ई-2</v>
      </c>
      <c r="J31" s="127"/>
      <c r="K31" s="117">
        <v>0</v>
      </c>
      <c r="L31" s="118">
        <v>0</v>
      </c>
      <c r="M31" s="119">
        <f t="shared" si="5"/>
        <v>0</v>
      </c>
      <c r="N31" s="120" t="str">
        <f t="shared" si="6"/>
        <v>ई-2</v>
      </c>
      <c r="O31" s="128"/>
      <c r="P31" s="117">
        <v>0</v>
      </c>
      <c r="Q31" s="118">
        <v>0</v>
      </c>
      <c r="R31" s="119">
        <f t="shared" si="7"/>
        <v>0</v>
      </c>
      <c r="S31" s="120" t="str">
        <f t="shared" si="8"/>
        <v>ई-2</v>
      </c>
      <c r="T31" s="127"/>
      <c r="U31" s="117">
        <v>0</v>
      </c>
      <c r="V31" s="118">
        <v>0</v>
      </c>
      <c r="W31" s="119">
        <f t="shared" si="9"/>
        <v>0</v>
      </c>
      <c r="X31" s="120" t="str">
        <f t="shared" si="10"/>
        <v>ई-2</v>
      </c>
      <c r="Y31" s="128"/>
      <c r="Z31" s="117"/>
      <c r="AA31" s="118"/>
      <c r="AB31" s="119"/>
      <c r="AC31" s="120"/>
      <c r="AD31" s="127"/>
      <c r="AE31" s="117"/>
      <c r="AF31" s="118"/>
      <c r="AG31" s="119"/>
      <c r="AH31" s="120"/>
      <c r="AI31" s="128"/>
      <c r="AJ31" s="129">
        <v>0</v>
      </c>
      <c r="AK31" s="120" t="str">
        <f t="shared" si="11"/>
        <v>ई-2</v>
      </c>
      <c r="AL31" s="127"/>
      <c r="AM31" s="130">
        <v>0</v>
      </c>
      <c r="AN31" s="120" t="str">
        <f t="shared" si="12"/>
        <v>ई-2</v>
      </c>
      <c r="AO31" s="128"/>
      <c r="AP31" s="129">
        <v>0</v>
      </c>
      <c r="AQ31" s="120" t="str">
        <f t="shared" si="13"/>
        <v>ई-2</v>
      </c>
      <c r="AR31" s="127"/>
      <c r="AS31" s="125">
        <f t="shared" si="15"/>
        <v>0</v>
      </c>
      <c r="AT31" s="126">
        <f>SUM(AS31*100)/AS12</f>
        <v>0</v>
      </c>
      <c r="AU31" s="112" t="str">
        <f t="shared" si="14"/>
        <v>ई-2</v>
      </c>
      <c r="AV31" s="83"/>
      <c r="AW31" s="83"/>
      <c r="AX31" s="83"/>
      <c r="AY31" s="83"/>
    </row>
    <row r="32" spans="1:51" ht="34.5" customHeight="1">
      <c r="A32" s="83"/>
      <c r="B32" s="113">
        <f>Info_1!M24</f>
        <v>0</v>
      </c>
      <c r="C32" s="114">
        <f>Info_1!J24</f>
        <v>20</v>
      </c>
      <c r="D32" s="115">
        <f>Info_1!K24</f>
        <v>0</v>
      </c>
      <c r="E32" s="116">
        <f>Info_1!L24</f>
        <v>0</v>
      </c>
      <c r="F32" s="117">
        <v>0</v>
      </c>
      <c r="G32" s="118">
        <v>0</v>
      </c>
      <c r="H32" s="119">
        <f t="shared" si="3"/>
        <v>0</v>
      </c>
      <c r="I32" s="120" t="str">
        <f t="shared" si="4"/>
        <v>ई-2</v>
      </c>
      <c r="J32" s="128"/>
      <c r="K32" s="117">
        <v>0</v>
      </c>
      <c r="L32" s="118">
        <v>0</v>
      </c>
      <c r="M32" s="119">
        <f t="shared" si="5"/>
        <v>0</v>
      </c>
      <c r="N32" s="120" t="str">
        <f t="shared" si="6"/>
        <v>ई-2</v>
      </c>
      <c r="O32" s="128"/>
      <c r="P32" s="117">
        <v>0</v>
      </c>
      <c r="Q32" s="118">
        <v>0</v>
      </c>
      <c r="R32" s="119">
        <f t="shared" si="7"/>
        <v>0</v>
      </c>
      <c r="S32" s="120" t="str">
        <f t="shared" si="8"/>
        <v>ई-2</v>
      </c>
      <c r="T32" s="127"/>
      <c r="U32" s="117">
        <v>0</v>
      </c>
      <c r="V32" s="118">
        <v>0</v>
      </c>
      <c r="W32" s="119">
        <f t="shared" si="9"/>
        <v>0</v>
      </c>
      <c r="X32" s="120" t="str">
        <f t="shared" si="10"/>
        <v>ई-2</v>
      </c>
      <c r="Y32" s="128"/>
      <c r="Z32" s="117"/>
      <c r="AA32" s="118"/>
      <c r="AB32" s="119"/>
      <c r="AC32" s="120"/>
      <c r="AD32" s="127"/>
      <c r="AE32" s="117"/>
      <c r="AF32" s="118"/>
      <c r="AG32" s="119"/>
      <c r="AH32" s="120"/>
      <c r="AI32" s="128"/>
      <c r="AJ32" s="129">
        <v>0</v>
      </c>
      <c r="AK32" s="120" t="str">
        <f t="shared" si="11"/>
        <v>ई-2</v>
      </c>
      <c r="AL32" s="127"/>
      <c r="AM32" s="130">
        <v>0</v>
      </c>
      <c r="AN32" s="120" t="str">
        <f t="shared" si="12"/>
        <v>ई-2</v>
      </c>
      <c r="AO32" s="128"/>
      <c r="AP32" s="129">
        <v>0</v>
      </c>
      <c r="AQ32" s="120" t="str">
        <f t="shared" si="13"/>
        <v>ई-2</v>
      </c>
      <c r="AR32" s="127"/>
      <c r="AS32" s="125">
        <f t="shared" si="15"/>
        <v>0</v>
      </c>
      <c r="AT32" s="126">
        <f>SUM(AS32*100)/AS12</f>
        <v>0</v>
      </c>
      <c r="AU32" s="112" t="str">
        <f t="shared" si="14"/>
        <v>ई-2</v>
      </c>
      <c r="AV32" s="83"/>
      <c r="AW32" s="83"/>
      <c r="AX32" s="83"/>
      <c r="AY32" s="83"/>
    </row>
    <row r="33" spans="1:51" ht="34.5" customHeight="1">
      <c r="A33" s="83"/>
      <c r="B33" s="113">
        <f>Info_1!M25</f>
        <v>0</v>
      </c>
      <c r="C33" s="114">
        <f>Info_1!J25</f>
        <v>21</v>
      </c>
      <c r="D33" s="115">
        <f>Info_1!K25</f>
        <v>0</v>
      </c>
      <c r="E33" s="116">
        <f>Info_1!L25</f>
        <v>0</v>
      </c>
      <c r="F33" s="117">
        <v>0</v>
      </c>
      <c r="G33" s="118">
        <v>0</v>
      </c>
      <c r="H33" s="119">
        <f t="shared" si="3"/>
        <v>0</v>
      </c>
      <c r="I33" s="120" t="str">
        <f t="shared" si="4"/>
        <v>ई-2</v>
      </c>
      <c r="J33" s="121"/>
      <c r="K33" s="117">
        <v>0</v>
      </c>
      <c r="L33" s="118">
        <v>0</v>
      </c>
      <c r="M33" s="119">
        <f t="shared" si="5"/>
        <v>0</v>
      </c>
      <c r="N33" s="120" t="str">
        <f t="shared" si="6"/>
        <v>ई-2</v>
      </c>
      <c r="O33" s="122"/>
      <c r="P33" s="117">
        <v>0</v>
      </c>
      <c r="Q33" s="118">
        <v>0</v>
      </c>
      <c r="R33" s="119">
        <f t="shared" si="7"/>
        <v>0</v>
      </c>
      <c r="S33" s="120" t="str">
        <f t="shared" si="8"/>
        <v>ई-2</v>
      </c>
      <c r="T33" s="121"/>
      <c r="U33" s="117">
        <v>0</v>
      </c>
      <c r="V33" s="118">
        <v>0</v>
      </c>
      <c r="W33" s="119">
        <f t="shared" si="9"/>
        <v>0</v>
      </c>
      <c r="X33" s="120" t="str">
        <f t="shared" si="10"/>
        <v>ई-2</v>
      </c>
      <c r="Y33" s="122"/>
      <c r="Z33" s="117"/>
      <c r="AA33" s="118"/>
      <c r="AB33" s="119"/>
      <c r="AC33" s="120"/>
      <c r="AD33" s="121"/>
      <c r="AE33" s="117"/>
      <c r="AF33" s="118"/>
      <c r="AG33" s="119"/>
      <c r="AH33" s="120"/>
      <c r="AI33" s="122"/>
      <c r="AJ33" s="123">
        <v>0</v>
      </c>
      <c r="AK33" s="120" t="str">
        <f t="shared" si="11"/>
        <v>ई-2</v>
      </c>
      <c r="AL33" s="121"/>
      <c r="AM33" s="124">
        <v>0</v>
      </c>
      <c r="AN33" s="120" t="str">
        <f t="shared" si="12"/>
        <v>ई-2</v>
      </c>
      <c r="AO33" s="122"/>
      <c r="AP33" s="123">
        <v>0</v>
      </c>
      <c r="AQ33" s="120" t="str">
        <f t="shared" si="13"/>
        <v>ई-2</v>
      </c>
      <c r="AR33" s="121"/>
      <c r="AS33" s="125">
        <f t="shared" si="15"/>
        <v>0</v>
      </c>
      <c r="AT33" s="126">
        <f>SUM(AS33*100)/AS12</f>
        <v>0</v>
      </c>
      <c r="AU33" s="112" t="str">
        <f t="shared" si="14"/>
        <v>ई-2</v>
      </c>
      <c r="AV33" s="83"/>
      <c r="AW33" s="83"/>
      <c r="AX33" s="83"/>
      <c r="AY33" s="83"/>
    </row>
    <row r="34" spans="1:51" ht="34.5" customHeight="1">
      <c r="A34" s="83"/>
      <c r="B34" s="131">
        <f>Info_1!M26</f>
        <v>0</v>
      </c>
      <c r="C34" s="132">
        <f>Info_1!J26</f>
        <v>22</v>
      </c>
      <c r="D34" s="115">
        <f>Info_1!K26</f>
        <v>0</v>
      </c>
      <c r="E34" s="116">
        <f>Info_1!L26</f>
        <v>0</v>
      </c>
      <c r="F34" s="133">
        <v>0</v>
      </c>
      <c r="G34" s="134">
        <v>0</v>
      </c>
      <c r="H34" s="135">
        <f t="shared" si="3"/>
        <v>0</v>
      </c>
      <c r="I34" s="136" t="str">
        <f t="shared" si="4"/>
        <v>ई-2</v>
      </c>
      <c r="J34" s="137"/>
      <c r="K34" s="133">
        <v>0</v>
      </c>
      <c r="L34" s="134">
        <v>0</v>
      </c>
      <c r="M34" s="135">
        <f t="shared" si="5"/>
        <v>0</v>
      </c>
      <c r="N34" s="136" t="str">
        <f t="shared" si="6"/>
        <v>ई-2</v>
      </c>
      <c r="O34" s="138"/>
      <c r="P34" s="133">
        <v>0</v>
      </c>
      <c r="Q34" s="134">
        <v>0</v>
      </c>
      <c r="R34" s="135">
        <f t="shared" si="7"/>
        <v>0</v>
      </c>
      <c r="S34" s="136" t="str">
        <f t="shared" si="8"/>
        <v>ई-2</v>
      </c>
      <c r="T34" s="137"/>
      <c r="U34" s="133">
        <v>0</v>
      </c>
      <c r="V34" s="134">
        <v>0</v>
      </c>
      <c r="W34" s="135">
        <f t="shared" si="9"/>
        <v>0</v>
      </c>
      <c r="X34" s="136" t="str">
        <f t="shared" si="10"/>
        <v>ई-2</v>
      </c>
      <c r="Y34" s="138"/>
      <c r="Z34" s="133"/>
      <c r="AA34" s="134"/>
      <c r="AB34" s="135"/>
      <c r="AC34" s="136"/>
      <c r="AD34" s="137"/>
      <c r="AE34" s="133"/>
      <c r="AF34" s="134"/>
      <c r="AG34" s="135"/>
      <c r="AH34" s="136"/>
      <c r="AI34" s="138"/>
      <c r="AJ34" s="139">
        <v>0</v>
      </c>
      <c r="AK34" s="136" t="str">
        <f t="shared" si="11"/>
        <v>ई-2</v>
      </c>
      <c r="AL34" s="137"/>
      <c r="AM34" s="140">
        <v>0</v>
      </c>
      <c r="AN34" s="136" t="str">
        <f t="shared" si="12"/>
        <v>ई-2</v>
      </c>
      <c r="AO34" s="138"/>
      <c r="AP34" s="139">
        <v>0</v>
      </c>
      <c r="AQ34" s="136" t="str">
        <f t="shared" si="13"/>
        <v>ई-2</v>
      </c>
      <c r="AR34" s="137"/>
      <c r="AS34" s="141">
        <f t="shared" si="15"/>
        <v>0</v>
      </c>
      <c r="AT34" s="142">
        <f>SUM(AS34*100)/AS12</f>
        <v>0</v>
      </c>
      <c r="AU34" s="143" t="str">
        <f t="shared" si="14"/>
        <v>ई-2</v>
      </c>
      <c r="AV34" s="83"/>
      <c r="AW34" s="83"/>
      <c r="AX34" s="83"/>
      <c r="AY34" s="83"/>
    </row>
    <row r="35" spans="1:51" ht="34.5" customHeight="1">
      <c r="A35" s="83"/>
      <c r="B35" s="98">
        <f>Info_1!M27</f>
        <v>0</v>
      </c>
      <c r="C35" s="144">
        <f>Info_1!J27</f>
        <v>23</v>
      </c>
      <c r="D35" s="145">
        <f>Info_1!K27</f>
        <v>0</v>
      </c>
      <c r="E35" s="101">
        <f>Info_1!L27</f>
        <v>0</v>
      </c>
      <c r="F35" s="102">
        <v>0</v>
      </c>
      <c r="G35" s="103">
        <v>0</v>
      </c>
      <c r="H35" s="104">
        <f t="shared" si="3"/>
        <v>0</v>
      </c>
      <c r="I35" s="105" t="str">
        <f t="shared" si="4"/>
        <v>ई-2</v>
      </c>
      <c r="J35" s="106"/>
      <c r="K35" s="102">
        <v>0</v>
      </c>
      <c r="L35" s="103">
        <v>0</v>
      </c>
      <c r="M35" s="104">
        <f t="shared" si="5"/>
        <v>0</v>
      </c>
      <c r="N35" s="105" t="str">
        <f t="shared" si="6"/>
        <v>ई-2</v>
      </c>
      <c r="O35" s="107"/>
      <c r="P35" s="102">
        <v>0</v>
      </c>
      <c r="Q35" s="103">
        <v>0</v>
      </c>
      <c r="R35" s="104">
        <f t="shared" si="7"/>
        <v>0</v>
      </c>
      <c r="S35" s="105" t="str">
        <f t="shared" si="8"/>
        <v>ई-2</v>
      </c>
      <c r="T35" s="106"/>
      <c r="U35" s="102">
        <v>0</v>
      </c>
      <c r="V35" s="103">
        <v>0</v>
      </c>
      <c r="W35" s="104">
        <f t="shared" si="9"/>
        <v>0</v>
      </c>
      <c r="X35" s="105" t="str">
        <f t="shared" si="10"/>
        <v>ई-2</v>
      </c>
      <c r="Y35" s="107"/>
      <c r="Z35" s="102"/>
      <c r="AA35" s="103"/>
      <c r="AB35" s="104"/>
      <c r="AC35" s="105"/>
      <c r="AD35" s="106"/>
      <c r="AE35" s="102"/>
      <c r="AF35" s="103"/>
      <c r="AG35" s="104"/>
      <c r="AH35" s="105"/>
      <c r="AI35" s="107"/>
      <c r="AJ35" s="108">
        <v>0</v>
      </c>
      <c r="AK35" s="105" t="str">
        <f t="shared" si="11"/>
        <v>ई-2</v>
      </c>
      <c r="AL35" s="106"/>
      <c r="AM35" s="109">
        <v>0</v>
      </c>
      <c r="AN35" s="105" t="str">
        <f t="shared" si="12"/>
        <v>ई-2</v>
      </c>
      <c r="AO35" s="107"/>
      <c r="AP35" s="108">
        <v>0</v>
      </c>
      <c r="AQ35" s="105" t="str">
        <f t="shared" si="13"/>
        <v>ई-2</v>
      </c>
      <c r="AR35" s="106"/>
      <c r="AS35" s="110">
        <f t="shared" si="15"/>
        <v>0</v>
      </c>
      <c r="AT35" s="111">
        <f>SUM(AS35*100)/AS12</f>
        <v>0</v>
      </c>
      <c r="AU35" s="146" t="str">
        <f t="shared" si="14"/>
        <v>ई-2</v>
      </c>
      <c r="AV35" s="83"/>
      <c r="AW35" s="83"/>
      <c r="AX35" s="83"/>
      <c r="AY35" s="83"/>
    </row>
    <row r="36" spans="1:51" ht="34.5" customHeight="1">
      <c r="A36" s="83"/>
      <c r="B36" s="113">
        <f>Info_1!M28</f>
        <v>0</v>
      </c>
      <c r="C36" s="114">
        <f>Info_1!J28</f>
        <v>24</v>
      </c>
      <c r="D36" s="115">
        <f>Info_1!K28</f>
        <v>0</v>
      </c>
      <c r="E36" s="116">
        <f>Info_1!L28</f>
        <v>0</v>
      </c>
      <c r="F36" s="117">
        <v>0</v>
      </c>
      <c r="G36" s="118">
        <v>0</v>
      </c>
      <c r="H36" s="119">
        <f t="shared" si="3"/>
        <v>0</v>
      </c>
      <c r="I36" s="120" t="str">
        <f t="shared" si="4"/>
        <v>ई-2</v>
      </c>
      <c r="J36" s="121"/>
      <c r="K36" s="117">
        <v>0</v>
      </c>
      <c r="L36" s="118">
        <v>0</v>
      </c>
      <c r="M36" s="119">
        <f t="shared" si="5"/>
        <v>0</v>
      </c>
      <c r="N36" s="120" t="str">
        <f t="shared" si="6"/>
        <v>ई-2</v>
      </c>
      <c r="O36" s="122"/>
      <c r="P36" s="117">
        <v>0</v>
      </c>
      <c r="Q36" s="118">
        <v>0</v>
      </c>
      <c r="R36" s="119">
        <f t="shared" si="7"/>
        <v>0</v>
      </c>
      <c r="S36" s="120" t="str">
        <f t="shared" si="8"/>
        <v>ई-2</v>
      </c>
      <c r="T36" s="121"/>
      <c r="U36" s="117">
        <v>0</v>
      </c>
      <c r="V36" s="118">
        <v>0</v>
      </c>
      <c r="W36" s="119">
        <f t="shared" si="9"/>
        <v>0</v>
      </c>
      <c r="X36" s="120" t="str">
        <f t="shared" si="10"/>
        <v>ई-2</v>
      </c>
      <c r="Y36" s="122"/>
      <c r="Z36" s="117"/>
      <c r="AA36" s="118"/>
      <c r="AB36" s="119"/>
      <c r="AC36" s="120"/>
      <c r="AD36" s="121"/>
      <c r="AE36" s="117"/>
      <c r="AF36" s="118"/>
      <c r="AG36" s="119"/>
      <c r="AH36" s="120"/>
      <c r="AI36" s="122"/>
      <c r="AJ36" s="123">
        <v>0</v>
      </c>
      <c r="AK36" s="120" t="str">
        <f t="shared" si="11"/>
        <v>ई-2</v>
      </c>
      <c r="AL36" s="121"/>
      <c r="AM36" s="124">
        <v>0</v>
      </c>
      <c r="AN36" s="120" t="str">
        <f t="shared" si="12"/>
        <v>ई-2</v>
      </c>
      <c r="AO36" s="122"/>
      <c r="AP36" s="123">
        <v>0</v>
      </c>
      <c r="AQ36" s="120" t="str">
        <f t="shared" si="13"/>
        <v>ई-2</v>
      </c>
      <c r="AR36" s="121"/>
      <c r="AS36" s="125">
        <f t="shared" si="15"/>
        <v>0</v>
      </c>
      <c r="AT36" s="126">
        <f>SUM(AS36*100)/AS12</f>
        <v>0</v>
      </c>
      <c r="AU36" s="112" t="str">
        <f t="shared" si="14"/>
        <v>ई-2</v>
      </c>
      <c r="AV36" s="83"/>
      <c r="AW36" s="83"/>
      <c r="AX36" s="83"/>
      <c r="AY36" s="83"/>
    </row>
    <row r="37" spans="1:51" ht="34.5" customHeight="1">
      <c r="A37" s="83"/>
      <c r="B37" s="113">
        <f>Info_1!M29</f>
        <v>0</v>
      </c>
      <c r="C37" s="114">
        <f>Info_1!J29</f>
        <v>25</v>
      </c>
      <c r="D37" s="115">
        <f>Info_1!K29</f>
        <v>0</v>
      </c>
      <c r="E37" s="116">
        <f>Info_1!L29</f>
        <v>0</v>
      </c>
      <c r="F37" s="117">
        <v>0</v>
      </c>
      <c r="G37" s="118">
        <v>0</v>
      </c>
      <c r="H37" s="119">
        <f t="shared" si="3"/>
        <v>0</v>
      </c>
      <c r="I37" s="120" t="str">
        <f t="shared" si="4"/>
        <v>ई-2</v>
      </c>
      <c r="J37" s="127"/>
      <c r="K37" s="117">
        <v>0</v>
      </c>
      <c r="L37" s="118">
        <v>0</v>
      </c>
      <c r="M37" s="119">
        <f t="shared" si="5"/>
        <v>0</v>
      </c>
      <c r="N37" s="120" t="str">
        <f t="shared" si="6"/>
        <v>ई-2</v>
      </c>
      <c r="O37" s="128"/>
      <c r="P37" s="117">
        <v>0</v>
      </c>
      <c r="Q37" s="118">
        <v>0</v>
      </c>
      <c r="R37" s="119">
        <f t="shared" si="7"/>
        <v>0</v>
      </c>
      <c r="S37" s="120" t="str">
        <f t="shared" si="8"/>
        <v>ई-2</v>
      </c>
      <c r="T37" s="127"/>
      <c r="U37" s="117">
        <v>0</v>
      </c>
      <c r="V37" s="118">
        <v>0</v>
      </c>
      <c r="W37" s="119">
        <f t="shared" si="9"/>
        <v>0</v>
      </c>
      <c r="X37" s="120" t="str">
        <f t="shared" si="10"/>
        <v>ई-2</v>
      </c>
      <c r="Y37" s="128"/>
      <c r="Z37" s="117"/>
      <c r="AA37" s="118"/>
      <c r="AB37" s="119"/>
      <c r="AC37" s="120"/>
      <c r="AD37" s="127"/>
      <c r="AE37" s="117"/>
      <c r="AF37" s="118"/>
      <c r="AG37" s="119"/>
      <c r="AH37" s="120"/>
      <c r="AI37" s="128"/>
      <c r="AJ37" s="129">
        <v>0</v>
      </c>
      <c r="AK37" s="120" t="str">
        <f t="shared" si="11"/>
        <v>ई-2</v>
      </c>
      <c r="AL37" s="127"/>
      <c r="AM37" s="130">
        <v>0</v>
      </c>
      <c r="AN37" s="120" t="str">
        <f t="shared" si="12"/>
        <v>ई-2</v>
      </c>
      <c r="AO37" s="128"/>
      <c r="AP37" s="129">
        <v>0</v>
      </c>
      <c r="AQ37" s="120" t="str">
        <f t="shared" si="13"/>
        <v>ई-2</v>
      </c>
      <c r="AR37" s="127"/>
      <c r="AS37" s="125">
        <f t="shared" si="15"/>
        <v>0</v>
      </c>
      <c r="AT37" s="126">
        <f>SUM(AS37*100)/AS12</f>
        <v>0</v>
      </c>
      <c r="AU37" s="112" t="str">
        <f t="shared" si="14"/>
        <v>ई-2</v>
      </c>
      <c r="AV37" s="83"/>
      <c r="AW37" s="83"/>
      <c r="AX37" s="83"/>
      <c r="AY37" s="83"/>
    </row>
    <row r="38" spans="1:51" ht="34.5" customHeight="1">
      <c r="A38" s="83"/>
      <c r="B38" s="113">
        <f>Info_1!M30</f>
        <v>0</v>
      </c>
      <c r="C38" s="114">
        <f>Info_1!J30</f>
        <v>26</v>
      </c>
      <c r="D38" s="115">
        <f>Info_1!K30</f>
        <v>0</v>
      </c>
      <c r="E38" s="116">
        <f>Info_1!L30</f>
        <v>0</v>
      </c>
      <c r="F38" s="117">
        <v>0</v>
      </c>
      <c r="G38" s="118">
        <v>0</v>
      </c>
      <c r="H38" s="119">
        <f t="shared" si="3"/>
        <v>0</v>
      </c>
      <c r="I38" s="120" t="str">
        <f t="shared" si="4"/>
        <v>ई-2</v>
      </c>
      <c r="J38" s="127"/>
      <c r="K38" s="117">
        <v>0</v>
      </c>
      <c r="L38" s="118">
        <v>0</v>
      </c>
      <c r="M38" s="119">
        <f t="shared" si="5"/>
        <v>0</v>
      </c>
      <c r="N38" s="120" t="str">
        <f t="shared" si="6"/>
        <v>ई-2</v>
      </c>
      <c r="O38" s="128"/>
      <c r="P38" s="117">
        <v>0</v>
      </c>
      <c r="Q38" s="118">
        <v>0</v>
      </c>
      <c r="R38" s="119">
        <f t="shared" si="7"/>
        <v>0</v>
      </c>
      <c r="S38" s="120" t="str">
        <f t="shared" si="8"/>
        <v>ई-2</v>
      </c>
      <c r="T38" s="127"/>
      <c r="U38" s="117">
        <v>0</v>
      </c>
      <c r="V38" s="118">
        <v>0</v>
      </c>
      <c r="W38" s="119">
        <f t="shared" si="9"/>
        <v>0</v>
      </c>
      <c r="X38" s="120" t="str">
        <f t="shared" si="10"/>
        <v>ई-2</v>
      </c>
      <c r="Y38" s="128"/>
      <c r="Z38" s="117"/>
      <c r="AA38" s="118"/>
      <c r="AB38" s="119"/>
      <c r="AC38" s="120"/>
      <c r="AD38" s="127"/>
      <c r="AE38" s="117"/>
      <c r="AF38" s="118"/>
      <c r="AG38" s="119"/>
      <c r="AH38" s="120"/>
      <c r="AI38" s="128"/>
      <c r="AJ38" s="129">
        <v>0</v>
      </c>
      <c r="AK38" s="120" t="str">
        <f t="shared" si="11"/>
        <v>ई-2</v>
      </c>
      <c r="AL38" s="127"/>
      <c r="AM38" s="130">
        <v>0</v>
      </c>
      <c r="AN38" s="120" t="str">
        <f t="shared" si="12"/>
        <v>ई-2</v>
      </c>
      <c r="AO38" s="128"/>
      <c r="AP38" s="129">
        <v>0</v>
      </c>
      <c r="AQ38" s="120" t="str">
        <f t="shared" si="13"/>
        <v>ई-2</v>
      </c>
      <c r="AR38" s="127"/>
      <c r="AS38" s="125">
        <f t="shared" si="15"/>
        <v>0</v>
      </c>
      <c r="AT38" s="126">
        <f>SUM(AS38*100)/AS12</f>
        <v>0</v>
      </c>
      <c r="AU38" s="112" t="str">
        <f t="shared" si="14"/>
        <v>ई-2</v>
      </c>
      <c r="AV38" s="83"/>
      <c r="AW38" s="83"/>
      <c r="AX38" s="83"/>
      <c r="AY38" s="83"/>
    </row>
    <row r="39" spans="1:51" ht="34.5" customHeight="1">
      <c r="A39" s="83"/>
      <c r="B39" s="113">
        <f>Info_1!M31</f>
        <v>0</v>
      </c>
      <c r="C39" s="114">
        <f>Info_1!J31</f>
        <v>27</v>
      </c>
      <c r="D39" s="115">
        <f>Info_1!K31</f>
        <v>0</v>
      </c>
      <c r="E39" s="116">
        <f>Info_1!L31</f>
        <v>0</v>
      </c>
      <c r="F39" s="117">
        <v>0</v>
      </c>
      <c r="G39" s="118">
        <v>0</v>
      </c>
      <c r="H39" s="119">
        <f t="shared" si="3"/>
        <v>0</v>
      </c>
      <c r="I39" s="120" t="str">
        <f t="shared" si="4"/>
        <v>ई-2</v>
      </c>
      <c r="J39" s="127"/>
      <c r="K39" s="117">
        <v>0</v>
      </c>
      <c r="L39" s="118">
        <v>0</v>
      </c>
      <c r="M39" s="119">
        <f t="shared" si="5"/>
        <v>0</v>
      </c>
      <c r="N39" s="120" t="str">
        <f t="shared" si="6"/>
        <v>ई-2</v>
      </c>
      <c r="O39" s="128"/>
      <c r="P39" s="117">
        <v>0</v>
      </c>
      <c r="Q39" s="118">
        <v>0</v>
      </c>
      <c r="R39" s="119">
        <f t="shared" si="7"/>
        <v>0</v>
      </c>
      <c r="S39" s="120" t="str">
        <f t="shared" si="8"/>
        <v>ई-2</v>
      </c>
      <c r="T39" s="127"/>
      <c r="U39" s="117">
        <v>0</v>
      </c>
      <c r="V39" s="118">
        <v>0</v>
      </c>
      <c r="W39" s="119">
        <f t="shared" si="9"/>
        <v>0</v>
      </c>
      <c r="X39" s="120" t="str">
        <f t="shared" si="10"/>
        <v>ई-2</v>
      </c>
      <c r="Y39" s="128"/>
      <c r="Z39" s="117"/>
      <c r="AA39" s="118"/>
      <c r="AB39" s="119"/>
      <c r="AC39" s="120"/>
      <c r="AD39" s="127"/>
      <c r="AE39" s="117"/>
      <c r="AF39" s="118"/>
      <c r="AG39" s="119"/>
      <c r="AH39" s="120"/>
      <c r="AI39" s="128"/>
      <c r="AJ39" s="129">
        <v>0</v>
      </c>
      <c r="AK39" s="120" t="str">
        <f t="shared" si="11"/>
        <v>ई-2</v>
      </c>
      <c r="AL39" s="127"/>
      <c r="AM39" s="130">
        <v>0</v>
      </c>
      <c r="AN39" s="120" t="str">
        <f t="shared" si="12"/>
        <v>ई-2</v>
      </c>
      <c r="AO39" s="128"/>
      <c r="AP39" s="129">
        <v>0</v>
      </c>
      <c r="AQ39" s="120" t="str">
        <f t="shared" si="13"/>
        <v>ई-2</v>
      </c>
      <c r="AR39" s="127"/>
      <c r="AS39" s="125">
        <f t="shared" si="15"/>
        <v>0</v>
      </c>
      <c r="AT39" s="126">
        <f>SUM(AS39*100)/AS12</f>
        <v>0</v>
      </c>
      <c r="AU39" s="112" t="str">
        <f t="shared" si="14"/>
        <v>ई-2</v>
      </c>
      <c r="AV39" s="83"/>
      <c r="AW39" s="83"/>
      <c r="AX39" s="83"/>
      <c r="AY39" s="83"/>
    </row>
    <row r="40" spans="1:51" ht="34.5" customHeight="1">
      <c r="A40" s="147"/>
      <c r="B40" s="113">
        <f>Info_1!M32</f>
        <v>0</v>
      </c>
      <c r="C40" s="114">
        <f>Info_1!J32</f>
        <v>28</v>
      </c>
      <c r="D40" s="115">
        <f>Info_1!K32</f>
        <v>0</v>
      </c>
      <c r="E40" s="116">
        <f>Info_1!L32</f>
        <v>0</v>
      </c>
      <c r="F40" s="117">
        <v>0</v>
      </c>
      <c r="G40" s="118">
        <v>0</v>
      </c>
      <c r="H40" s="119">
        <f t="shared" si="3"/>
        <v>0</v>
      </c>
      <c r="I40" s="120" t="str">
        <f t="shared" si="4"/>
        <v>ई-2</v>
      </c>
      <c r="J40" s="127"/>
      <c r="K40" s="117">
        <v>0</v>
      </c>
      <c r="L40" s="118">
        <v>0</v>
      </c>
      <c r="M40" s="119">
        <f t="shared" si="5"/>
        <v>0</v>
      </c>
      <c r="N40" s="120" t="str">
        <f t="shared" si="6"/>
        <v>ई-2</v>
      </c>
      <c r="O40" s="128"/>
      <c r="P40" s="117">
        <v>0</v>
      </c>
      <c r="Q40" s="118">
        <v>0</v>
      </c>
      <c r="R40" s="119">
        <f t="shared" si="7"/>
        <v>0</v>
      </c>
      <c r="S40" s="120" t="str">
        <f t="shared" si="8"/>
        <v>ई-2</v>
      </c>
      <c r="T40" s="127"/>
      <c r="U40" s="117">
        <v>0</v>
      </c>
      <c r="V40" s="118">
        <v>0</v>
      </c>
      <c r="W40" s="119">
        <f t="shared" si="9"/>
        <v>0</v>
      </c>
      <c r="X40" s="120" t="str">
        <f t="shared" si="10"/>
        <v>ई-2</v>
      </c>
      <c r="Y40" s="128"/>
      <c r="Z40" s="117"/>
      <c r="AA40" s="118"/>
      <c r="AB40" s="119"/>
      <c r="AC40" s="120"/>
      <c r="AD40" s="127"/>
      <c r="AE40" s="117"/>
      <c r="AF40" s="118"/>
      <c r="AG40" s="119"/>
      <c r="AH40" s="120"/>
      <c r="AI40" s="128"/>
      <c r="AJ40" s="129">
        <v>0</v>
      </c>
      <c r="AK40" s="120" t="str">
        <f t="shared" si="11"/>
        <v>ई-2</v>
      </c>
      <c r="AL40" s="127"/>
      <c r="AM40" s="130">
        <v>0</v>
      </c>
      <c r="AN40" s="120" t="str">
        <f t="shared" si="12"/>
        <v>ई-2</v>
      </c>
      <c r="AO40" s="128"/>
      <c r="AP40" s="129">
        <v>0</v>
      </c>
      <c r="AQ40" s="120" t="str">
        <f t="shared" si="13"/>
        <v>ई-2</v>
      </c>
      <c r="AR40" s="127"/>
      <c r="AS40" s="125">
        <f t="shared" si="15"/>
        <v>0</v>
      </c>
      <c r="AT40" s="126">
        <f>SUM(AS40*100)/AS12</f>
        <v>0</v>
      </c>
      <c r="AU40" s="112" t="str">
        <f t="shared" si="14"/>
        <v>ई-2</v>
      </c>
      <c r="AV40" s="83"/>
      <c r="AW40" s="147"/>
      <c r="AX40" s="147"/>
      <c r="AY40" s="147"/>
    </row>
    <row r="41" spans="1:51" ht="34.5" customHeight="1">
      <c r="A41" s="147"/>
      <c r="B41" s="113">
        <f>Info_1!M33</f>
        <v>0</v>
      </c>
      <c r="C41" s="114">
        <f>Info_1!J33</f>
        <v>29</v>
      </c>
      <c r="D41" s="115">
        <f>Info_1!K33</f>
        <v>0</v>
      </c>
      <c r="E41" s="116">
        <f>Info_1!L33</f>
        <v>0</v>
      </c>
      <c r="F41" s="117">
        <v>0</v>
      </c>
      <c r="G41" s="118">
        <v>0</v>
      </c>
      <c r="H41" s="119">
        <f t="shared" si="3"/>
        <v>0</v>
      </c>
      <c r="I41" s="120" t="str">
        <f t="shared" si="4"/>
        <v>ई-2</v>
      </c>
      <c r="J41" s="127"/>
      <c r="K41" s="117">
        <v>0</v>
      </c>
      <c r="L41" s="118">
        <v>0</v>
      </c>
      <c r="M41" s="119">
        <f t="shared" si="5"/>
        <v>0</v>
      </c>
      <c r="N41" s="120" t="str">
        <f t="shared" si="6"/>
        <v>ई-2</v>
      </c>
      <c r="O41" s="128"/>
      <c r="P41" s="117">
        <v>0</v>
      </c>
      <c r="Q41" s="118">
        <v>0</v>
      </c>
      <c r="R41" s="119">
        <f t="shared" si="7"/>
        <v>0</v>
      </c>
      <c r="S41" s="120" t="str">
        <f t="shared" si="8"/>
        <v>ई-2</v>
      </c>
      <c r="T41" s="127"/>
      <c r="U41" s="117">
        <v>0</v>
      </c>
      <c r="V41" s="118">
        <v>0</v>
      </c>
      <c r="W41" s="119">
        <f t="shared" si="9"/>
        <v>0</v>
      </c>
      <c r="X41" s="120" t="str">
        <f t="shared" si="10"/>
        <v>ई-2</v>
      </c>
      <c r="Y41" s="128"/>
      <c r="Z41" s="117"/>
      <c r="AA41" s="118"/>
      <c r="AB41" s="119"/>
      <c r="AC41" s="120"/>
      <c r="AD41" s="127"/>
      <c r="AE41" s="117"/>
      <c r="AF41" s="118"/>
      <c r="AG41" s="119"/>
      <c r="AH41" s="120"/>
      <c r="AI41" s="128"/>
      <c r="AJ41" s="129">
        <v>0</v>
      </c>
      <c r="AK41" s="120" t="str">
        <f t="shared" si="11"/>
        <v>ई-2</v>
      </c>
      <c r="AL41" s="127"/>
      <c r="AM41" s="130">
        <v>0</v>
      </c>
      <c r="AN41" s="120" t="str">
        <f t="shared" si="12"/>
        <v>ई-2</v>
      </c>
      <c r="AO41" s="128"/>
      <c r="AP41" s="129">
        <v>0</v>
      </c>
      <c r="AQ41" s="120" t="str">
        <f t="shared" si="13"/>
        <v>ई-2</v>
      </c>
      <c r="AR41" s="127"/>
      <c r="AS41" s="125">
        <f t="shared" si="15"/>
        <v>0</v>
      </c>
      <c r="AT41" s="126">
        <f>SUM(AS41*100)/AS12</f>
        <v>0</v>
      </c>
      <c r="AU41" s="112" t="str">
        <f t="shared" si="14"/>
        <v>ई-2</v>
      </c>
      <c r="AV41" s="83"/>
      <c r="AW41" s="147"/>
      <c r="AX41" s="147"/>
      <c r="AY41" s="147"/>
    </row>
    <row r="42" spans="1:51" ht="34.5" customHeight="1">
      <c r="A42" s="147"/>
      <c r="B42" s="113">
        <f>Info_1!M34</f>
        <v>0</v>
      </c>
      <c r="C42" s="114">
        <f>Info_1!J34</f>
        <v>30</v>
      </c>
      <c r="D42" s="115">
        <f>Info_1!K34</f>
        <v>0</v>
      </c>
      <c r="E42" s="116">
        <f>Info_1!L34</f>
        <v>0</v>
      </c>
      <c r="F42" s="117">
        <v>0</v>
      </c>
      <c r="G42" s="118">
        <v>0</v>
      </c>
      <c r="H42" s="119">
        <f t="shared" si="3"/>
        <v>0</v>
      </c>
      <c r="I42" s="120" t="str">
        <f t="shared" si="4"/>
        <v>ई-2</v>
      </c>
      <c r="J42" s="127"/>
      <c r="K42" s="117">
        <v>0</v>
      </c>
      <c r="L42" s="118">
        <v>0</v>
      </c>
      <c r="M42" s="119">
        <f t="shared" si="5"/>
        <v>0</v>
      </c>
      <c r="N42" s="120" t="str">
        <f t="shared" si="6"/>
        <v>ई-2</v>
      </c>
      <c r="O42" s="128"/>
      <c r="P42" s="117">
        <v>0</v>
      </c>
      <c r="Q42" s="118">
        <v>0</v>
      </c>
      <c r="R42" s="119">
        <f t="shared" si="7"/>
        <v>0</v>
      </c>
      <c r="S42" s="120" t="str">
        <f t="shared" si="8"/>
        <v>ई-2</v>
      </c>
      <c r="T42" s="127"/>
      <c r="U42" s="117">
        <v>0</v>
      </c>
      <c r="V42" s="118">
        <v>0</v>
      </c>
      <c r="W42" s="119">
        <f t="shared" si="9"/>
        <v>0</v>
      </c>
      <c r="X42" s="120" t="str">
        <f t="shared" si="10"/>
        <v>ई-2</v>
      </c>
      <c r="Y42" s="128"/>
      <c r="Z42" s="117"/>
      <c r="AA42" s="118"/>
      <c r="AB42" s="119"/>
      <c r="AC42" s="120"/>
      <c r="AD42" s="127"/>
      <c r="AE42" s="117"/>
      <c r="AF42" s="118"/>
      <c r="AG42" s="119"/>
      <c r="AH42" s="120"/>
      <c r="AI42" s="128"/>
      <c r="AJ42" s="129">
        <v>0</v>
      </c>
      <c r="AK42" s="120" t="str">
        <f t="shared" si="11"/>
        <v>ई-2</v>
      </c>
      <c r="AL42" s="127"/>
      <c r="AM42" s="130">
        <v>0</v>
      </c>
      <c r="AN42" s="120" t="str">
        <f t="shared" si="12"/>
        <v>ई-2</v>
      </c>
      <c r="AO42" s="128"/>
      <c r="AP42" s="129">
        <v>0</v>
      </c>
      <c r="AQ42" s="120" t="str">
        <f t="shared" si="13"/>
        <v>ई-2</v>
      </c>
      <c r="AR42" s="127"/>
      <c r="AS42" s="125">
        <f t="shared" si="15"/>
        <v>0</v>
      </c>
      <c r="AT42" s="126">
        <f>SUM(AS42*100)/AS12</f>
        <v>0</v>
      </c>
      <c r="AU42" s="112" t="str">
        <f t="shared" si="14"/>
        <v>ई-2</v>
      </c>
      <c r="AV42" s="83"/>
      <c r="AW42" s="147"/>
      <c r="AX42" s="147"/>
      <c r="AY42" s="147"/>
    </row>
    <row r="43" spans="1:51" ht="34.5" customHeight="1">
      <c r="A43" s="147"/>
      <c r="B43" s="113">
        <f>Info_1!M35</f>
        <v>0</v>
      </c>
      <c r="C43" s="114">
        <f>Info_1!J35</f>
        <v>31</v>
      </c>
      <c r="D43" s="115">
        <f>Info_1!K35</f>
        <v>0</v>
      </c>
      <c r="E43" s="116">
        <f>Info_1!L35</f>
        <v>0</v>
      </c>
      <c r="F43" s="117">
        <v>0</v>
      </c>
      <c r="G43" s="118">
        <v>0</v>
      </c>
      <c r="H43" s="119">
        <f t="shared" si="3"/>
        <v>0</v>
      </c>
      <c r="I43" s="120" t="str">
        <f t="shared" si="4"/>
        <v>ई-2</v>
      </c>
      <c r="J43" s="127"/>
      <c r="K43" s="117">
        <v>0</v>
      </c>
      <c r="L43" s="118">
        <v>0</v>
      </c>
      <c r="M43" s="119">
        <f t="shared" si="5"/>
        <v>0</v>
      </c>
      <c r="N43" s="120" t="str">
        <f t="shared" si="6"/>
        <v>ई-2</v>
      </c>
      <c r="O43" s="128"/>
      <c r="P43" s="117">
        <v>0</v>
      </c>
      <c r="Q43" s="118">
        <v>0</v>
      </c>
      <c r="R43" s="119">
        <f t="shared" si="7"/>
        <v>0</v>
      </c>
      <c r="S43" s="120" t="str">
        <f t="shared" si="8"/>
        <v>ई-2</v>
      </c>
      <c r="T43" s="127"/>
      <c r="U43" s="117">
        <v>0</v>
      </c>
      <c r="V43" s="118">
        <v>0</v>
      </c>
      <c r="W43" s="119">
        <f t="shared" si="9"/>
        <v>0</v>
      </c>
      <c r="X43" s="120" t="str">
        <f t="shared" si="10"/>
        <v>ई-2</v>
      </c>
      <c r="Y43" s="128"/>
      <c r="Z43" s="117"/>
      <c r="AA43" s="118"/>
      <c r="AB43" s="119"/>
      <c r="AC43" s="120"/>
      <c r="AD43" s="127"/>
      <c r="AE43" s="117"/>
      <c r="AF43" s="118"/>
      <c r="AG43" s="119"/>
      <c r="AH43" s="120"/>
      <c r="AI43" s="128"/>
      <c r="AJ43" s="129">
        <v>0</v>
      </c>
      <c r="AK43" s="120" t="str">
        <f t="shared" si="11"/>
        <v>ई-2</v>
      </c>
      <c r="AL43" s="127"/>
      <c r="AM43" s="130">
        <v>0</v>
      </c>
      <c r="AN43" s="120" t="str">
        <f t="shared" si="12"/>
        <v>ई-2</v>
      </c>
      <c r="AO43" s="128"/>
      <c r="AP43" s="129">
        <v>0</v>
      </c>
      <c r="AQ43" s="120" t="str">
        <f t="shared" si="13"/>
        <v>ई-2</v>
      </c>
      <c r="AR43" s="127"/>
      <c r="AS43" s="125">
        <f t="shared" si="15"/>
        <v>0</v>
      </c>
      <c r="AT43" s="126">
        <f>SUM(AS43*100)/AS12</f>
        <v>0</v>
      </c>
      <c r="AU43" s="112" t="str">
        <f t="shared" si="14"/>
        <v>ई-2</v>
      </c>
      <c r="AV43" s="83"/>
      <c r="AW43" s="147"/>
      <c r="AX43" s="147"/>
      <c r="AY43" s="147"/>
    </row>
    <row r="44" spans="1:51" ht="34.5" customHeight="1">
      <c r="A44" s="147"/>
      <c r="B44" s="113">
        <f>Info_1!M36</f>
        <v>0</v>
      </c>
      <c r="C44" s="114">
        <f>Info_1!J36</f>
        <v>32</v>
      </c>
      <c r="D44" s="115">
        <f>Info_1!K36</f>
        <v>0</v>
      </c>
      <c r="E44" s="116">
        <f>Info_1!L36</f>
        <v>0</v>
      </c>
      <c r="F44" s="117">
        <v>0</v>
      </c>
      <c r="G44" s="118">
        <v>0</v>
      </c>
      <c r="H44" s="119">
        <f t="shared" si="3"/>
        <v>0</v>
      </c>
      <c r="I44" s="120" t="str">
        <f t="shared" si="4"/>
        <v>ई-2</v>
      </c>
      <c r="J44" s="127"/>
      <c r="K44" s="117">
        <v>0</v>
      </c>
      <c r="L44" s="118">
        <v>0</v>
      </c>
      <c r="M44" s="119">
        <f t="shared" si="5"/>
        <v>0</v>
      </c>
      <c r="N44" s="120" t="str">
        <f t="shared" si="6"/>
        <v>ई-2</v>
      </c>
      <c r="O44" s="128"/>
      <c r="P44" s="117">
        <v>0</v>
      </c>
      <c r="Q44" s="118">
        <v>0</v>
      </c>
      <c r="R44" s="119">
        <f t="shared" si="7"/>
        <v>0</v>
      </c>
      <c r="S44" s="120" t="str">
        <f t="shared" si="8"/>
        <v>ई-2</v>
      </c>
      <c r="T44" s="127"/>
      <c r="U44" s="117">
        <v>0</v>
      </c>
      <c r="V44" s="118">
        <v>0</v>
      </c>
      <c r="W44" s="119">
        <f t="shared" si="9"/>
        <v>0</v>
      </c>
      <c r="X44" s="120" t="str">
        <f t="shared" si="10"/>
        <v>ई-2</v>
      </c>
      <c r="Y44" s="128"/>
      <c r="Z44" s="117"/>
      <c r="AA44" s="118"/>
      <c r="AB44" s="119"/>
      <c r="AC44" s="120"/>
      <c r="AD44" s="127"/>
      <c r="AE44" s="117"/>
      <c r="AF44" s="118"/>
      <c r="AG44" s="119"/>
      <c r="AH44" s="120"/>
      <c r="AI44" s="128"/>
      <c r="AJ44" s="129">
        <v>0</v>
      </c>
      <c r="AK44" s="120" t="str">
        <f t="shared" si="11"/>
        <v>ई-2</v>
      </c>
      <c r="AL44" s="127"/>
      <c r="AM44" s="130">
        <v>0</v>
      </c>
      <c r="AN44" s="120" t="str">
        <f t="shared" si="12"/>
        <v>ई-2</v>
      </c>
      <c r="AO44" s="128"/>
      <c r="AP44" s="129">
        <v>0</v>
      </c>
      <c r="AQ44" s="120" t="str">
        <f t="shared" si="13"/>
        <v>ई-2</v>
      </c>
      <c r="AR44" s="127"/>
      <c r="AS44" s="125">
        <f t="shared" si="15"/>
        <v>0</v>
      </c>
      <c r="AT44" s="126">
        <f>SUM(AS44*100)/AS12</f>
        <v>0</v>
      </c>
      <c r="AU44" s="112" t="str">
        <f t="shared" si="14"/>
        <v>ई-2</v>
      </c>
      <c r="AV44" s="83"/>
      <c r="AW44" s="147"/>
      <c r="AX44" s="147"/>
      <c r="AY44" s="147"/>
    </row>
    <row r="45" spans="1:51" ht="34.5" customHeight="1">
      <c r="A45" s="147"/>
      <c r="B45" s="113">
        <f>Info_1!M37</f>
        <v>0</v>
      </c>
      <c r="C45" s="114">
        <f>Info_1!J37</f>
        <v>33</v>
      </c>
      <c r="D45" s="115">
        <f>Info_1!K37</f>
        <v>0</v>
      </c>
      <c r="E45" s="116">
        <f>Info_1!L37</f>
        <v>0</v>
      </c>
      <c r="F45" s="117">
        <v>0</v>
      </c>
      <c r="G45" s="118">
        <v>0</v>
      </c>
      <c r="H45" s="119">
        <f t="shared" si="3"/>
        <v>0</v>
      </c>
      <c r="I45" s="120" t="str">
        <f t="shared" si="4"/>
        <v>ई-2</v>
      </c>
      <c r="J45" s="127"/>
      <c r="K45" s="117">
        <v>0</v>
      </c>
      <c r="L45" s="118">
        <v>0</v>
      </c>
      <c r="M45" s="119">
        <f t="shared" si="5"/>
        <v>0</v>
      </c>
      <c r="N45" s="120" t="str">
        <f t="shared" si="6"/>
        <v>ई-2</v>
      </c>
      <c r="O45" s="128"/>
      <c r="P45" s="117">
        <v>0</v>
      </c>
      <c r="Q45" s="118">
        <v>0</v>
      </c>
      <c r="R45" s="119">
        <f t="shared" si="7"/>
        <v>0</v>
      </c>
      <c r="S45" s="120" t="str">
        <f t="shared" si="8"/>
        <v>ई-2</v>
      </c>
      <c r="T45" s="127"/>
      <c r="U45" s="117">
        <v>0</v>
      </c>
      <c r="V45" s="118">
        <v>0</v>
      </c>
      <c r="W45" s="119">
        <f t="shared" si="9"/>
        <v>0</v>
      </c>
      <c r="X45" s="120" t="str">
        <f t="shared" si="10"/>
        <v>ई-2</v>
      </c>
      <c r="Y45" s="128"/>
      <c r="Z45" s="117"/>
      <c r="AA45" s="118"/>
      <c r="AB45" s="119"/>
      <c r="AC45" s="120"/>
      <c r="AD45" s="127"/>
      <c r="AE45" s="117"/>
      <c r="AF45" s="118"/>
      <c r="AG45" s="119"/>
      <c r="AH45" s="120"/>
      <c r="AI45" s="128"/>
      <c r="AJ45" s="129">
        <v>0</v>
      </c>
      <c r="AK45" s="120" t="str">
        <f t="shared" si="11"/>
        <v>ई-2</v>
      </c>
      <c r="AL45" s="127"/>
      <c r="AM45" s="130">
        <v>0</v>
      </c>
      <c r="AN45" s="120" t="str">
        <f t="shared" si="12"/>
        <v>ई-2</v>
      </c>
      <c r="AO45" s="128"/>
      <c r="AP45" s="129">
        <v>0</v>
      </c>
      <c r="AQ45" s="120" t="str">
        <f t="shared" si="13"/>
        <v>ई-2</v>
      </c>
      <c r="AR45" s="127"/>
      <c r="AS45" s="125">
        <f t="shared" si="15"/>
        <v>0</v>
      </c>
      <c r="AT45" s="126">
        <f>SUM(AS45*100)/AS12</f>
        <v>0</v>
      </c>
      <c r="AU45" s="112" t="str">
        <f t="shared" si="14"/>
        <v>ई-2</v>
      </c>
      <c r="AV45" s="83"/>
      <c r="AW45" s="147"/>
      <c r="AX45" s="147"/>
      <c r="AY45" s="147"/>
    </row>
    <row r="46" spans="1:51" ht="34.5" customHeight="1">
      <c r="A46" s="147"/>
      <c r="B46" s="113">
        <f>Info_1!M38</f>
        <v>0</v>
      </c>
      <c r="C46" s="114">
        <f>Info_1!J38</f>
        <v>34</v>
      </c>
      <c r="D46" s="115">
        <f>Info_1!K38</f>
        <v>0</v>
      </c>
      <c r="E46" s="116">
        <f>Info_1!L38</f>
        <v>0</v>
      </c>
      <c r="F46" s="117">
        <v>0</v>
      </c>
      <c r="G46" s="118">
        <v>0</v>
      </c>
      <c r="H46" s="119">
        <f t="shared" si="3"/>
        <v>0</v>
      </c>
      <c r="I46" s="120" t="str">
        <f t="shared" si="4"/>
        <v>ई-2</v>
      </c>
      <c r="J46" s="127"/>
      <c r="K46" s="117">
        <v>0</v>
      </c>
      <c r="L46" s="118">
        <v>0</v>
      </c>
      <c r="M46" s="119">
        <f t="shared" si="5"/>
        <v>0</v>
      </c>
      <c r="N46" s="120" t="str">
        <f t="shared" si="6"/>
        <v>ई-2</v>
      </c>
      <c r="O46" s="128"/>
      <c r="P46" s="117">
        <v>0</v>
      </c>
      <c r="Q46" s="118">
        <v>0</v>
      </c>
      <c r="R46" s="119">
        <f t="shared" si="7"/>
        <v>0</v>
      </c>
      <c r="S46" s="120" t="str">
        <f t="shared" si="8"/>
        <v>ई-2</v>
      </c>
      <c r="T46" s="127"/>
      <c r="U46" s="117">
        <v>0</v>
      </c>
      <c r="V46" s="118">
        <v>0</v>
      </c>
      <c r="W46" s="119">
        <f t="shared" si="9"/>
        <v>0</v>
      </c>
      <c r="X46" s="120" t="str">
        <f t="shared" si="10"/>
        <v>ई-2</v>
      </c>
      <c r="Y46" s="128"/>
      <c r="Z46" s="117"/>
      <c r="AA46" s="118"/>
      <c r="AB46" s="119"/>
      <c r="AC46" s="120"/>
      <c r="AD46" s="127"/>
      <c r="AE46" s="117"/>
      <c r="AF46" s="118"/>
      <c r="AG46" s="119"/>
      <c r="AH46" s="120"/>
      <c r="AI46" s="128"/>
      <c r="AJ46" s="129">
        <v>0</v>
      </c>
      <c r="AK46" s="120" t="str">
        <f t="shared" si="11"/>
        <v>ई-2</v>
      </c>
      <c r="AL46" s="127"/>
      <c r="AM46" s="130">
        <v>0</v>
      </c>
      <c r="AN46" s="120" t="str">
        <f t="shared" si="12"/>
        <v>ई-2</v>
      </c>
      <c r="AO46" s="128"/>
      <c r="AP46" s="129">
        <v>0</v>
      </c>
      <c r="AQ46" s="120" t="str">
        <f t="shared" si="13"/>
        <v>ई-2</v>
      </c>
      <c r="AR46" s="127"/>
      <c r="AS46" s="125">
        <f t="shared" si="15"/>
        <v>0</v>
      </c>
      <c r="AT46" s="126">
        <f>SUM(AS46*100)/AS12</f>
        <v>0</v>
      </c>
      <c r="AU46" s="112" t="str">
        <f t="shared" si="14"/>
        <v>ई-2</v>
      </c>
      <c r="AV46" s="83"/>
      <c r="AW46" s="147"/>
      <c r="AX46" s="147"/>
      <c r="AY46" s="147"/>
    </row>
    <row r="47" spans="1:51" ht="34.5" customHeight="1">
      <c r="A47" s="147"/>
      <c r="B47" s="113">
        <f>Info_1!M39</f>
        <v>0</v>
      </c>
      <c r="C47" s="114">
        <f>Info_1!J39</f>
        <v>35</v>
      </c>
      <c r="D47" s="115">
        <f>Info_1!K39</f>
        <v>0</v>
      </c>
      <c r="E47" s="116">
        <f>Info_1!L39</f>
        <v>0</v>
      </c>
      <c r="F47" s="117">
        <v>0</v>
      </c>
      <c r="G47" s="118">
        <v>0</v>
      </c>
      <c r="H47" s="119">
        <f t="shared" si="3"/>
        <v>0</v>
      </c>
      <c r="I47" s="120" t="str">
        <f t="shared" si="4"/>
        <v>ई-2</v>
      </c>
      <c r="J47" s="127"/>
      <c r="K47" s="117">
        <v>0</v>
      </c>
      <c r="L47" s="118">
        <v>0</v>
      </c>
      <c r="M47" s="119">
        <f t="shared" si="5"/>
        <v>0</v>
      </c>
      <c r="N47" s="120" t="str">
        <f t="shared" si="6"/>
        <v>ई-2</v>
      </c>
      <c r="O47" s="128"/>
      <c r="P47" s="117">
        <v>0</v>
      </c>
      <c r="Q47" s="118">
        <v>0</v>
      </c>
      <c r="R47" s="119">
        <f t="shared" si="7"/>
        <v>0</v>
      </c>
      <c r="S47" s="120" t="str">
        <f t="shared" si="8"/>
        <v>ई-2</v>
      </c>
      <c r="T47" s="127"/>
      <c r="U47" s="117">
        <v>0</v>
      </c>
      <c r="V47" s="118">
        <v>0</v>
      </c>
      <c r="W47" s="119">
        <f t="shared" si="9"/>
        <v>0</v>
      </c>
      <c r="X47" s="120" t="str">
        <f t="shared" si="10"/>
        <v>ई-2</v>
      </c>
      <c r="Y47" s="128"/>
      <c r="Z47" s="117"/>
      <c r="AA47" s="118"/>
      <c r="AB47" s="119"/>
      <c r="AC47" s="120"/>
      <c r="AD47" s="127"/>
      <c r="AE47" s="117"/>
      <c r="AF47" s="118"/>
      <c r="AG47" s="119"/>
      <c r="AH47" s="120"/>
      <c r="AI47" s="128"/>
      <c r="AJ47" s="129">
        <v>0</v>
      </c>
      <c r="AK47" s="120" t="str">
        <f t="shared" si="11"/>
        <v>ई-2</v>
      </c>
      <c r="AL47" s="127"/>
      <c r="AM47" s="130">
        <v>0</v>
      </c>
      <c r="AN47" s="120" t="str">
        <f t="shared" si="12"/>
        <v>ई-2</v>
      </c>
      <c r="AO47" s="128"/>
      <c r="AP47" s="129">
        <v>0</v>
      </c>
      <c r="AQ47" s="120" t="str">
        <f t="shared" si="13"/>
        <v>ई-2</v>
      </c>
      <c r="AR47" s="127"/>
      <c r="AS47" s="125">
        <f t="shared" si="15"/>
        <v>0</v>
      </c>
      <c r="AT47" s="126">
        <f>SUM(AS47*100)/AS12</f>
        <v>0</v>
      </c>
      <c r="AU47" s="112" t="str">
        <f t="shared" si="14"/>
        <v>ई-2</v>
      </c>
      <c r="AV47" s="83"/>
      <c r="AW47" s="147"/>
      <c r="AX47" s="147"/>
      <c r="AY47" s="147"/>
    </row>
    <row r="48" spans="1:51" ht="34.5" customHeight="1">
      <c r="A48" s="147"/>
      <c r="B48" s="113">
        <f>Info_1!M40</f>
        <v>0</v>
      </c>
      <c r="C48" s="114">
        <f>Info_1!J40</f>
        <v>36</v>
      </c>
      <c r="D48" s="115">
        <f>Info_1!K40</f>
        <v>0</v>
      </c>
      <c r="E48" s="116">
        <f>Info_1!L40</f>
        <v>0</v>
      </c>
      <c r="F48" s="117">
        <v>0</v>
      </c>
      <c r="G48" s="118">
        <v>0</v>
      </c>
      <c r="H48" s="119">
        <f t="shared" si="3"/>
        <v>0</v>
      </c>
      <c r="I48" s="120" t="str">
        <f t="shared" si="4"/>
        <v>ई-2</v>
      </c>
      <c r="J48" s="127"/>
      <c r="K48" s="117">
        <v>0</v>
      </c>
      <c r="L48" s="118">
        <v>0</v>
      </c>
      <c r="M48" s="119">
        <f t="shared" si="5"/>
        <v>0</v>
      </c>
      <c r="N48" s="120" t="str">
        <f t="shared" si="6"/>
        <v>ई-2</v>
      </c>
      <c r="O48" s="128"/>
      <c r="P48" s="117">
        <v>0</v>
      </c>
      <c r="Q48" s="118">
        <v>0</v>
      </c>
      <c r="R48" s="119">
        <f t="shared" si="7"/>
        <v>0</v>
      </c>
      <c r="S48" s="120" t="str">
        <f t="shared" si="8"/>
        <v>ई-2</v>
      </c>
      <c r="T48" s="127"/>
      <c r="U48" s="117">
        <v>0</v>
      </c>
      <c r="V48" s="118">
        <v>0</v>
      </c>
      <c r="W48" s="119">
        <f t="shared" si="9"/>
        <v>0</v>
      </c>
      <c r="X48" s="120" t="str">
        <f t="shared" si="10"/>
        <v>ई-2</v>
      </c>
      <c r="Y48" s="128"/>
      <c r="Z48" s="117"/>
      <c r="AA48" s="118"/>
      <c r="AB48" s="119"/>
      <c r="AC48" s="120"/>
      <c r="AD48" s="127"/>
      <c r="AE48" s="117"/>
      <c r="AF48" s="118"/>
      <c r="AG48" s="119"/>
      <c r="AH48" s="120"/>
      <c r="AI48" s="128"/>
      <c r="AJ48" s="129">
        <v>0</v>
      </c>
      <c r="AK48" s="120" t="str">
        <f t="shared" si="11"/>
        <v>ई-2</v>
      </c>
      <c r="AL48" s="127"/>
      <c r="AM48" s="130">
        <v>0</v>
      </c>
      <c r="AN48" s="120" t="str">
        <f t="shared" si="12"/>
        <v>ई-2</v>
      </c>
      <c r="AO48" s="128"/>
      <c r="AP48" s="129">
        <v>0</v>
      </c>
      <c r="AQ48" s="120" t="str">
        <f t="shared" si="13"/>
        <v>ई-2</v>
      </c>
      <c r="AR48" s="127"/>
      <c r="AS48" s="125">
        <f t="shared" si="15"/>
        <v>0</v>
      </c>
      <c r="AT48" s="126">
        <f>SUM(AS48*100)/AS12</f>
        <v>0</v>
      </c>
      <c r="AU48" s="112" t="str">
        <f t="shared" si="14"/>
        <v>ई-2</v>
      </c>
      <c r="AV48" s="83"/>
      <c r="AW48" s="147"/>
      <c r="AX48" s="147"/>
      <c r="AY48" s="147"/>
    </row>
    <row r="49" spans="1:51" ht="34.5" customHeight="1">
      <c r="A49" s="147"/>
      <c r="B49" s="113">
        <f>Info_1!M41</f>
        <v>0</v>
      </c>
      <c r="C49" s="114">
        <f>Info_1!J41</f>
        <v>37</v>
      </c>
      <c r="D49" s="115">
        <f>Info_1!K41</f>
        <v>0</v>
      </c>
      <c r="E49" s="116">
        <f>Info_1!L41</f>
        <v>0</v>
      </c>
      <c r="F49" s="117">
        <v>0</v>
      </c>
      <c r="G49" s="118">
        <v>0</v>
      </c>
      <c r="H49" s="119">
        <f t="shared" si="3"/>
        <v>0</v>
      </c>
      <c r="I49" s="120" t="str">
        <f t="shared" si="4"/>
        <v>ई-2</v>
      </c>
      <c r="J49" s="127"/>
      <c r="K49" s="117">
        <v>0</v>
      </c>
      <c r="L49" s="118">
        <v>0</v>
      </c>
      <c r="M49" s="119">
        <f t="shared" si="5"/>
        <v>0</v>
      </c>
      <c r="N49" s="120" t="str">
        <f t="shared" si="6"/>
        <v>ई-2</v>
      </c>
      <c r="O49" s="128"/>
      <c r="P49" s="117">
        <v>0</v>
      </c>
      <c r="Q49" s="118">
        <v>0</v>
      </c>
      <c r="R49" s="119">
        <f t="shared" si="7"/>
        <v>0</v>
      </c>
      <c r="S49" s="120" t="str">
        <f t="shared" si="8"/>
        <v>ई-2</v>
      </c>
      <c r="T49" s="127"/>
      <c r="U49" s="117">
        <v>0</v>
      </c>
      <c r="V49" s="118">
        <v>0</v>
      </c>
      <c r="W49" s="119">
        <f t="shared" si="9"/>
        <v>0</v>
      </c>
      <c r="X49" s="120" t="str">
        <f t="shared" si="10"/>
        <v>ई-2</v>
      </c>
      <c r="Y49" s="128"/>
      <c r="Z49" s="117"/>
      <c r="AA49" s="118"/>
      <c r="AB49" s="119"/>
      <c r="AC49" s="120"/>
      <c r="AD49" s="127"/>
      <c r="AE49" s="117"/>
      <c r="AF49" s="118"/>
      <c r="AG49" s="119"/>
      <c r="AH49" s="120"/>
      <c r="AI49" s="128"/>
      <c r="AJ49" s="129">
        <v>0</v>
      </c>
      <c r="AK49" s="120" t="str">
        <f t="shared" si="11"/>
        <v>ई-2</v>
      </c>
      <c r="AL49" s="127"/>
      <c r="AM49" s="130">
        <v>0</v>
      </c>
      <c r="AN49" s="120" t="str">
        <f t="shared" si="12"/>
        <v>ई-2</v>
      </c>
      <c r="AO49" s="128"/>
      <c r="AP49" s="129">
        <v>0</v>
      </c>
      <c r="AQ49" s="120" t="str">
        <f t="shared" si="13"/>
        <v>ई-2</v>
      </c>
      <c r="AR49" s="127"/>
      <c r="AS49" s="125">
        <f t="shared" si="15"/>
        <v>0</v>
      </c>
      <c r="AT49" s="126">
        <f>SUM(AS49*100)/AS12</f>
        <v>0</v>
      </c>
      <c r="AU49" s="112" t="str">
        <f t="shared" si="14"/>
        <v>ई-2</v>
      </c>
      <c r="AV49" s="83"/>
      <c r="AW49" s="147"/>
      <c r="AX49" s="147"/>
      <c r="AY49" s="147"/>
    </row>
    <row r="50" spans="1:51" ht="34.5" customHeight="1">
      <c r="A50" s="147"/>
      <c r="B50" s="113">
        <f>Info_1!M42</f>
        <v>0</v>
      </c>
      <c r="C50" s="114">
        <f>Info_1!J42</f>
        <v>38</v>
      </c>
      <c r="D50" s="115">
        <f>Info_1!K42</f>
        <v>0</v>
      </c>
      <c r="E50" s="116">
        <f>Info_1!L42</f>
        <v>0</v>
      </c>
      <c r="F50" s="117">
        <v>0</v>
      </c>
      <c r="G50" s="118">
        <v>0</v>
      </c>
      <c r="H50" s="119">
        <f t="shared" si="3"/>
        <v>0</v>
      </c>
      <c r="I50" s="120" t="str">
        <f t="shared" si="4"/>
        <v>ई-2</v>
      </c>
      <c r="J50" s="127"/>
      <c r="K50" s="117">
        <v>0</v>
      </c>
      <c r="L50" s="118">
        <v>0</v>
      </c>
      <c r="M50" s="119">
        <f t="shared" si="5"/>
        <v>0</v>
      </c>
      <c r="N50" s="120" t="str">
        <f t="shared" si="6"/>
        <v>ई-2</v>
      </c>
      <c r="O50" s="128"/>
      <c r="P50" s="117">
        <v>0</v>
      </c>
      <c r="Q50" s="118">
        <v>0</v>
      </c>
      <c r="R50" s="119">
        <f t="shared" si="7"/>
        <v>0</v>
      </c>
      <c r="S50" s="120" t="str">
        <f t="shared" si="8"/>
        <v>ई-2</v>
      </c>
      <c r="T50" s="127"/>
      <c r="U50" s="117">
        <v>0</v>
      </c>
      <c r="V50" s="118">
        <v>0</v>
      </c>
      <c r="W50" s="119">
        <f t="shared" si="9"/>
        <v>0</v>
      </c>
      <c r="X50" s="120" t="str">
        <f t="shared" si="10"/>
        <v>ई-2</v>
      </c>
      <c r="Y50" s="128"/>
      <c r="Z50" s="117"/>
      <c r="AA50" s="118"/>
      <c r="AB50" s="119"/>
      <c r="AC50" s="120"/>
      <c r="AD50" s="127"/>
      <c r="AE50" s="117"/>
      <c r="AF50" s="118"/>
      <c r="AG50" s="119"/>
      <c r="AH50" s="120"/>
      <c r="AI50" s="128"/>
      <c r="AJ50" s="129">
        <v>0</v>
      </c>
      <c r="AK50" s="120" t="str">
        <f t="shared" si="11"/>
        <v>ई-2</v>
      </c>
      <c r="AL50" s="127"/>
      <c r="AM50" s="130">
        <v>0</v>
      </c>
      <c r="AN50" s="120" t="str">
        <f t="shared" si="12"/>
        <v>ई-2</v>
      </c>
      <c r="AO50" s="128"/>
      <c r="AP50" s="129">
        <v>0</v>
      </c>
      <c r="AQ50" s="120" t="str">
        <f t="shared" si="13"/>
        <v>ई-2</v>
      </c>
      <c r="AR50" s="127"/>
      <c r="AS50" s="125">
        <f t="shared" si="15"/>
        <v>0</v>
      </c>
      <c r="AT50" s="126">
        <f>SUM(AS50*100)/AS12</f>
        <v>0</v>
      </c>
      <c r="AU50" s="112" t="str">
        <f t="shared" si="14"/>
        <v>ई-2</v>
      </c>
      <c r="AV50" s="83"/>
      <c r="AW50" s="147"/>
      <c r="AX50" s="147"/>
      <c r="AY50" s="147"/>
    </row>
    <row r="51" spans="1:51" ht="34.5" customHeight="1">
      <c r="A51" s="147"/>
      <c r="B51" s="113">
        <f>Info_1!M43</f>
        <v>0</v>
      </c>
      <c r="C51" s="114">
        <f>Info_1!J43</f>
        <v>39</v>
      </c>
      <c r="D51" s="115">
        <f>Info_1!K43</f>
        <v>0</v>
      </c>
      <c r="E51" s="116">
        <f>Info_1!L43</f>
        <v>0</v>
      </c>
      <c r="F51" s="117">
        <v>0</v>
      </c>
      <c r="G51" s="118">
        <v>0</v>
      </c>
      <c r="H51" s="119">
        <f t="shared" si="3"/>
        <v>0</v>
      </c>
      <c r="I51" s="120" t="str">
        <f t="shared" si="4"/>
        <v>ई-2</v>
      </c>
      <c r="J51" s="127"/>
      <c r="K51" s="117">
        <v>0</v>
      </c>
      <c r="L51" s="118">
        <v>0</v>
      </c>
      <c r="M51" s="119">
        <f t="shared" si="5"/>
        <v>0</v>
      </c>
      <c r="N51" s="120" t="str">
        <f t="shared" si="6"/>
        <v>ई-2</v>
      </c>
      <c r="O51" s="128"/>
      <c r="P51" s="117">
        <v>0</v>
      </c>
      <c r="Q51" s="118">
        <v>0</v>
      </c>
      <c r="R51" s="119">
        <f t="shared" si="7"/>
        <v>0</v>
      </c>
      <c r="S51" s="120" t="str">
        <f t="shared" si="8"/>
        <v>ई-2</v>
      </c>
      <c r="T51" s="127"/>
      <c r="U51" s="117">
        <v>0</v>
      </c>
      <c r="V51" s="118">
        <v>0</v>
      </c>
      <c r="W51" s="119">
        <f t="shared" si="9"/>
        <v>0</v>
      </c>
      <c r="X51" s="120" t="str">
        <f t="shared" si="10"/>
        <v>ई-2</v>
      </c>
      <c r="Y51" s="128"/>
      <c r="Z51" s="117"/>
      <c r="AA51" s="118"/>
      <c r="AB51" s="119"/>
      <c r="AC51" s="120"/>
      <c r="AD51" s="127"/>
      <c r="AE51" s="117"/>
      <c r="AF51" s="118"/>
      <c r="AG51" s="119"/>
      <c r="AH51" s="120"/>
      <c r="AI51" s="128"/>
      <c r="AJ51" s="129">
        <v>0</v>
      </c>
      <c r="AK51" s="120" t="str">
        <f t="shared" si="11"/>
        <v>ई-2</v>
      </c>
      <c r="AL51" s="127"/>
      <c r="AM51" s="130">
        <v>0</v>
      </c>
      <c r="AN51" s="120" t="str">
        <f t="shared" si="12"/>
        <v>ई-2</v>
      </c>
      <c r="AO51" s="128"/>
      <c r="AP51" s="129">
        <v>0</v>
      </c>
      <c r="AQ51" s="120" t="str">
        <f t="shared" si="13"/>
        <v>ई-2</v>
      </c>
      <c r="AR51" s="127"/>
      <c r="AS51" s="125">
        <f t="shared" si="15"/>
        <v>0</v>
      </c>
      <c r="AT51" s="126">
        <f>SUM(AS51*100)/AS12</f>
        <v>0</v>
      </c>
      <c r="AU51" s="112" t="str">
        <f t="shared" si="14"/>
        <v>ई-2</v>
      </c>
      <c r="AV51" s="83"/>
      <c r="AW51" s="147"/>
      <c r="AX51" s="147"/>
      <c r="AY51" s="147"/>
    </row>
    <row r="52" spans="1:51" ht="34.5" customHeight="1">
      <c r="A52" s="147"/>
      <c r="B52" s="113">
        <f>Info_1!M44</f>
        <v>0</v>
      </c>
      <c r="C52" s="114">
        <f>Info_1!J44</f>
        <v>40</v>
      </c>
      <c r="D52" s="115">
        <f>Info_1!K44</f>
        <v>0</v>
      </c>
      <c r="E52" s="148">
        <f>Info_1!L44</f>
        <v>0</v>
      </c>
      <c r="F52" s="117">
        <v>0</v>
      </c>
      <c r="G52" s="118">
        <v>0</v>
      </c>
      <c r="H52" s="119">
        <f t="shared" si="3"/>
        <v>0</v>
      </c>
      <c r="I52" s="120" t="str">
        <f t="shared" si="4"/>
        <v>ई-2</v>
      </c>
      <c r="J52" s="127"/>
      <c r="K52" s="117">
        <v>0</v>
      </c>
      <c r="L52" s="118">
        <v>0</v>
      </c>
      <c r="M52" s="119">
        <f t="shared" si="5"/>
        <v>0</v>
      </c>
      <c r="N52" s="120" t="str">
        <f t="shared" si="6"/>
        <v>ई-2</v>
      </c>
      <c r="O52" s="128"/>
      <c r="P52" s="117">
        <v>0</v>
      </c>
      <c r="Q52" s="118">
        <v>0</v>
      </c>
      <c r="R52" s="119">
        <f t="shared" si="7"/>
        <v>0</v>
      </c>
      <c r="S52" s="120" t="str">
        <f t="shared" si="8"/>
        <v>ई-2</v>
      </c>
      <c r="T52" s="127"/>
      <c r="U52" s="117">
        <v>0</v>
      </c>
      <c r="V52" s="118">
        <v>0</v>
      </c>
      <c r="W52" s="119">
        <f t="shared" si="9"/>
        <v>0</v>
      </c>
      <c r="X52" s="120" t="str">
        <f t="shared" si="10"/>
        <v>ई-2</v>
      </c>
      <c r="Y52" s="128"/>
      <c r="Z52" s="117"/>
      <c r="AA52" s="118"/>
      <c r="AB52" s="119"/>
      <c r="AC52" s="120"/>
      <c r="AD52" s="127"/>
      <c r="AE52" s="117"/>
      <c r="AF52" s="118"/>
      <c r="AG52" s="119"/>
      <c r="AH52" s="120"/>
      <c r="AI52" s="128"/>
      <c r="AJ52" s="129">
        <v>0</v>
      </c>
      <c r="AK52" s="120" t="str">
        <f t="shared" si="11"/>
        <v>ई-2</v>
      </c>
      <c r="AL52" s="127"/>
      <c r="AM52" s="130">
        <v>0</v>
      </c>
      <c r="AN52" s="120" t="str">
        <f t="shared" si="12"/>
        <v>ई-2</v>
      </c>
      <c r="AO52" s="128"/>
      <c r="AP52" s="129">
        <v>0</v>
      </c>
      <c r="AQ52" s="120" t="str">
        <f t="shared" si="13"/>
        <v>ई-2</v>
      </c>
      <c r="AR52" s="127"/>
      <c r="AS52" s="125">
        <f t="shared" si="15"/>
        <v>0</v>
      </c>
      <c r="AT52" s="126">
        <f>SUM(AS52*100)/AS12</f>
        <v>0</v>
      </c>
      <c r="AU52" s="112" t="str">
        <f t="shared" si="14"/>
        <v>ई-2</v>
      </c>
      <c r="AV52" s="83"/>
      <c r="AW52" s="147"/>
      <c r="AX52" s="147"/>
      <c r="AY52" s="147"/>
    </row>
    <row r="53" spans="1:51" ht="34.5" customHeight="1">
      <c r="A53" s="147"/>
      <c r="B53" s="113">
        <f>Info_1!M45</f>
        <v>0</v>
      </c>
      <c r="C53" s="114">
        <f>Info_1!J45</f>
        <v>41</v>
      </c>
      <c r="D53" s="115">
        <f>Info_1!K45</f>
        <v>0</v>
      </c>
      <c r="E53" s="116">
        <f>Info_1!L45</f>
        <v>0</v>
      </c>
      <c r="F53" s="117">
        <v>0</v>
      </c>
      <c r="G53" s="118">
        <v>0</v>
      </c>
      <c r="H53" s="119">
        <f t="shared" si="3"/>
        <v>0</v>
      </c>
      <c r="I53" s="120" t="str">
        <f t="shared" si="4"/>
        <v>ई-2</v>
      </c>
      <c r="J53" s="127"/>
      <c r="K53" s="117">
        <v>0</v>
      </c>
      <c r="L53" s="118">
        <v>0</v>
      </c>
      <c r="M53" s="119">
        <f t="shared" si="5"/>
        <v>0</v>
      </c>
      <c r="N53" s="120" t="str">
        <f t="shared" si="6"/>
        <v>ई-2</v>
      </c>
      <c r="O53" s="128"/>
      <c r="P53" s="117">
        <v>0</v>
      </c>
      <c r="Q53" s="118">
        <v>0</v>
      </c>
      <c r="R53" s="119">
        <f t="shared" si="7"/>
        <v>0</v>
      </c>
      <c r="S53" s="120" t="str">
        <f t="shared" si="8"/>
        <v>ई-2</v>
      </c>
      <c r="T53" s="127"/>
      <c r="U53" s="117">
        <v>0</v>
      </c>
      <c r="V53" s="118">
        <v>0</v>
      </c>
      <c r="W53" s="119">
        <f t="shared" si="9"/>
        <v>0</v>
      </c>
      <c r="X53" s="120" t="str">
        <f t="shared" si="10"/>
        <v>ई-2</v>
      </c>
      <c r="Y53" s="128"/>
      <c r="Z53" s="117"/>
      <c r="AA53" s="118"/>
      <c r="AB53" s="119"/>
      <c r="AC53" s="120"/>
      <c r="AD53" s="127"/>
      <c r="AE53" s="117"/>
      <c r="AF53" s="118"/>
      <c r="AG53" s="119"/>
      <c r="AH53" s="120"/>
      <c r="AI53" s="128"/>
      <c r="AJ53" s="129">
        <v>0</v>
      </c>
      <c r="AK53" s="120" t="str">
        <f t="shared" si="11"/>
        <v>ई-2</v>
      </c>
      <c r="AL53" s="127"/>
      <c r="AM53" s="130">
        <v>0</v>
      </c>
      <c r="AN53" s="120" t="str">
        <f t="shared" si="12"/>
        <v>ई-2</v>
      </c>
      <c r="AO53" s="128"/>
      <c r="AP53" s="129">
        <v>0</v>
      </c>
      <c r="AQ53" s="120" t="str">
        <f t="shared" si="13"/>
        <v>ई-2</v>
      </c>
      <c r="AR53" s="127"/>
      <c r="AS53" s="125">
        <f t="shared" si="15"/>
        <v>0</v>
      </c>
      <c r="AT53" s="126">
        <f>SUM(AS53*100)/AS12</f>
        <v>0</v>
      </c>
      <c r="AU53" s="143" t="str">
        <f t="shared" si="14"/>
        <v>ई-2</v>
      </c>
      <c r="AV53" s="83"/>
      <c r="AW53" s="147"/>
      <c r="AX53" s="147"/>
      <c r="AY53" s="147"/>
    </row>
    <row r="54" spans="1:51" ht="34.5" customHeight="1">
      <c r="A54" s="147"/>
      <c r="B54" s="113">
        <f>Info_1!M46</f>
        <v>0</v>
      </c>
      <c r="C54" s="114">
        <f>Info_1!J46</f>
        <v>42</v>
      </c>
      <c r="D54" s="115">
        <f>Info_1!K46</f>
        <v>0</v>
      </c>
      <c r="E54" s="148">
        <f>Info_1!L46</f>
        <v>0</v>
      </c>
      <c r="F54" s="117">
        <v>0</v>
      </c>
      <c r="G54" s="118">
        <v>0</v>
      </c>
      <c r="H54" s="119">
        <f t="shared" si="3"/>
        <v>0</v>
      </c>
      <c r="I54" s="120" t="str">
        <f t="shared" si="4"/>
        <v>ई-2</v>
      </c>
      <c r="J54" s="127"/>
      <c r="K54" s="117">
        <v>0</v>
      </c>
      <c r="L54" s="118">
        <v>0</v>
      </c>
      <c r="M54" s="119">
        <f t="shared" si="5"/>
        <v>0</v>
      </c>
      <c r="N54" s="120" t="str">
        <f t="shared" si="6"/>
        <v>ई-2</v>
      </c>
      <c r="O54" s="128"/>
      <c r="P54" s="117">
        <v>0</v>
      </c>
      <c r="Q54" s="118">
        <v>0</v>
      </c>
      <c r="R54" s="119">
        <f t="shared" si="7"/>
        <v>0</v>
      </c>
      <c r="S54" s="120" t="str">
        <f t="shared" si="8"/>
        <v>ई-2</v>
      </c>
      <c r="T54" s="127"/>
      <c r="U54" s="117">
        <v>0</v>
      </c>
      <c r="V54" s="118">
        <v>0</v>
      </c>
      <c r="W54" s="119">
        <f t="shared" si="9"/>
        <v>0</v>
      </c>
      <c r="X54" s="120" t="str">
        <f t="shared" si="10"/>
        <v>ई-2</v>
      </c>
      <c r="Y54" s="128"/>
      <c r="Z54" s="117"/>
      <c r="AA54" s="118"/>
      <c r="AB54" s="119"/>
      <c r="AC54" s="120"/>
      <c r="AD54" s="127"/>
      <c r="AE54" s="117"/>
      <c r="AF54" s="118"/>
      <c r="AG54" s="119"/>
      <c r="AH54" s="120"/>
      <c r="AI54" s="128"/>
      <c r="AJ54" s="129">
        <v>0</v>
      </c>
      <c r="AK54" s="120" t="str">
        <f t="shared" si="11"/>
        <v>ई-2</v>
      </c>
      <c r="AL54" s="127"/>
      <c r="AM54" s="130">
        <v>0</v>
      </c>
      <c r="AN54" s="120" t="str">
        <f t="shared" si="12"/>
        <v>ई-2</v>
      </c>
      <c r="AO54" s="128"/>
      <c r="AP54" s="129">
        <v>0</v>
      </c>
      <c r="AQ54" s="120" t="str">
        <f t="shared" si="13"/>
        <v>ई-2</v>
      </c>
      <c r="AR54" s="127"/>
      <c r="AS54" s="125">
        <f t="shared" si="15"/>
        <v>0</v>
      </c>
      <c r="AT54" s="126">
        <f>SUM(AS54*100)/AS12</f>
        <v>0</v>
      </c>
      <c r="AU54" s="149" t="str">
        <f t="shared" si="14"/>
        <v>ई-2</v>
      </c>
      <c r="AV54" s="83"/>
      <c r="AW54" s="147"/>
      <c r="AX54" s="147"/>
      <c r="AY54" s="147"/>
    </row>
    <row r="55" spans="1:51" ht="34.5" customHeight="1">
      <c r="A55" s="147"/>
      <c r="B55" s="113">
        <f>Info_1!M47</f>
        <v>0</v>
      </c>
      <c r="C55" s="114">
        <f>Info_1!J47</f>
        <v>43</v>
      </c>
      <c r="D55" s="115">
        <f>Info_1!K47</f>
        <v>0</v>
      </c>
      <c r="E55" s="116">
        <f>Info_1!L47</f>
        <v>0</v>
      </c>
      <c r="F55" s="117">
        <v>0</v>
      </c>
      <c r="G55" s="118">
        <v>0</v>
      </c>
      <c r="H55" s="119">
        <f t="shared" si="3"/>
        <v>0</v>
      </c>
      <c r="I55" s="120" t="str">
        <f t="shared" si="4"/>
        <v>ई-2</v>
      </c>
      <c r="J55" s="127"/>
      <c r="K55" s="117">
        <v>0</v>
      </c>
      <c r="L55" s="118">
        <v>0</v>
      </c>
      <c r="M55" s="119">
        <f t="shared" si="5"/>
        <v>0</v>
      </c>
      <c r="N55" s="120" t="str">
        <f t="shared" si="6"/>
        <v>ई-2</v>
      </c>
      <c r="O55" s="128"/>
      <c r="P55" s="117">
        <v>0</v>
      </c>
      <c r="Q55" s="118">
        <v>0</v>
      </c>
      <c r="R55" s="119">
        <f t="shared" si="7"/>
        <v>0</v>
      </c>
      <c r="S55" s="120" t="str">
        <f t="shared" si="8"/>
        <v>ई-2</v>
      </c>
      <c r="T55" s="127"/>
      <c r="U55" s="117">
        <v>0</v>
      </c>
      <c r="V55" s="118">
        <v>0</v>
      </c>
      <c r="W55" s="119">
        <f t="shared" si="9"/>
        <v>0</v>
      </c>
      <c r="X55" s="120" t="str">
        <f t="shared" si="10"/>
        <v>ई-2</v>
      </c>
      <c r="Y55" s="128"/>
      <c r="Z55" s="117"/>
      <c r="AA55" s="118"/>
      <c r="AB55" s="119"/>
      <c r="AC55" s="120"/>
      <c r="AD55" s="127"/>
      <c r="AE55" s="117"/>
      <c r="AF55" s="118"/>
      <c r="AG55" s="119"/>
      <c r="AH55" s="120"/>
      <c r="AI55" s="128"/>
      <c r="AJ55" s="129">
        <v>0</v>
      </c>
      <c r="AK55" s="120" t="str">
        <f t="shared" si="11"/>
        <v>ई-2</v>
      </c>
      <c r="AL55" s="127"/>
      <c r="AM55" s="130">
        <v>0</v>
      </c>
      <c r="AN55" s="120" t="str">
        <f t="shared" si="12"/>
        <v>ई-2</v>
      </c>
      <c r="AO55" s="128"/>
      <c r="AP55" s="129">
        <v>0</v>
      </c>
      <c r="AQ55" s="120" t="str">
        <f t="shared" si="13"/>
        <v>ई-2</v>
      </c>
      <c r="AR55" s="127"/>
      <c r="AS55" s="125">
        <f t="shared" si="15"/>
        <v>0</v>
      </c>
      <c r="AT55" s="126">
        <f>SUM(AS55*100)/AS12</f>
        <v>0</v>
      </c>
      <c r="AU55" s="150" t="str">
        <f t="shared" si="14"/>
        <v>ई-2</v>
      </c>
      <c r="AV55" s="83"/>
      <c r="AW55" s="147"/>
      <c r="AX55" s="147"/>
      <c r="AY55" s="147"/>
    </row>
    <row r="56" spans="1:51" ht="34.5" customHeight="1">
      <c r="A56" s="147"/>
      <c r="B56" s="113">
        <f>Info_1!M48</f>
        <v>0</v>
      </c>
      <c r="C56" s="114">
        <f>Info_1!J48</f>
        <v>44</v>
      </c>
      <c r="D56" s="115">
        <f>Info_1!K48</f>
        <v>0</v>
      </c>
      <c r="E56" s="148">
        <f>Info_1!L48</f>
        <v>0</v>
      </c>
      <c r="F56" s="117">
        <v>0</v>
      </c>
      <c r="G56" s="118">
        <v>0</v>
      </c>
      <c r="H56" s="119">
        <f t="shared" si="3"/>
        <v>0</v>
      </c>
      <c r="I56" s="120" t="str">
        <f t="shared" si="4"/>
        <v>ई-2</v>
      </c>
      <c r="J56" s="127"/>
      <c r="K56" s="117">
        <v>0</v>
      </c>
      <c r="L56" s="118">
        <v>0</v>
      </c>
      <c r="M56" s="119">
        <f t="shared" si="5"/>
        <v>0</v>
      </c>
      <c r="N56" s="120" t="str">
        <f t="shared" si="6"/>
        <v>ई-2</v>
      </c>
      <c r="O56" s="128"/>
      <c r="P56" s="117">
        <v>0</v>
      </c>
      <c r="Q56" s="118">
        <v>0</v>
      </c>
      <c r="R56" s="119">
        <f t="shared" si="7"/>
        <v>0</v>
      </c>
      <c r="S56" s="120" t="str">
        <f t="shared" si="8"/>
        <v>ई-2</v>
      </c>
      <c r="T56" s="127"/>
      <c r="U56" s="117">
        <v>0</v>
      </c>
      <c r="V56" s="118">
        <v>0</v>
      </c>
      <c r="W56" s="119">
        <f t="shared" si="9"/>
        <v>0</v>
      </c>
      <c r="X56" s="120" t="str">
        <f t="shared" si="10"/>
        <v>ई-2</v>
      </c>
      <c r="Y56" s="128"/>
      <c r="Z56" s="117"/>
      <c r="AA56" s="118"/>
      <c r="AB56" s="119"/>
      <c r="AC56" s="120"/>
      <c r="AD56" s="127"/>
      <c r="AE56" s="117"/>
      <c r="AF56" s="118"/>
      <c r="AG56" s="119"/>
      <c r="AH56" s="120"/>
      <c r="AI56" s="128"/>
      <c r="AJ56" s="129">
        <v>0</v>
      </c>
      <c r="AK56" s="120" t="str">
        <f t="shared" si="11"/>
        <v>ई-2</v>
      </c>
      <c r="AL56" s="127"/>
      <c r="AM56" s="130">
        <v>0</v>
      </c>
      <c r="AN56" s="120" t="str">
        <f t="shared" si="12"/>
        <v>ई-2</v>
      </c>
      <c r="AO56" s="128"/>
      <c r="AP56" s="129">
        <v>0</v>
      </c>
      <c r="AQ56" s="120" t="str">
        <f t="shared" si="13"/>
        <v>ई-2</v>
      </c>
      <c r="AR56" s="127"/>
      <c r="AS56" s="125">
        <f t="shared" si="15"/>
        <v>0</v>
      </c>
      <c r="AT56" s="126">
        <f>SUM(AS56*100)/AS12</f>
        <v>0</v>
      </c>
      <c r="AU56" s="150" t="str">
        <f t="shared" si="14"/>
        <v>ई-2</v>
      </c>
      <c r="AV56" s="83"/>
      <c r="AW56" s="147"/>
      <c r="AX56" s="147"/>
      <c r="AY56" s="147"/>
    </row>
    <row r="57" spans="1:51" ht="34.5" customHeight="1">
      <c r="A57" s="147"/>
      <c r="B57" s="113">
        <f>Info_1!M49</f>
        <v>0</v>
      </c>
      <c r="C57" s="114">
        <f>Info_1!J49</f>
        <v>45</v>
      </c>
      <c r="D57" s="115">
        <f>Info_1!K49</f>
        <v>0</v>
      </c>
      <c r="E57" s="116">
        <f>Info_1!L49</f>
        <v>0</v>
      </c>
      <c r="F57" s="117">
        <v>0</v>
      </c>
      <c r="G57" s="118">
        <v>0</v>
      </c>
      <c r="H57" s="119">
        <f t="shared" si="3"/>
        <v>0</v>
      </c>
      <c r="I57" s="120" t="str">
        <f t="shared" si="4"/>
        <v>ई-2</v>
      </c>
      <c r="J57" s="127"/>
      <c r="K57" s="117">
        <v>0</v>
      </c>
      <c r="L57" s="118">
        <v>0</v>
      </c>
      <c r="M57" s="119">
        <f t="shared" si="5"/>
        <v>0</v>
      </c>
      <c r="N57" s="120" t="str">
        <f t="shared" si="6"/>
        <v>ई-2</v>
      </c>
      <c r="O57" s="128"/>
      <c r="P57" s="117">
        <v>0</v>
      </c>
      <c r="Q57" s="118">
        <v>0</v>
      </c>
      <c r="R57" s="119">
        <f t="shared" si="7"/>
        <v>0</v>
      </c>
      <c r="S57" s="120" t="str">
        <f t="shared" si="8"/>
        <v>ई-2</v>
      </c>
      <c r="T57" s="127"/>
      <c r="U57" s="117">
        <v>0</v>
      </c>
      <c r="V57" s="118">
        <v>0</v>
      </c>
      <c r="W57" s="119">
        <f t="shared" si="9"/>
        <v>0</v>
      </c>
      <c r="X57" s="120" t="str">
        <f t="shared" si="10"/>
        <v>ई-2</v>
      </c>
      <c r="Y57" s="128"/>
      <c r="Z57" s="117"/>
      <c r="AA57" s="118"/>
      <c r="AB57" s="119"/>
      <c r="AC57" s="120"/>
      <c r="AD57" s="127"/>
      <c r="AE57" s="117"/>
      <c r="AF57" s="118"/>
      <c r="AG57" s="119"/>
      <c r="AH57" s="120"/>
      <c r="AI57" s="128"/>
      <c r="AJ57" s="129">
        <v>0</v>
      </c>
      <c r="AK57" s="120" t="str">
        <f t="shared" si="11"/>
        <v>ई-2</v>
      </c>
      <c r="AL57" s="127"/>
      <c r="AM57" s="130">
        <v>0</v>
      </c>
      <c r="AN57" s="120" t="str">
        <f t="shared" si="12"/>
        <v>ई-2</v>
      </c>
      <c r="AO57" s="128"/>
      <c r="AP57" s="129">
        <v>0</v>
      </c>
      <c r="AQ57" s="120" t="str">
        <f t="shared" si="13"/>
        <v>ई-2</v>
      </c>
      <c r="AR57" s="127"/>
      <c r="AS57" s="125">
        <f t="shared" si="15"/>
        <v>0</v>
      </c>
      <c r="AT57" s="126">
        <f>SUM(AS57*100)/AS12</f>
        <v>0</v>
      </c>
      <c r="AU57" s="150" t="str">
        <f t="shared" si="14"/>
        <v>ई-2</v>
      </c>
      <c r="AV57" s="83"/>
      <c r="AW57" s="147"/>
      <c r="AX57" s="147"/>
      <c r="AY57" s="147"/>
    </row>
    <row r="58" spans="1:51" ht="34.5" customHeight="1">
      <c r="A58" s="147"/>
      <c r="B58" s="113">
        <f>Info_1!M50</f>
        <v>0</v>
      </c>
      <c r="C58" s="114">
        <f>Info_1!J50</f>
        <v>46</v>
      </c>
      <c r="D58" s="115">
        <f>Info_1!K50</f>
        <v>0</v>
      </c>
      <c r="E58" s="148">
        <f>Info_1!L50</f>
        <v>0</v>
      </c>
      <c r="F58" s="117">
        <v>0</v>
      </c>
      <c r="G58" s="118">
        <v>0</v>
      </c>
      <c r="H58" s="119">
        <f t="shared" si="3"/>
        <v>0</v>
      </c>
      <c r="I58" s="120" t="str">
        <f t="shared" si="4"/>
        <v>ई-2</v>
      </c>
      <c r="J58" s="127"/>
      <c r="K58" s="117">
        <v>0</v>
      </c>
      <c r="L58" s="118">
        <v>0</v>
      </c>
      <c r="M58" s="119">
        <f t="shared" si="5"/>
        <v>0</v>
      </c>
      <c r="N58" s="120" t="str">
        <f t="shared" si="6"/>
        <v>ई-2</v>
      </c>
      <c r="O58" s="128"/>
      <c r="P58" s="117">
        <v>0</v>
      </c>
      <c r="Q58" s="118">
        <v>0</v>
      </c>
      <c r="R58" s="119">
        <f t="shared" si="7"/>
        <v>0</v>
      </c>
      <c r="S58" s="120" t="str">
        <f t="shared" si="8"/>
        <v>ई-2</v>
      </c>
      <c r="T58" s="127"/>
      <c r="U58" s="117">
        <v>0</v>
      </c>
      <c r="V58" s="118">
        <v>0</v>
      </c>
      <c r="W58" s="119">
        <f t="shared" si="9"/>
        <v>0</v>
      </c>
      <c r="X58" s="120" t="str">
        <f t="shared" si="10"/>
        <v>ई-2</v>
      </c>
      <c r="Y58" s="128"/>
      <c r="Z58" s="117"/>
      <c r="AA58" s="118"/>
      <c r="AB58" s="119"/>
      <c r="AC58" s="120"/>
      <c r="AD58" s="127"/>
      <c r="AE58" s="117"/>
      <c r="AF58" s="118"/>
      <c r="AG58" s="119"/>
      <c r="AH58" s="120"/>
      <c r="AI58" s="128"/>
      <c r="AJ58" s="129">
        <v>0</v>
      </c>
      <c r="AK58" s="120" t="str">
        <f t="shared" si="11"/>
        <v>ई-2</v>
      </c>
      <c r="AL58" s="127"/>
      <c r="AM58" s="130">
        <v>0</v>
      </c>
      <c r="AN58" s="120" t="str">
        <f t="shared" si="12"/>
        <v>ई-2</v>
      </c>
      <c r="AO58" s="128"/>
      <c r="AP58" s="129">
        <v>0</v>
      </c>
      <c r="AQ58" s="120" t="str">
        <f t="shared" si="13"/>
        <v>ई-2</v>
      </c>
      <c r="AR58" s="127"/>
      <c r="AS58" s="125">
        <f t="shared" si="15"/>
        <v>0</v>
      </c>
      <c r="AT58" s="126">
        <f>SUM(AS58*100)/AS12</f>
        <v>0</v>
      </c>
      <c r="AU58" s="150" t="str">
        <f t="shared" si="14"/>
        <v>ई-2</v>
      </c>
      <c r="AV58" s="83"/>
      <c r="AW58" s="147"/>
      <c r="AX58" s="147"/>
      <c r="AY58" s="147"/>
    </row>
    <row r="59" spans="1:51" ht="34.5" customHeight="1">
      <c r="A59" s="147"/>
      <c r="B59" s="113">
        <f>Info_1!M51</f>
        <v>0</v>
      </c>
      <c r="C59" s="114">
        <f>Info_1!J51</f>
        <v>47</v>
      </c>
      <c r="D59" s="115">
        <f>Info_1!K51</f>
        <v>0</v>
      </c>
      <c r="E59" s="116">
        <f>Info_1!L51</f>
        <v>0</v>
      </c>
      <c r="F59" s="117">
        <v>0</v>
      </c>
      <c r="G59" s="118">
        <v>0</v>
      </c>
      <c r="H59" s="119">
        <f t="shared" si="3"/>
        <v>0</v>
      </c>
      <c r="I59" s="120" t="str">
        <f t="shared" si="4"/>
        <v>ई-2</v>
      </c>
      <c r="J59" s="127"/>
      <c r="K59" s="117">
        <v>0</v>
      </c>
      <c r="L59" s="118">
        <v>0</v>
      </c>
      <c r="M59" s="119">
        <f t="shared" si="5"/>
        <v>0</v>
      </c>
      <c r="N59" s="120" t="str">
        <f t="shared" si="6"/>
        <v>ई-2</v>
      </c>
      <c r="O59" s="128"/>
      <c r="P59" s="117">
        <v>0</v>
      </c>
      <c r="Q59" s="118">
        <v>0</v>
      </c>
      <c r="R59" s="119">
        <f t="shared" si="7"/>
        <v>0</v>
      </c>
      <c r="S59" s="120" t="str">
        <f t="shared" si="8"/>
        <v>ई-2</v>
      </c>
      <c r="T59" s="127"/>
      <c r="U59" s="117">
        <v>0</v>
      </c>
      <c r="V59" s="118">
        <v>0</v>
      </c>
      <c r="W59" s="119">
        <f t="shared" si="9"/>
        <v>0</v>
      </c>
      <c r="X59" s="120" t="str">
        <f t="shared" si="10"/>
        <v>ई-2</v>
      </c>
      <c r="Y59" s="128"/>
      <c r="Z59" s="117"/>
      <c r="AA59" s="118"/>
      <c r="AB59" s="119"/>
      <c r="AC59" s="120"/>
      <c r="AD59" s="127"/>
      <c r="AE59" s="117"/>
      <c r="AF59" s="118"/>
      <c r="AG59" s="119"/>
      <c r="AH59" s="120"/>
      <c r="AI59" s="128"/>
      <c r="AJ59" s="129">
        <v>0</v>
      </c>
      <c r="AK59" s="120" t="str">
        <f t="shared" si="11"/>
        <v>ई-2</v>
      </c>
      <c r="AL59" s="127"/>
      <c r="AM59" s="130">
        <v>0</v>
      </c>
      <c r="AN59" s="120" t="str">
        <f t="shared" si="12"/>
        <v>ई-2</v>
      </c>
      <c r="AO59" s="128"/>
      <c r="AP59" s="129">
        <v>0</v>
      </c>
      <c r="AQ59" s="120" t="str">
        <f t="shared" si="13"/>
        <v>ई-2</v>
      </c>
      <c r="AR59" s="127"/>
      <c r="AS59" s="125">
        <f t="shared" si="15"/>
        <v>0</v>
      </c>
      <c r="AT59" s="126">
        <f>SUM(AS59*100)/AS12</f>
        <v>0</v>
      </c>
      <c r="AU59" s="150" t="str">
        <f t="shared" si="14"/>
        <v>ई-2</v>
      </c>
      <c r="AV59" s="83"/>
      <c r="AW59" s="147"/>
      <c r="AX59" s="147"/>
      <c r="AY59" s="147"/>
    </row>
    <row r="60" spans="1:51" ht="34.5" customHeight="1">
      <c r="A60" s="147"/>
      <c r="B60" s="113">
        <f>Info_1!M52</f>
        <v>0</v>
      </c>
      <c r="C60" s="114">
        <f>Info_1!J52</f>
        <v>48</v>
      </c>
      <c r="D60" s="115">
        <f>Info_1!K52</f>
        <v>0</v>
      </c>
      <c r="E60" s="148">
        <f>Info_1!L52</f>
        <v>0</v>
      </c>
      <c r="F60" s="117">
        <v>0</v>
      </c>
      <c r="G60" s="118">
        <v>0</v>
      </c>
      <c r="H60" s="119">
        <f t="shared" si="3"/>
        <v>0</v>
      </c>
      <c r="I60" s="120" t="str">
        <f t="shared" si="4"/>
        <v>ई-2</v>
      </c>
      <c r="J60" s="127"/>
      <c r="K60" s="117">
        <v>0</v>
      </c>
      <c r="L60" s="118">
        <v>0</v>
      </c>
      <c r="M60" s="119">
        <f t="shared" si="5"/>
        <v>0</v>
      </c>
      <c r="N60" s="120" t="str">
        <f t="shared" si="6"/>
        <v>ई-2</v>
      </c>
      <c r="O60" s="128"/>
      <c r="P60" s="117">
        <v>0</v>
      </c>
      <c r="Q60" s="118">
        <v>0</v>
      </c>
      <c r="R60" s="119">
        <f t="shared" si="7"/>
        <v>0</v>
      </c>
      <c r="S60" s="120" t="str">
        <f t="shared" si="8"/>
        <v>ई-2</v>
      </c>
      <c r="T60" s="127"/>
      <c r="U60" s="117">
        <v>0</v>
      </c>
      <c r="V60" s="118">
        <v>0</v>
      </c>
      <c r="W60" s="119">
        <f t="shared" si="9"/>
        <v>0</v>
      </c>
      <c r="X60" s="120" t="str">
        <f t="shared" si="10"/>
        <v>ई-2</v>
      </c>
      <c r="Y60" s="128"/>
      <c r="Z60" s="117"/>
      <c r="AA60" s="118"/>
      <c r="AB60" s="119"/>
      <c r="AC60" s="120"/>
      <c r="AD60" s="127"/>
      <c r="AE60" s="117"/>
      <c r="AF60" s="118"/>
      <c r="AG60" s="119"/>
      <c r="AH60" s="120"/>
      <c r="AI60" s="128"/>
      <c r="AJ60" s="129">
        <v>0</v>
      </c>
      <c r="AK60" s="120" t="str">
        <f t="shared" si="11"/>
        <v>ई-2</v>
      </c>
      <c r="AL60" s="127"/>
      <c r="AM60" s="130">
        <v>0</v>
      </c>
      <c r="AN60" s="120" t="str">
        <f t="shared" si="12"/>
        <v>ई-2</v>
      </c>
      <c r="AO60" s="128"/>
      <c r="AP60" s="129">
        <v>0</v>
      </c>
      <c r="AQ60" s="120" t="str">
        <f t="shared" si="13"/>
        <v>ई-2</v>
      </c>
      <c r="AR60" s="127"/>
      <c r="AS60" s="125">
        <f t="shared" si="15"/>
        <v>0</v>
      </c>
      <c r="AT60" s="126">
        <f>SUM(AS60*100)/AS12</f>
        <v>0</v>
      </c>
      <c r="AU60" s="150" t="str">
        <f t="shared" si="14"/>
        <v>ई-2</v>
      </c>
      <c r="AV60" s="83"/>
      <c r="AW60" s="147"/>
      <c r="AX60" s="147"/>
      <c r="AY60" s="147"/>
    </row>
    <row r="61" spans="1:51" ht="34.5" customHeight="1">
      <c r="A61" s="147"/>
      <c r="B61" s="113">
        <f>Info_1!M53</f>
        <v>0</v>
      </c>
      <c r="C61" s="114">
        <f>Info_1!J53</f>
        <v>49</v>
      </c>
      <c r="D61" s="115">
        <f>Info_1!K53</f>
        <v>0</v>
      </c>
      <c r="E61" s="116">
        <f>Info_1!L53</f>
        <v>0</v>
      </c>
      <c r="F61" s="117">
        <v>0</v>
      </c>
      <c r="G61" s="118">
        <v>0</v>
      </c>
      <c r="H61" s="119">
        <f t="shared" si="3"/>
        <v>0</v>
      </c>
      <c r="I61" s="120" t="str">
        <f t="shared" si="4"/>
        <v>ई-2</v>
      </c>
      <c r="J61" s="127"/>
      <c r="K61" s="117">
        <v>0</v>
      </c>
      <c r="L61" s="118">
        <v>0</v>
      </c>
      <c r="M61" s="119">
        <f t="shared" si="5"/>
        <v>0</v>
      </c>
      <c r="N61" s="120" t="str">
        <f t="shared" si="6"/>
        <v>ई-2</v>
      </c>
      <c r="O61" s="128"/>
      <c r="P61" s="117">
        <v>0</v>
      </c>
      <c r="Q61" s="118">
        <v>0</v>
      </c>
      <c r="R61" s="119">
        <f t="shared" si="7"/>
        <v>0</v>
      </c>
      <c r="S61" s="120" t="str">
        <f t="shared" si="8"/>
        <v>ई-2</v>
      </c>
      <c r="T61" s="127"/>
      <c r="U61" s="117">
        <v>0</v>
      </c>
      <c r="V61" s="118">
        <v>0</v>
      </c>
      <c r="W61" s="119">
        <f t="shared" si="9"/>
        <v>0</v>
      </c>
      <c r="X61" s="120" t="str">
        <f t="shared" si="10"/>
        <v>ई-2</v>
      </c>
      <c r="Y61" s="128"/>
      <c r="Z61" s="117"/>
      <c r="AA61" s="118"/>
      <c r="AB61" s="119"/>
      <c r="AC61" s="120"/>
      <c r="AD61" s="127"/>
      <c r="AE61" s="117"/>
      <c r="AF61" s="118"/>
      <c r="AG61" s="119"/>
      <c r="AH61" s="120"/>
      <c r="AI61" s="128"/>
      <c r="AJ61" s="129">
        <v>0</v>
      </c>
      <c r="AK61" s="120" t="str">
        <f t="shared" si="11"/>
        <v>ई-2</v>
      </c>
      <c r="AL61" s="127"/>
      <c r="AM61" s="130">
        <v>0</v>
      </c>
      <c r="AN61" s="120" t="str">
        <f t="shared" si="12"/>
        <v>ई-2</v>
      </c>
      <c r="AO61" s="128"/>
      <c r="AP61" s="129">
        <v>0</v>
      </c>
      <c r="AQ61" s="120" t="str">
        <f t="shared" si="13"/>
        <v>ई-2</v>
      </c>
      <c r="AR61" s="127"/>
      <c r="AS61" s="125">
        <f t="shared" si="15"/>
        <v>0</v>
      </c>
      <c r="AT61" s="126">
        <f>SUM(AS61*100)/AS12</f>
        <v>0</v>
      </c>
      <c r="AU61" s="150" t="str">
        <f t="shared" si="14"/>
        <v>ई-2</v>
      </c>
      <c r="AV61" s="83"/>
      <c r="AW61" s="147"/>
      <c r="AX61" s="147"/>
      <c r="AY61" s="147"/>
    </row>
    <row r="62" spans="1:51" ht="34.5" customHeight="1">
      <c r="A62" s="147"/>
      <c r="B62" s="113">
        <f>Info_1!M54</f>
        <v>0</v>
      </c>
      <c r="C62" s="114">
        <f>Info_1!J54</f>
        <v>50</v>
      </c>
      <c r="D62" s="115">
        <f>Info_1!K54</f>
        <v>0</v>
      </c>
      <c r="E62" s="148">
        <f>Info_1!L54</f>
        <v>0</v>
      </c>
      <c r="F62" s="117">
        <v>0</v>
      </c>
      <c r="G62" s="118">
        <v>0</v>
      </c>
      <c r="H62" s="119">
        <f t="shared" si="3"/>
        <v>0</v>
      </c>
      <c r="I62" s="120" t="str">
        <f t="shared" si="4"/>
        <v>ई-2</v>
      </c>
      <c r="J62" s="127"/>
      <c r="K62" s="117">
        <v>0</v>
      </c>
      <c r="L62" s="118">
        <v>0</v>
      </c>
      <c r="M62" s="119">
        <f t="shared" si="5"/>
        <v>0</v>
      </c>
      <c r="N62" s="120" t="str">
        <f t="shared" si="6"/>
        <v>ई-2</v>
      </c>
      <c r="O62" s="128"/>
      <c r="P62" s="117">
        <v>0</v>
      </c>
      <c r="Q62" s="118">
        <v>0</v>
      </c>
      <c r="R62" s="119">
        <f t="shared" si="7"/>
        <v>0</v>
      </c>
      <c r="S62" s="120" t="str">
        <f t="shared" si="8"/>
        <v>ई-2</v>
      </c>
      <c r="T62" s="127"/>
      <c r="U62" s="117">
        <v>0</v>
      </c>
      <c r="V62" s="118">
        <v>0</v>
      </c>
      <c r="W62" s="119">
        <f t="shared" si="9"/>
        <v>0</v>
      </c>
      <c r="X62" s="120" t="str">
        <f t="shared" si="10"/>
        <v>ई-2</v>
      </c>
      <c r="Y62" s="128"/>
      <c r="Z62" s="117"/>
      <c r="AA62" s="118"/>
      <c r="AB62" s="119"/>
      <c r="AC62" s="120"/>
      <c r="AD62" s="127"/>
      <c r="AE62" s="117"/>
      <c r="AF62" s="118"/>
      <c r="AG62" s="119"/>
      <c r="AH62" s="120"/>
      <c r="AI62" s="128"/>
      <c r="AJ62" s="129">
        <v>0</v>
      </c>
      <c r="AK62" s="120" t="str">
        <f t="shared" si="11"/>
        <v>ई-2</v>
      </c>
      <c r="AL62" s="127"/>
      <c r="AM62" s="130">
        <v>0</v>
      </c>
      <c r="AN62" s="120" t="str">
        <f t="shared" si="12"/>
        <v>ई-2</v>
      </c>
      <c r="AO62" s="128"/>
      <c r="AP62" s="129">
        <v>0</v>
      </c>
      <c r="AQ62" s="120" t="str">
        <f t="shared" si="13"/>
        <v>ई-2</v>
      </c>
      <c r="AR62" s="127"/>
      <c r="AS62" s="125">
        <f t="shared" si="15"/>
        <v>0</v>
      </c>
      <c r="AT62" s="126">
        <f>SUM(AS62*100)/AS12</f>
        <v>0</v>
      </c>
      <c r="AU62" s="150" t="str">
        <f t="shared" si="14"/>
        <v>ई-2</v>
      </c>
      <c r="AV62" s="83"/>
      <c r="AW62" s="147"/>
      <c r="AX62" s="147"/>
      <c r="AY62" s="147"/>
    </row>
    <row r="63" spans="1:51" ht="34.5" customHeight="1">
      <c r="A63" s="147"/>
      <c r="B63" s="113">
        <f>Info_1!M55</f>
        <v>0</v>
      </c>
      <c r="C63" s="114">
        <f>Info_1!J55</f>
        <v>51</v>
      </c>
      <c r="D63" s="115">
        <f>Info_1!K55</f>
        <v>0</v>
      </c>
      <c r="E63" s="116">
        <f>Info_1!L55</f>
        <v>0</v>
      </c>
      <c r="F63" s="117">
        <v>0</v>
      </c>
      <c r="G63" s="118">
        <v>0</v>
      </c>
      <c r="H63" s="119">
        <f t="shared" si="3"/>
        <v>0</v>
      </c>
      <c r="I63" s="120" t="str">
        <f t="shared" si="4"/>
        <v>ई-2</v>
      </c>
      <c r="J63" s="127"/>
      <c r="K63" s="117">
        <v>0</v>
      </c>
      <c r="L63" s="118">
        <v>0</v>
      </c>
      <c r="M63" s="119">
        <f t="shared" si="5"/>
        <v>0</v>
      </c>
      <c r="N63" s="120" t="str">
        <f t="shared" si="6"/>
        <v>ई-2</v>
      </c>
      <c r="O63" s="128"/>
      <c r="P63" s="117">
        <v>0</v>
      </c>
      <c r="Q63" s="118">
        <v>0</v>
      </c>
      <c r="R63" s="119">
        <f t="shared" si="7"/>
        <v>0</v>
      </c>
      <c r="S63" s="120" t="str">
        <f t="shared" si="8"/>
        <v>ई-2</v>
      </c>
      <c r="T63" s="127"/>
      <c r="U63" s="117">
        <v>0</v>
      </c>
      <c r="V63" s="118">
        <v>0</v>
      </c>
      <c r="W63" s="119">
        <f t="shared" si="9"/>
        <v>0</v>
      </c>
      <c r="X63" s="120" t="str">
        <f t="shared" si="10"/>
        <v>ई-2</v>
      </c>
      <c r="Y63" s="128"/>
      <c r="Z63" s="117"/>
      <c r="AA63" s="118"/>
      <c r="AB63" s="119"/>
      <c r="AC63" s="120"/>
      <c r="AD63" s="127"/>
      <c r="AE63" s="117"/>
      <c r="AF63" s="118"/>
      <c r="AG63" s="119"/>
      <c r="AH63" s="120"/>
      <c r="AI63" s="128"/>
      <c r="AJ63" s="129">
        <v>0</v>
      </c>
      <c r="AK63" s="120" t="str">
        <f t="shared" si="11"/>
        <v>ई-2</v>
      </c>
      <c r="AL63" s="127"/>
      <c r="AM63" s="130">
        <v>0</v>
      </c>
      <c r="AN63" s="120" t="str">
        <f t="shared" si="12"/>
        <v>ई-2</v>
      </c>
      <c r="AO63" s="128"/>
      <c r="AP63" s="129">
        <v>0</v>
      </c>
      <c r="AQ63" s="120" t="str">
        <f t="shared" si="13"/>
        <v>ई-2</v>
      </c>
      <c r="AR63" s="127"/>
      <c r="AS63" s="125">
        <f t="shared" si="15"/>
        <v>0</v>
      </c>
      <c r="AT63" s="126">
        <f>SUM(AS63*100)/AS12</f>
        <v>0</v>
      </c>
      <c r="AU63" s="150" t="str">
        <f t="shared" si="14"/>
        <v>ई-2</v>
      </c>
      <c r="AV63" s="83"/>
      <c r="AW63" s="147"/>
      <c r="AX63" s="147"/>
      <c r="AY63" s="147"/>
    </row>
    <row r="64" spans="1:51" ht="34.5" customHeight="1">
      <c r="A64" s="147"/>
      <c r="B64" s="113">
        <f>Info_1!M56</f>
        <v>0</v>
      </c>
      <c r="C64" s="114">
        <f>Info_1!J56</f>
        <v>52</v>
      </c>
      <c r="D64" s="115">
        <f>Info_1!K56</f>
        <v>0</v>
      </c>
      <c r="E64" s="148">
        <f>Info_1!L56</f>
        <v>0</v>
      </c>
      <c r="F64" s="117">
        <v>0</v>
      </c>
      <c r="G64" s="118">
        <v>0</v>
      </c>
      <c r="H64" s="119">
        <f t="shared" si="3"/>
        <v>0</v>
      </c>
      <c r="I64" s="120" t="str">
        <f t="shared" si="4"/>
        <v>ई-2</v>
      </c>
      <c r="J64" s="127"/>
      <c r="K64" s="117">
        <v>0</v>
      </c>
      <c r="L64" s="118">
        <v>0</v>
      </c>
      <c r="M64" s="119">
        <f t="shared" si="5"/>
        <v>0</v>
      </c>
      <c r="N64" s="120" t="str">
        <f t="shared" si="6"/>
        <v>ई-2</v>
      </c>
      <c r="O64" s="128"/>
      <c r="P64" s="117">
        <v>0</v>
      </c>
      <c r="Q64" s="118">
        <v>0</v>
      </c>
      <c r="R64" s="119">
        <f t="shared" si="7"/>
        <v>0</v>
      </c>
      <c r="S64" s="120" t="str">
        <f t="shared" si="8"/>
        <v>ई-2</v>
      </c>
      <c r="T64" s="127"/>
      <c r="U64" s="117">
        <v>0</v>
      </c>
      <c r="V64" s="118">
        <v>0</v>
      </c>
      <c r="W64" s="119">
        <f t="shared" si="9"/>
        <v>0</v>
      </c>
      <c r="X64" s="120" t="str">
        <f t="shared" si="10"/>
        <v>ई-2</v>
      </c>
      <c r="Y64" s="128"/>
      <c r="Z64" s="117"/>
      <c r="AA64" s="118"/>
      <c r="AB64" s="119"/>
      <c r="AC64" s="120"/>
      <c r="AD64" s="127"/>
      <c r="AE64" s="117"/>
      <c r="AF64" s="118"/>
      <c r="AG64" s="119"/>
      <c r="AH64" s="120"/>
      <c r="AI64" s="128"/>
      <c r="AJ64" s="129">
        <v>0</v>
      </c>
      <c r="AK64" s="120" t="str">
        <f t="shared" si="11"/>
        <v>ई-2</v>
      </c>
      <c r="AL64" s="127"/>
      <c r="AM64" s="130">
        <v>0</v>
      </c>
      <c r="AN64" s="120" t="str">
        <f t="shared" si="12"/>
        <v>ई-2</v>
      </c>
      <c r="AO64" s="128"/>
      <c r="AP64" s="129">
        <v>0</v>
      </c>
      <c r="AQ64" s="120" t="str">
        <f t="shared" si="13"/>
        <v>ई-2</v>
      </c>
      <c r="AR64" s="127"/>
      <c r="AS64" s="125">
        <f t="shared" si="15"/>
        <v>0</v>
      </c>
      <c r="AT64" s="126">
        <f>SUM(AS64*100)/AS12</f>
        <v>0</v>
      </c>
      <c r="AU64" s="150" t="str">
        <f t="shared" si="14"/>
        <v>ई-2</v>
      </c>
      <c r="AV64" s="83"/>
      <c r="AW64" s="147"/>
      <c r="AX64" s="147"/>
      <c r="AY64" s="147"/>
    </row>
    <row r="65" spans="1:51" ht="34.5" customHeight="1">
      <c r="A65" s="147"/>
      <c r="B65" s="113">
        <f>Info_1!M57</f>
        <v>0</v>
      </c>
      <c r="C65" s="114">
        <f>Info_1!J57</f>
        <v>53</v>
      </c>
      <c r="D65" s="115">
        <f>Info_1!K57</f>
        <v>0</v>
      </c>
      <c r="E65" s="116">
        <f>Info_1!L57</f>
        <v>0</v>
      </c>
      <c r="F65" s="117">
        <v>0</v>
      </c>
      <c r="G65" s="118">
        <v>0</v>
      </c>
      <c r="H65" s="119">
        <f t="shared" si="3"/>
        <v>0</v>
      </c>
      <c r="I65" s="120" t="str">
        <f t="shared" si="4"/>
        <v>ई-2</v>
      </c>
      <c r="J65" s="127"/>
      <c r="K65" s="117">
        <v>0</v>
      </c>
      <c r="L65" s="118">
        <v>0</v>
      </c>
      <c r="M65" s="119">
        <f t="shared" si="5"/>
        <v>0</v>
      </c>
      <c r="N65" s="120" t="str">
        <f t="shared" si="6"/>
        <v>ई-2</v>
      </c>
      <c r="O65" s="128"/>
      <c r="P65" s="117">
        <v>0</v>
      </c>
      <c r="Q65" s="118">
        <v>0</v>
      </c>
      <c r="R65" s="119">
        <f t="shared" si="7"/>
        <v>0</v>
      </c>
      <c r="S65" s="120" t="str">
        <f t="shared" si="8"/>
        <v>ई-2</v>
      </c>
      <c r="T65" s="127"/>
      <c r="U65" s="117">
        <v>0</v>
      </c>
      <c r="V65" s="118">
        <v>0</v>
      </c>
      <c r="W65" s="119">
        <f t="shared" si="9"/>
        <v>0</v>
      </c>
      <c r="X65" s="120" t="str">
        <f t="shared" si="10"/>
        <v>ई-2</v>
      </c>
      <c r="Y65" s="128"/>
      <c r="Z65" s="117"/>
      <c r="AA65" s="118"/>
      <c r="AB65" s="119"/>
      <c r="AC65" s="120"/>
      <c r="AD65" s="127"/>
      <c r="AE65" s="117"/>
      <c r="AF65" s="118"/>
      <c r="AG65" s="119"/>
      <c r="AH65" s="120"/>
      <c r="AI65" s="128"/>
      <c r="AJ65" s="129">
        <v>0</v>
      </c>
      <c r="AK65" s="120" t="str">
        <f t="shared" si="11"/>
        <v>ई-2</v>
      </c>
      <c r="AL65" s="127"/>
      <c r="AM65" s="130">
        <v>0</v>
      </c>
      <c r="AN65" s="120" t="str">
        <f t="shared" si="12"/>
        <v>ई-2</v>
      </c>
      <c r="AO65" s="128"/>
      <c r="AP65" s="129">
        <v>0</v>
      </c>
      <c r="AQ65" s="120" t="str">
        <f t="shared" si="13"/>
        <v>ई-2</v>
      </c>
      <c r="AR65" s="127"/>
      <c r="AS65" s="125">
        <f t="shared" si="15"/>
        <v>0</v>
      </c>
      <c r="AT65" s="126">
        <f>SUM(AS65*100)/AS12</f>
        <v>0</v>
      </c>
      <c r="AU65" s="150" t="str">
        <f t="shared" si="14"/>
        <v>ई-2</v>
      </c>
      <c r="AV65" s="83"/>
      <c r="AW65" s="147"/>
      <c r="AX65" s="147"/>
      <c r="AY65" s="147"/>
    </row>
    <row r="66" spans="1:51" ht="34.5" customHeight="1">
      <c r="A66" s="147"/>
      <c r="B66" s="131">
        <f>Info_1!M58</f>
        <v>0</v>
      </c>
      <c r="C66" s="132">
        <f>Info_1!J58</f>
        <v>54</v>
      </c>
      <c r="D66" s="115">
        <f>Info_1!K58</f>
        <v>0</v>
      </c>
      <c r="E66" s="151">
        <f>Info_1!L58</f>
        <v>0</v>
      </c>
      <c r="F66" s="133">
        <v>0</v>
      </c>
      <c r="G66" s="134">
        <v>0</v>
      </c>
      <c r="H66" s="135">
        <f t="shared" si="3"/>
        <v>0</v>
      </c>
      <c r="I66" s="136" t="str">
        <f t="shared" si="4"/>
        <v>ई-2</v>
      </c>
      <c r="J66" s="137"/>
      <c r="K66" s="133">
        <v>0</v>
      </c>
      <c r="L66" s="134">
        <v>0</v>
      </c>
      <c r="M66" s="135">
        <f t="shared" si="5"/>
        <v>0</v>
      </c>
      <c r="N66" s="136" t="str">
        <f t="shared" si="6"/>
        <v>ई-2</v>
      </c>
      <c r="O66" s="138"/>
      <c r="P66" s="133">
        <v>0</v>
      </c>
      <c r="Q66" s="134">
        <v>0</v>
      </c>
      <c r="R66" s="135">
        <f t="shared" si="7"/>
        <v>0</v>
      </c>
      <c r="S66" s="136" t="str">
        <f t="shared" si="8"/>
        <v>ई-2</v>
      </c>
      <c r="T66" s="137"/>
      <c r="U66" s="133">
        <v>0</v>
      </c>
      <c r="V66" s="134">
        <v>0</v>
      </c>
      <c r="W66" s="135">
        <f t="shared" si="9"/>
        <v>0</v>
      </c>
      <c r="X66" s="136" t="str">
        <f t="shared" si="10"/>
        <v>ई-2</v>
      </c>
      <c r="Y66" s="138"/>
      <c r="Z66" s="133"/>
      <c r="AA66" s="134"/>
      <c r="AB66" s="135"/>
      <c r="AC66" s="136"/>
      <c r="AD66" s="137"/>
      <c r="AE66" s="133"/>
      <c r="AF66" s="134"/>
      <c r="AG66" s="135"/>
      <c r="AH66" s="136"/>
      <c r="AI66" s="138"/>
      <c r="AJ66" s="139">
        <v>0</v>
      </c>
      <c r="AK66" s="136" t="str">
        <f t="shared" si="11"/>
        <v>ई-2</v>
      </c>
      <c r="AL66" s="137"/>
      <c r="AM66" s="140">
        <v>0</v>
      </c>
      <c r="AN66" s="136" t="str">
        <f t="shared" si="12"/>
        <v>ई-2</v>
      </c>
      <c r="AO66" s="138"/>
      <c r="AP66" s="139">
        <v>0</v>
      </c>
      <c r="AQ66" s="136" t="str">
        <f t="shared" si="13"/>
        <v>ई-2</v>
      </c>
      <c r="AR66" s="137"/>
      <c r="AS66" s="141">
        <f t="shared" si="15"/>
        <v>0</v>
      </c>
      <c r="AT66" s="142">
        <f>SUM(AS66*100)/AS12</f>
        <v>0</v>
      </c>
      <c r="AU66" s="150" t="str">
        <f t="shared" si="14"/>
        <v>ई-2</v>
      </c>
      <c r="AV66" s="83"/>
      <c r="AW66" s="147"/>
      <c r="AX66" s="147"/>
      <c r="AY66" s="147"/>
    </row>
    <row r="67" spans="1:51" ht="34.5" customHeight="1">
      <c r="A67" s="147"/>
      <c r="B67" s="152">
        <f>Info_1!M59</f>
        <v>0</v>
      </c>
      <c r="C67" s="114">
        <f>Info_1!J59</f>
        <v>55</v>
      </c>
      <c r="D67" s="115">
        <f>Info_1!K59</f>
        <v>0</v>
      </c>
      <c r="E67" s="116">
        <f>Info_1!L59</f>
        <v>0</v>
      </c>
      <c r="F67" s="153">
        <v>0</v>
      </c>
      <c r="G67" s="154">
        <v>0</v>
      </c>
      <c r="H67" s="155">
        <f t="shared" si="3"/>
        <v>0</v>
      </c>
      <c r="I67" s="156" t="str">
        <f t="shared" si="4"/>
        <v>ई-2</v>
      </c>
      <c r="J67" s="127"/>
      <c r="K67" s="153">
        <v>0</v>
      </c>
      <c r="L67" s="154">
        <v>0</v>
      </c>
      <c r="M67" s="155">
        <f t="shared" si="5"/>
        <v>0</v>
      </c>
      <c r="N67" s="156" t="str">
        <f t="shared" si="6"/>
        <v>ई-2</v>
      </c>
      <c r="O67" s="128"/>
      <c r="P67" s="153">
        <v>0</v>
      </c>
      <c r="Q67" s="154">
        <v>0</v>
      </c>
      <c r="R67" s="155">
        <f t="shared" si="7"/>
        <v>0</v>
      </c>
      <c r="S67" s="156" t="str">
        <f t="shared" si="8"/>
        <v>ई-2</v>
      </c>
      <c r="T67" s="127"/>
      <c r="U67" s="153">
        <v>0</v>
      </c>
      <c r="V67" s="154">
        <v>0</v>
      </c>
      <c r="W67" s="155">
        <f t="shared" si="9"/>
        <v>0</v>
      </c>
      <c r="X67" s="156" t="str">
        <f t="shared" si="10"/>
        <v>ई-2</v>
      </c>
      <c r="Y67" s="128"/>
      <c r="Z67" s="153"/>
      <c r="AA67" s="154"/>
      <c r="AB67" s="155"/>
      <c r="AC67" s="156"/>
      <c r="AD67" s="127"/>
      <c r="AE67" s="153"/>
      <c r="AF67" s="154"/>
      <c r="AG67" s="155"/>
      <c r="AH67" s="156"/>
      <c r="AI67" s="128"/>
      <c r="AJ67" s="129">
        <v>0</v>
      </c>
      <c r="AK67" s="156" t="str">
        <f t="shared" si="11"/>
        <v>ई-2</v>
      </c>
      <c r="AL67" s="127"/>
      <c r="AM67" s="130">
        <v>0</v>
      </c>
      <c r="AN67" s="156" t="str">
        <f t="shared" si="12"/>
        <v>ई-2</v>
      </c>
      <c r="AO67" s="128"/>
      <c r="AP67" s="129">
        <v>0</v>
      </c>
      <c r="AQ67" s="156" t="str">
        <f t="shared" si="13"/>
        <v>ई-2</v>
      </c>
      <c r="AR67" s="127"/>
      <c r="AS67" s="157">
        <f t="shared" si="15"/>
        <v>0</v>
      </c>
      <c r="AT67" s="158">
        <f>SUM(AS67*100)/AS12</f>
        <v>0</v>
      </c>
      <c r="AU67" s="150" t="str">
        <f t="shared" si="14"/>
        <v>ई-2</v>
      </c>
      <c r="AV67" s="83"/>
      <c r="AW67" s="147"/>
      <c r="AX67" s="147"/>
      <c r="AY67" s="147"/>
    </row>
    <row r="68" spans="1:51" ht="34.5" customHeight="1">
      <c r="A68" s="147"/>
      <c r="B68" s="113">
        <f>Info_1!M60</f>
        <v>0</v>
      </c>
      <c r="C68" s="114">
        <f>Info_1!J60</f>
        <v>56</v>
      </c>
      <c r="D68" s="159">
        <f>Info_1!K60</f>
        <v>0</v>
      </c>
      <c r="E68" s="148">
        <f>Info_1!L60</f>
        <v>0</v>
      </c>
      <c r="F68" s="117">
        <v>0</v>
      </c>
      <c r="G68" s="118">
        <v>0</v>
      </c>
      <c r="H68" s="119">
        <f t="shared" si="3"/>
        <v>0</v>
      </c>
      <c r="I68" s="120" t="str">
        <f t="shared" si="4"/>
        <v>ई-2</v>
      </c>
      <c r="J68" s="127"/>
      <c r="K68" s="117">
        <v>0</v>
      </c>
      <c r="L68" s="118">
        <v>0</v>
      </c>
      <c r="M68" s="119">
        <f t="shared" si="5"/>
        <v>0</v>
      </c>
      <c r="N68" s="120" t="str">
        <f t="shared" si="6"/>
        <v>ई-2</v>
      </c>
      <c r="O68" s="128"/>
      <c r="P68" s="117">
        <v>0</v>
      </c>
      <c r="Q68" s="118">
        <v>0</v>
      </c>
      <c r="R68" s="119">
        <f t="shared" si="7"/>
        <v>0</v>
      </c>
      <c r="S68" s="120" t="str">
        <f t="shared" si="8"/>
        <v>ई-2</v>
      </c>
      <c r="T68" s="127"/>
      <c r="U68" s="117">
        <v>0</v>
      </c>
      <c r="V68" s="118">
        <v>0</v>
      </c>
      <c r="W68" s="119">
        <f t="shared" si="9"/>
        <v>0</v>
      </c>
      <c r="X68" s="120" t="str">
        <f t="shared" si="10"/>
        <v>ई-2</v>
      </c>
      <c r="Y68" s="128"/>
      <c r="Z68" s="117"/>
      <c r="AA68" s="118"/>
      <c r="AB68" s="119"/>
      <c r="AC68" s="120"/>
      <c r="AD68" s="127"/>
      <c r="AE68" s="117"/>
      <c r="AF68" s="118"/>
      <c r="AG68" s="119"/>
      <c r="AH68" s="120"/>
      <c r="AI68" s="128"/>
      <c r="AJ68" s="129">
        <v>0</v>
      </c>
      <c r="AK68" s="120" t="str">
        <f t="shared" si="11"/>
        <v>ई-2</v>
      </c>
      <c r="AL68" s="127"/>
      <c r="AM68" s="130">
        <v>0</v>
      </c>
      <c r="AN68" s="120" t="str">
        <f t="shared" si="12"/>
        <v>ई-2</v>
      </c>
      <c r="AO68" s="128"/>
      <c r="AP68" s="129">
        <v>0</v>
      </c>
      <c r="AQ68" s="120" t="str">
        <f t="shared" si="13"/>
        <v>ई-2</v>
      </c>
      <c r="AR68" s="127"/>
      <c r="AS68" s="125">
        <f t="shared" si="15"/>
        <v>0</v>
      </c>
      <c r="AT68" s="126">
        <f>SUM(AS68*100)/AS12</f>
        <v>0</v>
      </c>
      <c r="AU68" s="150" t="str">
        <f t="shared" si="14"/>
        <v>ई-2</v>
      </c>
      <c r="AV68" s="83"/>
      <c r="AW68" s="147"/>
      <c r="AX68" s="147"/>
      <c r="AY68" s="147"/>
    </row>
    <row r="69" spans="1:51" ht="34.5" customHeight="1">
      <c r="A69" s="147"/>
      <c r="B69" s="152">
        <f>Info_1!M61</f>
        <v>0</v>
      </c>
      <c r="C69" s="114">
        <f>Info_1!J61</f>
        <v>57</v>
      </c>
      <c r="D69" s="115">
        <f>Info_1!K61</f>
        <v>0</v>
      </c>
      <c r="E69" s="116">
        <f>Info_1!L61</f>
        <v>0</v>
      </c>
      <c r="F69" s="153">
        <v>0</v>
      </c>
      <c r="G69" s="154">
        <v>0</v>
      </c>
      <c r="H69" s="155">
        <f t="shared" si="3"/>
        <v>0</v>
      </c>
      <c r="I69" s="156" t="str">
        <f t="shared" si="4"/>
        <v>ई-2</v>
      </c>
      <c r="J69" s="127"/>
      <c r="K69" s="153">
        <v>0</v>
      </c>
      <c r="L69" s="154">
        <v>0</v>
      </c>
      <c r="M69" s="155">
        <f t="shared" si="5"/>
        <v>0</v>
      </c>
      <c r="N69" s="156" t="str">
        <f t="shared" si="6"/>
        <v>ई-2</v>
      </c>
      <c r="O69" s="128"/>
      <c r="P69" s="153">
        <v>0</v>
      </c>
      <c r="Q69" s="154">
        <v>0</v>
      </c>
      <c r="R69" s="155">
        <f t="shared" si="7"/>
        <v>0</v>
      </c>
      <c r="S69" s="156" t="str">
        <f t="shared" si="8"/>
        <v>ई-2</v>
      </c>
      <c r="T69" s="127"/>
      <c r="U69" s="153">
        <v>0</v>
      </c>
      <c r="V69" s="154">
        <v>0</v>
      </c>
      <c r="W69" s="155">
        <f t="shared" si="9"/>
        <v>0</v>
      </c>
      <c r="X69" s="156" t="str">
        <f t="shared" si="10"/>
        <v>ई-2</v>
      </c>
      <c r="Y69" s="128"/>
      <c r="Z69" s="153"/>
      <c r="AA69" s="154"/>
      <c r="AB69" s="155"/>
      <c r="AC69" s="156"/>
      <c r="AD69" s="127"/>
      <c r="AE69" s="153"/>
      <c r="AF69" s="154"/>
      <c r="AG69" s="155"/>
      <c r="AH69" s="156"/>
      <c r="AI69" s="128"/>
      <c r="AJ69" s="129">
        <v>0</v>
      </c>
      <c r="AK69" s="156" t="str">
        <f t="shared" si="11"/>
        <v>ई-2</v>
      </c>
      <c r="AL69" s="127"/>
      <c r="AM69" s="130">
        <v>0</v>
      </c>
      <c r="AN69" s="156" t="str">
        <f t="shared" si="12"/>
        <v>ई-2</v>
      </c>
      <c r="AO69" s="128"/>
      <c r="AP69" s="129">
        <v>0</v>
      </c>
      <c r="AQ69" s="156" t="str">
        <f t="shared" si="13"/>
        <v>ई-2</v>
      </c>
      <c r="AR69" s="127"/>
      <c r="AS69" s="157">
        <f t="shared" si="15"/>
        <v>0</v>
      </c>
      <c r="AT69" s="158">
        <f>SUM(AS69*100)/AS12</f>
        <v>0</v>
      </c>
      <c r="AU69" s="150" t="str">
        <f t="shared" si="14"/>
        <v>ई-2</v>
      </c>
      <c r="AV69" s="83"/>
      <c r="AW69" s="147"/>
      <c r="AX69" s="147"/>
      <c r="AY69" s="147"/>
    </row>
    <row r="70" spans="1:51" ht="34.5" customHeight="1">
      <c r="A70" s="147"/>
      <c r="B70" s="113">
        <f>Info_1!M62</f>
        <v>0</v>
      </c>
      <c r="C70" s="114">
        <f>Info_1!J62</f>
        <v>58</v>
      </c>
      <c r="D70" s="159">
        <f>Info_1!K62</f>
        <v>0</v>
      </c>
      <c r="E70" s="148">
        <f>Info_1!L62</f>
        <v>0</v>
      </c>
      <c r="F70" s="117">
        <v>0</v>
      </c>
      <c r="G70" s="118">
        <v>0</v>
      </c>
      <c r="H70" s="119">
        <f t="shared" si="3"/>
        <v>0</v>
      </c>
      <c r="I70" s="120" t="str">
        <f t="shared" si="4"/>
        <v>ई-2</v>
      </c>
      <c r="J70" s="127"/>
      <c r="K70" s="117">
        <v>0</v>
      </c>
      <c r="L70" s="118">
        <v>0</v>
      </c>
      <c r="M70" s="119">
        <f t="shared" si="5"/>
        <v>0</v>
      </c>
      <c r="N70" s="120" t="str">
        <f t="shared" si="6"/>
        <v>ई-2</v>
      </c>
      <c r="O70" s="128"/>
      <c r="P70" s="117">
        <v>0</v>
      </c>
      <c r="Q70" s="118">
        <v>0</v>
      </c>
      <c r="R70" s="119">
        <f t="shared" si="7"/>
        <v>0</v>
      </c>
      <c r="S70" s="120" t="str">
        <f t="shared" si="8"/>
        <v>ई-2</v>
      </c>
      <c r="T70" s="127"/>
      <c r="U70" s="117">
        <v>0</v>
      </c>
      <c r="V70" s="118">
        <v>0</v>
      </c>
      <c r="W70" s="119">
        <f t="shared" si="9"/>
        <v>0</v>
      </c>
      <c r="X70" s="120" t="str">
        <f t="shared" si="10"/>
        <v>ई-2</v>
      </c>
      <c r="Y70" s="128"/>
      <c r="Z70" s="117"/>
      <c r="AA70" s="118"/>
      <c r="AB70" s="119"/>
      <c r="AC70" s="120"/>
      <c r="AD70" s="127"/>
      <c r="AE70" s="117"/>
      <c r="AF70" s="118"/>
      <c r="AG70" s="119"/>
      <c r="AH70" s="120"/>
      <c r="AI70" s="128"/>
      <c r="AJ70" s="129">
        <v>0</v>
      </c>
      <c r="AK70" s="120" t="str">
        <f t="shared" si="11"/>
        <v>ई-2</v>
      </c>
      <c r="AL70" s="127"/>
      <c r="AM70" s="130">
        <v>0</v>
      </c>
      <c r="AN70" s="120" t="str">
        <f t="shared" si="12"/>
        <v>ई-2</v>
      </c>
      <c r="AO70" s="128"/>
      <c r="AP70" s="129">
        <v>0</v>
      </c>
      <c r="AQ70" s="120" t="str">
        <f t="shared" si="13"/>
        <v>ई-2</v>
      </c>
      <c r="AR70" s="127"/>
      <c r="AS70" s="125">
        <f t="shared" si="15"/>
        <v>0</v>
      </c>
      <c r="AT70" s="126">
        <f>SUM(AS70*100)/AS12</f>
        <v>0</v>
      </c>
      <c r="AU70" s="150" t="str">
        <f t="shared" si="14"/>
        <v>ई-2</v>
      </c>
      <c r="AV70" s="83"/>
      <c r="AW70" s="147"/>
      <c r="AX70" s="147"/>
      <c r="AY70" s="147"/>
    </row>
    <row r="71" spans="1:51" ht="34.5" customHeight="1">
      <c r="A71" s="147"/>
      <c r="B71" s="152">
        <f>Info_1!M63</f>
        <v>0</v>
      </c>
      <c r="C71" s="114">
        <f>Info_1!J63</f>
        <v>59</v>
      </c>
      <c r="D71" s="115">
        <f>Info_1!K63</f>
        <v>0</v>
      </c>
      <c r="E71" s="116">
        <f>Info_1!L63</f>
        <v>0</v>
      </c>
      <c r="F71" s="153">
        <v>0</v>
      </c>
      <c r="G71" s="154">
        <v>0</v>
      </c>
      <c r="H71" s="155">
        <f t="shared" si="3"/>
        <v>0</v>
      </c>
      <c r="I71" s="156" t="str">
        <f t="shared" si="4"/>
        <v>ई-2</v>
      </c>
      <c r="J71" s="127"/>
      <c r="K71" s="153">
        <v>0</v>
      </c>
      <c r="L71" s="154">
        <v>0</v>
      </c>
      <c r="M71" s="155">
        <f t="shared" si="5"/>
        <v>0</v>
      </c>
      <c r="N71" s="156" t="str">
        <f t="shared" si="6"/>
        <v>ई-2</v>
      </c>
      <c r="O71" s="128"/>
      <c r="P71" s="153">
        <v>0</v>
      </c>
      <c r="Q71" s="154">
        <v>0</v>
      </c>
      <c r="R71" s="155">
        <f t="shared" si="7"/>
        <v>0</v>
      </c>
      <c r="S71" s="156" t="str">
        <f t="shared" si="8"/>
        <v>ई-2</v>
      </c>
      <c r="T71" s="127"/>
      <c r="U71" s="153">
        <v>0</v>
      </c>
      <c r="V71" s="154">
        <v>0</v>
      </c>
      <c r="W71" s="155">
        <f t="shared" si="9"/>
        <v>0</v>
      </c>
      <c r="X71" s="156" t="str">
        <f t="shared" si="10"/>
        <v>ई-2</v>
      </c>
      <c r="Y71" s="128"/>
      <c r="Z71" s="153"/>
      <c r="AA71" s="154"/>
      <c r="AB71" s="155"/>
      <c r="AC71" s="156"/>
      <c r="AD71" s="127"/>
      <c r="AE71" s="153"/>
      <c r="AF71" s="154"/>
      <c r="AG71" s="155"/>
      <c r="AH71" s="156"/>
      <c r="AI71" s="128"/>
      <c r="AJ71" s="129">
        <v>0</v>
      </c>
      <c r="AK71" s="156" t="str">
        <f t="shared" si="11"/>
        <v>ई-2</v>
      </c>
      <c r="AL71" s="127"/>
      <c r="AM71" s="130">
        <v>0</v>
      </c>
      <c r="AN71" s="156" t="str">
        <f t="shared" si="12"/>
        <v>ई-2</v>
      </c>
      <c r="AO71" s="128"/>
      <c r="AP71" s="129">
        <v>0</v>
      </c>
      <c r="AQ71" s="156" t="str">
        <f t="shared" si="13"/>
        <v>ई-2</v>
      </c>
      <c r="AR71" s="127"/>
      <c r="AS71" s="157">
        <f t="shared" si="15"/>
        <v>0</v>
      </c>
      <c r="AT71" s="158">
        <f>SUM(AS71*100)/AS12</f>
        <v>0</v>
      </c>
      <c r="AU71" s="150" t="str">
        <f t="shared" si="14"/>
        <v>ई-2</v>
      </c>
      <c r="AV71" s="83"/>
      <c r="AW71" s="147"/>
      <c r="AX71" s="147"/>
      <c r="AY71" s="147"/>
    </row>
    <row r="72" spans="1:51" ht="34.5" customHeight="1">
      <c r="A72" s="147"/>
      <c r="B72" s="160">
        <f>Info_1!M64</f>
        <v>0</v>
      </c>
      <c r="C72" s="161">
        <f>Info_1!J64</f>
        <v>60</v>
      </c>
      <c r="D72" s="162">
        <f>Info_1!K64</f>
        <v>0</v>
      </c>
      <c r="E72" s="163">
        <f>Info_1!L64</f>
        <v>0</v>
      </c>
      <c r="F72" s="164">
        <v>0</v>
      </c>
      <c r="G72" s="165">
        <v>0</v>
      </c>
      <c r="H72" s="166">
        <f t="shared" si="3"/>
        <v>0</v>
      </c>
      <c r="I72" s="167" t="str">
        <f t="shared" si="4"/>
        <v>ई-2</v>
      </c>
      <c r="J72" s="168"/>
      <c r="K72" s="164">
        <v>0</v>
      </c>
      <c r="L72" s="165">
        <v>0</v>
      </c>
      <c r="M72" s="166">
        <f t="shared" si="5"/>
        <v>0</v>
      </c>
      <c r="N72" s="167" t="str">
        <f t="shared" si="6"/>
        <v>ई-2</v>
      </c>
      <c r="O72" s="169"/>
      <c r="P72" s="164">
        <v>0</v>
      </c>
      <c r="Q72" s="165">
        <v>0</v>
      </c>
      <c r="R72" s="166">
        <f t="shared" si="7"/>
        <v>0</v>
      </c>
      <c r="S72" s="167" t="str">
        <f t="shared" si="8"/>
        <v>ई-2</v>
      </c>
      <c r="T72" s="168"/>
      <c r="U72" s="164">
        <v>0</v>
      </c>
      <c r="V72" s="165">
        <v>0</v>
      </c>
      <c r="W72" s="166">
        <f t="shared" si="9"/>
        <v>0</v>
      </c>
      <c r="X72" s="167" t="str">
        <f t="shared" si="10"/>
        <v>ई-2</v>
      </c>
      <c r="Y72" s="169"/>
      <c r="Z72" s="164"/>
      <c r="AA72" s="165"/>
      <c r="AB72" s="166"/>
      <c r="AC72" s="167"/>
      <c r="AD72" s="168"/>
      <c r="AE72" s="164"/>
      <c r="AF72" s="165"/>
      <c r="AG72" s="166"/>
      <c r="AH72" s="167"/>
      <c r="AI72" s="169"/>
      <c r="AJ72" s="170">
        <v>0</v>
      </c>
      <c r="AK72" s="167" t="str">
        <f t="shared" si="11"/>
        <v>ई-2</v>
      </c>
      <c r="AL72" s="168"/>
      <c r="AM72" s="171">
        <v>0</v>
      </c>
      <c r="AN72" s="167" t="str">
        <f t="shared" si="12"/>
        <v>ई-2</v>
      </c>
      <c r="AO72" s="169"/>
      <c r="AP72" s="170">
        <v>0</v>
      </c>
      <c r="AQ72" s="167" t="str">
        <f t="shared" si="13"/>
        <v>ई-2</v>
      </c>
      <c r="AR72" s="168"/>
      <c r="AS72" s="172">
        <f t="shared" si="15"/>
        <v>0</v>
      </c>
      <c r="AT72" s="173">
        <f>SUM(AS72*100)/AS12</f>
        <v>0</v>
      </c>
      <c r="AU72" s="174" t="str">
        <f t="shared" si="14"/>
        <v>ई-2</v>
      </c>
      <c r="AV72" s="83"/>
      <c r="AW72" s="147"/>
      <c r="AX72" s="147"/>
      <c r="AY72" s="147"/>
    </row>
    <row r="73" spans="1:51" ht="21.75" customHeight="1">
      <c r="A73" s="175"/>
      <c r="B73" s="175"/>
      <c r="C73" s="176"/>
      <c r="D73" s="177"/>
      <c r="E73" s="177"/>
      <c r="F73" s="178"/>
      <c r="G73" s="178"/>
      <c r="H73" s="179"/>
      <c r="I73" s="180"/>
      <c r="J73" s="175"/>
      <c r="K73" s="178"/>
      <c r="L73" s="178"/>
      <c r="M73" s="179"/>
      <c r="N73" s="180"/>
      <c r="O73" s="175"/>
      <c r="P73" s="178"/>
      <c r="Q73" s="178"/>
      <c r="R73" s="179"/>
      <c r="S73" s="180"/>
      <c r="T73" s="175"/>
      <c r="U73" s="178"/>
      <c r="V73" s="178"/>
      <c r="W73" s="179"/>
      <c r="X73" s="180"/>
      <c r="Y73" s="175"/>
      <c r="Z73" s="178"/>
      <c r="AA73" s="178"/>
      <c r="AB73" s="179"/>
      <c r="AC73" s="180"/>
      <c r="AD73" s="175"/>
      <c r="AE73" s="178"/>
      <c r="AF73" s="178"/>
      <c r="AG73" s="179"/>
      <c r="AH73" s="180"/>
      <c r="AI73" s="175"/>
      <c r="AJ73" s="179"/>
      <c r="AK73" s="180"/>
      <c r="AL73" s="175"/>
      <c r="AM73" s="179"/>
      <c r="AN73" s="180"/>
      <c r="AO73" s="175"/>
      <c r="AP73" s="179"/>
      <c r="AQ73" s="180"/>
      <c r="AR73" s="175"/>
      <c r="AS73" s="175"/>
      <c r="AT73" s="175"/>
      <c r="AU73" s="175"/>
      <c r="AV73" s="175"/>
      <c r="AW73" s="175"/>
      <c r="AX73" s="175"/>
      <c r="AY73" s="175"/>
    </row>
    <row r="74" spans="1:51" ht="12" customHeight="1">
      <c r="A74" s="175"/>
      <c r="B74" s="175"/>
      <c r="C74" s="176"/>
      <c r="D74" s="177"/>
      <c r="E74" s="177"/>
      <c r="F74" s="178"/>
      <c r="G74" s="178"/>
      <c r="H74" s="179"/>
      <c r="I74" s="180"/>
      <c r="J74" s="175"/>
      <c r="K74" s="178"/>
      <c r="L74" s="178"/>
      <c r="M74" s="179"/>
      <c r="N74" s="180"/>
      <c r="O74" s="175"/>
      <c r="P74" s="178"/>
      <c r="Q74" s="178"/>
      <c r="R74" s="179"/>
      <c r="S74" s="180"/>
      <c r="T74" s="175"/>
      <c r="U74" s="178"/>
      <c r="V74" s="178"/>
      <c r="W74" s="179"/>
      <c r="X74" s="180"/>
      <c r="Y74" s="175"/>
      <c r="Z74" s="178"/>
      <c r="AA74" s="178"/>
      <c r="AB74" s="179"/>
      <c r="AC74" s="180"/>
      <c r="AD74" s="175"/>
      <c r="AE74" s="178"/>
      <c r="AF74" s="178"/>
      <c r="AG74" s="179"/>
      <c r="AH74" s="180"/>
      <c r="AI74" s="175"/>
      <c r="AJ74" s="179"/>
      <c r="AK74" s="180"/>
      <c r="AL74" s="175"/>
      <c r="AM74" s="179"/>
      <c r="AN74" s="180"/>
      <c r="AO74" s="175"/>
      <c r="AP74" s="179"/>
      <c r="AQ74" s="180"/>
      <c r="AR74" s="175"/>
      <c r="AS74" s="175"/>
      <c r="AT74" s="175"/>
      <c r="AU74" s="175"/>
      <c r="AV74" s="175"/>
      <c r="AW74" s="175"/>
      <c r="AX74" s="175"/>
      <c r="AY74" s="175"/>
    </row>
    <row r="75" spans="1:51" ht="21.75" customHeight="1">
      <c r="A75" s="175"/>
      <c r="B75" s="175"/>
      <c r="C75" s="176"/>
      <c r="D75" s="177"/>
      <c r="E75" s="177"/>
      <c r="F75" s="178"/>
      <c r="G75" s="178"/>
      <c r="H75" s="179"/>
      <c r="I75" s="180"/>
      <c r="J75" s="175"/>
      <c r="K75" s="178"/>
      <c r="L75" s="178"/>
      <c r="M75" s="179"/>
      <c r="N75" s="180"/>
      <c r="O75" s="175"/>
      <c r="P75" s="178"/>
      <c r="Q75" s="178"/>
      <c r="R75" s="179"/>
      <c r="S75" s="180"/>
      <c r="T75" s="175"/>
      <c r="U75" s="178"/>
      <c r="V75" s="178"/>
      <c r="W75" s="179"/>
      <c r="X75" s="180"/>
      <c r="Y75" s="175"/>
      <c r="Z75" s="178"/>
      <c r="AA75" s="178"/>
      <c r="AB75" s="179"/>
      <c r="AC75" s="180"/>
      <c r="AD75" s="175"/>
      <c r="AE75" s="178"/>
      <c r="AF75" s="178"/>
      <c r="AG75" s="179"/>
      <c r="AH75" s="180"/>
      <c r="AI75" s="175"/>
      <c r="AJ75" s="179"/>
      <c r="AK75" s="180"/>
      <c r="AL75" s="175"/>
      <c r="AM75" s="179"/>
      <c r="AN75" s="180"/>
      <c r="AO75" s="175"/>
      <c r="AP75" s="179"/>
      <c r="AQ75" s="180"/>
      <c r="AR75" s="175"/>
      <c r="AS75" s="175"/>
      <c r="AT75" s="175"/>
      <c r="AU75" s="175"/>
      <c r="AV75" s="175"/>
      <c r="AW75" s="175"/>
      <c r="AX75" s="175"/>
      <c r="AY75" s="175"/>
    </row>
    <row r="76" spans="1:51" ht="21.75" customHeight="1">
      <c r="A76" s="175"/>
      <c r="B76" s="175"/>
      <c r="C76" s="176"/>
      <c r="D76" s="177"/>
      <c r="E76" s="177"/>
      <c r="F76" s="178"/>
      <c r="G76" s="178"/>
      <c r="H76" s="179"/>
      <c r="I76" s="180"/>
      <c r="J76" s="175"/>
      <c r="K76" s="178"/>
      <c r="L76" s="178"/>
      <c r="M76" s="179"/>
      <c r="N76" s="180"/>
      <c r="O76" s="175"/>
      <c r="P76" s="178"/>
      <c r="Q76" s="178"/>
      <c r="R76" s="179"/>
      <c r="S76" s="180"/>
      <c r="T76" s="175"/>
      <c r="U76" s="178"/>
      <c r="V76" s="178"/>
      <c r="W76" s="179"/>
      <c r="X76" s="180"/>
      <c r="Y76" s="175"/>
      <c r="Z76" s="178"/>
      <c r="AA76" s="178"/>
      <c r="AB76" s="179"/>
      <c r="AC76" s="180"/>
      <c r="AD76" s="175"/>
      <c r="AE76" s="178"/>
      <c r="AF76" s="178"/>
      <c r="AG76" s="179"/>
      <c r="AH76" s="180"/>
      <c r="AI76" s="175"/>
      <c r="AJ76" s="179"/>
      <c r="AK76" s="180"/>
      <c r="AL76" s="175"/>
      <c r="AM76" s="179"/>
      <c r="AN76" s="180"/>
      <c r="AO76" s="175"/>
      <c r="AP76" s="179"/>
      <c r="AQ76" s="180"/>
      <c r="AR76" s="175"/>
      <c r="AS76" s="175"/>
      <c r="AT76" s="175"/>
      <c r="AU76" s="175"/>
      <c r="AV76" s="175"/>
      <c r="AW76" s="175"/>
      <c r="AX76" s="175"/>
      <c r="AY76" s="175"/>
    </row>
    <row r="77" spans="1:51" ht="16.5" customHeight="1">
      <c r="A77" s="50"/>
      <c r="B77" s="50"/>
      <c r="C77" s="58"/>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c r="AO77" s="50"/>
      <c r="AP77" s="50"/>
      <c r="AQ77" s="50"/>
      <c r="AR77" s="50"/>
      <c r="AS77" s="50"/>
      <c r="AT77" s="50"/>
      <c r="AU77" s="50"/>
      <c r="AV77" s="50"/>
      <c r="AW77" s="50"/>
      <c r="AX77" s="50"/>
      <c r="AY77" s="50"/>
    </row>
    <row r="78" spans="1:51" ht="16.5" customHeight="1">
      <c r="A78" s="50"/>
      <c r="B78" s="50"/>
      <c r="C78" s="58"/>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c r="AM78" s="50"/>
      <c r="AN78" s="50"/>
      <c r="AO78" s="50"/>
      <c r="AP78" s="50"/>
      <c r="AQ78" s="50"/>
      <c r="AR78" s="50"/>
      <c r="AS78" s="50"/>
      <c r="AT78" s="50"/>
      <c r="AU78" s="50"/>
      <c r="AV78" s="50"/>
      <c r="AW78" s="50"/>
      <c r="AX78" s="50"/>
      <c r="AY78" s="50"/>
    </row>
    <row r="79" spans="1:51" ht="16.5" customHeight="1">
      <c r="A79" s="50"/>
      <c r="B79" s="50"/>
      <c r="C79" s="58"/>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0"/>
      <c r="AL79" s="50"/>
      <c r="AM79" s="50"/>
      <c r="AN79" s="50"/>
      <c r="AO79" s="50"/>
      <c r="AP79" s="50"/>
      <c r="AQ79" s="50"/>
      <c r="AR79" s="50"/>
      <c r="AS79" s="50"/>
      <c r="AT79" s="50"/>
      <c r="AU79" s="50"/>
      <c r="AV79" s="50"/>
      <c r="AW79" s="50"/>
      <c r="AX79" s="50"/>
      <c r="AY79" s="50"/>
    </row>
    <row r="80" spans="1:51" ht="16.5" customHeight="1">
      <c r="A80" s="50"/>
      <c r="B80" s="50"/>
      <c r="C80" s="58"/>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50"/>
      <c r="AL80" s="50"/>
      <c r="AM80" s="50"/>
      <c r="AN80" s="50"/>
      <c r="AO80" s="50"/>
      <c r="AP80" s="50"/>
      <c r="AQ80" s="50"/>
      <c r="AR80" s="50"/>
      <c r="AS80" s="50"/>
      <c r="AT80" s="50"/>
      <c r="AU80" s="50"/>
      <c r="AV80" s="50"/>
      <c r="AW80" s="50"/>
      <c r="AX80" s="50"/>
      <c r="AY80" s="50"/>
    </row>
    <row r="81" spans="1:51" ht="16.5" customHeight="1">
      <c r="A81" s="50"/>
      <c r="B81" s="50"/>
      <c r="C81" s="58"/>
      <c r="D81" s="50"/>
      <c r="E81" s="50"/>
      <c r="F81" s="50"/>
      <c r="G81" s="50"/>
      <c r="H81" s="50"/>
      <c r="I81" s="50"/>
      <c r="J81" s="50"/>
      <c r="K81" s="50"/>
      <c r="L81" s="50"/>
      <c r="M81" s="50"/>
      <c r="N81" s="50"/>
      <c r="O81" s="50"/>
      <c r="P81" s="50"/>
      <c r="Q81" s="50"/>
      <c r="R81" s="50"/>
      <c r="S81" s="50"/>
      <c r="T81" s="50"/>
      <c r="U81" s="50"/>
      <c r="V81" s="50"/>
      <c r="W81" s="50"/>
      <c r="X81" s="50"/>
      <c r="Y81" s="50"/>
      <c r="Z81" s="50"/>
      <c r="AA81" s="50"/>
      <c r="AB81" s="50"/>
      <c r="AC81" s="50"/>
      <c r="AD81" s="50"/>
      <c r="AE81" s="50"/>
      <c r="AF81" s="50"/>
      <c r="AG81" s="50"/>
      <c r="AH81" s="50"/>
      <c r="AI81" s="50"/>
      <c r="AJ81" s="50"/>
      <c r="AK81" s="50"/>
      <c r="AL81" s="50"/>
      <c r="AM81" s="50"/>
      <c r="AN81" s="50"/>
      <c r="AO81" s="50"/>
      <c r="AP81" s="50"/>
      <c r="AQ81" s="50"/>
      <c r="AR81" s="50"/>
      <c r="AS81" s="50"/>
      <c r="AT81" s="50"/>
      <c r="AU81" s="50"/>
      <c r="AV81" s="50"/>
      <c r="AW81" s="50"/>
      <c r="AX81" s="50"/>
      <c r="AY81" s="50"/>
    </row>
    <row r="82" spans="1:51" ht="16.5" customHeight="1">
      <c r="A82" s="50"/>
      <c r="B82" s="50"/>
      <c r="C82" s="58"/>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c r="AM82" s="50"/>
      <c r="AN82" s="50"/>
      <c r="AO82" s="50"/>
      <c r="AP82" s="50"/>
      <c r="AQ82" s="50"/>
      <c r="AR82" s="50"/>
      <c r="AS82" s="50"/>
      <c r="AT82" s="50"/>
      <c r="AU82" s="50"/>
      <c r="AV82" s="50"/>
      <c r="AW82" s="50"/>
      <c r="AX82" s="50"/>
      <c r="AY82" s="50"/>
    </row>
    <row r="83" spans="1:51" ht="16.5" customHeight="1">
      <c r="A83" s="50"/>
      <c r="B83" s="50"/>
      <c r="C83" s="58"/>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c r="AM83" s="50"/>
      <c r="AN83" s="50"/>
      <c r="AO83" s="50"/>
      <c r="AP83" s="50"/>
      <c r="AQ83" s="50"/>
      <c r="AR83" s="50"/>
      <c r="AS83" s="50"/>
      <c r="AT83" s="50"/>
      <c r="AU83" s="50"/>
      <c r="AV83" s="50"/>
      <c r="AW83" s="50"/>
      <c r="AX83" s="50"/>
      <c r="AY83" s="50"/>
    </row>
    <row r="84" spans="1:51" ht="16.5" customHeight="1">
      <c r="A84" s="50"/>
      <c r="B84" s="50"/>
      <c r="C84" s="58"/>
      <c r="D84" s="50"/>
      <c r="E84" s="50"/>
      <c r="F84" s="50"/>
      <c r="G84" s="50"/>
      <c r="H84" s="50"/>
      <c r="I84" s="50"/>
      <c r="J84" s="50"/>
      <c r="K84" s="50"/>
      <c r="L84" s="50"/>
      <c r="M84" s="50"/>
      <c r="N84" s="50"/>
      <c r="O84" s="50"/>
      <c r="P84" s="50"/>
      <c r="Q84" s="50"/>
      <c r="R84" s="50"/>
      <c r="S84" s="50"/>
      <c r="T84" s="50"/>
      <c r="U84" s="50"/>
      <c r="V84" s="50"/>
      <c r="W84" s="50"/>
      <c r="X84" s="50"/>
      <c r="Y84" s="50"/>
      <c r="Z84" s="50"/>
      <c r="AA84" s="50"/>
      <c r="AB84" s="50"/>
      <c r="AC84" s="50"/>
      <c r="AD84" s="50"/>
      <c r="AE84" s="50"/>
      <c r="AF84" s="50"/>
      <c r="AG84" s="50"/>
      <c r="AH84" s="50"/>
      <c r="AI84" s="50"/>
      <c r="AJ84" s="50"/>
      <c r="AK84" s="50"/>
      <c r="AL84" s="50"/>
      <c r="AM84" s="50"/>
      <c r="AN84" s="50"/>
      <c r="AO84" s="50"/>
      <c r="AP84" s="50"/>
      <c r="AQ84" s="50"/>
      <c r="AR84" s="50"/>
      <c r="AS84" s="50"/>
      <c r="AT84" s="50"/>
      <c r="AU84" s="50"/>
      <c r="AV84" s="50"/>
      <c r="AW84" s="50"/>
      <c r="AX84" s="50"/>
      <c r="AY84" s="50"/>
    </row>
    <row r="85" spans="1:51" ht="16.5" customHeight="1">
      <c r="A85" s="50"/>
      <c r="B85" s="50"/>
      <c r="C85" s="58"/>
      <c r="D85" s="50"/>
      <c r="E85" s="50"/>
      <c r="F85" s="50"/>
      <c r="G85" s="50"/>
      <c r="H85" s="50"/>
      <c r="I85" s="50"/>
      <c r="J85" s="50"/>
      <c r="K85" s="50"/>
      <c r="L85" s="50"/>
      <c r="M85" s="50"/>
      <c r="N85" s="50"/>
      <c r="O85" s="50"/>
      <c r="P85" s="50"/>
      <c r="Q85" s="50"/>
      <c r="R85" s="50"/>
      <c r="S85" s="50"/>
      <c r="T85" s="50"/>
      <c r="U85" s="50"/>
      <c r="V85" s="50"/>
      <c r="W85" s="50"/>
      <c r="X85" s="50"/>
      <c r="Y85" s="50"/>
      <c r="Z85" s="50"/>
      <c r="AA85" s="50"/>
      <c r="AB85" s="50"/>
      <c r="AC85" s="50"/>
      <c r="AD85" s="50"/>
      <c r="AE85" s="50"/>
      <c r="AF85" s="50"/>
      <c r="AG85" s="50"/>
      <c r="AH85" s="50"/>
      <c r="AI85" s="50"/>
      <c r="AJ85" s="50"/>
      <c r="AK85" s="50"/>
      <c r="AL85" s="50"/>
      <c r="AM85" s="50"/>
      <c r="AN85" s="50"/>
      <c r="AO85" s="50"/>
      <c r="AP85" s="50"/>
      <c r="AQ85" s="50"/>
      <c r="AR85" s="50"/>
      <c r="AS85" s="50"/>
      <c r="AT85" s="50"/>
      <c r="AU85" s="50"/>
      <c r="AV85" s="50"/>
      <c r="AW85" s="50"/>
      <c r="AX85" s="50"/>
      <c r="AY85" s="50"/>
    </row>
    <row r="86" spans="1:51" ht="16.5" customHeight="1">
      <c r="A86" s="50"/>
      <c r="B86" s="50"/>
      <c r="C86" s="58"/>
      <c r="D86" s="50"/>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0"/>
      <c r="AL86" s="50"/>
      <c r="AM86" s="50"/>
      <c r="AN86" s="50"/>
      <c r="AO86" s="50"/>
      <c r="AP86" s="50"/>
      <c r="AQ86" s="50"/>
      <c r="AR86" s="50"/>
      <c r="AS86" s="50"/>
      <c r="AT86" s="50"/>
      <c r="AU86" s="50"/>
      <c r="AV86" s="50"/>
      <c r="AW86" s="50"/>
      <c r="AX86" s="50"/>
      <c r="AY86" s="50"/>
    </row>
    <row r="87" spans="1:51" ht="16.5" customHeight="1">
      <c r="A87" s="50"/>
      <c r="B87" s="50"/>
      <c r="C87" s="58"/>
      <c r="D87" s="50"/>
      <c r="E87" s="50"/>
      <c r="F87" s="50"/>
      <c r="G87" s="50"/>
      <c r="H87" s="50"/>
      <c r="I87" s="50"/>
      <c r="J87" s="50"/>
      <c r="K87" s="50"/>
      <c r="L87" s="50"/>
      <c r="M87" s="50"/>
      <c r="N87" s="50"/>
      <c r="O87" s="50"/>
      <c r="P87" s="50"/>
      <c r="Q87" s="50"/>
      <c r="R87" s="50"/>
      <c r="S87" s="50"/>
      <c r="T87" s="50"/>
      <c r="U87" s="50"/>
      <c r="V87" s="50"/>
      <c r="W87" s="50"/>
      <c r="X87" s="50"/>
      <c r="Y87" s="50"/>
      <c r="Z87" s="50"/>
      <c r="AA87" s="50"/>
      <c r="AB87" s="50"/>
      <c r="AC87" s="50"/>
      <c r="AD87" s="50"/>
      <c r="AE87" s="50"/>
      <c r="AF87" s="50"/>
      <c r="AG87" s="50"/>
      <c r="AH87" s="50"/>
      <c r="AI87" s="50"/>
      <c r="AJ87" s="50"/>
      <c r="AK87" s="50"/>
      <c r="AL87" s="50"/>
      <c r="AM87" s="50"/>
      <c r="AN87" s="50"/>
      <c r="AO87" s="50"/>
      <c r="AP87" s="50"/>
      <c r="AQ87" s="50"/>
      <c r="AR87" s="50"/>
      <c r="AS87" s="50"/>
      <c r="AT87" s="50"/>
      <c r="AU87" s="50"/>
      <c r="AV87" s="50"/>
      <c r="AW87" s="50"/>
      <c r="AX87" s="50"/>
      <c r="AY87" s="50"/>
    </row>
    <row r="88" spans="1:51" ht="16.5" customHeight="1">
      <c r="A88" s="50"/>
      <c r="B88" s="50"/>
      <c r="C88" s="58"/>
      <c r="D88" s="50"/>
      <c r="E88" s="50"/>
      <c r="F88" s="50"/>
      <c r="G88" s="50"/>
      <c r="H88" s="50"/>
      <c r="I88" s="50"/>
      <c r="J88" s="50"/>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0"/>
      <c r="AJ88" s="50"/>
      <c r="AK88" s="50"/>
      <c r="AL88" s="50"/>
      <c r="AM88" s="50"/>
      <c r="AN88" s="50"/>
      <c r="AO88" s="50"/>
      <c r="AP88" s="50"/>
      <c r="AQ88" s="50"/>
      <c r="AR88" s="50"/>
      <c r="AS88" s="50"/>
      <c r="AT88" s="50"/>
      <c r="AU88" s="50"/>
      <c r="AV88" s="50"/>
      <c r="AW88" s="50"/>
      <c r="AX88" s="50"/>
      <c r="AY88" s="50"/>
    </row>
    <row r="89" spans="1:51" ht="16.5" customHeight="1">
      <c r="A89" s="50"/>
      <c r="B89" s="50"/>
      <c r="C89" s="58"/>
      <c r="D89" s="50"/>
      <c r="E89" s="50"/>
      <c r="F89" s="50"/>
      <c r="G89" s="50"/>
      <c r="H89" s="50"/>
      <c r="I89" s="50"/>
      <c r="J89" s="50"/>
      <c r="K89" s="50"/>
      <c r="L89" s="50"/>
      <c r="M89" s="50"/>
      <c r="N89" s="50"/>
      <c r="O89" s="50"/>
      <c r="P89" s="50"/>
      <c r="Q89" s="50"/>
      <c r="R89" s="50"/>
      <c r="S89" s="50"/>
      <c r="T89" s="50"/>
      <c r="U89" s="50"/>
      <c r="V89" s="50"/>
      <c r="W89" s="50"/>
      <c r="X89" s="50"/>
      <c r="Y89" s="50"/>
      <c r="Z89" s="50"/>
      <c r="AA89" s="50"/>
      <c r="AB89" s="50"/>
      <c r="AC89" s="50"/>
      <c r="AD89" s="50"/>
      <c r="AE89" s="50"/>
      <c r="AF89" s="50"/>
      <c r="AG89" s="50"/>
      <c r="AH89" s="50"/>
      <c r="AI89" s="50"/>
      <c r="AJ89" s="50"/>
      <c r="AK89" s="50"/>
      <c r="AL89" s="50"/>
      <c r="AM89" s="50"/>
      <c r="AN89" s="50"/>
      <c r="AO89" s="50"/>
      <c r="AP89" s="50"/>
      <c r="AQ89" s="50"/>
      <c r="AR89" s="50"/>
      <c r="AS89" s="50"/>
      <c r="AT89" s="50"/>
      <c r="AU89" s="50"/>
      <c r="AV89" s="50"/>
      <c r="AW89" s="50"/>
      <c r="AX89" s="50"/>
      <c r="AY89" s="50"/>
    </row>
    <row r="90" spans="1:51" ht="16.5" customHeight="1">
      <c r="A90" s="50"/>
      <c r="B90" s="50"/>
      <c r="C90" s="58"/>
      <c r="D90" s="50"/>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c r="AJ90" s="50"/>
      <c r="AK90" s="50"/>
      <c r="AL90" s="50"/>
      <c r="AM90" s="50"/>
      <c r="AN90" s="50"/>
      <c r="AO90" s="50"/>
      <c r="AP90" s="50"/>
      <c r="AQ90" s="50"/>
      <c r="AR90" s="50"/>
      <c r="AS90" s="50"/>
      <c r="AT90" s="50"/>
      <c r="AU90" s="50"/>
      <c r="AV90" s="50"/>
      <c r="AW90" s="50"/>
      <c r="AX90" s="50"/>
      <c r="AY90" s="50"/>
    </row>
    <row r="91" spans="1:51" ht="16.5" customHeight="1">
      <c r="A91" s="50"/>
      <c r="B91" s="50"/>
      <c r="C91" s="58"/>
      <c r="D91" s="50"/>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50"/>
      <c r="AK91" s="50"/>
      <c r="AL91" s="50"/>
      <c r="AM91" s="50"/>
      <c r="AN91" s="50"/>
      <c r="AO91" s="50"/>
      <c r="AP91" s="50"/>
      <c r="AQ91" s="50"/>
      <c r="AR91" s="50"/>
      <c r="AS91" s="50"/>
      <c r="AT91" s="50"/>
      <c r="AU91" s="50"/>
      <c r="AV91" s="50"/>
      <c r="AW91" s="50"/>
      <c r="AX91" s="50"/>
      <c r="AY91" s="50"/>
    </row>
    <row r="92" spans="1:51" ht="16.5" customHeight="1">
      <c r="A92" s="50"/>
      <c r="B92" s="50"/>
      <c r="C92" s="58"/>
      <c r="D92" s="50"/>
      <c r="E92" s="50"/>
      <c r="F92" s="50"/>
      <c r="G92" s="50"/>
      <c r="H92" s="50"/>
      <c r="I92" s="50"/>
      <c r="J92" s="50"/>
      <c r="K92" s="50"/>
      <c r="L92" s="50"/>
      <c r="M92" s="50"/>
      <c r="N92" s="50"/>
      <c r="O92" s="50"/>
      <c r="P92" s="50"/>
      <c r="Q92" s="50"/>
      <c r="R92" s="50"/>
      <c r="S92" s="50"/>
      <c r="T92" s="50"/>
      <c r="U92" s="50"/>
      <c r="V92" s="50"/>
      <c r="W92" s="50"/>
      <c r="X92" s="50"/>
      <c r="Y92" s="50"/>
      <c r="Z92" s="50"/>
      <c r="AA92" s="50"/>
      <c r="AB92" s="50"/>
      <c r="AC92" s="50"/>
      <c r="AD92" s="50"/>
      <c r="AE92" s="50"/>
      <c r="AF92" s="50"/>
      <c r="AG92" s="50"/>
      <c r="AH92" s="50"/>
      <c r="AI92" s="50"/>
      <c r="AJ92" s="50"/>
      <c r="AK92" s="50"/>
      <c r="AL92" s="50"/>
      <c r="AM92" s="50"/>
      <c r="AN92" s="50"/>
      <c r="AO92" s="50"/>
      <c r="AP92" s="50"/>
      <c r="AQ92" s="50"/>
      <c r="AR92" s="50"/>
      <c r="AS92" s="50"/>
      <c r="AT92" s="50"/>
      <c r="AU92" s="50"/>
      <c r="AV92" s="50"/>
      <c r="AW92" s="50"/>
      <c r="AX92" s="50"/>
      <c r="AY92" s="50"/>
    </row>
    <row r="93" spans="1:51" ht="16.5" customHeight="1">
      <c r="A93" s="50"/>
      <c r="B93" s="50"/>
      <c r="C93" s="58"/>
      <c r="D93" s="50"/>
      <c r="E93" s="5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0"/>
      <c r="AJ93" s="50"/>
      <c r="AK93" s="50"/>
      <c r="AL93" s="50"/>
      <c r="AM93" s="50"/>
      <c r="AN93" s="50"/>
      <c r="AO93" s="50"/>
      <c r="AP93" s="50"/>
      <c r="AQ93" s="50"/>
      <c r="AR93" s="50"/>
      <c r="AS93" s="50"/>
      <c r="AT93" s="50"/>
      <c r="AU93" s="50"/>
      <c r="AV93" s="50"/>
      <c r="AW93" s="50"/>
      <c r="AX93" s="50"/>
      <c r="AY93" s="50"/>
    </row>
    <row r="94" spans="1:51" ht="16.5" customHeight="1">
      <c r="A94" s="50"/>
      <c r="B94" s="50"/>
      <c r="C94" s="58"/>
      <c r="D94" s="50"/>
      <c r="E94" s="50"/>
      <c r="F94" s="50"/>
      <c r="G94" s="50"/>
      <c r="H94" s="50"/>
      <c r="I94" s="50"/>
      <c r="J94" s="50"/>
      <c r="K94" s="50"/>
      <c r="L94" s="50"/>
      <c r="M94" s="50"/>
      <c r="N94" s="50"/>
      <c r="O94" s="50"/>
      <c r="P94" s="50"/>
      <c r="Q94" s="50"/>
      <c r="R94" s="50"/>
      <c r="S94" s="50"/>
      <c r="T94" s="50"/>
      <c r="U94" s="50"/>
      <c r="V94" s="50"/>
      <c r="W94" s="50"/>
      <c r="X94" s="50"/>
      <c r="Y94" s="50"/>
      <c r="Z94" s="50"/>
      <c r="AA94" s="50"/>
      <c r="AB94" s="50"/>
      <c r="AC94" s="50"/>
      <c r="AD94" s="50"/>
      <c r="AE94" s="50"/>
      <c r="AF94" s="50"/>
      <c r="AG94" s="50"/>
      <c r="AH94" s="50"/>
      <c r="AI94" s="50"/>
      <c r="AJ94" s="50"/>
      <c r="AK94" s="50"/>
      <c r="AL94" s="50"/>
      <c r="AM94" s="50"/>
      <c r="AN94" s="50"/>
      <c r="AO94" s="50"/>
      <c r="AP94" s="50"/>
      <c r="AQ94" s="50"/>
      <c r="AR94" s="50"/>
      <c r="AS94" s="50"/>
      <c r="AT94" s="50"/>
      <c r="AU94" s="50"/>
      <c r="AV94" s="50"/>
      <c r="AW94" s="50"/>
      <c r="AX94" s="50"/>
      <c r="AY94" s="50"/>
    </row>
    <row r="95" spans="1:51" ht="16.5" customHeight="1">
      <c r="A95" s="50"/>
      <c r="B95" s="50"/>
      <c r="C95" s="58"/>
      <c r="D95" s="50"/>
      <c r="E95" s="50"/>
      <c r="F95" s="50"/>
      <c r="G95" s="50"/>
      <c r="H95" s="50"/>
      <c r="I95" s="50"/>
      <c r="J95" s="50"/>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0"/>
      <c r="AJ95" s="50"/>
      <c r="AK95" s="50"/>
      <c r="AL95" s="50"/>
      <c r="AM95" s="50"/>
      <c r="AN95" s="50"/>
      <c r="AO95" s="50"/>
      <c r="AP95" s="50"/>
      <c r="AQ95" s="50"/>
      <c r="AR95" s="50"/>
      <c r="AS95" s="50"/>
      <c r="AT95" s="50"/>
      <c r="AU95" s="50"/>
      <c r="AV95" s="50"/>
      <c r="AW95" s="50"/>
      <c r="AX95" s="50"/>
      <c r="AY95" s="50"/>
    </row>
    <row r="96" spans="1:51" ht="16.5" customHeight="1">
      <c r="A96" s="50"/>
      <c r="B96" s="50"/>
      <c r="C96" s="58"/>
      <c r="D96" s="50"/>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0"/>
      <c r="AK96" s="50"/>
      <c r="AL96" s="50"/>
      <c r="AM96" s="50"/>
      <c r="AN96" s="50"/>
      <c r="AO96" s="50"/>
      <c r="AP96" s="50"/>
      <c r="AQ96" s="50"/>
      <c r="AR96" s="50"/>
      <c r="AS96" s="50"/>
      <c r="AT96" s="50"/>
      <c r="AU96" s="50"/>
      <c r="AV96" s="50"/>
      <c r="AW96" s="50"/>
      <c r="AX96" s="50"/>
      <c r="AY96" s="50"/>
    </row>
    <row r="97" spans="1:51" ht="16.5" customHeight="1">
      <c r="A97" s="50"/>
      <c r="B97" s="50"/>
      <c r="C97" s="58"/>
      <c r="D97" s="50"/>
      <c r="E97" s="50"/>
      <c r="F97" s="50"/>
      <c r="G97" s="50"/>
      <c r="H97" s="50"/>
      <c r="I97" s="50"/>
      <c r="J97" s="50"/>
      <c r="K97" s="50"/>
      <c r="L97" s="50"/>
      <c r="M97" s="50"/>
      <c r="N97" s="50"/>
      <c r="O97" s="50"/>
      <c r="P97" s="50"/>
      <c r="Q97" s="50"/>
      <c r="R97" s="50"/>
      <c r="S97" s="50"/>
      <c r="T97" s="50"/>
      <c r="U97" s="50"/>
      <c r="V97" s="50"/>
      <c r="W97" s="50"/>
      <c r="X97" s="50"/>
      <c r="Y97" s="50"/>
      <c r="Z97" s="50"/>
      <c r="AA97" s="50"/>
      <c r="AB97" s="50"/>
      <c r="AC97" s="50"/>
      <c r="AD97" s="50"/>
      <c r="AE97" s="50"/>
      <c r="AF97" s="50"/>
      <c r="AG97" s="50"/>
      <c r="AH97" s="50"/>
      <c r="AI97" s="50"/>
      <c r="AJ97" s="50"/>
      <c r="AK97" s="50"/>
      <c r="AL97" s="50"/>
      <c r="AM97" s="50"/>
      <c r="AN97" s="50"/>
      <c r="AO97" s="50"/>
      <c r="AP97" s="50"/>
      <c r="AQ97" s="50"/>
      <c r="AR97" s="50"/>
      <c r="AS97" s="50"/>
      <c r="AT97" s="50"/>
      <c r="AU97" s="50"/>
      <c r="AV97" s="50"/>
      <c r="AW97" s="50"/>
      <c r="AX97" s="50"/>
      <c r="AY97" s="50"/>
    </row>
    <row r="98" spans="1:51" ht="16.5" customHeight="1">
      <c r="A98" s="50"/>
      <c r="B98" s="50"/>
      <c r="C98" s="58"/>
      <c r="D98" s="50"/>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0"/>
      <c r="AJ98" s="50"/>
      <c r="AK98" s="50"/>
      <c r="AL98" s="50"/>
      <c r="AM98" s="50"/>
      <c r="AN98" s="50"/>
      <c r="AO98" s="50"/>
      <c r="AP98" s="50"/>
      <c r="AQ98" s="50"/>
      <c r="AR98" s="50"/>
      <c r="AS98" s="50"/>
      <c r="AT98" s="50"/>
      <c r="AU98" s="50"/>
      <c r="AV98" s="50"/>
      <c r="AW98" s="50"/>
      <c r="AX98" s="50"/>
      <c r="AY98" s="50"/>
    </row>
    <row r="99" spans="1:51" ht="16.5" customHeight="1">
      <c r="A99" s="50"/>
      <c r="B99" s="50"/>
      <c r="C99" s="58"/>
      <c r="D99" s="50"/>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0"/>
      <c r="AJ99" s="50"/>
      <c r="AK99" s="50"/>
      <c r="AL99" s="50"/>
      <c r="AM99" s="50"/>
      <c r="AN99" s="50"/>
      <c r="AO99" s="50"/>
      <c r="AP99" s="50"/>
      <c r="AQ99" s="50"/>
      <c r="AR99" s="50"/>
      <c r="AS99" s="50"/>
      <c r="AT99" s="50"/>
      <c r="AU99" s="50"/>
      <c r="AV99" s="50"/>
      <c r="AW99" s="50"/>
      <c r="AX99" s="50"/>
      <c r="AY99" s="50"/>
    </row>
    <row r="100" spans="1:51" ht="16.5" customHeight="1">
      <c r="A100" s="50"/>
      <c r="B100" s="50"/>
      <c r="C100" s="58"/>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c r="AN100" s="50"/>
      <c r="AO100" s="50"/>
      <c r="AP100" s="50"/>
      <c r="AQ100" s="50"/>
      <c r="AR100" s="50"/>
      <c r="AS100" s="50"/>
      <c r="AT100" s="50"/>
      <c r="AU100" s="50"/>
      <c r="AV100" s="50"/>
      <c r="AW100" s="50"/>
      <c r="AX100" s="50"/>
      <c r="AY100" s="50"/>
    </row>
  </sheetData>
  <mergeCells count="57">
    <mergeCell ref="AI8:AJ8"/>
    <mergeCell ref="AK7:AL7"/>
    <mergeCell ref="AM7:AN7"/>
    <mergeCell ref="AE7:AH7"/>
    <mergeCell ref="Q5:S5"/>
    <mergeCell ref="T5:U5"/>
    <mergeCell ref="W5:Y5"/>
    <mergeCell ref="Z5:AA5"/>
    <mergeCell ref="AE8:AH8"/>
    <mergeCell ref="K10:O10"/>
    <mergeCell ref="P10:T10"/>
    <mergeCell ref="U10:Y10"/>
    <mergeCell ref="AK5:AL5"/>
    <mergeCell ref="B2:AU2"/>
    <mergeCell ref="B3:D3"/>
    <mergeCell ref="F3:AK3"/>
    <mergeCell ref="AR3:AU3"/>
    <mergeCell ref="AM3:AP3"/>
    <mergeCell ref="AO5:AP5"/>
    <mergeCell ref="AE5:AH5"/>
    <mergeCell ref="AI5:AJ5"/>
    <mergeCell ref="AI7:AJ7"/>
    <mergeCell ref="Q8:AC8"/>
    <mergeCell ref="K7:M7"/>
    <mergeCell ref="B5:C5"/>
    <mergeCell ref="AW3:AY11"/>
    <mergeCell ref="AW13:AY20"/>
    <mergeCell ref="B1:AU1"/>
    <mergeCell ref="AT8:AU8"/>
    <mergeCell ref="D5:M5"/>
    <mergeCell ref="AR5:AS5"/>
    <mergeCell ref="AP10:AR10"/>
    <mergeCell ref="AM8:AN8"/>
    <mergeCell ref="AM5:AN5"/>
    <mergeCell ref="AO8:AP8"/>
    <mergeCell ref="B7:C7"/>
    <mergeCell ref="AO7:AP7"/>
    <mergeCell ref="D7:F7"/>
    <mergeCell ref="H7:J7"/>
    <mergeCell ref="Q7:S7"/>
    <mergeCell ref="T7:AA7"/>
    <mergeCell ref="AT7:AU7"/>
    <mergeCell ref="AT5:AU5"/>
    <mergeCell ref="AR8:AS8"/>
    <mergeCell ref="AR7:AS7"/>
    <mergeCell ref="A9:A12"/>
    <mergeCell ref="B9:B12"/>
    <mergeCell ref="AS9:AU10"/>
    <mergeCell ref="F9:AR9"/>
    <mergeCell ref="AE10:AI10"/>
    <mergeCell ref="Z10:AD10"/>
    <mergeCell ref="AJ10:AL10"/>
    <mergeCell ref="AM10:AO10"/>
    <mergeCell ref="C9:C12"/>
    <mergeCell ref="E9:E10"/>
    <mergeCell ref="D10:D11"/>
    <mergeCell ref="F10:J10"/>
  </mergeCells>
  <conditionalFormatting sqref="E13:E51 E53 E55 E57 E59 E61 E63 E65 E67 E69 E71">
    <cfRule type="cellIs" dxfId="17" priority="1" operator="between">
      <formula>"F"</formula>
      <formula>0</formula>
    </cfRule>
  </conditionalFormatting>
  <conditionalFormatting sqref="E13:E51 E53 E55 E57 E59 E61 E63 E65 E67 E69 E71">
    <cfRule type="containsText" dxfId="16" priority="2" operator="containsText" text="F">
      <formula>NOT(ISERROR(SEARCH(("F"),(E13))))</formula>
    </cfRule>
  </conditionalFormatting>
  <conditionalFormatting sqref="E13:E51 E53 E55 E57 E59 E61 E63 E65 E67 E69 E71">
    <cfRule type="containsText" dxfId="15" priority="3" operator="containsText" text="M">
      <formula>NOT(ISERROR(SEARCH(("M"),(E13))))</formula>
    </cfRule>
  </conditionalFormatting>
  <conditionalFormatting sqref="E15">
    <cfRule type="cellIs" dxfId="14" priority="4" operator="between">
      <formula>"F"</formula>
      <formula>0</formula>
    </cfRule>
  </conditionalFormatting>
  <conditionalFormatting sqref="AU53:AU72">
    <cfRule type="expression" dxfId="13" priority="5">
      <formula>E53:E95=0</formula>
    </cfRule>
  </conditionalFormatting>
  <conditionalFormatting sqref="E52 E54 E56 E58 E60 E62 E64 E66 E68 E70 E72">
    <cfRule type="cellIs" dxfId="12" priority="6" operator="between">
      <formula>"F"</formula>
      <formula>0</formula>
    </cfRule>
  </conditionalFormatting>
  <conditionalFormatting sqref="E52 E54 E56 E58 E60 E62 E64 E66 E68 E70 E72">
    <cfRule type="containsText" dxfId="11" priority="7" operator="containsText" text="F">
      <formula>NOT(ISERROR(SEARCH(("F"),(E52))))</formula>
    </cfRule>
  </conditionalFormatting>
  <conditionalFormatting sqref="E52 E54 E56 E58 E60 E62 E64 E66 E68 E70 E72">
    <cfRule type="containsText" dxfId="10" priority="8" operator="containsText" text="M">
      <formula>NOT(ISERROR(SEARCH(("M"),(E52))))</formula>
    </cfRule>
  </conditionalFormatting>
  <conditionalFormatting sqref="AU13:AU52">
    <cfRule type="expression" dxfId="9" priority="9">
      <formula>E13:E71=0</formula>
    </cfRule>
  </conditionalFormatting>
  <conditionalFormatting sqref="I13:I72">
    <cfRule type="expression" dxfId="8" priority="10">
      <formula>E13:E71=0</formula>
    </cfRule>
  </conditionalFormatting>
  <conditionalFormatting sqref="N13:N72">
    <cfRule type="expression" dxfId="7" priority="11">
      <formula>E13:E71=0</formula>
    </cfRule>
  </conditionalFormatting>
  <conditionalFormatting sqref="S13:S72">
    <cfRule type="expression" dxfId="6" priority="12">
      <formula>E13:E71=0</formula>
    </cfRule>
  </conditionalFormatting>
  <conditionalFormatting sqref="X13:X72">
    <cfRule type="expression" dxfId="5" priority="13">
      <formula>E13:E71=0</formula>
    </cfRule>
  </conditionalFormatting>
  <conditionalFormatting sqref="AC13:AC72">
    <cfRule type="expression" dxfId="4" priority="14">
      <formula>E13:E71=0</formula>
    </cfRule>
  </conditionalFormatting>
  <conditionalFormatting sqref="AH13:AH72">
    <cfRule type="expression" dxfId="3" priority="15">
      <formula>E13:E71=0</formula>
    </cfRule>
  </conditionalFormatting>
  <conditionalFormatting sqref="AK13:AK72">
    <cfRule type="expression" dxfId="2" priority="16">
      <formula>E13:E71=0</formula>
    </cfRule>
  </conditionalFormatting>
  <conditionalFormatting sqref="AN13:AN72">
    <cfRule type="expression" dxfId="1" priority="17">
      <formula>E13:E71=0</formula>
    </cfRule>
  </conditionalFormatting>
  <conditionalFormatting sqref="AQ13:AQ72">
    <cfRule type="expression" dxfId="0" priority="18">
      <formula>E13:E71=0</formula>
    </cfRule>
  </conditionalFormatting>
  <dataValidations xWindow="1790" yWindow="925" count="9">
    <dataValidation type="decimal" allowBlank="1" showInputMessage="1" showErrorMessage="1" prompt="संकलित मूल्यमापन के अंक !" sqref="Q31:Q72 G31:G72 L31:L72 V31:V72" xr:uid="{00000000-0002-0000-0100-000000000000}">
      <formula1>0</formula1>
      <formula2>30</formula2>
    </dataValidation>
    <dataValidation type="decimal" allowBlank="1" showInputMessage="1" showErrorMessage="1" prompt="आकारिक मूल्यमापन के अंक !" sqref="P31:P72 K31:K72 U31:U72" xr:uid="{00000000-0002-0000-0100-000001000000}">
      <formula1>0</formula1>
      <formula2>70</formula2>
    </dataValidation>
    <dataValidation type="decimal" allowBlank="1" showInputMessage="1" showErrorMessage="1" prompt="Not Applicable - लागू नहीं ।" sqref="Z12:AA72 AE12:AF72" xr:uid="{00000000-0002-0000-0100-000002000000}">
      <formula1>0</formula1>
      <formula2>0</formula2>
    </dataValidation>
    <dataValidation type="decimal" allowBlank="1" showInputMessage="1" showErrorMessage="1" prompt="आकारिक मूल्यमापन के अंक" sqref="F31:F72" xr:uid="{00000000-0002-0000-0100-000003000000}">
      <formula1>0</formula1>
      <formula2>70</formula2>
    </dataValidation>
    <dataValidation type="decimal" allowBlank="1" showInputMessage="1" showErrorMessage="1" prompt="आकारिक मूल्यमापन के अंक !" sqref="AM31:AM72 AJ31:AJ72 AP31:AP72" xr:uid="{00000000-0002-0000-0100-000004000000}">
      <formula1>0</formula1>
      <formula2>100</formula2>
    </dataValidation>
    <dataValidation type="whole" allowBlank="1" showInputMessage="1" showErrorMessage="1" errorTitle="अंक जाँच लें ।" error="यह अंक Valid नहीं है ।_x000a__x000a_सही अंक Type करें ।" promptTitle="आकारिक मूल्यमापन के अंक" sqref="F13:F30 P13:P30" xr:uid="{00000000-0002-0000-0100-000005000000}">
      <formula1>0</formula1>
      <formula2>70</formula2>
    </dataValidation>
    <dataValidation type="whole" allowBlank="1" showInputMessage="1" showErrorMessage="1" errorTitle="सही अंक Type करें ।" error="यह अंक Valid नहीं है ।_x000a__x000a_सही अंक Type करें ।" promptTitle="संकलित मूल्यमापन के अंक !" sqref="G13:G30 L13:L30 Q13:Q30 V13:V30" xr:uid="{00000000-0002-0000-0100-000006000000}">
      <formula1>0</formula1>
      <formula2>30</formula2>
    </dataValidation>
    <dataValidation type="whole" allowBlank="1" showInputMessage="1" showErrorMessage="1" errorTitle="सही अंक Type करें ।" error="यह अंक Valid नहीं है ।_x000a__x000a_सही अंक Type करें ।" promptTitle="आकारिक मूल्यमापन के अंक !" sqref="K13:K30 U13:U30" xr:uid="{00000000-0002-0000-0100-000007000000}">
      <formula1>0</formula1>
      <formula2>70</formula2>
    </dataValidation>
    <dataValidation type="whole" allowBlank="1" showInputMessage="1" showErrorMessage="1" errorTitle="सही अंक Type करें ।" error="यह अंक Valid नहीं है ।_x000a__x000a_सही अंक Type करें ।" promptTitle="आकारिक मूल्यमापन के अंक !" sqref="AJ13:AJ30 AM13:AM30 AP13:AP30" xr:uid="{00000000-0002-0000-0100-000008000000}">
      <formula1>0</formula1>
      <formula2>100</formula2>
    </dataValidation>
  </dataValidations>
  <printOptions horizontalCentered="1"/>
  <pageMargins left="0.27559055118110237" right="0.19685039370078741" top="0.27" bottom="0.46" header="0" footer="0"/>
  <pageSetup paperSize="8" orientation="landscape"/>
  <headerFooter>
    <oddFooter>&amp;Lवर्ग शिक्षक / शिक्षिका (नावं व स्वाक्षरी): &amp;Cमुख्याध्यापकाची (स्वाक्षरी):&amp;Rविभाग निरीक्षकाची (स्वाक्षरी):</oddFooter>
  </headerFooter>
  <rowBreaks count="1" manualBreakCount="1">
    <brk id="3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
  <sheetViews>
    <sheetView tabSelected="1" topLeftCell="A21" zoomScale="78" zoomScaleNormal="78" workbookViewId="0">
      <selection activeCell="Q13" sqref="Q13:X20"/>
    </sheetView>
  </sheetViews>
  <sheetFormatPr defaultColWidth="14.42578125" defaultRowHeight="15" customHeight="1"/>
  <cols>
    <col min="1" max="1" width="3.7109375" customWidth="1"/>
    <col min="2" max="2" width="6.7109375" customWidth="1"/>
    <col min="3" max="3" width="25.7109375" customWidth="1"/>
    <col min="4" max="5" width="6.7109375" customWidth="1"/>
    <col min="6" max="6" width="8.7109375" customWidth="1"/>
    <col min="7" max="7" width="5.7109375" customWidth="1"/>
    <col min="8" max="8" width="3.7109375" customWidth="1"/>
    <col min="9" max="9" width="6.7109375" customWidth="1"/>
    <col min="10" max="10" width="25.7109375" customWidth="1"/>
    <col min="11" max="12" width="6.7109375" customWidth="1"/>
    <col min="13" max="13" width="8.7109375" customWidth="1"/>
    <col min="14" max="19" width="4.42578125" customWidth="1"/>
    <col min="20" max="20" width="6.28515625" customWidth="1"/>
    <col min="21" max="23" width="9.140625" customWidth="1"/>
    <col min="24" max="24" width="10.5703125" customWidth="1"/>
    <col min="25" max="25" width="9.140625" customWidth="1"/>
  </cols>
  <sheetData>
    <row r="1" spans="1:25" ht="20.25" customHeight="1">
      <c r="A1" s="70"/>
      <c r="B1" s="512" t="s">
        <v>98</v>
      </c>
      <c r="C1" s="410"/>
      <c r="D1" s="410"/>
      <c r="E1" s="410"/>
      <c r="F1" s="410"/>
      <c r="G1" s="410"/>
      <c r="H1" s="410"/>
      <c r="I1" s="410"/>
      <c r="J1" s="410"/>
      <c r="K1" s="513" t="s">
        <v>262</v>
      </c>
      <c r="L1" s="410"/>
      <c r="M1" s="410"/>
      <c r="N1" s="70"/>
      <c r="O1" s="70"/>
      <c r="P1" s="70"/>
      <c r="Q1" s="70"/>
      <c r="R1" s="70"/>
      <c r="S1" s="70"/>
      <c r="T1" s="70"/>
      <c r="U1" s="70"/>
      <c r="V1" s="70"/>
      <c r="W1" s="70"/>
      <c r="X1" s="70"/>
      <c r="Y1" s="70"/>
    </row>
    <row r="2" spans="1:25" ht="9.75" customHeight="1">
      <c r="A2" s="70"/>
      <c r="B2" s="181"/>
      <c r="C2" s="181"/>
      <c r="D2" s="181"/>
      <c r="E2" s="181"/>
      <c r="F2" s="181"/>
      <c r="G2" s="181"/>
      <c r="H2" s="181"/>
      <c r="I2" s="181"/>
      <c r="J2" s="181"/>
      <c r="K2" s="182"/>
      <c r="L2" s="182"/>
      <c r="M2" s="182"/>
      <c r="N2" s="70"/>
      <c r="O2" s="70"/>
      <c r="P2" s="70"/>
      <c r="Q2" s="70"/>
      <c r="R2" s="70"/>
      <c r="S2" s="70"/>
      <c r="T2" s="70"/>
      <c r="U2" s="70"/>
      <c r="V2" s="70"/>
      <c r="W2" s="70"/>
      <c r="X2" s="70"/>
      <c r="Y2" s="70"/>
    </row>
    <row r="3" spans="1:25" ht="20.25" customHeight="1">
      <c r="A3" s="516" t="s">
        <v>99</v>
      </c>
      <c r="B3" s="410"/>
      <c r="C3" s="518" t="str">
        <f>Info_1!D5</f>
        <v>पासपोली मनपा हिंदी शाला 2</v>
      </c>
      <c r="D3" s="410"/>
      <c r="E3" s="410"/>
      <c r="F3" s="410"/>
      <c r="G3" s="410"/>
      <c r="H3" s="410"/>
      <c r="I3" s="410"/>
      <c r="J3" s="184" t="s">
        <v>100</v>
      </c>
      <c r="K3" s="185">
        <f>Info_1!D13</f>
        <v>1</v>
      </c>
      <c r="L3" s="181" t="s">
        <v>32</v>
      </c>
      <c r="M3" s="185" t="str">
        <f>Info_1!F13</f>
        <v>B</v>
      </c>
      <c r="N3" s="73"/>
      <c r="O3" s="73"/>
      <c r="P3" s="73"/>
      <c r="Q3" s="73"/>
      <c r="R3" s="73"/>
      <c r="S3" s="73"/>
      <c r="T3" s="73"/>
      <c r="U3" s="73"/>
      <c r="V3" s="70"/>
      <c r="W3" s="70"/>
      <c r="X3" s="70"/>
      <c r="Y3" s="70"/>
    </row>
    <row r="4" spans="1:25" ht="13.5" customHeight="1">
      <c r="A4" s="517" t="s">
        <v>0</v>
      </c>
      <c r="B4" s="410"/>
      <c r="C4" s="410"/>
      <c r="D4" s="410"/>
      <c r="E4" s="410"/>
      <c r="F4" s="410"/>
      <c r="G4" s="410"/>
      <c r="H4" s="410"/>
      <c r="I4" s="410"/>
      <c r="J4" s="410"/>
      <c r="K4" s="410"/>
      <c r="L4" s="410"/>
      <c r="M4" s="410"/>
      <c r="N4" s="73"/>
      <c r="O4" s="73"/>
      <c r="P4" s="73"/>
      <c r="Q4" s="73"/>
      <c r="R4" s="73"/>
      <c r="S4" s="73"/>
      <c r="T4" s="73"/>
      <c r="U4" s="186"/>
      <c r="V4" s="70"/>
      <c r="W4" s="70"/>
      <c r="X4" s="70"/>
      <c r="Y4" s="70"/>
    </row>
    <row r="5" spans="1:25" ht="49.5" customHeight="1">
      <c r="A5" s="187" t="s">
        <v>101</v>
      </c>
      <c r="B5" s="188" t="s">
        <v>75</v>
      </c>
      <c r="C5" s="189" t="s">
        <v>94</v>
      </c>
      <c r="D5" s="190" t="s">
        <v>102</v>
      </c>
      <c r="E5" s="190" t="s">
        <v>103</v>
      </c>
      <c r="F5" s="191" t="s">
        <v>104</v>
      </c>
      <c r="G5" s="186"/>
      <c r="H5" s="187" t="s">
        <v>101</v>
      </c>
      <c r="I5" s="188" t="s">
        <v>75</v>
      </c>
      <c r="J5" s="189" t="s">
        <v>94</v>
      </c>
      <c r="K5" s="190" t="s">
        <v>102</v>
      </c>
      <c r="L5" s="190" t="s">
        <v>103</v>
      </c>
      <c r="M5" s="191" t="s">
        <v>104</v>
      </c>
      <c r="N5" s="192"/>
      <c r="O5" s="186"/>
      <c r="P5" s="192"/>
      <c r="Q5" s="509" t="s">
        <v>105</v>
      </c>
      <c r="R5" s="410"/>
      <c r="S5" s="410"/>
      <c r="T5" s="410"/>
      <c r="U5" s="410"/>
      <c r="V5" s="193" t="s">
        <v>106</v>
      </c>
      <c r="W5" s="70"/>
      <c r="X5" s="70"/>
      <c r="Y5" s="70"/>
    </row>
    <row r="6" spans="1:25" ht="9.75" customHeight="1">
      <c r="A6" s="514"/>
      <c r="B6" s="410"/>
      <c r="C6" s="410"/>
      <c r="D6" s="410"/>
      <c r="E6" s="410"/>
      <c r="F6" s="515"/>
      <c r="G6" s="186"/>
      <c r="H6" s="514"/>
      <c r="I6" s="410"/>
      <c r="J6" s="410"/>
      <c r="K6" s="410"/>
      <c r="L6" s="410"/>
      <c r="M6" s="515"/>
      <c r="N6" s="181"/>
      <c r="O6" s="186"/>
      <c r="P6" s="181"/>
      <c r="Q6" s="186"/>
      <c r="R6" s="181"/>
      <c r="S6" s="186"/>
      <c r="T6" s="73"/>
      <c r="U6" s="186"/>
      <c r="V6" s="70"/>
      <c r="W6" s="70"/>
      <c r="X6" s="70"/>
      <c r="Y6" s="70"/>
    </row>
    <row r="7" spans="1:25" ht="19.5" customHeight="1">
      <c r="A7" s="498">
        <v>1</v>
      </c>
      <c r="B7" s="500" t="str">
        <f>Takta_A!F10</f>
        <v>प्रथम भाषा</v>
      </c>
      <c r="C7" s="194" t="s">
        <v>107</v>
      </c>
      <c r="D7" s="195">
        <f>SUMPRODUCT(--(Takta_A!E13:E72="F"),--(Takta_A!I13:I72="अ-1"))</f>
        <v>0</v>
      </c>
      <c r="E7" s="196">
        <f>SUMPRODUCT(--(Takta_A!E13:E72="M"),--(Takta_A!I13:I72="अ-1"))</f>
        <v>0</v>
      </c>
      <c r="F7" s="197">
        <f t="shared" ref="F7:F41" si="0">SUM(D7:E7)</f>
        <v>0</v>
      </c>
      <c r="G7" s="503" t="s">
        <v>0</v>
      </c>
      <c r="H7" s="498">
        <v>6</v>
      </c>
      <c r="I7" s="519" t="str">
        <f>Takta_A!AE10</f>
        <v>N.A.</v>
      </c>
      <c r="J7" s="198" t="s">
        <v>107</v>
      </c>
      <c r="K7" s="199">
        <f>SUMPRODUCT(--(Takta_A!E13:E72="F"),--(Takta_A!AH13:AH72="अ-1"))</f>
        <v>0</v>
      </c>
      <c r="L7" s="200">
        <f>SUMPRODUCT(--(Takta_A!E13:E72="M"),--(Takta_A!AH13:AH72="अ-1"))</f>
        <v>0</v>
      </c>
      <c r="M7" s="201">
        <f t="shared" ref="M7:M34" si="1">SUM(K7:L7)</f>
        <v>0</v>
      </c>
      <c r="N7" s="70"/>
      <c r="O7" s="70"/>
      <c r="P7" s="70"/>
      <c r="Q7" s="511" t="s">
        <v>108</v>
      </c>
      <c r="R7" s="401"/>
      <c r="S7" s="401"/>
      <c r="T7" s="401"/>
      <c r="U7" s="401"/>
      <c r="V7" s="401"/>
      <c r="W7" s="401"/>
      <c r="X7" s="402"/>
      <c r="Y7" s="70"/>
    </row>
    <row r="8" spans="1:25" ht="19.5" customHeight="1">
      <c r="A8" s="499"/>
      <c r="B8" s="501"/>
      <c r="C8" s="202" t="s">
        <v>109</v>
      </c>
      <c r="D8" s="203">
        <f>SUMPRODUCT(--(Takta_A!E13:E72="F"),--(Takta_A!I13:I72="अ-2"))</f>
        <v>0</v>
      </c>
      <c r="E8" s="204">
        <f>SUMPRODUCT(--(Takta_A!E13:E72="M"),--(Takta_A!I13:I72="अ-2"))</f>
        <v>0</v>
      </c>
      <c r="F8" s="205">
        <f t="shared" si="0"/>
        <v>0</v>
      </c>
      <c r="G8" s="449"/>
      <c r="H8" s="499"/>
      <c r="I8" s="501"/>
      <c r="J8" s="206" t="s">
        <v>109</v>
      </c>
      <c r="K8" s="207">
        <f>SUMPRODUCT(--(Takta_A!E13:E72="F"),--(Takta_A!AH13:AH72="अ-2"))</f>
        <v>0</v>
      </c>
      <c r="L8" s="208">
        <f>SUMPRODUCT(--(Takta_A!E13:E72="M"),--(Takta_A!AH13:AH72="अ-2"))</f>
        <v>0</v>
      </c>
      <c r="M8" s="209">
        <f t="shared" si="1"/>
        <v>0</v>
      </c>
      <c r="N8" s="70"/>
      <c r="O8" s="70"/>
      <c r="P8" s="70"/>
      <c r="Q8" s="464"/>
      <c r="R8" s="410"/>
      <c r="S8" s="410"/>
      <c r="T8" s="410"/>
      <c r="U8" s="410"/>
      <c r="V8" s="410"/>
      <c r="W8" s="410"/>
      <c r="X8" s="465"/>
      <c r="Y8" s="70"/>
    </row>
    <row r="9" spans="1:25" ht="19.5" customHeight="1">
      <c r="A9" s="499"/>
      <c r="B9" s="501"/>
      <c r="C9" s="210" t="s">
        <v>110</v>
      </c>
      <c r="D9" s="203">
        <f>SUMPRODUCT(--(Takta_A!E13:E72="F"),--(Takta_A!I13:I72="ब-1"))</f>
        <v>3</v>
      </c>
      <c r="E9" s="204">
        <f>SUMPRODUCT(--(Takta_A!E13:E72="M"),--(Takta_A!I13:I72="ब-1"))</f>
        <v>3</v>
      </c>
      <c r="F9" s="205">
        <f t="shared" si="0"/>
        <v>6</v>
      </c>
      <c r="G9" s="449"/>
      <c r="H9" s="499"/>
      <c r="I9" s="501"/>
      <c r="J9" s="211" t="s">
        <v>110</v>
      </c>
      <c r="K9" s="207">
        <f>SUMPRODUCT(--(Takta_A!E13:E72="F"),--(Takta_A!AH13:AH72="ब-1"))</f>
        <v>0</v>
      </c>
      <c r="L9" s="208">
        <f>SUMPRODUCT(--(Takta_A!E13:E72="M"),--(Takta_A!AH13:AH72="ब-1"))</f>
        <v>0</v>
      </c>
      <c r="M9" s="209">
        <f t="shared" si="1"/>
        <v>0</v>
      </c>
      <c r="N9" s="70"/>
      <c r="O9" s="70"/>
      <c r="P9" s="70"/>
      <c r="Q9" s="464"/>
      <c r="R9" s="410"/>
      <c r="S9" s="410"/>
      <c r="T9" s="410"/>
      <c r="U9" s="410"/>
      <c r="V9" s="410"/>
      <c r="W9" s="410"/>
      <c r="X9" s="465"/>
      <c r="Y9" s="70"/>
    </row>
    <row r="10" spans="1:25" ht="19.5" customHeight="1">
      <c r="A10" s="499"/>
      <c r="B10" s="501"/>
      <c r="C10" s="202" t="s">
        <v>111</v>
      </c>
      <c r="D10" s="203">
        <f>SUMPRODUCT(--(Takta_A!E13:E72="F"),--(Takta_A!I13:I72="ब-2"))</f>
        <v>5</v>
      </c>
      <c r="E10" s="204">
        <f>SUMPRODUCT(--(Takta_A!E13:E72="M"),--(Takta_A!I13:I72="ब-2"))</f>
        <v>7</v>
      </c>
      <c r="F10" s="205">
        <f t="shared" si="0"/>
        <v>12</v>
      </c>
      <c r="G10" s="449"/>
      <c r="H10" s="499"/>
      <c r="I10" s="501"/>
      <c r="J10" s="206" t="s">
        <v>111</v>
      </c>
      <c r="K10" s="207">
        <f>SUMPRODUCT(--(Takta_A!E13:E72="F"),--(Takta_A!AH13:AH72="ब-2"))</f>
        <v>0</v>
      </c>
      <c r="L10" s="208">
        <f>SUMPRODUCT(--(Takta_A!E13:E72="M"),--(Takta_A!AH13:AH72="ब-2"))</f>
        <v>0</v>
      </c>
      <c r="M10" s="209">
        <f t="shared" si="1"/>
        <v>0</v>
      </c>
      <c r="N10" s="70"/>
      <c r="O10" s="70"/>
      <c r="P10" s="70"/>
      <c r="Q10" s="464"/>
      <c r="R10" s="410"/>
      <c r="S10" s="410"/>
      <c r="T10" s="410"/>
      <c r="U10" s="410"/>
      <c r="V10" s="410"/>
      <c r="W10" s="410"/>
      <c r="X10" s="465"/>
      <c r="Y10" s="70"/>
    </row>
    <row r="11" spans="1:25" ht="19.5" customHeight="1">
      <c r="A11" s="499"/>
      <c r="B11" s="501"/>
      <c r="C11" s="202" t="s">
        <v>112</v>
      </c>
      <c r="D11" s="203">
        <f>SUMPRODUCT(--(Takta_A!E13:E72="F"),--(Takta_A!I13:I72="क-1"))</f>
        <v>0</v>
      </c>
      <c r="E11" s="204">
        <f>SUMPRODUCT(--(Takta_A!E13:E72="M"),--(Takta_A!I13:I72="क-1"))</f>
        <v>0</v>
      </c>
      <c r="F11" s="205">
        <f t="shared" si="0"/>
        <v>0</v>
      </c>
      <c r="G11" s="449"/>
      <c r="H11" s="499"/>
      <c r="I11" s="501"/>
      <c r="J11" s="206" t="s">
        <v>112</v>
      </c>
      <c r="K11" s="207">
        <f>SUMPRODUCT(--(Takta_A!E13:E72="F"),--(Takta_A!AH13:AH72="क-1"))</f>
        <v>0</v>
      </c>
      <c r="L11" s="208">
        <f>SUMPRODUCT(--(Takta_A!E13:E72="M"),--(Takta_A!AH13:AH72="क-1"))</f>
        <v>0</v>
      </c>
      <c r="M11" s="209">
        <f t="shared" si="1"/>
        <v>0</v>
      </c>
      <c r="N11" s="70"/>
      <c r="O11" s="70"/>
      <c r="P11" s="70"/>
      <c r="Q11" s="403"/>
      <c r="R11" s="404"/>
      <c r="S11" s="404"/>
      <c r="T11" s="404"/>
      <c r="U11" s="404"/>
      <c r="V11" s="404"/>
      <c r="W11" s="404"/>
      <c r="X11" s="405"/>
      <c r="Y11" s="70"/>
    </row>
    <row r="12" spans="1:25" ht="19.5" customHeight="1">
      <c r="A12" s="499"/>
      <c r="B12" s="501"/>
      <c r="C12" s="202" t="s">
        <v>113</v>
      </c>
      <c r="D12" s="203">
        <f>SUMPRODUCT(--(Takta_A!E13:E72="F"),--(Takta_A!I13:I72="क-2"))</f>
        <v>0</v>
      </c>
      <c r="E12" s="204">
        <f>SUMPRODUCT(--(Takta_A!E13:E72="M"),--(Takta_A!I13:I72="क-2"))</f>
        <v>0</v>
      </c>
      <c r="F12" s="205">
        <f t="shared" si="0"/>
        <v>0</v>
      </c>
      <c r="G12" s="449"/>
      <c r="H12" s="499"/>
      <c r="I12" s="501"/>
      <c r="J12" s="206" t="s">
        <v>113</v>
      </c>
      <c r="K12" s="207">
        <f>SUMPRODUCT(--(Takta_A!E13:E72="F"),--(Takta_A!AH13:AH72="क-2"))</f>
        <v>0</v>
      </c>
      <c r="L12" s="208">
        <f>SUMPRODUCT(--(Takta_A!E13:E72="M"),--(Takta_A!AH13:AH72="क-2"))</f>
        <v>0</v>
      </c>
      <c r="M12" s="209">
        <f t="shared" si="1"/>
        <v>0</v>
      </c>
      <c r="N12" s="70"/>
      <c r="O12" s="70"/>
      <c r="P12" s="70"/>
      <c r="Q12" s="70"/>
      <c r="R12" s="70"/>
      <c r="S12" s="70"/>
      <c r="T12" s="70"/>
      <c r="U12" s="70"/>
      <c r="V12" s="70"/>
      <c r="W12" s="70"/>
      <c r="X12" s="212"/>
      <c r="Y12" s="70"/>
    </row>
    <row r="13" spans="1:25" ht="19.5" customHeight="1">
      <c r="A13" s="499"/>
      <c r="B13" s="502"/>
      <c r="C13" s="213" t="s">
        <v>114</v>
      </c>
      <c r="D13" s="214">
        <f>SUMPRODUCT(--(Takta_A!E13:E72="F"),--(Takta_A!I13:I72="ड")+(--(Takta_A!I13:I72="ई-1")+(--(Takta_A!I13:I72="ई-2"))))</f>
        <v>0</v>
      </c>
      <c r="E13" s="215">
        <f>SUMPRODUCT(--(Takta_A!E13:E72="M"),--(Takta_A!I13:I72="ड")+(--(Takta_A!I13:I72="ई-1")+(--(Takta_A!I13:I72="ई-2"))))</f>
        <v>0</v>
      </c>
      <c r="F13" s="216">
        <f t="shared" si="0"/>
        <v>0</v>
      </c>
      <c r="G13" s="449"/>
      <c r="H13" s="499"/>
      <c r="I13" s="520"/>
      <c r="J13" s="217" t="s">
        <v>115</v>
      </c>
      <c r="K13" s="218">
        <f>SUMPRODUCT(--(Takta_A!E13:E72="F"),--(Takta_A!AH13:AH72="ड")+(--(Takta_A!AH13:AH72="ई-1")+(--(Takta_A!AH13:AH72="ई-2"))))</f>
        <v>0</v>
      </c>
      <c r="L13" s="219">
        <f>SUMPRODUCT(--(Takta_A!E13:E72="M"),--(Takta_A!AH13:AH72="ड")+(--(Takta_A!AH13:AH72="ई-1")+(--(Takta_A!AH13:AH72="ई-2"))))</f>
        <v>0</v>
      </c>
      <c r="M13" s="220">
        <f t="shared" si="1"/>
        <v>0</v>
      </c>
      <c r="N13" s="70"/>
      <c r="O13" s="70"/>
      <c r="P13" s="70"/>
      <c r="Q13" s="510" t="s">
        <v>116</v>
      </c>
      <c r="R13" s="410"/>
      <c r="S13" s="410"/>
      <c r="T13" s="410"/>
      <c r="U13" s="410"/>
      <c r="V13" s="410"/>
      <c r="W13" s="410"/>
      <c r="X13" s="410"/>
      <c r="Y13" s="70"/>
    </row>
    <row r="14" spans="1:25" ht="19.5" customHeight="1">
      <c r="A14" s="498">
        <v>2</v>
      </c>
      <c r="B14" s="500" t="str">
        <f>Takta_A!K10</f>
        <v>द्वितीय भाषा</v>
      </c>
      <c r="C14" s="221" t="s">
        <v>107</v>
      </c>
      <c r="D14" s="222">
        <f>SUMPRODUCT(--(Takta_A!E13:E72="F"),--(Takta_A!N13:N72="अ-1"))</f>
        <v>0</v>
      </c>
      <c r="E14" s="223">
        <f>SUMPRODUCT(--(Takta_A!E13:E72="M"),--(Takta_A!N13:N72="अ-1"))</f>
        <v>0</v>
      </c>
      <c r="F14" s="224">
        <f t="shared" si="0"/>
        <v>0</v>
      </c>
      <c r="G14" s="449"/>
      <c r="H14" s="498">
        <v>7</v>
      </c>
      <c r="I14" s="500" t="str">
        <f>Takta_A!AJ10</f>
        <v>कला</v>
      </c>
      <c r="J14" s="221" t="s">
        <v>107</v>
      </c>
      <c r="K14" s="225">
        <f>SUMPRODUCT(--(Takta_A!E13:E72="F"),--(Takta_A!AK13:AK72="अ-1"))</f>
        <v>0</v>
      </c>
      <c r="L14" s="226">
        <f>SUMPRODUCT(--(Takta_A!E13:E72="M"),--(Takta_A!AK13:AK72="अ-1"))</f>
        <v>0</v>
      </c>
      <c r="M14" s="224">
        <f t="shared" si="1"/>
        <v>0</v>
      </c>
      <c r="N14" s="70"/>
      <c r="O14" s="70"/>
      <c r="P14" s="70"/>
      <c r="Q14" s="410"/>
      <c r="R14" s="410"/>
      <c r="S14" s="410"/>
      <c r="T14" s="410"/>
      <c r="U14" s="410"/>
      <c r="V14" s="410"/>
      <c r="W14" s="410"/>
      <c r="X14" s="410"/>
      <c r="Y14" s="70"/>
    </row>
    <row r="15" spans="1:25" ht="19.5" customHeight="1">
      <c r="A15" s="499"/>
      <c r="B15" s="501"/>
      <c r="C15" s="227" t="s">
        <v>109</v>
      </c>
      <c r="D15" s="203">
        <f>SUMPRODUCT(--(Takta_A!E13:E72="F"),--(Takta_A!N13:N72="अ-2"))</f>
        <v>0</v>
      </c>
      <c r="E15" s="204">
        <f>SUMPRODUCT(--(Takta_A!E13:E72="M"),--(Takta_A!N13:N72="अ-2"))</f>
        <v>0</v>
      </c>
      <c r="F15" s="228">
        <f t="shared" si="0"/>
        <v>0</v>
      </c>
      <c r="G15" s="449"/>
      <c r="H15" s="499"/>
      <c r="I15" s="501"/>
      <c r="J15" s="227" t="s">
        <v>109</v>
      </c>
      <c r="K15" s="229">
        <f>SUMPRODUCT(--(Takta_A!E13:E72="F"),--(Takta_A!AK13:AK72="अ-2"))</f>
        <v>0</v>
      </c>
      <c r="L15" s="230">
        <f>SUMPRODUCT(--(Takta_A!E13:E72="M"),--(Takta_A!AK13:AK72="अ-2"))</f>
        <v>0</v>
      </c>
      <c r="M15" s="228">
        <f t="shared" si="1"/>
        <v>0</v>
      </c>
      <c r="N15" s="70"/>
      <c r="O15" s="70"/>
      <c r="P15" s="70"/>
      <c r="Q15" s="410"/>
      <c r="R15" s="410"/>
      <c r="S15" s="410"/>
      <c r="T15" s="410"/>
      <c r="U15" s="410"/>
      <c r="V15" s="410"/>
      <c r="W15" s="410"/>
      <c r="X15" s="410"/>
      <c r="Y15" s="70"/>
    </row>
    <row r="16" spans="1:25" ht="19.5" customHeight="1">
      <c r="A16" s="499"/>
      <c r="B16" s="501"/>
      <c r="C16" s="231" t="s">
        <v>110</v>
      </c>
      <c r="D16" s="203">
        <f>SUMPRODUCT(--(Takta_A!E13:E72="F"),--(Takta_A!N13:N72="ब-1"))</f>
        <v>1</v>
      </c>
      <c r="E16" s="204">
        <f>SUMPRODUCT(--(Takta_A!E13:E72="M"),--(Takta_A!N13:N72="ब-1"))</f>
        <v>2</v>
      </c>
      <c r="F16" s="228">
        <f t="shared" si="0"/>
        <v>3</v>
      </c>
      <c r="G16" s="449"/>
      <c r="H16" s="499"/>
      <c r="I16" s="501"/>
      <c r="J16" s="231" t="s">
        <v>110</v>
      </c>
      <c r="K16" s="229">
        <f>SUMPRODUCT(--(Takta_A!E13:E72="F"),--(Takta_A!AK13:AK72="ब-1"))</f>
        <v>4</v>
      </c>
      <c r="L16" s="230">
        <f>SUMPRODUCT(--(Takta_A!E13:E72="M"),--(Takta_A!AK13:AK72="ब-1"))</f>
        <v>4</v>
      </c>
      <c r="M16" s="228">
        <f t="shared" si="1"/>
        <v>8</v>
      </c>
      <c r="N16" s="70"/>
      <c r="O16" s="70"/>
      <c r="P16" s="70"/>
      <c r="Q16" s="410"/>
      <c r="R16" s="410"/>
      <c r="S16" s="410"/>
      <c r="T16" s="410"/>
      <c r="U16" s="410"/>
      <c r="V16" s="410"/>
      <c r="W16" s="410"/>
      <c r="X16" s="410"/>
      <c r="Y16" s="70"/>
    </row>
    <row r="17" spans="1:25" ht="19.5" customHeight="1">
      <c r="A17" s="499"/>
      <c r="B17" s="501"/>
      <c r="C17" s="227" t="s">
        <v>111</v>
      </c>
      <c r="D17" s="203">
        <f>SUMPRODUCT(--(Takta_A!E13:E72="F"),--(Takta_A!N13:N72="ब-2"))</f>
        <v>7</v>
      </c>
      <c r="E17" s="204">
        <f>SUMPRODUCT(--(Takta_A!E13:E72="M"),--(Takta_A!N13:N72="ब-2"))</f>
        <v>8</v>
      </c>
      <c r="F17" s="228">
        <f t="shared" si="0"/>
        <v>15</v>
      </c>
      <c r="G17" s="449"/>
      <c r="H17" s="499"/>
      <c r="I17" s="501"/>
      <c r="J17" s="227" t="s">
        <v>111</v>
      </c>
      <c r="K17" s="229">
        <f>SUMPRODUCT(--(Takta_A!E13:E72="F"),--(Takta_A!AK13:AK72="ब-2"))</f>
        <v>4</v>
      </c>
      <c r="L17" s="230">
        <f>SUMPRODUCT(--(Takta_A!E13:E72="M"),--(Takta_A!AK13:AK72="ब-2"))</f>
        <v>6</v>
      </c>
      <c r="M17" s="228">
        <f t="shared" si="1"/>
        <v>10</v>
      </c>
      <c r="N17" s="70"/>
      <c r="O17" s="70"/>
      <c r="P17" s="70"/>
      <c r="Q17" s="410"/>
      <c r="R17" s="410"/>
      <c r="S17" s="410"/>
      <c r="T17" s="410"/>
      <c r="U17" s="410"/>
      <c r="V17" s="410"/>
      <c r="W17" s="410"/>
      <c r="X17" s="410"/>
      <c r="Y17" s="70"/>
    </row>
    <row r="18" spans="1:25" ht="19.5" customHeight="1">
      <c r="A18" s="499"/>
      <c r="B18" s="501"/>
      <c r="C18" s="227" t="s">
        <v>112</v>
      </c>
      <c r="D18" s="203">
        <f>SUMPRODUCT(--(Takta_A!E13:E72="F"),--(Takta_A!N13:N72="क-1"))</f>
        <v>0</v>
      </c>
      <c r="E18" s="204">
        <f>SUMPRODUCT(--(Takta_A!E13:E72="M"),--(Takta_A!N13:N72="क-1"))</f>
        <v>0</v>
      </c>
      <c r="F18" s="228">
        <f t="shared" si="0"/>
        <v>0</v>
      </c>
      <c r="G18" s="449"/>
      <c r="H18" s="499"/>
      <c r="I18" s="501"/>
      <c r="J18" s="227" t="s">
        <v>112</v>
      </c>
      <c r="K18" s="229">
        <f>SUMPRODUCT(--(Takta_A!E13:E72="F"),--(Takta_A!AK13:AK72="क-1"))</f>
        <v>0</v>
      </c>
      <c r="L18" s="230">
        <f>SUMPRODUCT(--(Takta_A!E13:E72="M"),--(Takta_A!AK13:AK72="क-1"))</f>
        <v>0</v>
      </c>
      <c r="M18" s="228">
        <f t="shared" si="1"/>
        <v>0</v>
      </c>
      <c r="N18" s="70"/>
      <c r="O18" s="70"/>
      <c r="P18" s="70"/>
      <c r="Q18" s="410"/>
      <c r="R18" s="410"/>
      <c r="S18" s="410"/>
      <c r="T18" s="410"/>
      <c r="U18" s="410"/>
      <c r="V18" s="410"/>
      <c r="W18" s="410"/>
      <c r="X18" s="410"/>
      <c r="Y18" s="70"/>
    </row>
    <row r="19" spans="1:25" ht="19.5" customHeight="1">
      <c r="A19" s="499"/>
      <c r="B19" s="501"/>
      <c r="C19" s="227" t="s">
        <v>113</v>
      </c>
      <c r="D19" s="203">
        <f>SUMPRODUCT(--(Takta_A!E13:E72="F"),--(Takta_A!N13:N72="क-2"))</f>
        <v>0</v>
      </c>
      <c r="E19" s="204">
        <f>SUMPRODUCT(--(Takta_A!E13:E72="M"),--(Takta_A!N13:N72="क-2"))</f>
        <v>0</v>
      </c>
      <c r="F19" s="228">
        <f t="shared" si="0"/>
        <v>0</v>
      </c>
      <c r="G19" s="449"/>
      <c r="H19" s="499"/>
      <c r="I19" s="501"/>
      <c r="J19" s="227" t="s">
        <v>113</v>
      </c>
      <c r="K19" s="229">
        <f>SUMPRODUCT(--(Takta_A!E13:E72="F"),--(Takta_A!AK13:AK72="क-2"))</f>
        <v>0</v>
      </c>
      <c r="L19" s="230">
        <f>SUMPRODUCT(--(Takta_A!E13:E72="M"),--(Takta_A!AK13:AK72="क-2"))</f>
        <v>0</v>
      </c>
      <c r="M19" s="228">
        <f t="shared" si="1"/>
        <v>0</v>
      </c>
      <c r="N19" s="70"/>
      <c r="O19" s="70"/>
      <c r="P19" s="70"/>
      <c r="Q19" s="410"/>
      <c r="R19" s="410"/>
      <c r="S19" s="410"/>
      <c r="T19" s="410"/>
      <c r="U19" s="410"/>
      <c r="V19" s="410"/>
      <c r="W19" s="410"/>
      <c r="X19" s="410"/>
      <c r="Y19" s="70"/>
    </row>
    <row r="20" spans="1:25" ht="19.5" customHeight="1">
      <c r="A20" s="504"/>
      <c r="B20" s="505"/>
      <c r="C20" s="232" t="s">
        <v>117</v>
      </c>
      <c r="D20" s="233">
        <f>SUMPRODUCT(--(Takta_A!E13:E72="F"),--(Takta_A!N13:N72="ड")+(--(Takta_A!N13:N72="ई-1")+(--(Takta_A!N13:N72="ई-2"))))</f>
        <v>0</v>
      </c>
      <c r="E20" s="234">
        <f>SUMPRODUCT(--(Takta_A!E13:E72="M"),--(Takta_A!N13:N72="ड")+(--(Takta_A!N13:N72="ई-1")+(--(Takta_A!N13:N72="ई-2"))))</f>
        <v>0</v>
      </c>
      <c r="F20" s="235">
        <f t="shared" si="0"/>
        <v>0</v>
      </c>
      <c r="G20" s="449"/>
      <c r="H20" s="504"/>
      <c r="I20" s="505"/>
      <c r="J20" s="232" t="s">
        <v>118</v>
      </c>
      <c r="K20" s="236">
        <f>SUMPRODUCT(--(Takta_A!E13:E72="F"),--(Takta_A!AK13:AK72="ड")+(--(Takta_A!AK13:AK72="ई-1")+(--(Takta_A!AK13:AK72="ई-2"))))</f>
        <v>0</v>
      </c>
      <c r="L20" s="237">
        <f>SUMPRODUCT(--(Takta_A!E13:E72="M"),--(Takta_A!AK13:AK72="ड")+(--(Takta_A!AK13:AK72="ई-1")+(--(Takta_A!AK13:AK72="ई-2"))))</f>
        <v>0</v>
      </c>
      <c r="M20" s="235">
        <f t="shared" si="1"/>
        <v>0</v>
      </c>
      <c r="N20" s="70"/>
      <c r="O20" s="70"/>
      <c r="P20" s="70"/>
      <c r="Q20" s="410"/>
      <c r="R20" s="410"/>
      <c r="S20" s="410"/>
      <c r="T20" s="410"/>
      <c r="U20" s="410"/>
      <c r="V20" s="410"/>
      <c r="W20" s="410"/>
      <c r="X20" s="410"/>
      <c r="Y20" s="70"/>
    </row>
    <row r="21" spans="1:25" ht="19.5" customHeight="1">
      <c r="A21" s="506">
        <v>3</v>
      </c>
      <c r="B21" s="507" t="str">
        <f>Takta_A!P10</f>
        <v>तृतीय भाषा</v>
      </c>
      <c r="C21" s="238" t="s">
        <v>107</v>
      </c>
      <c r="D21" s="222">
        <f>SUMPRODUCT(--(Takta_A!E13:E72="F"),--(Takta_A!S13:S72="अ-1"))</f>
        <v>0</v>
      </c>
      <c r="E21" s="223">
        <f>SUMPRODUCT(--(Takta_A!E13:E72="M"),--(Takta_A!S13:S72="अ-1"))</f>
        <v>0</v>
      </c>
      <c r="F21" s="239">
        <f t="shared" si="0"/>
        <v>0</v>
      </c>
      <c r="G21" s="449"/>
      <c r="H21" s="506">
        <v>8</v>
      </c>
      <c r="I21" s="507" t="str">
        <f>Takta_A!AM10</f>
        <v>कार्यानुभव</v>
      </c>
      <c r="J21" s="238" t="s">
        <v>107</v>
      </c>
      <c r="K21" s="222">
        <f>SUMPRODUCT(--(Takta_A!E13:E72="F"),--(Takta_A!AN13:AN72="अ-1"))</f>
        <v>0</v>
      </c>
      <c r="L21" s="223">
        <f>SUMPRODUCT(--(Takta_A!E13:E72="M"),--(Takta_A!AN13:AN72="अ-1"))</f>
        <v>0</v>
      </c>
      <c r="M21" s="239">
        <f t="shared" si="1"/>
        <v>0</v>
      </c>
      <c r="N21" s="70"/>
      <c r="O21" s="70"/>
      <c r="P21" s="70"/>
      <c r="Q21" s="70"/>
      <c r="R21" s="70"/>
      <c r="S21" s="70"/>
      <c r="T21" s="70"/>
      <c r="U21" s="70"/>
      <c r="V21" s="70"/>
      <c r="W21" s="70"/>
      <c r="X21" s="212"/>
      <c r="Y21" s="70"/>
    </row>
    <row r="22" spans="1:25" ht="19.5" customHeight="1">
      <c r="A22" s="499"/>
      <c r="B22" s="501"/>
      <c r="C22" s="202" t="s">
        <v>109</v>
      </c>
      <c r="D22" s="203">
        <f>SUMPRODUCT(--(Takta_A!E13:E72="F"),--(Takta_A!S13:S72="अ-2"))</f>
        <v>0</v>
      </c>
      <c r="E22" s="204">
        <f>SUMPRODUCT(--(Takta_A!E13:E72="M"),--(Takta_A!S13:S72="अ-2"))</f>
        <v>0</v>
      </c>
      <c r="F22" s="205">
        <f t="shared" si="0"/>
        <v>0</v>
      </c>
      <c r="G22" s="449"/>
      <c r="H22" s="499"/>
      <c r="I22" s="501"/>
      <c r="J22" s="202" t="s">
        <v>109</v>
      </c>
      <c r="K22" s="240">
        <f>SUMPRODUCT(--(Takta_A!E13:E72="F"),--(Takta_A!AN13:AN72="अ-2"))</f>
        <v>0</v>
      </c>
      <c r="L22" s="241">
        <f>SUMPRODUCT(--(Takta_A!E13:E72="M"),--(Takta_A!AN13:AN72="अ-2"))</f>
        <v>0</v>
      </c>
      <c r="M22" s="205">
        <f t="shared" si="1"/>
        <v>0</v>
      </c>
      <c r="N22" s="70"/>
      <c r="O22" s="70"/>
      <c r="P22" s="70"/>
      <c r="Q22" s="70"/>
      <c r="R22" s="70"/>
      <c r="S22" s="70"/>
      <c r="T22" s="70"/>
      <c r="U22" s="70"/>
      <c r="V22" s="70"/>
      <c r="W22" s="70"/>
      <c r="X22" s="212"/>
      <c r="Y22" s="70"/>
    </row>
    <row r="23" spans="1:25" ht="19.5" customHeight="1">
      <c r="A23" s="499"/>
      <c r="B23" s="501"/>
      <c r="C23" s="210" t="s">
        <v>110</v>
      </c>
      <c r="D23" s="203">
        <f>SUMPRODUCT(--(Takta_A!E13:E72="F"),--(Takta_A!S13:S72="ब-1"))</f>
        <v>2</v>
      </c>
      <c r="E23" s="204">
        <f>SUMPRODUCT(--(Takta_A!E13:E72="M"),--(Takta_A!S13:S72="ब-1"))</f>
        <v>3</v>
      </c>
      <c r="F23" s="205">
        <f t="shared" si="0"/>
        <v>5</v>
      </c>
      <c r="G23" s="449"/>
      <c r="H23" s="499"/>
      <c r="I23" s="501"/>
      <c r="J23" s="210" t="s">
        <v>110</v>
      </c>
      <c r="K23" s="240">
        <f>SUMPRODUCT(--(Takta_A!E13:E72="F"),--(Takta_A!AN13:AN72="ब-1"))</f>
        <v>2</v>
      </c>
      <c r="L23" s="241">
        <f>SUMPRODUCT(--(Takta_A!E13:E72="M"),--(Takta_A!AN13:AN72="ब-1"))</f>
        <v>4</v>
      </c>
      <c r="M23" s="205">
        <f t="shared" si="1"/>
        <v>6</v>
      </c>
      <c r="N23" s="70"/>
      <c r="O23" s="70"/>
      <c r="P23" s="70"/>
      <c r="Q23" s="70"/>
      <c r="R23" s="70"/>
      <c r="S23" s="70"/>
      <c r="T23" s="70"/>
      <c r="U23" s="70"/>
      <c r="V23" s="70"/>
      <c r="W23" s="70"/>
      <c r="X23" s="212"/>
      <c r="Y23" s="70"/>
    </row>
    <row r="24" spans="1:25" ht="19.5" customHeight="1">
      <c r="A24" s="499"/>
      <c r="B24" s="501"/>
      <c r="C24" s="202" t="s">
        <v>111</v>
      </c>
      <c r="D24" s="203">
        <f>SUMPRODUCT(--(Takta_A!E13:E72="F"),--(Takta_A!S13:S72="ब-2"))</f>
        <v>6</v>
      </c>
      <c r="E24" s="204">
        <f>SUMPRODUCT(--(Takta_A!E13:E72="M"),--(Takta_A!S13:S72="ब-2"))</f>
        <v>7</v>
      </c>
      <c r="F24" s="205">
        <f t="shared" si="0"/>
        <v>13</v>
      </c>
      <c r="G24" s="449"/>
      <c r="H24" s="499"/>
      <c r="I24" s="501"/>
      <c r="J24" s="202" t="s">
        <v>111</v>
      </c>
      <c r="K24" s="240">
        <f>SUMPRODUCT(--(Takta_A!E13:E72="F"),--(Takta_A!AN13:AN72="ब-2"))</f>
        <v>6</v>
      </c>
      <c r="L24" s="241">
        <f>SUMPRODUCT(--(Takta_A!E13:E72="M"),--(Takta_A!AN13:AN72="ब-2"))</f>
        <v>6</v>
      </c>
      <c r="M24" s="205">
        <f t="shared" si="1"/>
        <v>12</v>
      </c>
      <c r="N24" s="70"/>
      <c r="O24" s="70"/>
      <c r="P24" s="70"/>
      <c r="Q24" s="70"/>
      <c r="R24" s="70"/>
      <c r="S24" s="70"/>
      <c r="T24" s="70"/>
      <c r="U24" s="70"/>
      <c r="V24" s="70"/>
      <c r="W24" s="70"/>
      <c r="X24" s="212"/>
      <c r="Y24" s="70"/>
    </row>
    <row r="25" spans="1:25" ht="19.5" customHeight="1">
      <c r="A25" s="499"/>
      <c r="B25" s="501"/>
      <c r="C25" s="202" t="s">
        <v>112</v>
      </c>
      <c r="D25" s="203">
        <f>SUMPRODUCT(--(Takta_A!E13:E72="F"),--(Takta_A!S13:S72="क-1"))</f>
        <v>0</v>
      </c>
      <c r="E25" s="204">
        <f>SUMPRODUCT(--(Takta_A!E13:E72="M"),--(Takta_A!S13:S72="क-1"))</f>
        <v>0</v>
      </c>
      <c r="F25" s="205">
        <f t="shared" si="0"/>
        <v>0</v>
      </c>
      <c r="G25" s="449"/>
      <c r="H25" s="499"/>
      <c r="I25" s="501"/>
      <c r="J25" s="202" t="s">
        <v>112</v>
      </c>
      <c r="K25" s="240">
        <f>SUMPRODUCT(--(Takta_A!E13:E72="F"),--(Takta_A!AN13:AN72="क-1"))</f>
        <v>0</v>
      </c>
      <c r="L25" s="241">
        <f>SUMPRODUCT(--(Takta_A!E13:E72="M"),--(Takta_A!AN13:AN72="क-1"))</f>
        <v>0</v>
      </c>
      <c r="M25" s="205">
        <f t="shared" si="1"/>
        <v>0</v>
      </c>
      <c r="N25" s="70"/>
      <c r="O25" s="70"/>
      <c r="P25" s="70"/>
      <c r="Q25" s="70"/>
      <c r="R25" s="70"/>
      <c r="S25" s="70"/>
      <c r="T25" s="70"/>
      <c r="U25" s="70"/>
      <c r="V25" s="70"/>
      <c r="W25" s="70"/>
      <c r="X25" s="212"/>
      <c r="Y25" s="70"/>
    </row>
    <row r="26" spans="1:25" ht="19.5" customHeight="1">
      <c r="A26" s="499"/>
      <c r="B26" s="501"/>
      <c r="C26" s="202" t="s">
        <v>113</v>
      </c>
      <c r="D26" s="203">
        <f>SUMPRODUCT(--(Takta_A!E13:E72="F"),--(Takta_A!S13:S72="क-2"))</f>
        <v>0</v>
      </c>
      <c r="E26" s="204">
        <f>SUMPRODUCT(--(Takta_A!E13:E72="M"),--(Takta_A!S13:S72="क-2"))</f>
        <v>0</v>
      </c>
      <c r="F26" s="205">
        <f t="shared" si="0"/>
        <v>0</v>
      </c>
      <c r="G26" s="449"/>
      <c r="H26" s="499"/>
      <c r="I26" s="501"/>
      <c r="J26" s="202" t="s">
        <v>113</v>
      </c>
      <c r="K26" s="240">
        <f>SUMPRODUCT(--(Takta_A!E13:E72="F"),--(Takta_A!AN13:AN72="क-2"))</f>
        <v>0</v>
      </c>
      <c r="L26" s="241">
        <f>SUMPRODUCT(--(Takta_A!E13:E72="M"),--(Takta_A!AN13:AN72="क-2"))</f>
        <v>0</v>
      </c>
      <c r="M26" s="205">
        <f t="shared" si="1"/>
        <v>0</v>
      </c>
      <c r="N26" s="70"/>
      <c r="O26" s="70"/>
      <c r="P26" s="70"/>
      <c r="Q26" s="70"/>
      <c r="R26" s="70"/>
      <c r="S26" s="70"/>
      <c r="T26" s="70"/>
      <c r="U26" s="70"/>
      <c r="V26" s="70"/>
      <c r="W26" s="70"/>
      <c r="X26" s="212"/>
      <c r="Y26" s="70"/>
    </row>
    <row r="27" spans="1:25" ht="19.5" customHeight="1">
      <c r="A27" s="499"/>
      <c r="B27" s="502"/>
      <c r="C27" s="213" t="s">
        <v>119</v>
      </c>
      <c r="D27" s="233">
        <f>SUMPRODUCT(--(Takta_A!E13:E72="F"),--(Takta_A!S13:S72="ड")+(--(Takta_A!S13:S72="ई-1")+(--(Takta_A!S13:S72="ई-2"))))</f>
        <v>0</v>
      </c>
      <c r="E27" s="234">
        <f>SUMPRODUCT(--(Takta_A!E13:E72="M"),--(Takta_A!S13:S72="ड")+(--(Takta_A!S13:S72="ई-1")+(--(Takta_A!S13:S72="ई-2"))))</f>
        <v>0</v>
      </c>
      <c r="F27" s="216">
        <f t="shared" si="0"/>
        <v>0</v>
      </c>
      <c r="G27" s="449"/>
      <c r="H27" s="499"/>
      <c r="I27" s="502"/>
      <c r="J27" s="213" t="s">
        <v>120</v>
      </c>
      <c r="K27" s="242">
        <f>SUMPRODUCT(--(Takta_A!E13:E72="F"),--(Takta_A!AN13:AN72="ड")+(--(Takta_A!AN13:AN72="ई-1")+(--(Takta_A!AN13:AN72="ई-2"))))</f>
        <v>0</v>
      </c>
      <c r="L27" s="243">
        <f>SUMPRODUCT(--(Takta_A!E13:E72="M"),--(Takta_A!AN13:AN72="ड")+(--(Takta_A!AN13:AN72="ई-1")+(--(Takta_A!AN13:AN72="ई-2"))))</f>
        <v>0</v>
      </c>
      <c r="M27" s="216">
        <f t="shared" si="1"/>
        <v>0</v>
      </c>
      <c r="N27" s="70"/>
      <c r="O27" s="70"/>
      <c r="P27" s="70"/>
      <c r="Q27" s="70"/>
      <c r="R27" s="70"/>
      <c r="S27" s="70"/>
      <c r="T27" s="70"/>
      <c r="U27" s="70"/>
      <c r="V27" s="70"/>
      <c r="W27" s="70"/>
      <c r="X27" s="212"/>
      <c r="Y27" s="70"/>
    </row>
    <row r="28" spans="1:25" ht="19.5" customHeight="1">
      <c r="A28" s="498">
        <v>4</v>
      </c>
      <c r="B28" s="500" t="str">
        <f>Takta_A!U10</f>
        <v>गणित</v>
      </c>
      <c r="C28" s="221" t="s">
        <v>107</v>
      </c>
      <c r="D28" s="225">
        <f>SUMPRODUCT(--(Takta_A!E13:E72="F"),--(Takta_A!X13:X72="अ-1"))</f>
        <v>0</v>
      </c>
      <c r="E28" s="226">
        <f>SUMPRODUCT(--(Takta_A!E13:E72="M"),--(Takta_A!X13:X72="अ-1"))</f>
        <v>0</v>
      </c>
      <c r="F28" s="224">
        <f t="shared" si="0"/>
        <v>0</v>
      </c>
      <c r="G28" s="449"/>
      <c r="H28" s="498">
        <v>9</v>
      </c>
      <c r="I28" s="500" t="str">
        <f>Takta_A!AP10</f>
        <v>शा.शि. व आरोग्य</v>
      </c>
      <c r="J28" s="221" t="s">
        <v>107</v>
      </c>
      <c r="K28" s="225">
        <f>SUMPRODUCT(--(Takta_A!E13:E72="F"),--(Takta_A!AQ13:AQ72="अ-1"))</f>
        <v>0</v>
      </c>
      <c r="L28" s="226">
        <f>SUMPRODUCT(--(Takta_A!E13:E72="M"),--(Takta_A!AQ13:AQ72="अ-1"))</f>
        <v>0</v>
      </c>
      <c r="M28" s="224">
        <f t="shared" si="1"/>
        <v>0</v>
      </c>
      <c r="N28" s="70"/>
      <c r="O28" s="70"/>
      <c r="P28" s="70"/>
      <c r="Q28" s="70"/>
      <c r="R28" s="70"/>
      <c r="S28" s="70"/>
      <c r="T28" s="70"/>
      <c r="U28" s="70"/>
      <c r="V28" s="70"/>
      <c r="W28" s="70"/>
      <c r="X28" s="212"/>
      <c r="Y28" s="70"/>
    </row>
    <row r="29" spans="1:25" ht="19.5" customHeight="1">
      <c r="A29" s="499"/>
      <c r="B29" s="501"/>
      <c r="C29" s="227" t="s">
        <v>109</v>
      </c>
      <c r="D29" s="229">
        <f>SUMPRODUCT(--(Takta_A!E13:E72="F"),--(Takta_A!X13:X72="अ-2"))</f>
        <v>0</v>
      </c>
      <c r="E29" s="230">
        <f>SUMPRODUCT(--(Takta_A!E13:E72="M"),--(Takta_A!X13:X72="अ-2"))</f>
        <v>0</v>
      </c>
      <c r="F29" s="228">
        <f t="shared" si="0"/>
        <v>0</v>
      </c>
      <c r="G29" s="449"/>
      <c r="H29" s="499"/>
      <c r="I29" s="501"/>
      <c r="J29" s="227" t="s">
        <v>109</v>
      </c>
      <c r="K29" s="244">
        <f>SUMPRODUCT(--(Takta_A!E13:E72="F"),--(Takta_A!AQ13:AQ72="अ-2"))</f>
        <v>0</v>
      </c>
      <c r="L29" s="245">
        <f>SUMPRODUCT(--(Takta_A!E13:E72="M"),--(Takta_A!AQ13:AQ72="अ-2"))</f>
        <v>0</v>
      </c>
      <c r="M29" s="228">
        <f t="shared" si="1"/>
        <v>0</v>
      </c>
      <c r="N29" s="70"/>
      <c r="O29" s="70"/>
      <c r="P29" s="70"/>
      <c r="Q29" s="70"/>
      <c r="R29" s="70"/>
      <c r="S29" s="70"/>
      <c r="T29" s="70"/>
      <c r="U29" s="70"/>
      <c r="V29" s="70"/>
      <c r="W29" s="70"/>
      <c r="X29" s="212"/>
      <c r="Y29" s="70"/>
    </row>
    <row r="30" spans="1:25" ht="19.5" customHeight="1">
      <c r="A30" s="499"/>
      <c r="B30" s="501"/>
      <c r="C30" s="231" t="s">
        <v>110</v>
      </c>
      <c r="D30" s="229">
        <f>SUMPRODUCT(--(Takta_A!E13:E72="F"),--(Takta_A!X13:X72="ब-1"))</f>
        <v>1</v>
      </c>
      <c r="E30" s="230">
        <f>SUMPRODUCT(--(Takta_A!E13:E72="M"),--(Takta_A!X13:X72="ब-1"))</f>
        <v>2</v>
      </c>
      <c r="F30" s="228">
        <f t="shared" si="0"/>
        <v>3</v>
      </c>
      <c r="G30" s="449"/>
      <c r="H30" s="499"/>
      <c r="I30" s="501"/>
      <c r="J30" s="231" t="s">
        <v>110</v>
      </c>
      <c r="K30" s="244">
        <f>SUMPRODUCT(--(Takta_A!E13:E72="F"),--(Takta_A!AQ13:AQ72="ब-1"))</f>
        <v>3</v>
      </c>
      <c r="L30" s="245">
        <f>SUMPRODUCT(--(Takta_A!E13:E72="M"),--(Takta_A!AQ13:AQ72="ब-1"))</f>
        <v>2</v>
      </c>
      <c r="M30" s="228">
        <f t="shared" si="1"/>
        <v>5</v>
      </c>
      <c r="N30" s="70"/>
      <c r="O30" s="70"/>
      <c r="P30" s="70"/>
      <c r="Q30" s="70"/>
      <c r="R30" s="70"/>
      <c r="S30" s="70"/>
      <c r="T30" s="70"/>
      <c r="U30" s="70"/>
      <c r="V30" s="70"/>
      <c r="W30" s="70"/>
      <c r="X30" s="212"/>
      <c r="Y30" s="70"/>
    </row>
    <row r="31" spans="1:25" ht="19.5" customHeight="1">
      <c r="A31" s="499"/>
      <c r="B31" s="501"/>
      <c r="C31" s="227" t="s">
        <v>111</v>
      </c>
      <c r="D31" s="229">
        <f>SUMPRODUCT(--(Takta_A!E13:E72="F"),--(Takta_A!X13:X72="ब-2"))</f>
        <v>7</v>
      </c>
      <c r="E31" s="230">
        <f>SUMPRODUCT(--(Takta_A!E13:E72="M"),--(Takta_A!X13:X72="ब-2"))</f>
        <v>8</v>
      </c>
      <c r="F31" s="228">
        <f t="shared" si="0"/>
        <v>15</v>
      </c>
      <c r="G31" s="449"/>
      <c r="H31" s="499"/>
      <c r="I31" s="501"/>
      <c r="J31" s="227" t="s">
        <v>111</v>
      </c>
      <c r="K31" s="244">
        <f>SUMPRODUCT(--(Takta_A!E13:E72="F"),--(Takta_A!AQ13:AQ72="ब-2"))</f>
        <v>5</v>
      </c>
      <c r="L31" s="245">
        <f>SUMPRODUCT(--(Takta_A!E13:E72="M"),--(Takta_A!AQ13:AQ72="ब-2"))</f>
        <v>8</v>
      </c>
      <c r="M31" s="228">
        <f t="shared" si="1"/>
        <v>13</v>
      </c>
      <c r="N31" s="70"/>
      <c r="O31" s="70"/>
      <c r="P31" s="70"/>
      <c r="Q31" s="70"/>
      <c r="R31" s="70"/>
      <c r="S31" s="70"/>
      <c r="T31" s="70"/>
      <c r="U31" s="70"/>
      <c r="V31" s="70"/>
      <c r="W31" s="70"/>
      <c r="X31" s="212"/>
      <c r="Y31" s="70"/>
    </row>
    <row r="32" spans="1:25" ht="19.5" customHeight="1">
      <c r="A32" s="499"/>
      <c r="B32" s="501"/>
      <c r="C32" s="227" t="s">
        <v>112</v>
      </c>
      <c r="D32" s="229">
        <f>SUMPRODUCT(--(Takta_A!E13:E72="F"),--(Takta_A!X13:X72="क-1"))</f>
        <v>0</v>
      </c>
      <c r="E32" s="230">
        <f>SUMPRODUCT(--(Takta_A!E13:E72="M"),--(Takta_A!X13:X72="क-1"))</f>
        <v>0</v>
      </c>
      <c r="F32" s="228">
        <f t="shared" si="0"/>
        <v>0</v>
      </c>
      <c r="G32" s="449"/>
      <c r="H32" s="499"/>
      <c r="I32" s="501"/>
      <c r="J32" s="227" t="s">
        <v>112</v>
      </c>
      <c r="K32" s="244">
        <f>SUMPRODUCT(--(Takta_A!E13:E72="F"),--(Takta_A!AQ13:AQ72="क-1"))</f>
        <v>0</v>
      </c>
      <c r="L32" s="245">
        <f>SUMPRODUCT(--(Takta_A!E13:E72="M"),--(Takta_A!AQ13:AQ72="क-1"))</f>
        <v>0</v>
      </c>
      <c r="M32" s="228">
        <f t="shared" si="1"/>
        <v>0</v>
      </c>
      <c r="N32" s="70"/>
      <c r="O32" s="70"/>
      <c r="P32" s="70"/>
      <c r="Q32" s="70"/>
      <c r="R32" s="70"/>
      <c r="S32" s="70"/>
      <c r="T32" s="70"/>
      <c r="U32" s="70"/>
      <c r="V32" s="70"/>
      <c r="W32" s="70"/>
      <c r="X32" s="212"/>
      <c r="Y32" s="70"/>
    </row>
    <row r="33" spans="1:25" ht="19.5" customHeight="1">
      <c r="A33" s="499"/>
      <c r="B33" s="501"/>
      <c r="C33" s="227" t="s">
        <v>113</v>
      </c>
      <c r="D33" s="229">
        <f>SUMPRODUCT(--(Takta_A!E13:E72="F"),--(Takta_A!X13:X72="क-2"))</f>
        <v>0</v>
      </c>
      <c r="E33" s="230">
        <f>SUMPRODUCT(--(Takta_A!E13:E72="M"),--(Takta_A!X13:X72="क-2"))</f>
        <v>0</v>
      </c>
      <c r="F33" s="228">
        <f t="shared" si="0"/>
        <v>0</v>
      </c>
      <c r="G33" s="449"/>
      <c r="H33" s="499"/>
      <c r="I33" s="501"/>
      <c r="J33" s="227" t="s">
        <v>113</v>
      </c>
      <c r="K33" s="244">
        <f>SUMPRODUCT(--(Takta_A!E13:E72="F"),--(Takta_A!AQ13:AQ72="क-2"))</f>
        <v>0</v>
      </c>
      <c r="L33" s="245">
        <f>SUMPRODUCT(--(Takta_A!E13:E72="M"),--(Takta_A!AQ13:AQ72="क-2"))</f>
        <v>0</v>
      </c>
      <c r="M33" s="228">
        <f t="shared" si="1"/>
        <v>0</v>
      </c>
      <c r="N33" s="70"/>
      <c r="O33" s="70"/>
      <c r="P33" s="70"/>
      <c r="Q33" s="70"/>
      <c r="R33" s="70"/>
      <c r="S33" s="70"/>
      <c r="T33" s="70"/>
      <c r="U33" s="70"/>
      <c r="V33" s="70"/>
      <c r="W33" s="70"/>
      <c r="X33" s="212"/>
      <c r="Y33" s="70"/>
    </row>
    <row r="34" spans="1:25" ht="19.5" customHeight="1">
      <c r="A34" s="504"/>
      <c r="B34" s="505"/>
      <c r="C34" s="232" t="s">
        <v>121</v>
      </c>
      <c r="D34" s="236">
        <f>SUMPRODUCT(--(Takta_A!E13:E72="F"),--(Takta_A!X13:X72="ड")+(--(Takta_A!X13:X72="ई-1")+(--(Takta_A!X13:X72="ई-2"))))</f>
        <v>0</v>
      </c>
      <c r="E34" s="237">
        <f>SUMPRODUCT(--(Takta_A!E13:E72="M"),--(Takta_A!X13:X72="ड")+(--(Takta_A!X13:X72="ई-1")+(--(Takta_A!X13:X72="ई-2"))))</f>
        <v>0</v>
      </c>
      <c r="F34" s="235">
        <f t="shared" si="0"/>
        <v>0</v>
      </c>
      <c r="G34" s="449"/>
      <c r="H34" s="504"/>
      <c r="I34" s="505"/>
      <c r="J34" s="232" t="s">
        <v>122</v>
      </c>
      <c r="K34" s="246">
        <f>SUMPRODUCT(--(Takta_A!E13:E72="F"),--(Takta_A!AQ13:AQ72="ड")+(--(Takta_A!AQ13:AQ72="ई-1")+(--(Takta_A!AQ13:AQ72="ई-2"))))</f>
        <v>0</v>
      </c>
      <c r="L34" s="247">
        <f>SUMPRODUCT(--(Takta_A!E13:E72="M"),--(Takta_A!AQ13:AQ72="ड")+(--(Takta_A!AQ13:AQ72="ई-1")+(--(Takta_A!AQ13:AQ72="ई-2"))))</f>
        <v>0</v>
      </c>
      <c r="M34" s="235">
        <f t="shared" si="1"/>
        <v>0</v>
      </c>
      <c r="N34" s="70"/>
      <c r="O34" s="70"/>
      <c r="P34" s="70"/>
      <c r="Q34" s="70"/>
      <c r="R34" s="70"/>
      <c r="S34" s="70"/>
      <c r="T34" s="70"/>
      <c r="U34" s="70"/>
      <c r="V34" s="70"/>
      <c r="W34" s="70"/>
      <c r="X34" s="212"/>
      <c r="Y34" s="70"/>
    </row>
    <row r="35" spans="1:25" ht="19.5" customHeight="1">
      <c r="A35" s="506">
        <v>5</v>
      </c>
      <c r="B35" s="525" t="str">
        <f>Takta_A!Z10</f>
        <v>N.A.</v>
      </c>
      <c r="C35" s="248" t="s">
        <v>107</v>
      </c>
      <c r="D35" s="249">
        <f>SUMPRODUCT(--(Takta_A!E13:E72="F"),--(Takta_A!AC13:AC72="अ-1"))</f>
        <v>0</v>
      </c>
      <c r="E35" s="250">
        <f>SUMPRODUCT(--(Takta_A!E13:E72="M"),--(Takta_A!AC13:AC72="अ-1"))</f>
        <v>0</v>
      </c>
      <c r="F35" s="251">
        <f t="shared" si="0"/>
        <v>0</v>
      </c>
      <c r="G35" s="70"/>
      <c r="H35" s="147"/>
      <c r="I35" s="252"/>
      <c r="J35" s="253"/>
      <c r="K35" s="70"/>
      <c r="L35" s="70"/>
      <c r="M35" s="70"/>
      <c r="N35" s="70"/>
      <c r="O35" s="70"/>
      <c r="P35" s="70"/>
      <c r="Q35" s="70"/>
      <c r="R35" s="70"/>
      <c r="S35" s="70"/>
      <c r="T35" s="70"/>
      <c r="U35" s="70"/>
      <c r="V35" s="70"/>
      <c r="W35" s="70"/>
      <c r="X35" s="212"/>
      <c r="Y35" s="70"/>
    </row>
    <row r="36" spans="1:25" ht="19.5" customHeight="1">
      <c r="A36" s="499"/>
      <c r="B36" s="501"/>
      <c r="C36" s="206" t="s">
        <v>109</v>
      </c>
      <c r="D36" s="207">
        <f>SUMPRODUCT(--(Takta_A!E13:E72="F"),--(Takta_A!AC13:AC72="अ-2"))</f>
        <v>0</v>
      </c>
      <c r="E36" s="208">
        <f>SUMPRODUCT(--(Takta_A!E13:E72="M"),--(Takta_A!AC13:AC72="अ-2"))</f>
        <v>0</v>
      </c>
      <c r="F36" s="209">
        <f t="shared" si="0"/>
        <v>0</v>
      </c>
      <c r="G36" s="70"/>
      <c r="H36" s="508" t="s">
        <v>76</v>
      </c>
      <c r="I36" s="401"/>
      <c r="J36" s="254" t="s">
        <v>123</v>
      </c>
      <c r="K36" s="523">
        <f>SUMPRODUCT(--(Takta_A!E13:E72="F")+(Takta_A!E13:E72="M"),--(Takta_A!AU13:AU72="ई-1")+(--(Takta_A!AU13:AU72="ई-2")))</f>
        <v>0</v>
      </c>
      <c r="L36" s="524"/>
      <c r="M36" s="255" t="s">
        <v>124</v>
      </c>
      <c r="N36" s="256"/>
      <c r="O36" s="256"/>
      <c r="P36" s="522"/>
      <c r="Q36" s="410"/>
      <c r="R36" s="70"/>
      <c r="S36" s="70"/>
      <c r="T36" s="70"/>
      <c r="U36" s="70"/>
      <c r="V36" s="70"/>
      <c r="W36" s="70"/>
      <c r="X36" s="212"/>
      <c r="Y36" s="70"/>
    </row>
    <row r="37" spans="1:25" ht="19.5" customHeight="1">
      <c r="A37" s="499"/>
      <c r="B37" s="501"/>
      <c r="C37" s="211" t="s">
        <v>110</v>
      </c>
      <c r="D37" s="207">
        <f>SUMPRODUCT(--(Takta_A!E13:E72="F"),--(Takta_A!AC13:AC72="ब-1"))</f>
        <v>0</v>
      </c>
      <c r="E37" s="208">
        <f>SUMPRODUCT(--(Takta_A!E13:E72="M"),--(Takta_A!AC13:AC72="ब-1"))</f>
        <v>0</v>
      </c>
      <c r="F37" s="209">
        <f t="shared" si="0"/>
        <v>0</v>
      </c>
      <c r="G37" s="70"/>
      <c r="H37" s="464"/>
      <c r="I37" s="410"/>
      <c r="J37" s="257" t="s">
        <v>125</v>
      </c>
      <c r="K37" s="492">
        <f>SUMPRODUCT(--(Takta_A!E13:E72="F")+(Takta_A!E13:E72="M"),--(Takta_A!AU13:AU72="ड"))</f>
        <v>0</v>
      </c>
      <c r="L37" s="493"/>
      <c r="M37" s="258" t="s">
        <v>126</v>
      </c>
      <c r="N37" s="259"/>
      <c r="O37" s="259"/>
      <c r="P37" s="521"/>
      <c r="Q37" s="410"/>
      <c r="R37" s="70"/>
      <c r="S37" s="70"/>
      <c r="T37" s="70"/>
      <c r="U37" s="70"/>
      <c r="V37" s="70"/>
      <c r="W37" s="70"/>
      <c r="X37" s="70"/>
      <c r="Y37" s="70"/>
    </row>
    <row r="38" spans="1:25" ht="19.5" customHeight="1">
      <c r="A38" s="499"/>
      <c r="B38" s="501"/>
      <c r="C38" s="206" t="s">
        <v>111</v>
      </c>
      <c r="D38" s="207">
        <f>SUMPRODUCT(--(Takta_A!E13:E72="F"),--(Takta_A!AC13:AC72="ब-2"))</f>
        <v>0</v>
      </c>
      <c r="E38" s="208">
        <f>SUMPRODUCT(--(Takta_A!E13:E72="M"),--(Takta_A!AC13:AC72="ब-2"))</f>
        <v>0</v>
      </c>
      <c r="F38" s="209">
        <f t="shared" si="0"/>
        <v>0</v>
      </c>
      <c r="G38" s="70"/>
      <c r="H38" s="464"/>
      <c r="I38" s="410"/>
      <c r="J38" s="260" t="s">
        <v>127</v>
      </c>
      <c r="K38" s="492">
        <f>SUMPRODUCT(--(Takta_A!E13:E72="F")+(Takta_A!E13:E72="M"),--(Takta_A!AU13:AU72="क-2"))</f>
        <v>0</v>
      </c>
      <c r="L38" s="493"/>
      <c r="M38" s="258" t="s">
        <v>113</v>
      </c>
      <c r="N38" s="259"/>
      <c r="O38" s="259"/>
      <c r="P38" s="521"/>
      <c r="Q38" s="410"/>
      <c r="R38" s="70"/>
      <c r="S38" s="70"/>
      <c r="T38" s="70"/>
      <c r="U38" s="70"/>
      <c r="V38" s="70"/>
      <c r="W38" s="70"/>
      <c r="X38" s="70"/>
      <c r="Y38" s="70"/>
    </row>
    <row r="39" spans="1:25" ht="19.5" customHeight="1">
      <c r="A39" s="499"/>
      <c r="B39" s="501"/>
      <c r="C39" s="206" t="s">
        <v>112</v>
      </c>
      <c r="D39" s="207">
        <f>SUMPRODUCT(--(Takta_A!E13:E72="F"),--(Takta_A!AC13:AC72="क-1"))</f>
        <v>0</v>
      </c>
      <c r="E39" s="208">
        <f>SUMPRODUCT(--(Takta_A!E13:E72="M"),--(Takta_A!AC13:AC72="क-1"))</f>
        <v>0</v>
      </c>
      <c r="F39" s="209">
        <f t="shared" si="0"/>
        <v>0</v>
      </c>
      <c r="G39" s="70"/>
      <c r="H39" s="464"/>
      <c r="I39" s="410"/>
      <c r="J39" s="257" t="s">
        <v>128</v>
      </c>
      <c r="K39" s="492">
        <f>SUMPRODUCT(--(Takta_A!E13:E72="F")+(Takta_A!E13:E72="M"),--(Takta_A!AU13:AU72="क-1"))</f>
        <v>0</v>
      </c>
      <c r="L39" s="493"/>
      <c r="M39" s="258" t="s">
        <v>112</v>
      </c>
      <c r="N39" s="259"/>
      <c r="O39" s="259"/>
      <c r="P39" s="521"/>
      <c r="Q39" s="410"/>
      <c r="R39" s="70"/>
      <c r="S39" s="70"/>
      <c r="T39" s="70"/>
      <c r="U39" s="70"/>
      <c r="V39" s="70"/>
      <c r="W39" s="70"/>
      <c r="X39" s="70"/>
      <c r="Y39" s="70"/>
    </row>
    <row r="40" spans="1:25" ht="19.5" customHeight="1">
      <c r="A40" s="499"/>
      <c r="B40" s="501"/>
      <c r="C40" s="206" t="s">
        <v>113</v>
      </c>
      <c r="D40" s="207">
        <f>SUMPRODUCT(--(Takta_A!E13:E72="F"),--(Takta_A!AC13:AC72="क-2"))</f>
        <v>0</v>
      </c>
      <c r="E40" s="208">
        <f>SUMPRODUCT(--(Takta_A!E13:E72="M"),--(Takta_A!AC13:AC72="क-2"))</f>
        <v>0</v>
      </c>
      <c r="F40" s="209">
        <f t="shared" si="0"/>
        <v>0</v>
      </c>
      <c r="G40" s="70"/>
      <c r="H40" s="464"/>
      <c r="I40" s="410"/>
      <c r="J40" s="257" t="s">
        <v>129</v>
      </c>
      <c r="K40" s="492">
        <f>SUMPRODUCT(--(Takta_A!E13:E72="F")+(Takta_A!E13:E72="M"),--(Takta_A!AU13:AU72="ब-2"))</f>
        <v>15</v>
      </c>
      <c r="L40" s="493"/>
      <c r="M40" s="258" t="s">
        <v>111</v>
      </c>
      <c r="N40" s="70"/>
      <c r="O40" s="70"/>
      <c r="P40" s="70"/>
      <c r="Q40" s="70"/>
      <c r="R40" s="70"/>
      <c r="S40" s="70"/>
      <c r="T40" s="70"/>
      <c r="U40" s="70"/>
      <c r="V40" s="70"/>
      <c r="W40" s="70"/>
      <c r="X40" s="70"/>
      <c r="Y40" s="70"/>
    </row>
    <row r="41" spans="1:25" ht="19.5" customHeight="1">
      <c r="A41" s="504"/>
      <c r="B41" s="505"/>
      <c r="C41" s="261" t="s">
        <v>130</v>
      </c>
      <c r="D41" s="262">
        <f>SUMPRODUCT(--(Takta_A!E13:E72="F"),--(Takta_A!AC13:AC72="ड")+(--(Takta_A!AC13:AC72="ई-1")+(--(Takta_A!AC13:AC72="ई-2"))))</f>
        <v>0</v>
      </c>
      <c r="E41" s="263">
        <f>SUMPRODUCT(--(Takta_A!E13:E72="M"),--(Takta_A!AC13:AC72="ड")+(--(Takta_A!AC13:AC72="ई-1")+(--(Takta_A!AC13:AC72="ई-2"))))</f>
        <v>0</v>
      </c>
      <c r="F41" s="264">
        <f t="shared" si="0"/>
        <v>0</v>
      </c>
      <c r="G41" s="70"/>
      <c r="H41" s="464"/>
      <c r="I41" s="410"/>
      <c r="J41" s="257" t="s">
        <v>131</v>
      </c>
      <c r="K41" s="492">
        <f>SUMPRODUCT(--(Takta_A!E13:E72="F")+(Takta_A!E13:E72="M"),--(Takta_A!AU13:AU72="ब-1"))</f>
        <v>3</v>
      </c>
      <c r="L41" s="493"/>
      <c r="M41" s="265" t="s">
        <v>110</v>
      </c>
      <c r="N41" s="70"/>
      <c r="O41" s="70"/>
      <c r="P41" s="70"/>
      <c r="Q41" s="70"/>
      <c r="R41" s="70"/>
      <c r="S41" s="70"/>
      <c r="T41" s="70"/>
      <c r="U41" s="70"/>
      <c r="V41" s="70"/>
      <c r="W41" s="70"/>
      <c r="X41" s="70"/>
      <c r="Y41" s="70"/>
    </row>
    <row r="42" spans="1:25" ht="19.5" customHeight="1">
      <c r="A42" s="147"/>
      <c r="B42" s="252"/>
      <c r="C42" s="253"/>
      <c r="D42" s="70"/>
      <c r="E42" s="70"/>
      <c r="F42" s="70"/>
      <c r="G42" s="70"/>
      <c r="H42" s="464"/>
      <c r="I42" s="410"/>
      <c r="J42" s="266" t="s">
        <v>132</v>
      </c>
      <c r="K42" s="492">
        <f>SUMPRODUCT(--(Takta_A!E13:E72="F")+(Takta_A!E13:E72="M"),--(Takta_A!AU13:AU72="अ-2"))</f>
        <v>0</v>
      </c>
      <c r="L42" s="493"/>
      <c r="M42" s="265" t="s">
        <v>109</v>
      </c>
      <c r="N42" s="70"/>
      <c r="O42" s="70"/>
      <c r="P42" s="70"/>
      <c r="Q42" s="70"/>
      <c r="R42" s="70"/>
      <c r="S42" s="70"/>
      <c r="T42" s="70"/>
      <c r="U42" s="70"/>
      <c r="V42" s="70"/>
      <c r="W42" s="70"/>
      <c r="X42" s="70"/>
      <c r="Y42" s="70"/>
    </row>
    <row r="43" spans="1:25" ht="19.5" customHeight="1">
      <c r="A43" s="147"/>
      <c r="B43" s="252"/>
      <c r="C43" s="267" t="s">
        <v>133</v>
      </c>
      <c r="D43" s="268" t="s">
        <v>37</v>
      </c>
      <c r="E43" s="269" t="s">
        <v>38</v>
      </c>
      <c r="F43" s="270" t="s">
        <v>39</v>
      </c>
      <c r="G43" s="70"/>
      <c r="H43" s="403"/>
      <c r="I43" s="404"/>
      <c r="J43" s="271" t="s">
        <v>134</v>
      </c>
      <c r="K43" s="494">
        <f>SUMPRODUCT(--(Takta_A!E13:E72="F")+(Takta_A!E13:E72="M"),--(Takta_A!AU13:AU72="अ-1"))</f>
        <v>0</v>
      </c>
      <c r="L43" s="495"/>
      <c r="M43" s="272" t="s">
        <v>107</v>
      </c>
      <c r="N43" s="70"/>
      <c r="O43" s="70"/>
      <c r="P43" s="70"/>
      <c r="Q43" s="70"/>
      <c r="R43" s="70"/>
      <c r="S43" s="70"/>
      <c r="T43" s="70"/>
      <c r="U43" s="70"/>
      <c r="V43" s="70"/>
      <c r="W43" s="147"/>
      <c r="X43" s="147"/>
      <c r="Y43" s="147"/>
    </row>
    <row r="44" spans="1:25" ht="19.5" customHeight="1">
      <c r="A44" s="147"/>
      <c r="B44" s="252"/>
      <c r="C44" s="273" t="s">
        <v>34</v>
      </c>
      <c r="D44" s="268">
        <f>Info_1!D16</f>
        <v>10</v>
      </c>
      <c r="E44" s="269">
        <f>Info_1!D18</f>
        <v>8</v>
      </c>
      <c r="F44" s="274">
        <f>Info_1!D20</f>
        <v>18</v>
      </c>
      <c r="G44" s="70"/>
      <c r="H44" s="147"/>
      <c r="I44" s="252"/>
      <c r="J44" s="184" t="s">
        <v>135</v>
      </c>
      <c r="K44" s="491">
        <f>SUM(K36:K43)</f>
        <v>18</v>
      </c>
      <c r="L44" s="408"/>
      <c r="M44" s="70"/>
      <c r="N44" s="70"/>
      <c r="O44" s="70"/>
      <c r="P44" s="70"/>
      <c r="Q44" s="70"/>
      <c r="R44" s="70"/>
      <c r="S44" s="70"/>
      <c r="T44" s="70"/>
      <c r="U44" s="70"/>
      <c r="V44" s="70"/>
      <c r="W44" s="147"/>
      <c r="X44" s="147"/>
      <c r="Y44" s="147"/>
    </row>
    <row r="45" spans="1:25" ht="19.5" customHeight="1">
      <c r="A45" s="147"/>
      <c r="B45" s="252"/>
      <c r="C45" s="275" t="s">
        <v>35</v>
      </c>
      <c r="D45" s="276">
        <f>Info_1!E16</f>
        <v>10</v>
      </c>
      <c r="E45" s="277">
        <f>Info_1!E18</f>
        <v>8</v>
      </c>
      <c r="F45" s="278">
        <f>Info_1!E20</f>
        <v>18</v>
      </c>
      <c r="G45" s="70"/>
      <c r="H45" s="147"/>
      <c r="I45" s="252"/>
      <c r="J45" s="253"/>
      <c r="K45" s="70"/>
      <c r="L45" s="70"/>
      <c r="M45" s="70"/>
      <c r="N45" s="70"/>
      <c r="O45" s="70"/>
      <c r="P45" s="70"/>
      <c r="Q45" s="70"/>
      <c r="R45" s="70"/>
      <c r="S45" s="70"/>
      <c r="T45" s="70"/>
      <c r="U45" s="70"/>
      <c r="V45" s="70"/>
      <c r="W45" s="147"/>
      <c r="X45" s="147"/>
      <c r="Y45" s="147"/>
    </row>
    <row r="46" spans="1:25" ht="19.5" customHeight="1">
      <c r="A46" s="147"/>
      <c r="B46" s="252"/>
      <c r="C46" s="279" t="s">
        <v>36</v>
      </c>
      <c r="D46" s="280">
        <f t="shared" ref="D46:F46" si="2">SUM(D44-D45)</f>
        <v>0</v>
      </c>
      <c r="E46" s="281">
        <f t="shared" si="2"/>
        <v>0</v>
      </c>
      <c r="F46" s="282">
        <f t="shared" si="2"/>
        <v>0</v>
      </c>
      <c r="G46" s="70"/>
      <c r="H46" s="147"/>
      <c r="I46" s="252"/>
      <c r="J46" s="253"/>
      <c r="K46" s="70"/>
      <c r="L46" s="70"/>
      <c r="M46" s="70"/>
      <c r="N46" s="70"/>
      <c r="O46" s="70"/>
      <c r="P46" s="70"/>
      <c r="Q46" s="70"/>
      <c r="R46" s="70"/>
      <c r="S46" s="70"/>
      <c r="T46" s="70"/>
      <c r="U46" s="70"/>
      <c r="V46" s="70"/>
      <c r="W46" s="147"/>
      <c r="X46" s="147"/>
      <c r="Y46" s="147"/>
    </row>
    <row r="47" spans="1:25" ht="22.5" customHeight="1">
      <c r="A47" s="147"/>
      <c r="B47" s="252"/>
      <c r="C47" s="253"/>
      <c r="D47" s="70"/>
      <c r="E47" s="70"/>
      <c r="F47" s="70"/>
      <c r="G47" s="70"/>
      <c r="H47" s="147"/>
      <c r="I47" s="252"/>
      <c r="J47" s="253"/>
      <c r="K47" s="70"/>
      <c r="L47" s="70"/>
      <c r="M47" s="70"/>
      <c r="N47" s="70"/>
      <c r="O47" s="70"/>
      <c r="P47" s="70"/>
      <c r="Q47" s="70"/>
      <c r="R47" s="70"/>
      <c r="S47" s="70"/>
      <c r="T47" s="70"/>
      <c r="U47" s="70"/>
      <c r="V47" s="70"/>
      <c r="W47" s="147"/>
      <c r="X47" s="147"/>
      <c r="Y47" s="147"/>
    </row>
    <row r="48" spans="1:25" ht="22.5" customHeight="1">
      <c r="A48" s="147"/>
      <c r="B48" s="252"/>
      <c r="C48" s="253"/>
      <c r="D48" s="70"/>
      <c r="E48" s="70"/>
      <c r="F48" s="70"/>
      <c r="G48" s="70"/>
      <c r="H48" s="147"/>
      <c r="I48" s="252"/>
      <c r="J48" s="253"/>
      <c r="K48" s="70"/>
      <c r="L48" s="70"/>
      <c r="M48" s="70"/>
      <c r="N48" s="70"/>
      <c r="O48" s="70"/>
      <c r="P48" s="70"/>
      <c r="Q48" s="70"/>
      <c r="R48" s="70"/>
      <c r="S48" s="70"/>
      <c r="T48" s="70"/>
      <c r="U48" s="70"/>
      <c r="V48" s="70"/>
      <c r="W48" s="147"/>
      <c r="X48" s="147"/>
      <c r="Y48" s="147"/>
    </row>
    <row r="49" spans="1:25" ht="22.5" customHeight="1">
      <c r="A49" s="147"/>
      <c r="B49" s="497" t="s">
        <v>136</v>
      </c>
      <c r="C49" s="410"/>
      <c r="D49" s="175"/>
      <c r="E49" s="497" t="s">
        <v>137</v>
      </c>
      <c r="F49" s="410"/>
      <c r="G49" s="410"/>
      <c r="H49" s="410"/>
      <c r="I49" s="175"/>
      <c r="J49" s="490" t="s">
        <v>138</v>
      </c>
      <c r="K49" s="410"/>
      <c r="L49" s="410"/>
      <c r="M49" s="410"/>
      <c r="N49" s="175"/>
      <c r="O49" s="175"/>
      <c r="P49" s="175"/>
      <c r="Q49" s="175"/>
      <c r="R49" s="175"/>
      <c r="S49" s="70"/>
      <c r="T49" s="70"/>
      <c r="U49" s="70"/>
      <c r="V49" s="70"/>
      <c r="W49" s="147"/>
      <c r="X49" s="147"/>
      <c r="Y49" s="147"/>
    </row>
    <row r="50" spans="1:25" ht="22.5" customHeight="1">
      <c r="A50" s="147"/>
      <c r="B50" s="496" t="str">
        <f>Info_1!E22</f>
        <v>Bindiya R Raj</v>
      </c>
      <c r="C50" s="410"/>
      <c r="D50" s="496" t="str">
        <f>Info_1!E28</f>
        <v>Uma Sonawne</v>
      </c>
      <c r="E50" s="410"/>
      <c r="F50" s="410"/>
      <c r="G50" s="410"/>
      <c r="H50" s="410"/>
      <c r="I50" s="410"/>
      <c r="J50" s="253"/>
      <c r="K50" s="70"/>
      <c r="L50" s="70"/>
      <c r="M50" s="70"/>
      <c r="N50" s="70"/>
      <c r="O50" s="70"/>
      <c r="P50" s="70"/>
      <c r="Q50" s="70"/>
      <c r="R50" s="70"/>
      <c r="S50" s="70"/>
      <c r="T50" s="70"/>
      <c r="U50" s="70"/>
      <c r="V50" s="70"/>
      <c r="W50" s="147"/>
      <c r="X50" s="147"/>
      <c r="Y50" s="147"/>
    </row>
    <row r="51" spans="1:25" ht="22.5" customHeight="1">
      <c r="A51" s="147"/>
      <c r="B51" s="252"/>
      <c r="C51" s="253"/>
      <c r="D51" s="70"/>
      <c r="E51" s="70"/>
      <c r="F51" s="70"/>
      <c r="G51" s="70"/>
      <c r="H51" s="147"/>
      <c r="I51" s="252"/>
      <c r="J51" s="253"/>
      <c r="K51" s="70"/>
      <c r="L51" s="70"/>
      <c r="M51" s="70"/>
      <c r="N51" s="70"/>
      <c r="O51" s="70"/>
      <c r="P51" s="70"/>
      <c r="Q51" s="70"/>
      <c r="R51" s="70"/>
      <c r="S51" s="70"/>
      <c r="T51" s="70"/>
      <c r="U51" s="70"/>
      <c r="V51" s="70"/>
      <c r="W51" s="147"/>
      <c r="X51" s="147"/>
      <c r="Y51" s="147"/>
    </row>
    <row r="52" spans="1:25" ht="22.5" customHeight="1">
      <c r="A52" s="147"/>
      <c r="B52" s="252"/>
      <c r="C52" s="253"/>
      <c r="D52" s="70"/>
      <c r="E52" s="70"/>
      <c r="F52" s="70"/>
      <c r="G52" s="70"/>
      <c r="H52" s="147"/>
      <c r="I52" s="252"/>
      <c r="J52" s="253"/>
      <c r="K52" s="70"/>
      <c r="L52" s="70"/>
      <c r="M52" s="70"/>
      <c r="N52" s="70"/>
      <c r="O52" s="70"/>
      <c r="P52" s="70"/>
      <c r="Q52" s="70"/>
      <c r="R52" s="70"/>
      <c r="S52" s="70"/>
      <c r="T52" s="70"/>
      <c r="U52" s="70"/>
      <c r="V52" s="70"/>
      <c r="W52" s="147"/>
      <c r="X52" s="147"/>
      <c r="Y52" s="147"/>
    </row>
    <row r="53" spans="1:25" ht="22.5" customHeight="1">
      <c r="A53" s="147"/>
      <c r="B53" s="252"/>
      <c r="C53" s="253"/>
      <c r="D53" s="70"/>
      <c r="E53" s="70"/>
      <c r="F53" s="70"/>
      <c r="G53" s="70"/>
      <c r="H53" s="147"/>
      <c r="I53" s="252"/>
      <c r="J53" s="253"/>
      <c r="K53" s="70"/>
      <c r="L53" s="70"/>
      <c r="M53" s="70"/>
      <c r="N53" s="70"/>
      <c r="O53" s="70"/>
      <c r="P53" s="70"/>
      <c r="Q53" s="70"/>
      <c r="R53" s="70"/>
      <c r="S53" s="70"/>
      <c r="T53" s="70"/>
      <c r="U53" s="70"/>
      <c r="V53" s="70"/>
      <c r="W53" s="147"/>
      <c r="X53" s="147"/>
      <c r="Y53" s="147"/>
    </row>
    <row r="54" spans="1:25" ht="22.5" customHeight="1">
      <c r="A54" s="147"/>
      <c r="B54" s="252"/>
      <c r="C54" s="253"/>
      <c r="D54" s="70"/>
      <c r="E54" s="70"/>
      <c r="F54" s="70"/>
      <c r="G54" s="70"/>
      <c r="H54" s="147"/>
      <c r="I54" s="252"/>
      <c r="J54" s="253"/>
      <c r="K54" s="70"/>
      <c r="L54" s="70"/>
      <c r="M54" s="70"/>
      <c r="N54" s="70"/>
      <c r="O54" s="70"/>
      <c r="P54" s="70"/>
      <c r="Q54" s="70"/>
      <c r="R54" s="70"/>
      <c r="S54" s="70"/>
      <c r="T54" s="70"/>
      <c r="U54" s="70"/>
      <c r="V54" s="70"/>
      <c r="W54" s="147"/>
      <c r="X54" s="147"/>
      <c r="Y54" s="147"/>
    </row>
    <row r="55" spans="1:25" ht="22.5" customHeight="1">
      <c r="A55" s="147"/>
      <c r="B55" s="252"/>
      <c r="C55" s="253"/>
      <c r="D55" s="70"/>
      <c r="E55" s="70"/>
      <c r="F55" s="70"/>
      <c r="G55" s="70"/>
      <c r="H55" s="147"/>
      <c r="I55" s="252"/>
      <c r="J55" s="253"/>
      <c r="K55" s="70"/>
      <c r="L55" s="70"/>
      <c r="M55" s="70"/>
      <c r="N55" s="70"/>
      <c r="O55" s="70"/>
      <c r="P55" s="70"/>
      <c r="Q55" s="70"/>
      <c r="R55" s="70"/>
      <c r="S55" s="70"/>
      <c r="T55" s="70"/>
      <c r="U55" s="70"/>
      <c r="V55" s="70"/>
      <c r="W55" s="147"/>
      <c r="X55" s="147"/>
      <c r="Y55" s="147"/>
    </row>
    <row r="56" spans="1:25" ht="22.5" customHeight="1">
      <c r="A56" s="147"/>
      <c r="B56" s="252"/>
      <c r="C56" s="283"/>
      <c r="D56" s="70"/>
      <c r="E56" s="70"/>
      <c r="F56" s="70"/>
      <c r="G56" s="70"/>
      <c r="H56" s="147"/>
      <c r="I56" s="252"/>
      <c r="J56" s="283"/>
      <c r="K56" s="70"/>
      <c r="L56" s="70"/>
      <c r="M56" s="70"/>
      <c r="N56" s="70"/>
      <c r="O56" s="70"/>
      <c r="P56" s="70"/>
      <c r="Q56" s="70"/>
      <c r="R56" s="70"/>
      <c r="S56" s="70"/>
      <c r="T56" s="70"/>
      <c r="U56" s="70"/>
      <c r="V56" s="70"/>
      <c r="W56" s="147"/>
      <c r="X56" s="147"/>
      <c r="Y56" s="147"/>
    </row>
    <row r="57" spans="1:25" ht="22.5" customHeight="1">
      <c r="A57" s="147"/>
      <c r="B57" s="252"/>
      <c r="C57" s="253"/>
      <c r="D57" s="70"/>
      <c r="E57" s="70"/>
      <c r="F57" s="70"/>
      <c r="G57" s="70"/>
      <c r="H57" s="147"/>
      <c r="I57" s="252"/>
      <c r="J57" s="253"/>
      <c r="K57" s="70"/>
      <c r="L57" s="70"/>
      <c r="M57" s="70"/>
      <c r="N57" s="70"/>
      <c r="O57" s="70"/>
      <c r="P57" s="70"/>
      <c r="Q57" s="70"/>
      <c r="R57" s="70"/>
      <c r="S57" s="70"/>
      <c r="T57" s="70"/>
      <c r="U57" s="70"/>
      <c r="V57" s="70"/>
      <c r="W57" s="147"/>
      <c r="X57" s="147"/>
      <c r="Y57" s="147"/>
    </row>
    <row r="58" spans="1:25" ht="22.5" customHeight="1">
      <c r="A58" s="147"/>
      <c r="B58" s="252"/>
      <c r="C58" s="253"/>
      <c r="D58" s="70"/>
      <c r="E58" s="70"/>
      <c r="F58" s="70"/>
      <c r="G58" s="70"/>
      <c r="H58" s="147"/>
      <c r="I58" s="252"/>
      <c r="J58" s="253"/>
      <c r="K58" s="70"/>
      <c r="L58" s="70"/>
      <c r="M58" s="70"/>
      <c r="N58" s="70"/>
      <c r="O58" s="70"/>
      <c r="P58" s="70"/>
      <c r="Q58" s="70"/>
      <c r="R58" s="70"/>
      <c r="S58" s="70"/>
      <c r="T58" s="70"/>
      <c r="U58" s="70"/>
      <c r="V58" s="70"/>
      <c r="W58" s="70"/>
      <c r="X58" s="70"/>
      <c r="Y58" s="70"/>
    </row>
    <row r="59" spans="1:25" ht="22.5" customHeight="1">
      <c r="A59" s="147"/>
      <c r="B59" s="252"/>
      <c r="C59" s="253"/>
      <c r="D59" s="70"/>
      <c r="E59" s="70"/>
      <c r="F59" s="70"/>
      <c r="G59" s="70"/>
      <c r="H59" s="147"/>
      <c r="I59" s="252"/>
      <c r="J59" s="253"/>
      <c r="K59" s="70"/>
      <c r="L59" s="70"/>
      <c r="M59" s="70"/>
      <c r="N59" s="70"/>
      <c r="O59" s="70"/>
      <c r="P59" s="70"/>
      <c r="Q59" s="70"/>
      <c r="R59" s="70"/>
      <c r="S59" s="70"/>
      <c r="T59" s="70"/>
      <c r="U59" s="70"/>
      <c r="V59" s="70"/>
      <c r="W59" s="70"/>
      <c r="X59" s="70"/>
      <c r="Y59" s="70"/>
    </row>
    <row r="60" spans="1:25" ht="22.5" customHeight="1">
      <c r="A60" s="147"/>
      <c r="B60" s="252"/>
      <c r="C60" s="253"/>
      <c r="D60" s="70"/>
      <c r="E60" s="70"/>
      <c r="F60" s="70"/>
      <c r="G60" s="70"/>
      <c r="H60" s="147"/>
      <c r="I60" s="252"/>
      <c r="J60" s="253"/>
      <c r="K60" s="70"/>
      <c r="L60" s="70"/>
      <c r="M60" s="70"/>
      <c r="N60" s="70"/>
      <c r="O60" s="70"/>
      <c r="P60" s="70"/>
      <c r="Q60" s="70"/>
      <c r="R60" s="70"/>
      <c r="S60" s="70"/>
      <c r="T60" s="70"/>
      <c r="U60" s="70"/>
      <c r="V60" s="70"/>
      <c r="W60" s="70"/>
      <c r="X60" s="70"/>
      <c r="Y60" s="70"/>
    </row>
    <row r="61" spans="1:25" ht="22.5" customHeight="1">
      <c r="A61" s="147"/>
      <c r="B61" s="252"/>
      <c r="C61" s="253"/>
      <c r="D61" s="70"/>
      <c r="E61" s="70"/>
      <c r="F61" s="70"/>
      <c r="G61" s="70"/>
      <c r="H61" s="147"/>
      <c r="I61" s="252"/>
      <c r="J61" s="253"/>
      <c r="K61" s="70"/>
      <c r="L61" s="70"/>
      <c r="M61" s="70"/>
      <c r="N61" s="70"/>
      <c r="O61" s="70"/>
      <c r="P61" s="70"/>
      <c r="Q61" s="70"/>
      <c r="R61" s="70"/>
      <c r="S61" s="70"/>
      <c r="T61" s="70"/>
      <c r="U61" s="70"/>
      <c r="V61" s="70"/>
      <c r="W61" s="70"/>
      <c r="X61" s="70"/>
      <c r="Y61" s="70"/>
    </row>
    <row r="62" spans="1:25" ht="22.5" customHeight="1">
      <c r="A62" s="147"/>
      <c r="B62" s="252"/>
      <c r="C62" s="253"/>
      <c r="D62" s="70"/>
      <c r="E62" s="70"/>
      <c r="F62" s="70"/>
      <c r="G62" s="70"/>
      <c r="H62" s="147"/>
      <c r="I62" s="252"/>
      <c r="J62" s="253"/>
      <c r="K62" s="70"/>
      <c r="L62" s="70"/>
      <c r="M62" s="70"/>
      <c r="N62" s="70"/>
      <c r="O62" s="70"/>
      <c r="P62" s="70"/>
      <c r="Q62" s="70"/>
      <c r="R62" s="70"/>
      <c r="S62" s="70"/>
      <c r="T62" s="70"/>
      <c r="U62" s="70"/>
      <c r="V62" s="70"/>
      <c r="W62" s="70"/>
      <c r="X62" s="70"/>
      <c r="Y62" s="70"/>
    </row>
    <row r="63" spans="1:25" ht="22.5" customHeight="1">
      <c r="A63" s="147"/>
      <c r="B63" s="252"/>
      <c r="C63" s="283"/>
      <c r="D63" s="70"/>
      <c r="E63" s="70"/>
      <c r="F63" s="70"/>
      <c r="G63" s="70"/>
      <c r="H63" s="147"/>
      <c r="I63" s="252"/>
      <c r="J63" s="283"/>
      <c r="K63" s="70"/>
      <c r="L63" s="70"/>
      <c r="M63" s="70"/>
      <c r="N63" s="70"/>
      <c r="O63" s="70"/>
      <c r="P63" s="70"/>
      <c r="Q63" s="70"/>
      <c r="R63" s="70"/>
      <c r="S63" s="70"/>
      <c r="T63" s="70"/>
      <c r="U63" s="70"/>
      <c r="V63" s="70"/>
      <c r="W63" s="70"/>
      <c r="X63" s="70"/>
      <c r="Y63" s="70"/>
    </row>
    <row r="64" spans="1:25" ht="20.25" customHeight="1">
      <c r="A64" s="147"/>
      <c r="B64" s="252"/>
      <c r="C64" s="253"/>
      <c r="D64" s="70"/>
      <c r="E64" s="70"/>
      <c r="F64" s="70"/>
      <c r="G64" s="70"/>
      <c r="H64" s="147"/>
      <c r="I64" s="252"/>
      <c r="J64" s="253"/>
      <c r="K64" s="70"/>
      <c r="L64" s="70"/>
      <c r="M64" s="70"/>
      <c r="N64" s="70"/>
      <c r="O64" s="70"/>
      <c r="P64" s="70"/>
      <c r="Q64" s="70"/>
      <c r="R64" s="70"/>
      <c r="S64" s="70"/>
      <c r="T64" s="70"/>
      <c r="U64" s="70"/>
      <c r="V64" s="70"/>
      <c r="W64" s="70"/>
      <c r="X64" s="70"/>
      <c r="Y64" s="70"/>
    </row>
    <row r="65" spans="1:25" ht="20.25" customHeight="1">
      <c r="A65" s="147"/>
      <c r="B65" s="252"/>
      <c r="C65" s="253"/>
      <c r="D65" s="70"/>
      <c r="E65" s="70"/>
      <c r="F65" s="70"/>
      <c r="G65" s="70"/>
      <c r="H65" s="147"/>
      <c r="I65" s="252"/>
      <c r="J65" s="253"/>
      <c r="K65" s="70"/>
      <c r="L65" s="70"/>
      <c r="M65" s="70"/>
      <c r="N65" s="70"/>
      <c r="O65" s="70"/>
      <c r="P65" s="70"/>
      <c r="Q65" s="70"/>
      <c r="R65" s="70"/>
      <c r="S65" s="70"/>
      <c r="T65" s="70"/>
      <c r="U65" s="70"/>
      <c r="V65" s="70"/>
      <c r="W65" s="70"/>
      <c r="X65" s="70"/>
      <c r="Y65" s="70"/>
    </row>
    <row r="66" spans="1:25" ht="20.25" customHeight="1">
      <c r="A66" s="147"/>
      <c r="B66" s="252"/>
      <c r="C66" s="253"/>
      <c r="D66" s="70"/>
      <c r="E66" s="70"/>
      <c r="F66" s="70"/>
      <c r="G66" s="70"/>
      <c r="H66" s="147"/>
      <c r="I66" s="252"/>
      <c r="J66" s="253"/>
      <c r="K66" s="70"/>
      <c r="L66" s="70"/>
      <c r="M66" s="70"/>
      <c r="N66" s="70"/>
      <c r="O66" s="70"/>
      <c r="P66" s="70"/>
      <c r="Q66" s="70"/>
      <c r="R66" s="70"/>
      <c r="S66" s="70"/>
      <c r="T66" s="70"/>
      <c r="U66" s="70"/>
      <c r="V66" s="70"/>
      <c r="W66" s="70"/>
      <c r="X66" s="70"/>
      <c r="Y66" s="70"/>
    </row>
    <row r="67" spans="1:25" ht="20.25" customHeight="1">
      <c r="A67" s="147"/>
      <c r="B67" s="252"/>
      <c r="C67" s="253"/>
      <c r="D67" s="70"/>
      <c r="E67" s="70"/>
      <c r="F67" s="70"/>
      <c r="G67" s="70"/>
      <c r="H67" s="147"/>
      <c r="I67" s="252"/>
      <c r="J67" s="253"/>
      <c r="K67" s="70"/>
      <c r="L67" s="70"/>
      <c r="M67" s="70"/>
      <c r="N67" s="70"/>
      <c r="O67" s="70"/>
      <c r="P67" s="70"/>
      <c r="Q67" s="70"/>
      <c r="R67" s="70"/>
      <c r="S67" s="70"/>
      <c r="T67" s="70"/>
      <c r="U67" s="70"/>
      <c r="V67" s="70"/>
      <c r="W67" s="70"/>
      <c r="X67" s="70"/>
      <c r="Y67" s="70"/>
    </row>
    <row r="68" spans="1:25" ht="20.25" customHeight="1">
      <c r="A68" s="147"/>
      <c r="B68" s="252"/>
      <c r="C68" s="253"/>
      <c r="D68" s="70"/>
      <c r="E68" s="70"/>
      <c r="F68" s="70"/>
      <c r="G68" s="70"/>
      <c r="H68" s="147"/>
      <c r="I68" s="252"/>
      <c r="J68" s="253"/>
      <c r="K68" s="70"/>
      <c r="L68" s="70"/>
      <c r="M68" s="70"/>
      <c r="N68" s="70"/>
      <c r="O68" s="70"/>
      <c r="P68" s="70"/>
      <c r="Q68" s="70"/>
      <c r="R68" s="70"/>
      <c r="S68" s="70"/>
      <c r="T68" s="70"/>
      <c r="U68" s="70"/>
      <c r="V68" s="70"/>
      <c r="W68" s="70"/>
      <c r="X68" s="70"/>
      <c r="Y68" s="70"/>
    </row>
    <row r="69" spans="1:25" ht="20.25" customHeight="1">
      <c r="A69" s="147"/>
      <c r="B69" s="252"/>
      <c r="C69" s="253"/>
      <c r="D69" s="70"/>
      <c r="E69" s="70"/>
      <c r="F69" s="70"/>
      <c r="G69" s="70"/>
      <c r="H69" s="147"/>
      <c r="I69" s="252"/>
      <c r="J69" s="253"/>
      <c r="K69" s="70"/>
      <c r="L69" s="70"/>
      <c r="M69" s="70"/>
      <c r="N69" s="70"/>
      <c r="O69" s="70"/>
      <c r="P69" s="70"/>
      <c r="Q69" s="70"/>
      <c r="R69" s="70"/>
      <c r="S69" s="70"/>
      <c r="T69" s="70"/>
      <c r="U69" s="70"/>
      <c r="V69" s="70"/>
      <c r="W69" s="70"/>
      <c r="X69" s="70"/>
      <c r="Y69" s="70"/>
    </row>
    <row r="70" spans="1:25" ht="20.25" customHeight="1">
      <c r="A70" s="147"/>
      <c r="B70" s="252"/>
      <c r="C70" s="283"/>
      <c r="D70" s="70"/>
      <c r="E70" s="70"/>
      <c r="F70" s="70"/>
      <c r="G70" s="70"/>
      <c r="H70" s="147"/>
      <c r="I70" s="252"/>
      <c r="J70" s="283"/>
      <c r="K70" s="70"/>
      <c r="L70" s="70"/>
      <c r="M70" s="70"/>
      <c r="N70" s="70"/>
      <c r="O70" s="70"/>
      <c r="P70" s="70"/>
      <c r="Q70" s="70"/>
      <c r="R70" s="70"/>
      <c r="S70" s="70"/>
      <c r="T70" s="70"/>
      <c r="U70" s="70"/>
      <c r="V70" s="70"/>
      <c r="W70" s="70"/>
      <c r="X70" s="70"/>
      <c r="Y70" s="70"/>
    </row>
    <row r="71" spans="1:25" ht="20.25" customHeight="1">
      <c r="A71" s="147"/>
      <c r="B71" s="252"/>
      <c r="C71" s="253"/>
      <c r="D71" s="70"/>
      <c r="E71" s="70"/>
      <c r="F71" s="70"/>
      <c r="G71" s="70"/>
      <c r="H71" s="147"/>
      <c r="I71" s="252"/>
      <c r="J71" s="253"/>
      <c r="K71" s="70"/>
      <c r="L71" s="70"/>
      <c r="M71" s="70"/>
      <c r="N71" s="70"/>
      <c r="O71" s="70"/>
      <c r="P71" s="70"/>
      <c r="Q71" s="70"/>
      <c r="R71" s="70"/>
      <c r="S71" s="70"/>
      <c r="T71" s="70"/>
      <c r="U71" s="70"/>
      <c r="V71" s="70"/>
      <c r="W71" s="70"/>
      <c r="X71" s="70"/>
      <c r="Y71" s="70"/>
    </row>
    <row r="72" spans="1:25" ht="20.25" customHeight="1">
      <c r="A72" s="147"/>
      <c r="B72" s="252"/>
      <c r="C72" s="253"/>
      <c r="D72" s="70"/>
      <c r="E72" s="70"/>
      <c r="F72" s="70"/>
      <c r="G72" s="70"/>
      <c r="H72" s="147"/>
      <c r="I72" s="252"/>
      <c r="J72" s="253"/>
      <c r="K72" s="70"/>
      <c r="L72" s="70"/>
      <c r="M72" s="70"/>
      <c r="N72" s="70"/>
      <c r="O72" s="70"/>
      <c r="P72" s="70"/>
      <c r="Q72" s="70"/>
      <c r="R72" s="70"/>
      <c r="S72" s="70"/>
      <c r="T72" s="70"/>
      <c r="U72" s="70"/>
      <c r="V72" s="70"/>
      <c r="W72" s="70"/>
      <c r="X72" s="70"/>
      <c r="Y72" s="70"/>
    </row>
    <row r="73" spans="1:25" ht="20.25" customHeight="1">
      <c r="A73" s="147"/>
      <c r="B73" s="252"/>
      <c r="C73" s="253"/>
      <c r="D73" s="70"/>
      <c r="E73" s="70"/>
      <c r="F73" s="70"/>
      <c r="G73" s="70"/>
      <c r="H73" s="147"/>
      <c r="I73" s="252"/>
      <c r="J73" s="253"/>
      <c r="K73" s="70"/>
      <c r="L73" s="70"/>
      <c r="M73" s="70"/>
      <c r="N73" s="70"/>
      <c r="O73" s="70"/>
      <c r="P73" s="70"/>
      <c r="Q73" s="70"/>
      <c r="R73" s="70"/>
      <c r="S73" s="70"/>
      <c r="T73" s="70"/>
      <c r="U73" s="70"/>
      <c r="V73" s="70"/>
      <c r="W73" s="70"/>
      <c r="X73" s="70"/>
      <c r="Y73" s="70"/>
    </row>
    <row r="74" spans="1:25" ht="20.25" customHeight="1">
      <c r="A74" s="147"/>
      <c r="B74" s="252"/>
      <c r="C74" s="253"/>
      <c r="D74" s="70"/>
      <c r="E74" s="70"/>
      <c r="F74" s="70"/>
      <c r="G74" s="70"/>
      <c r="H74" s="147"/>
      <c r="I74" s="252"/>
      <c r="J74" s="253"/>
      <c r="K74" s="70"/>
      <c r="L74" s="70"/>
      <c r="M74" s="70"/>
      <c r="N74" s="70"/>
      <c r="O74" s="70"/>
      <c r="P74" s="70"/>
      <c r="Q74" s="70"/>
      <c r="R74" s="70"/>
      <c r="S74" s="70"/>
      <c r="T74" s="70"/>
      <c r="U74" s="70"/>
      <c r="V74" s="70"/>
      <c r="W74" s="70"/>
      <c r="X74" s="70"/>
      <c r="Y74" s="70"/>
    </row>
    <row r="75" spans="1:25" ht="20.25" customHeight="1">
      <c r="A75" s="70"/>
      <c r="B75" s="181"/>
      <c r="C75" s="253"/>
      <c r="D75" s="70"/>
      <c r="E75" s="70"/>
      <c r="F75" s="70"/>
      <c r="G75" s="70"/>
      <c r="H75" s="70"/>
      <c r="I75" s="181"/>
      <c r="J75" s="253"/>
      <c r="K75" s="70"/>
      <c r="L75" s="70"/>
      <c r="M75" s="70"/>
      <c r="N75" s="70"/>
      <c r="O75" s="70"/>
      <c r="P75" s="70"/>
      <c r="Q75" s="70"/>
      <c r="R75" s="70"/>
      <c r="S75" s="70"/>
      <c r="T75" s="70"/>
      <c r="U75" s="70"/>
      <c r="V75" s="70"/>
      <c r="W75" s="70"/>
      <c r="X75" s="70"/>
      <c r="Y75" s="70"/>
    </row>
    <row r="76" spans="1:25" ht="20.25" customHeight="1">
      <c r="A76" s="70"/>
      <c r="B76" s="181"/>
      <c r="C76" s="253"/>
      <c r="D76" s="70"/>
      <c r="E76" s="70"/>
      <c r="F76" s="70"/>
      <c r="G76" s="70"/>
      <c r="H76" s="70"/>
      <c r="I76" s="181"/>
      <c r="J76" s="253"/>
      <c r="K76" s="70"/>
      <c r="L76" s="70"/>
      <c r="M76" s="70"/>
      <c r="N76" s="70"/>
      <c r="O76" s="70"/>
      <c r="P76" s="70"/>
      <c r="Q76" s="70"/>
      <c r="R76" s="70"/>
      <c r="S76" s="70"/>
      <c r="T76" s="70"/>
      <c r="U76" s="70"/>
      <c r="V76" s="70"/>
      <c r="W76" s="70"/>
      <c r="X76" s="70"/>
      <c r="Y76" s="70"/>
    </row>
    <row r="77" spans="1:25" ht="20.25" customHeight="1">
      <c r="A77" s="70"/>
      <c r="B77" s="181"/>
      <c r="C77" s="253"/>
      <c r="D77" s="70"/>
      <c r="E77" s="70"/>
      <c r="F77" s="70"/>
      <c r="G77" s="70"/>
      <c r="H77" s="70"/>
      <c r="I77" s="181"/>
      <c r="J77" s="253"/>
      <c r="K77" s="70"/>
      <c r="L77" s="70"/>
      <c r="M77" s="70"/>
      <c r="N77" s="70"/>
      <c r="O77" s="70"/>
      <c r="P77" s="70"/>
      <c r="Q77" s="70"/>
      <c r="R77" s="70"/>
      <c r="S77" s="70"/>
      <c r="T77" s="70"/>
      <c r="U77" s="70"/>
      <c r="V77" s="70"/>
      <c r="W77" s="70"/>
      <c r="X77" s="70"/>
      <c r="Y77" s="70"/>
    </row>
    <row r="78" spans="1:25" ht="20.25" customHeight="1">
      <c r="A78" s="70"/>
      <c r="B78" s="181"/>
      <c r="C78" s="253"/>
      <c r="D78" s="70"/>
      <c r="E78" s="70"/>
      <c r="F78" s="70"/>
      <c r="G78" s="70"/>
      <c r="H78" s="70"/>
      <c r="I78" s="181"/>
      <c r="J78" s="253"/>
      <c r="K78" s="70"/>
      <c r="L78" s="70"/>
      <c r="M78" s="70"/>
      <c r="N78" s="70"/>
      <c r="O78" s="70"/>
      <c r="P78" s="70"/>
      <c r="Q78" s="70"/>
      <c r="R78" s="70"/>
      <c r="S78" s="70"/>
      <c r="T78" s="70"/>
      <c r="U78" s="70"/>
      <c r="V78" s="70"/>
      <c r="W78" s="70"/>
      <c r="X78" s="70"/>
      <c r="Y78" s="70"/>
    </row>
    <row r="79" spans="1:25" ht="20.25" customHeight="1">
      <c r="A79" s="70"/>
      <c r="B79" s="181"/>
      <c r="C79" s="253"/>
      <c r="D79" s="70"/>
      <c r="E79" s="70"/>
      <c r="F79" s="70"/>
      <c r="G79" s="70"/>
      <c r="H79" s="70"/>
      <c r="I79" s="181"/>
      <c r="J79" s="253"/>
      <c r="K79" s="70"/>
      <c r="L79" s="70"/>
      <c r="M79" s="70"/>
      <c r="N79" s="70"/>
      <c r="O79" s="70"/>
      <c r="P79" s="70"/>
      <c r="Q79" s="70"/>
      <c r="R79" s="70"/>
      <c r="S79" s="70"/>
      <c r="T79" s="70"/>
      <c r="U79" s="70"/>
      <c r="V79" s="70"/>
      <c r="W79" s="70"/>
      <c r="X79" s="70"/>
      <c r="Y79" s="70"/>
    </row>
    <row r="80" spans="1:25" ht="20.25" customHeight="1">
      <c r="A80" s="70"/>
      <c r="B80" s="181"/>
      <c r="C80" s="253"/>
      <c r="D80" s="70"/>
      <c r="E80" s="70"/>
      <c r="F80" s="70"/>
      <c r="G80" s="70"/>
      <c r="H80" s="70"/>
      <c r="I80" s="181"/>
      <c r="J80" s="253"/>
      <c r="K80" s="70"/>
      <c r="L80" s="70"/>
      <c r="M80" s="70"/>
      <c r="N80" s="70"/>
      <c r="O80" s="70"/>
      <c r="P80" s="70"/>
      <c r="Q80" s="70"/>
      <c r="R80" s="70"/>
      <c r="S80" s="70"/>
      <c r="T80" s="70"/>
      <c r="U80" s="70"/>
      <c r="V80" s="70"/>
      <c r="W80" s="70"/>
      <c r="X80" s="70"/>
      <c r="Y80" s="70"/>
    </row>
    <row r="81" spans="1:25" ht="20.25" customHeight="1">
      <c r="A81" s="70"/>
      <c r="B81" s="181"/>
      <c r="C81" s="253"/>
      <c r="D81" s="70"/>
      <c r="E81" s="70"/>
      <c r="F81" s="70"/>
      <c r="G81" s="70"/>
      <c r="H81" s="70"/>
      <c r="I81" s="181"/>
      <c r="J81" s="253"/>
      <c r="K81" s="70"/>
      <c r="L81" s="70"/>
      <c r="M81" s="70"/>
      <c r="N81" s="70"/>
      <c r="O81" s="70"/>
      <c r="P81" s="70"/>
      <c r="Q81" s="70"/>
      <c r="R81" s="70"/>
      <c r="S81" s="70"/>
      <c r="T81" s="70"/>
      <c r="U81" s="70"/>
      <c r="V81" s="70"/>
      <c r="W81" s="70"/>
      <c r="X81" s="70"/>
      <c r="Y81" s="70"/>
    </row>
    <row r="82" spans="1:25" ht="20.25" customHeight="1">
      <c r="A82" s="70"/>
      <c r="B82" s="181"/>
      <c r="C82" s="253"/>
      <c r="D82" s="70"/>
      <c r="E82" s="70"/>
      <c r="F82" s="70"/>
      <c r="G82" s="70"/>
      <c r="H82" s="70"/>
      <c r="I82" s="181"/>
      <c r="J82" s="253"/>
      <c r="K82" s="70"/>
      <c r="L82" s="70"/>
      <c r="M82" s="70"/>
      <c r="N82" s="70"/>
      <c r="O82" s="70"/>
      <c r="P82" s="70"/>
      <c r="Q82" s="70"/>
      <c r="R82" s="70"/>
      <c r="S82" s="70"/>
      <c r="T82" s="70"/>
      <c r="U82" s="70"/>
      <c r="V82" s="70"/>
      <c r="W82" s="70"/>
      <c r="X82" s="70"/>
      <c r="Y82" s="70"/>
    </row>
    <row r="83" spans="1:25" ht="20.25" customHeight="1">
      <c r="A83" s="70"/>
      <c r="B83" s="181"/>
      <c r="C83" s="253"/>
      <c r="D83" s="70"/>
      <c r="E83" s="70"/>
      <c r="F83" s="70"/>
      <c r="G83" s="70"/>
      <c r="H83" s="70"/>
      <c r="I83" s="181"/>
      <c r="J83" s="253"/>
      <c r="K83" s="70"/>
      <c r="L83" s="70"/>
      <c r="M83" s="70"/>
      <c r="N83" s="70"/>
      <c r="O83" s="70"/>
      <c r="P83" s="70"/>
      <c r="Q83" s="70"/>
      <c r="R83" s="70"/>
      <c r="S83" s="70"/>
      <c r="T83" s="70"/>
      <c r="U83" s="70"/>
      <c r="V83" s="70"/>
      <c r="W83" s="70"/>
      <c r="X83" s="70"/>
      <c r="Y83" s="70"/>
    </row>
    <row r="84" spans="1:25" ht="20.25" customHeight="1">
      <c r="A84" s="70"/>
      <c r="B84" s="181"/>
      <c r="C84" s="253"/>
      <c r="D84" s="70"/>
      <c r="E84" s="70"/>
      <c r="F84" s="70"/>
      <c r="G84" s="70"/>
      <c r="H84" s="70"/>
      <c r="I84" s="181"/>
      <c r="J84" s="253"/>
      <c r="K84" s="70"/>
      <c r="L84" s="70"/>
      <c r="M84" s="70"/>
      <c r="N84" s="70"/>
      <c r="O84" s="70"/>
      <c r="P84" s="70"/>
      <c r="Q84" s="70"/>
      <c r="R84" s="70"/>
      <c r="S84" s="70"/>
      <c r="T84" s="70"/>
      <c r="U84" s="70"/>
      <c r="V84" s="70"/>
      <c r="W84" s="70"/>
      <c r="X84" s="70"/>
      <c r="Y84" s="70"/>
    </row>
    <row r="85" spans="1:25" ht="20.25" customHeight="1">
      <c r="A85" s="70"/>
      <c r="B85" s="181"/>
      <c r="C85" s="253"/>
      <c r="D85" s="70"/>
      <c r="E85" s="70"/>
      <c r="F85" s="70"/>
      <c r="G85" s="70"/>
      <c r="H85" s="70"/>
      <c r="I85" s="181"/>
      <c r="J85" s="253"/>
      <c r="K85" s="70"/>
      <c r="L85" s="70"/>
      <c r="M85" s="70"/>
      <c r="N85" s="70"/>
      <c r="O85" s="70"/>
      <c r="P85" s="70"/>
      <c r="Q85" s="70"/>
      <c r="R85" s="70"/>
      <c r="S85" s="70"/>
      <c r="T85" s="70"/>
      <c r="U85" s="70"/>
      <c r="V85" s="70"/>
      <c r="W85" s="70"/>
      <c r="X85" s="70"/>
      <c r="Y85" s="70"/>
    </row>
    <row r="86" spans="1:25" ht="20.25" customHeight="1">
      <c r="A86" s="70"/>
      <c r="B86" s="181"/>
      <c r="C86" s="253"/>
      <c r="D86" s="70"/>
      <c r="E86" s="70"/>
      <c r="F86" s="70"/>
      <c r="G86" s="70"/>
      <c r="H86" s="70"/>
      <c r="I86" s="181"/>
      <c r="J86" s="253"/>
      <c r="K86" s="70"/>
      <c r="L86" s="70"/>
      <c r="M86" s="70"/>
      <c r="N86" s="70"/>
      <c r="O86" s="70"/>
      <c r="P86" s="70"/>
      <c r="Q86" s="70"/>
      <c r="R86" s="70"/>
      <c r="S86" s="70"/>
      <c r="T86" s="70"/>
      <c r="U86" s="70"/>
      <c r="V86" s="70"/>
      <c r="W86" s="70"/>
      <c r="X86" s="70"/>
      <c r="Y86" s="70"/>
    </row>
    <row r="87" spans="1:25" ht="20.25" customHeight="1">
      <c r="A87" s="70"/>
      <c r="B87" s="181"/>
      <c r="C87" s="253"/>
      <c r="D87" s="70"/>
      <c r="E87" s="70"/>
      <c r="F87" s="70"/>
      <c r="G87" s="70"/>
      <c r="H87" s="70"/>
      <c r="I87" s="181"/>
      <c r="J87" s="253"/>
      <c r="K87" s="70"/>
      <c r="L87" s="70"/>
      <c r="M87" s="70"/>
      <c r="N87" s="70"/>
      <c r="O87" s="70"/>
      <c r="P87" s="70"/>
      <c r="Q87" s="70"/>
      <c r="R87" s="70"/>
      <c r="S87" s="70"/>
      <c r="T87" s="70"/>
      <c r="U87" s="70"/>
      <c r="V87" s="70"/>
      <c r="W87" s="70"/>
      <c r="X87" s="70"/>
      <c r="Y87" s="70"/>
    </row>
    <row r="88" spans="1:25" ht="20.25" customHeight="1">
      <c r="A88" s="70"/>
      <c r="B88" s="181"/>
      <c r="C88" s="253"/>
      <c r="D88" s="70"/>
      <c r="E88" s="70"/>
      <c r="F88" s="70"/>
      <c r="G88" s="70"/>
      <c r="H88" s="70"/>
      <c r="I88" s="181"/>
      <c r="J88" s="253"/>
      <c r="K88" s="70"/>
      <c r="L88" s="70"/>
      <c r="M88" s="70"/>
      <c r="N88" s="70"/>
      <c r="O88" s="70"/>
      <c r="P88" s="70"/>
      <c r="Q88" s="70"/>
      <c r="R88" s="70"/>
      <c r="S88" s="70"/>
      <c r="T88" s="70"/>
      <c r="U88" s="70"/>
      <c r="V88" s="70"/>
      <c r="W88" s="70"/>
      <c r="X88" s="70"/>
      <c r="Y88" s="70"/>
    </row>
    <row r="89" spans="1:25" ht="20.25" customHeight="1">
      <c r="A89" s="70"/>
      <c r="B89" s="181"/>
      <c r="C89" s="253"/>
      <c r="D89" s="70"/>
      <c r="E89" s="70"/>
      <c r="F89" s="70"/>
      <c r="G89" s="70"/>
      <c r="H89" s="70"/>
      <c r="I89" s="181"/>
      <c r="J89" s="253"/>
      <c r="K89" s="70"/>
      <c r="L89" s="70"/>
      <c r="M89" s="70"/>
      <c r="N89" s="70"/>
      <c r="O89" s="70"/>
      <c r="P89" s="70"/>
      <c r="Q89" s="70"/>
      <c r="R89" s="70"/>
      <c r="S89" s="70"/>
      <c r="T89" s="70"/>
      <c r="U89" s="70"/>
      <c r="V89" s="70"/>
      <c r="W89" s="70"/>
      <c r="X89" s="70"/>
      <c r="Y89" s="70"/>
    </row>
    <row r="90" spans="1:25" ht="20.25" customHeight="1">
      <c r="A90" s="70"/>
      <c r="B90" s="181"/>
      <c r="C90" s="253"/>
      <c r="D90" s="70"/>
      <c r="E90" s="70"/>
      <c r="F90" s="70"/>
      <c r="G90" s="70"/>
      <c r="H90" s="70"/>
      <c r="I90" s="181"/>
      <c r="J90" s="253"/>
      <c r="K90" s="70"/>
      <c r="L90" s="70"/>
      <c r="M90" s="70"/>
      <c r="N90" s="70"/>
      <c r="O90" s="70"/>
      <c r="P90" s="70"/>
      <c r="Q90" s="70"/>
      <c r="R90" s="70"/>
      <c r="S90" s="70"/>
      <c r="T90" s="70"/>
      <c r="U90" s="70"/>
      <c r="V90" s="70"/>
      <c r="W90" s="70"/>
      <c r="X90" s="70"/>
      <c r="Y90" s="70"/>
    </row>
    <row r="91" spans="1:25" ht="20.25" customHeight="1">
      <c r="A91" s="70"/>
      <c r="B91" s="181"/>
      <c r="C91" s="253"/>
      <c r="D91" s="70"/>
      <c r="E91" s="70"/>
      <c r="F91" s="70"/>
      <c r="G91" s="70"/>
      <c r="H91" s="70"/>
      <c r="I91" s="181"/>
      <c r="J91" s="253"/>
      <c r="K91" s="70"/>
      <c r="L91" s="70"/>
      <c r="M91" s="70"/>
      <c r="N91" s="70"/>
      <c r="O91" s="70"/>
      <c r="P91" s="70"/>
      <c r="Q91" s="70"/>
      <c r="R91" s="70"/>
      <c r="S91" s="70"/>
      <c r="T91" s="70"/>
      <c r="U91" s="70"/>
      <c r="V91" s="70"/>
      <c r="W91" s="70"/>
      <c r="X91" s="70"/>
      <c r="Y91" s="70"/>
    </row>
    <row r="92" spans="1:25" ht="20.25" customHeight="1">
      <c r="A92" s="70"/>
      <c r="B92" s="181"/>
      <c r="C92" s="253"/>
      <c r="D92" s="70"/>
      <c r="E92" s="70"/>
      <c r="F92" s="70"/>
      <c r="G92" s="70"/>
      <c r="H92" s="70"/>
      <c r="I92" s="181"/>
      <c r="J92" s="253"/>
      <c r="K92" s="70"/>
      <c r="L92" s="70"/>
      <c r="M92" s="70"/>
      <c r="N92" s="70"/>
      <c r="O92" s="70"/>
      <c r="P92" s="70"/>
      <c r="Q92" s="70"/>
      <c r="R92" s="70"/>
      <c r="S92" s="70"/>
      <c r="T92" s="70"/>
      <c r="U92" s="70"/>
      <c r="V92" s="70"/>
      <c r="W92" s="70"/>
      <c r="X92" s="70"/>
      <c r="Y92" s="70"/>
    </row>
    <row r="93" spans="1:25" ht="20.25" customHeight="1">
      <c r="A93" s="70"/>
      <c r="B93" s="181"/>
      <c r="C93" s="253"/>
      <c r="D93" s="70"/>
      <c r="E93" s="70"/>
      <c r="F93" s="70"/>
      <c r="G93" s="70"/>
      <c r="H93" s="70"/>
      <c r="I93" s="181"/>
      <c r="J93" s="253"/>
      <c r="K93" s="70"/>
      <c r="L93" s="70"/>
      <c r="M93" s="70"/>
      <c r="N93" s="70"/>
      <c r="O93" s="70"/>
      <c r="P93" s="70"/>
      <c r="Q93" s="70"/>
      <c r="R93" s="70"/>
      <c r="S93" s="70"/>
      <c r="T93" s="70"/>
      <c r="U93" s="70"/>
      <c r="V93" s="70"/>
      <c r="W93" s="70"/>
      <c r="X93" s="70"/>
      <c r="Y93" s="70"/>
    </row>
    <row r="94" spans="1:25" ht="20.25" customHeight="1">
      <c r="A94" s="70"/>
      <c r="B94" s="181"/>
      <c r="C94" s="253"/>
      <c r="D94" s="70"/>
      <c r="E94" s="70"/>
      <c r="F94" s="70"/>
      <c r="G94" s="70"/>
      <c r="H94" s="70"/>
      <c r="I94" s="181"/>
      <c r="J94" s="253"/>
      <c r="K94" s="70"/>
      <c r="L94" s="70"/>
      <c r="M94" s="70"/>
      <c r="N94" s="70"/>
      <c r="O94" s="70"/>
      <c r="P94" s="70"/>
      <c r="Q94" s="70"/>
      <c r="R94" s="70"/>
      <c r="S94" s="70"/>
      <c r="T94" s="70"/>
      <c r="U94" s="70"/>
      <c r="V94" s="70"/>
      <c r="W94" s="70"/>
      <c r="X94" s="70"/>
      <c r="Y94" s="70"/>
    </row>
    <row r="95" spans="1:25" ht="20.25" customHeight="1">
      <c r="A95" s="70"/>
      <c r="B95" s="181"/>
      <c r="C95" s="253"/>
      <c r="D95" s="70"/>
      <c r="E95" s="70"/>
      <c r="F95" s="70"/>
      <c r="G95" s="70"/>
      <c r="H95" s="70"/>
      <c r="I95" s="181"/>
      <c r="J95" s="253"/>
      <c r="K95" s="70"/>
      <c r="L95" s="70"/>
      <c r="M95" s="70"/>
      <c r="N95" s="70"/>
      <c r="O95" s="70"/>
      <c r="P95" s="70"/>
      <c r="Q95" s="70"/>
      <c r="R95" s="70"/>
      <c r="S95" s="70"/>
      <c r="T95" s="70"/>
      <c r="U95" s="70"/>
      <c r="V95" s="70"/>
      <c r="W95" s="70"/>
      <c r="X95" s="70"/>
      <c r="Y95" s="70"/>
    </row>
    <row r="96" spans="1:25" ht="20.25" customHeight="1">
      <c r="A96" s="70"/>
      <c r="B96" s="181"/>
      <c r="C96" s="253"/>
      <c r="D96" s="70"/>
      <c r="E96" s="70"/>
      <c r="F96" s="70"/>
      <c r="G96" s="70"/>
      <c r="H96" s="70"/>
      <c r="I96" s="181"/>
      <c r="J96" s="253"/>
      <c r="K96" s="70"/>
      <c r="L96" s="70"/>
      <c r="M96" s="70"/>
      <c r="N96" s="70"/>
      <c r="O96" s="70"/>
      <c r="P96" s="70"/>
      <c r="Q96" s="70"/>
      <c r="R96" s="70"/>
      <c r="S96" s="70"/>
      <c r="T96" s="70"/>
      <c r="U96" s="70"/>
      <c r="V96" s="70"/>
      <c r="W96" s="70"/>
      <c r="X96" s="70"/>
      <c r="Y96" s="70"/>
    </row>
    <row r="97" spans="1:25" ht="20.25" customHeight="1">
      <c r="A97" s="70"/>
      <c r="B97" s="181"/>
      <c r="C97" s="253"/>
      <c r="D97" s="70"/>
      <c r="E97" s="70"/>
      <c r="F97" s="70"/>
      <c r="G97" s="70"/>
      <c r="H97" s="70"/>
      <c r="I97" s="181"/>
      <c r="J97" s="253"/>
      <c r="K97" s="70"/>
      <c r="L97" s="70"/>
      <c r="M97" s="70"/>
      <c r="N97" s="70"/>
      <c r="O97" s="70"/>
      <c r="P97" s="70"/>
      <c r="Q97" s="70"/>
      <c r="R97" s="70"/>
      <c r="S97" s="70"/>
      <c r="T97" s="70"/>
      <c r="U97" s="70"/>
      <c r="V97" s="70"/>
      <c r="W97" s="70"/>
      <c r="X97" s="70"/>
      <c r="Y97" s="70"/>
    </row>
    <row r="98" spans="1:25" ht="20.25" customHeight="1">
      <c r="A98" s="70"/>
      <c r="B98" s="181"/>
      <c r="C98" s="253"/>
      <c r="D98" s="70"/>
      <c r="E98" s="70"/>
      <c r="F98" s="70"/>
      <c r="G98" s="70"/>
      <c r="H98" s="70"/>
      <c r="I98" s="181"/>
      <c r="J98" s="253"/>
      <c r="K98" s="70"/>
      <c r="L98" s="70"/>
      <c r="M98" s="70"/>
      <c r="N98" s="70"/>
      <c r="O98" s="70"/>
      <c r="P98" s="70"/>
      <c r="Q98" s="70"/>
      <c r="R98" s="70"/>
      <c r="S98" s="70"/>
      <c r="T98" s="70"/>
      <c r="U98" s="70"/>
      <c r="V98" s="70"/>
      <c r="W98" s="70"/>
      <c r="X98" s="70"/>
      <c r="Y98" s="70"/>
    </row>
    <row r="99" spans="1:25" ht="20.25" customHeight="1">
      <c r="A99" s="70"/>
      <c r="B99" s="181"/>
      <c r="C99" s="253"/>
      <c r="D99" s="70"/>
      <c r="E99" s="70"/>
      <c r="F99" s="70"/>
      <c r="G99" s="70"/>
      <c r="H99" s="70"/>
      <c r="I99" s="181"/>
      <c r="J99" s="253"/>
      <c r="K99" s="70"/>
      <c r="L99" s="70"/>
      <c r="M99" s="70"/>
      <c r="N99" s="70"/>
      <c r="O99" s="70"/>
      <c r="P99" s="70"/>
      <c r="Q99" s="70"/>
      <c r="R99" s="70"/>
      <c r="S99" s="70"/>
      <c r="T99" s="70"/>
      <c r="U99" s="70"/>
      <c r="V99" s="70"/>
      <c r="W99" s="70"/>
      <c r="X99" s="70"/>
      <c r="Y99" s="70"/>
    </row>
    <row r="100" spans="1:25" ht="20.25" customHeight="1">
      <c r="A100" s="70"/>
      <c r="B100" s="181"/>
      <c r="C100" s="253"/>
      <c r="D100" s="70"/>
      <c r="E100" s="70"/>
      <c r="F100" s="70"/>
      <c r="G100" s="70"/>
      <c r="H100" s="70"/>
      <c r="I100" s="181"/>
      <c r="J100" s="253"/>
      <c r="K100" s="70"/>
      <c r="L100" s="70"/>
      <c r="M100" s="70"/>
      <c r="N100" s="70"/>
      <c r="O100" s="70"/>
      <c r="P100" s="70"/>
      <c r="Q100" s="70"/>
      <c r="R100" s="70"/>
      <c r="S100" s="70"/>
      <c r="T100" s="70"/>
      <c r="U100" s="70"/>
      <c r="V100" s="70"/>
      <c r="W100" s="70"/>
      <c r="X100" s="70"/>
      <c r="Y100" s="70"/>
    </row>
  </sheetData>
  <mergeCells count="48">
    <mergeCell ref="P38:Q38"/>
    <mergeCell ref="P39:Q39"/>
    <mergeCell ref="A28:A34"/>
    <mergeCell ref="B28:B34"/>
    <mergeCell ref="P36:Q36"/>
    <mergeCell ref="K36:L36"/>
    <mergeCell ref="K37:L37"/>
    <mergeCell ref="P37:Q37"/>
    <mergeCell ref="K38:L38"/>
    <mergeCell ref="A35:A41"/>
    <mergeCell ref="B35:B41"/>
    <mergeCell ref="Q5:U5"/>
    <mergeCell ref="Q13:X20"/>
    <mergeCell ref="Q7:X11"/>
    <mergeCell ref="B1:J1"/>
    <mergeCell ref="K1:M1"/>
    <mergeCell ref="A6:F6"/>
    <mergeCell ref="H6:M6"/>
    <mergeCell ref="H14:H20"/>
    <mergeCell ref="I14:I20"/>
    <mergeCell ref="A3:B3"/>
    <mergeCell ref="A4:M4"/>
    <mergeCell ref="C3:I3"/>
    <mergeCell ref="H7:H13"/>
    <mergeCell ref="I7:I13"/>
    <mergeCell ref="B50:C50"/>
    <mergeCell ref="B49:C49"/>
    <mergeCell ref="A7:A13"/>
    <mergeCell ref="B7:B13"/>
    <mergeCell ref="G7:G34"/>
    <mergeCell ref="A14:A20"/>
    <mergeCell ref="B14:B20"/>
    <mergeCell ref="A21:A27"/>
    <mergeCell ref="B21:B27"/>
    <mergeCell ref="E49:H49"/>
    <mergeCell ref="D50:I50"/>
    <mergeCell ref="H21:H27"/>
    <mergeCell ref="I21:I27"/>
    <mergeCell ref="H28:H34"/>
    <mergeCell ref="I28:I34"/>
    <mergeCell ref="H36:I43"/>
    <mergeCell ref="J49:M49"/>
    <mergeCell ref="K44:L44"/>
    <mergeCell ref="K39:L39"/>
    <mergeCell ref="K40:L40"/>
    <mergeCell ref="K41:L41"/>
    <mergeCell ref="K42:L42"/>
    <mergeCell ref="K43:L43"/>
  </mergeCells>
  <printOptions horizontalCentered="1"/>
  <pageMargins left="0.28000000000000003" right="0.27559055118110237" top="0.31496062992125984" bottom="0.35433070866141736" header="0" footer="0"/>
  <pageSetup paperSize="9" scale="8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100"/>
  <sheetViews>
    <sheetView workbookViewId="0"/>
  </sheetViews>
  <sheetFormatPr defaultColWidth="14.42578125" defaultRowHeight="15" customHeight="1"/>
  <cols>
    <col min="1" max="1" width="3.7109375" customWidth="1"/>
    <col min="2" max="18" width="4.85546875" customWidth="1"/>
    <col min="19" max="19" width="5.42578125" customWidth="1"/>
    <col min="20" max="33" width="9.140625" customWidth="1"/>
  </cols>
  <sheetData>
    <row r="1" spans="1:33" ht="15.75" customHeight="1">
      <c r="A1" s="284"/>
      <c r="B1" s="284"/>
      <c r="C1" s="284"/>
      <c r="D1" s="284"/>
      <c r="E1" s="284"/>
      <c r="F1" s="284"/>
      <c r="G1" s="284"/>
      <c r="H1" s="284"/>
      <c r="I1" s="284"/>
      <c r="J1" s="284"/>
      <c r="K1" s="284"/>
      <c r="L1" s="284"/>
      <c r="M1" s="284"/>
      <c r="N1" s="284"/>
      <c r="O1" s="284"/>
      <c r="P1" s="284"/>
      <c r="Q1" s="284"/>
      <c r="R1" s="284"/>
      <c r="S1" s="284"/>
      <c r="T1" s="285"/>
      <c r="U1" s="285"/>
      <c r="V1" s="285"/>
      <c r="W1" s="285"/>
      <c r="X1" s="285"/>
      <c r="Y1" s="285"/>
      <c r="Z1" s="285"/>
      <c r="AA1" s="285"/>
      <c r="AB1" s="285"/>
      <c r="AC1" s="285"/>
      <c r="AD1" s="285"/>
      <c r="AE1" s="285"/>
      <c r="AF1" s="285"/>
      <c r="AG1" s="285"/>
    </row>
    <row r="2" spans="1:33" ht="9" customHeight="1">
      <c r="A2" s="286"/>
      <c r="B2" s="287"/>
      <c r="C2" s="287"/>
      <c r="D2" s="287"/>
      <c r="E2" s="287"/>
      <c r="F2" s="287"/>
      <c r="G2" s="287"/>
      <c r="H2" s="287"/>
      <c r="I2" s="287"/>
      <c r="J2" s="287"/>
      <c r="K2" s="287"/>
      <c r="L2" s="287"/>
      <c r="M2" s="287"/>
      <c r="N2" s="287"/>
      <c r="O2" s="287"/>
      <c r="P2" s="287"/>
      <c r="Q2" s="287"/>
      <c r="R2" s="287"/>
      <c r="S2" s="288"/>
      <c r="T2" s="285"/>
      <c r="U2" s="285"/>
      <c r="V2" s="285"/>
      <c r="W2" s="285"/>
      <c r="X2" s="285"/>
      <c r="Y2" s="285"/>
      <c r="Z2" s="285"/>
      <c r="AA2" s="285"/>
      <c r="AB2" s="285"/>
      <c r="AC2" s="285"/>
      <c r="AD2" s="285"/>
      <c r="AE2" s="285"/>
      <c r="AF2" s="285"/>
      <c r="AG2" s="285"/>
    </row>
    <row r="3" spans="1:33" ht="15.75" customHeight="1">
      <c r="A3" s="289"/>
      <c r="B3" s="284"/>
      <c r="C3" s="545" t="str">
        <f>Takta_A!B2</f>
        <v>बृहन्मुंबई महानगरपालिका - शिक्षण विभाग</v>
      </c>
      <c r="D3" s="410"/>
      <c r="E3" s="410"/>
      <c r="F3" s="410"/>
      <c r="G3" s="410"/>
      <c r="H3" s="410"/>
      <c r="I3" s="410"/>
      <c r="J3" s="410"/>
      <c r="K3" s="410"/>
      <c r="L3" s="410"/>
      <c r="M3" s="410"/>
      <c r="N3" s="410"/>
      <c r="O3" s="410"/>
      <c r="P3" s="410"/>
      <c r="Q3" s="410"/>
      <c r="R3" s="284"/>
      <c r="S3" s="290"/>
      <c r="T3" s="285"/>
      <c r="U3" s="285"/>
      <c r="V3" s="285"/>
      <c r="W3" s="285"/>
      <c r="X3" s="285"/>
      <c r="Y3" s="285"/>
      <c r="Z3" s="285"/>
      <c r="AA3" s="285"/>
      <c r="AB3" s="285"/>
      <c r="AC3" s="285"/>
      <c r="AD3" s="285"/>
      <c r="AE3" s="285"/>
      <c r="AF3" s="285"/>
      <c r="AG3" s="285"/>
    </row>
    <row r="4" spans="1:33" ht="10.5" customHeight="1">
      <c r="A4" s="289"/>
      <c r="B4" s="284"/>
      <c r="C4" s="284"/>
      <c r="D4" s="284"/>
      <c r="E4" s="291"/>
      <c r="F4" s="291"/>
      <c r="G4" s="291"/>
      <c r="H4" s="291"/>
      <c r="I4" s="291"/>
      <c r="J4" s="291"/>
      <c r="K4" s="291"/>
      <c r="L4" s="291"/>
      <c r="M4" s="291"/>
      <c r="N4" s="291"/>
      <c r="O4" s="291"/>
      <c r="P4" s="291"/>
      <c r="Q4" s="291"/>
      <c r="R4" s="284"/>
      <c r="S4" s="290"/>
      <c r="T4" s="291"/>
      <c r="U4" s="291"/>
      <c r="V4" s="291"/>
      <c r="W4" s="291"/>
      <c r="X4" s="291"/>
      <c r="Y4" s="291"/>
      <c r="Z4" s="291"/>
      <c r="AA4" s="291"/>
      <c r="AB4" s="291"/>
      <c r="AC4" s="291"/>
      <c r="AD4" s="291"/>
      <c r="AE4" s="291"/>
      <c r="AF4" s="291"/>
      <c r="AG4" s="291"/>
    </row>
    <row r="5" spans="1:33" ht="15.75" customHeight="1">
      <c r="A5" s="289"/>
      <c r="B5" s="284"/>
      <c r="C5" s="284"/>
      <c r="D5" s="550" t="s">
        <v>139</v>
      </c>
      <c r="E5" s="410"/>
      <c r="F5" s="410"/>
      <c r="G5" s="410"/>
      <c r="H5" s="410"/>
      <c r="I5" s="410"/>
      <c r="J5" s="410"/>
      <c r="K5" s="410"/>
      <c r="L5" s="410"/>
      <c r="M5" s="410"/>
      <c r="N5" s="410"/>
      <c r="O5" s="410"/>
      <c r="P5" s="410"/>
      <c r="Q5" s="284"/>
      <c r="R5" s="284"/>
      <c r="S5" s="290"/>
      <c r="T5" s="285"/>
      <c r="U5" s="285"/>
      <c r="V5" s="285"/>
      <c r="W5" s="285"/>
      <c r="X5" s="285"/>
      <c r="Y5" s="285"/>
      <c r="Z5" s="285"/>
      <c r="AA5" s="285"/>
      <c r="AB5" s="285"/>
      <c r="AC5" s="285"/>
      <c r="AD5" s="285"/>
      <c r="AE5" s="285"/>
      <c r="AF5" s="285"/>
      <c r="AG5" s="285"/>
    </row>
    <row r="6" spans="1:33" ht="10.5" customHeight="1">
      <c r="A6" s="289"/>
      <c r="B6" s="284"/>
      <c r="C6" s="284"/>
      <c r="D6" s="284"/>
      <c r="E6" s="291"/>
      <c r="F6" s="291"/>
      <c r="G6" s="291"/>
      <c r="H6" s="291"/>
      <c r="I6" s="291"/>
      <c r="J6" s="291"/>
      <c r="K6" s="291"/>
      <c r="L6" s="291"/>
      <c r="M6" s="291"/>
      <c r="N6" s="291"/>
      <c r="O6" s="291"/>
      <c r="P6" s="291"/>
      <c r="Q6" s="291"/>
      <c r="R6" s="284"/>
      <c r="S6" s="290"/>
      <c r="T6" s="291"/>
      <c r="U6" s="291"/>
      <c r="V6" s="291"/>
      <c r="W6" s="291"/>
      <c r="X6" s="291"/>
      <c r="Y6" s="291"/>
      <c r="Z6" s="291"/>
      <c r="AA6" s="291"/>
      <c r="AB6" s="291"/>
      <c r="AC6" s="291"/>
      <c r="AD6" s="291"/>
      <c r="AE6" s="291"/>
      <c r="AF6" s="291"/>
      <c r="AG6" s="291"/>
    </row>
    <row r="7" spans="1:33" ht="15.75" customHeight="1">
      <c r="A7" s="289"/>
      <c r="B7" s="545" t="s">
        <v>59</v>
      </c>
      <c r="C7" s="410"/>
      <c r="D7" s="556" t="str">
        <f>Info_1!D5</f>
        <v>पासपोली मनपा हिंदी शाला 2</v>
      </c>
      <c r="E7" s="410"/>
      <c r="F7" s="410"/>
      <c r="G7" s="410"/>
      <c r="H7" s="410"/>
      <c r="I7" s="410"/>
      <c r="J7" s="410"/>
      <c r="K7" s="410"/>
      <c r="L7" s="410"/>
      <c r="M7" s="410"/>
      <c r="N7" s="410"/>
      <c r="O7" s="410"/>
      <c r="P7" s="410"/>
      <c r="Q7" s="410"/>
      <c r="R7" s="410"/>
      <c r="S7" s="515"/>
      <c r="T7" s="285"/>
      <c r="U7" s="509" t="s">
        <v>105</v>
      </c>
      <c r="V7" s="410"/>
      <c r="W7" s="410"/>
      <c r="X7" s="193" t="s">
        <v>106</v>
      </c>
      <c r="Y7" s="285"/>
      <c r="Z7" s="285"/>
      <c r="AA7" s="285"/>
      <c r="AB7" s="285"/>
      <c r="AC7" s="285"/>
      <c r="AD7" s="285"/>
      <c r="AE7" s="285"/>
      <c r="AF7" s="285"/>
      <c r="AG7" s="285"/>
    </row>
    <row r="8" spans="1:33" ht="10.5" customHeight="1">
      <c r="A8" s="289"/>
      <c r="B8" s="284"/>
      <c r="C8" s="284"/>
      <c r="D8" s="284"/>
      <c r="E8" s="291"/>
      <c r="F8" s="291"/>
      <c r="G8" s="291"/>
      <c r="H8" s="291"/>
      <c r="I8" s="291"/>
      <c r="J8" s="291"/>
      <c r="K8" s="291"/>
      <c r="L8" s="291"/>
      <c r="M8" s="291"/>
      <c r="N8" s="291"/>
      <c r="O8" s="291"/>
      <c r="P8" s="291"/>
      <c r="Q8" s="291"/>
      <c r="R8" s="284"/>
      <c r="S8" s="290"/>
      <c r="T8" s="291"/>
      <c r="U8" s="291"/>
      <c r="V8" s="291"/>
      <c r="W8" s="291"/>
      <c r="X8" s="291"/>
      <c r="Y8" s="291"/>
      <c r="Z8" s="291"/>
      <c r="AA8" s="291"/>
      <c r="AB8" s="291"/>
      <c r="AC8" s="291"/>
      <c r="AD8" s="291"/>
      <c r="AE8" s="291"/>
      <c r="AF8" s="291"/>
      <c r="AG8" s="291"/>
    </row>
    <row r="9" spans="1:33" ht="15.75" customHeight="1">
      <c r="A9" s="292"/>
      <c r="B9" s="555" t="s">
        <v>31</v>
      </c>
      <c r="C9" s="515"/>
      <c r="D9" s="549">
        <f>Info_1!D13</f>
        <v>1</v>
      </c>
      <c r="E9" s="548"/>
      <c r="F9" s="293"/>
      <c r="G9" s="555" t="s">
        <v>32</v>
      </c>
      <c r="H9" s="515"/>
      <c r="I9" s="549" t="str">
        <f>Info_1!F13</f>
        <v>B</v>
      </c>
      <c r="J9" s="548"/>
      <c r="K9" s="293"/>
      <c r="L9" s="513" t="s">
        <v>140</v>
      </c>
      <c r="M9" s="410"/>
      <c r="N9" s="410"/>
      <c r="O9" s="557" t="s">
        <v>141</v>
      </c>
      <c r="P9" s="410"/>
      <c r="Q9" s="410"/>
      <c r="R9" s="410"/>
      <c r="S9" s="294"/>
      <c r="T9" s="295"/>
      <c r="U9" s="295"/>
      <c r="V9" s="295"/>
      <c r="W9" s="295"/>
      <c r="X9" s="295"/>
      <c r="Y9" s="295"/>
      <c r="Z9" s="295"/>
      <c r="AA9" s="295"/>
      <c r="AB9" s="295"/>
      <c r="AC9" s="295"/>
      <c r="AD9" s="295"/>
      <c r="AE9" s="295"/>
      <c r="AF9" s="295"/>
      <c r="AG9" s="295"/>
    </row>
    <row r="10" spans="1:33" ht="10.5" customHeight="1">
      <c r="A10" s="289"/>
      <c r="B10" s="284"/>
      <c r="C10" s="284"/>
      <c r="D10" s="284"/>
      <c r="E10" s="291"/>
      <c r="F10" s="291"/>
      <c r="G10" s="291"/>
      <c r="H10" s="291"/>
      <c r="I10" s="291"/>
      <c r="J10" s="291"/>
      <c r="K10" s="291"/>
      <c r="L10" s="291"/>
      <c r="M10" s="291"/>
      <c r="N10" s="291"/>
      <c r="O10" s="291"/>
      <c r="P10" s="291"/>
      <c r="Q10" s="291"/>
      <c r="R10" s="284"/>
      <c r="S10" s="290"/>
      <c r="T10" s="291"/>
      <c r="U10" s="291"/>
      <c r="V10" s="291"/>
      <c r="W10" s="291"/>
      <c r="X10" s="291"/>
      <c r="Y10" s="291"/>
      <c r="Z10" s="291"/>
      <c r="AA10" s="291"/>
      <c r="AB10" s="291"/>
      <c r="AC10" s="291"/>
      <c r="AD10" s="291"/>
      <c r="AE10" s="291"/>
      <c r="AF10" s="291"/>
      <c r="AG10" s="291"/>
    </row>
    <row r="11" spans="1:33" ht="15.75" customHeight="1">
      <c r="A11" s="289"/>
      <c r="B11" s="284"/>
      <c r="C11" s="284"/>
      <c r="D11" s="545" t="s">
        <v>142</v>
      </c>
      <c r="E11" s="410"/>
      <c r="F11" s="410"/>
      <c r="G11" s="410"/>
      <c r="H11" s="410"/>
      <c r="I11" s="410"/>
      <c r="J11" s="410"/>
      <c r="K11" s="410"/>
      <c r="L11" s="410"/>
      <c r="M11" s="410"/>
      <c r="N11" s="410"/>
      <c r="O11" s="410"/>
      <c r="P11" s="410"/>
      <c r="Q11" s="410"/>
      <c r="R11" s="284"/>
      <c r="S11" s="290"/>
      <c r="T11" s="285"/>
      <c r="U11" s="285"/>
      <c r="V11" s="285"/>
      <c r="W11" s="285"/>
      <c r="X11" s="285"/>
      <c r="Y11" s="285"/>
      <c r="Z11" s="285"/>
      <c r="AA11" s="285"/>
      <c r="AB11" s="285"/>
      <c r="AC11" s="285"/>
      <c r="AD11" s="285"/>
      <c r="AE11" s="285"/>
      <c r="AF11" s="285"/>
      <c r="AG11" s="285"/>
    </row>
    <row r="12" spans="1:33" ht="6" customHeight="1">
      <c r="A12" s="289"/>
      <c r="B12" s="284"/>
      <c r="C12" s="296"/>
      <c r="D12" s="296"/>
      <c r="E12" s="296"/>
      <c r="F12" s="296"/>
      <c r="G12" s="296"/>
      <c r="H12" s="296"/>
      <c r="I12" s="296"/>
      <c r="J12" s="296"/>
      <c r="K12" s="296"/>
      <c r="L12" s="296"/>
      <c r="M12" s="296"/>
      <c r="N12" s="296"/>
      <c r="O12" s="296"/>
      <c r="P12" s="296"/>
      <c r="Q12" s="284"/>
      <c r="R12" s="297"/>
      <c r="S12" s="290"/>
      <c r="T12" s="285"/>
      <c r="U12" s="285"/>
      <c r="V12" s="285"/>
      <c r="W12" s="285"/>
      <c r="X12" s="285"/>
      <c r="Y12" s="285"/>
      <c r="Z12" s="285"/>
      <c r="AA12" s="285"/>
      <c r="AB12" s="285"/>
      <c r="AC12" s="285"/>
      <c r="AD12" s="285"/>
      <c r="AE12" s="285"/>
      <c r="AF12" s="285"/>
      <c r="AG12" s="285"/>
    </row>
    <row r="13" spans="1:33" ht="17.25" customHeight="1">
      <c r="A13" s="298"/>
      <c r="B13" s="299"/>
      <c r="C13" s="300"/>
      <c r="D13" s="552" t="s">
        <v>143</v>
      </c>
      <c r="E13" s="548"/>
      <c r="F13" s="552" t="s">
        <v>35</v>
      </c>
      <c r="G13" s="548"/>
      <c r="H13" s="552" t="s">
        <v>36</v>
      </c>
      <c r="I13" s="548"/>
      <c r="J13" s="552" t="s">
        <v>144</v>
      </c>
      <c r="K13" s="548"/>
      <c r="L13" s="552" t="s">
        <v>145</v>
      </c>
      <c r="M13" s="548"/>
      <c r="N13" s="552" t="s">
        <v>146</v>
      </c>
      <c r="O13" s="548"/>
      <c r="P13" s="552" t="s">
        <v>147</v>
      </c>
      <c r="Q13" s="548"/>
      <c r="R13" s="541" t="s">
        <v>0</v>
      </c>
      <c r="S13" s="301"/>
      <c r="T13" s="285"/>
      <c r="U13" s="285"/>
      <c r="V13" s="285"/>
      <c r="W13" s="285"/>
      <c r="X13" s="285"/>
      <c r="Y13" s="285"/>
      <c r="Z13" s="285"/>
      <c r="AA13" s="285"/>
      <c r="AB13" s="285"/>
      <c r="AC13" s="285"/>
      <c r="AD13" s="285"/>
      <c r="AE13" s="285"/>
      <c r="AF13" s="285"/>
      <c r="AG13" s="285"/>
    </row>
    <row r="14" spans="1:33" ht="27" customHeight="1">
      <c r="A14" s="289"/>
      <c r="B14" s="284"/>
      <c r="C14" s="302"/>
      <c r="D14" s="303" t="s">
        <v>148</v>
      </c>
      <c r="E14" s="304" t="s">
        <v>102</v>
      </c>
      <c r="F14" s="303" t="s">
        <v>148</v>
      </c>
      <c r="G14" s="304" t="s">
        <v>102</v>
      </c>
      <c r="H14" s="303" t="s">
        <v>148</v>
      </c>
      <c r="I14" s="304" t="s">
        <v>102</v>
      </c>
      <c r="J14" s="303" t="s">
        <v>148</v>
      </c>
      <c r="K14" s="304" t="s">
        <v>102</v>
      </c>
      <c r="L14" s="303" t="s">
        <v>148</v>
      </c>
      <c r="M14" s="304" t="s">
        <v>102</v>
      </c>
      <c r="N14" s="303" t="s">
        <v>148</v>
      </c>
      <c r="O14" s="304" t="s">
        <v>102</v>
      </c>
      <c r="P14" s="303" t="s">
        <v>148</v>
      </c>
      <c r="Q14" s="304" t="s">
        <v>102</v>
      </c>
      <c r="R14" s="542"/>
      <c r="S14" s="290"/>
      <c r="T14" s="285"/>
      <c r="U14" s="285"/>
      <c r="V14" s="285"/>
      <c r="W14" s="285"/>
      <c r="X14" s="285"/>
      <c r="Y14" s="285"/>
      <c r="Z14" s="285"/>
      <c r="AA14" s="285"/>
      <c r="AB14" s="285"/>
      <c r="AC14" s="285"/>
      <c r="AD14" s="285"/>
      <c r="AE14" s="285"/>
      <c r="AF14" s="285"/>
      <c r="AG14" s="285"/>
    </row>
    <row r="15" spans="1:33" ht="21.75" customHeight="1">
      <c r="A15" s="289"/>
      <c r="B15" s="284"/>
      <c r="C15" s="302"/>
      <c r="D15" s="305">
        <f>Info_1!D16</f>
        <v>10</v>
      </c>
      <c r="E15" s="305">
        <f>Info_1!D18</f>
        <v>8</v>
      </c>
      <c r="F15" s="305">
        <f>Info_1!E16</f>
        <v>10</v>
      </c>
      <c r="G15" s="305">
        <f>Info_1!E18</f>
        <v>8</v>
      </c>
      <c r="H15" s="305">
        <f>Info_1!F16</f>
        <v>0</v>
      </c>
      <c r="I15" s="305">
        <f>Info_1!F18</f>
        <v>0</v>
      </c>
      <c r="J15" s="306"/>
      <c r="K15" s="307"/>
      <c r="L15" s="306"/>
      <c r="M15" s="307"/>
      <c r="N15" s="306"/>
      <c r="O15" s="307"/>
      <c r="P15" s="308"/>
      <c r="Q15" s="309"/>
      <c r="R15" s="542"/>
      <c r="S15" s="290"/>
      <c r="T15" s="285"/>
      <c r="U15" s="540" t="s">
        <v>26</v>
      </c>
      <c r="V15" s="536" t="s">
        <v>149</v>
      </c>
      <c r="W15" s="410"/>
      <c r="X15" s="410"/>
      <c r="Y15" s="410"/>
      <c r="Z15" s="410"/>
      <c r="AA15" s="410"/>
      <c r="AB15" s="410"/>
      <c r="AC15" s="285"/>
      <c r="AD15" s="285"/>
      <c r="AE15" s="285"/>
      <c r="AF15" s="285"/>
      <c r="AG15" s="285"/>
    </row>
    <row r="16" spans="1:33" ht="21.75" customHeight="1">
      <c r="A16" s="289"/>
      <c r="B16" s="284"/>
      <c r="C16" s="284"/>
      <c r="D16" s="551">
        <f>Info_1!D20</f>
        <v>18</v>
      </c>
      <c r="E16" s="548"/>
      <c r="F16" s="551">
        <f>Info_1!E20</f>
        <v>18</v>
      </c>
      <c r="G16" s="548"/>
      <c r="H16" s="551">
        <f>Info_1!F20</f>
        <v>0</v>
      </c>
      <c r="I16" s="548"/>
      <c r="J16" s="547"/>
      <c r="K16" s="548"/>
      <c r="L16" s="547"/>
      <c r="M16" s="548"/>
      <c r="N16" s="547"/>
      <c r="O16" s="548"/>
      <c r="P16" s="553"/>
      <c r="Q16" s="548"/>
      <c r="R16" s="543"/>
      <c r="S16" s="290"/>
      <c r="T16" s="285"/>
      <c r="U16" s="410"/>
      <c r="V16" s="410"/>
      <c r="W16" s="410"/>
      <c r="X16" s="410"/>
      <c r="Y16" s="410"/>
      <c r="Z16" s="410"/>
      <c r="AA16" s="410"/>
      <c r="AB16" s="410"/>
      <c r="AC16" s="285"/>
      <c r="AD16" s="285"/>
      <c r="AE16" s="285"/>
      <c r="AF16" s="285"/>
      <c r="AG16" s="285"/>
    </row>
    <row r="17" spans="1:33" ht="15.75" customHeight="1">
      <c r="A17" s="289"/>
      <c r="B17" s="284"/>
      <c r="C17" s="284"/>
      <c r="D17" s="284"/>
      <c r="E17" s="284"/>
      <c r="F17" s="284"/>
      <c r="G17" s="284"/>
      <c r="H17" s="284"/>
      <c r="I17" s="284"/>
      <c r="J17" s="284"/>
      <c r="K17" s="284"/>
      <c r="L17" s="284"/>
      <c r="M17" s="284"/>
      <c r="N17" s="284"/>
      <c r="O17" s="284"/>
      <c r="P17" s="284"/>
      <c r="Q17" s="284"/>
      <c r="R17" s="284"/>
      <c r="S17" s="290"/>
      <c r="T17" s="285"/>
      <c r="U17" s="285"/>
      <c r="V17" s="285"/>
      <c r="W17" s="285"/>
      <c r="X17" s="285"/>
      <c r="Y17" s="285"/>
      <c r="Z17" s="285"/>
      <c r="AA17" s="285"/>
      <c r="AB17" s="285"/>
      <c r="AC17" s="285"/>
      <c r="AD17" s="285"/>
      <c r="AE17" s="285"/>
      <c r="AF17" s="285"/>
      <c r="AG17" s="285"/>
    </row>
    <row r="18" spans="1:33" ht="15.75" customHeight="1">
      <c r="A18" s="310"/>
      <c r="B18" s="311"/>
      <c r="C18" s="311"/>
      <c r="D18" s="546" t="s">
        <v>150</v>
      </c>
      <c r="E18" s="410"/>
      <c r="F18" s="410"/>
      <c r="G18" s="410"/>
      <c r="H18" s="410"/>
      <c r="I18" s="410"/>
      <c r="J18" s="410"/>
      <c r="K18" s="410"/>
      <c r="L18" s="410"/>
      <c r="M18" s="410"/>
      <c r="N18" s="410"/>
      <c r="O18" s="410"/>
      <c r="P18" s="410"/>
      <c r="Q18" s="410"/>
      <c r="R18" s="311"/>
      <c r="S18" s="312"/>
      <c r="T18" s="285"/>
      <c r="U18" s="285"/>
      <c r="V18" s="544" t="s">
        <v>151</v>
      </c>
      <c r="W18" s="410"/>
      <c r="X18" s="410"/>
      <c r="Y18" s="410"/>
      <c r="Z18" s="410"/>
      <c r="AA18" s="410"/>
      <c r="AB18" s="410"/>
      <c r="AC18" s="285"/>
      <c r="AD18" s="285"/>
      <c r="AE18" s="285"/>
      <c r="AF18" s="285"/>
      <c r="AG18" s="285"/>
    </row>
    <row r="19" spans="1:33" ht="6" customHeight="1">
      <c r="A19" s="289"/>
      <c r="B19" s="284"/>
      <c r="C19" s="284"/>
      <c r="D19" s="284"/>
      <c r="E19" s="284"/>
      <c r="F19" s="284"/>
      <c r="G19" s="284"/>
      <c r="H19" s="284"/>
      <c r="I19" s="284"/>
      <c r="J19" s="284"/>
      <c r="K19" s="284"/>
      <c r="L19" s="284"/>
      <c r="M19" s="284"/>
      <c r="N19" s="284"/>
      <c r="O19" s="284"/>
      <c r="P19" s="284"/>
      <c r="Q19" s="284"/>
      <c r="R19" s="284"/>
      <c r="S19" s="290"/>
      <c r="T19" s="285"/>
      <c r="U19" s="285"/>
      <c r="V19" s="410"/>
      <c r="W19" s="410"/>
      <c r="X19" s="410"/>
      <c r="Y19" s="410"/>
      <c r="Z19" s="410"/>
      <c r="AA19" s="410"/>
      <c r="AB19" s="410"/>
      <c r="AC19" s="285"/>
      <c r="AD19" s="285"/>
      <c r="AE19" s="285"/>
      <c r="AF19" s="285"/>
      <c r="AG19" s="285"/>
    </row>
    <row r="20" spans="1:33" ht="15.75" customHeight="1">
      <c r="A20" s="289"/>
      <c r="B20" s="552" t="s">
        <v>152</v>
      </c>
      <c r="C20" s="548"/>
      <c r="D20" s="552" t="s">
        <v>81</v>
      </c>
      <c r="E20" s="548"/>
      <c r="F20" s="552" t="s">
        <v>153</v>
      </c>
      <c r="G20" s="548"/>
      <c r="H20" s="552" t="s">
        <v>154</v>
      </c>
      <c r="I20" s="548"/>
      <c r="J20" s="552" t="s">
        <v>155</v>
      </c>
      <c r="K20" s="548"/>
      <c r="L20" s="552" t="s">
        <v>156</v>
      </c>
      <c r="M20" s="548"/>
      <c r="N20" s="552" t="s">
        <v>84</v>
      </c>
      <c r="O20" s="548"/>
      <c r="P20" s="552" t="s">
        <v>83</v>
      </c>
      <c r="Q20" s="548"/>
      <c r="R20" s="552" t="s">
        <v>157</v>
      </c>
      <c r="S20" s="548"/>
      <c r="T20" s="285"/>
      <c r="U20" s="285"/>
      <c r="V20" s="410"/>
      <c r="W20" s="410"/>
      <c r="X20" s="410"/>
      <c r="Y20" s="410"/>
      <c r="Z20" s="410"/>
      <c r="AA20" s="410"/>
      <c r="AB20" s="410"/>
      <c r="AC20" s="285"/>
      <c r="AD20" s="285"/>
      <c r="AE20" s="285"/>
      <c r="AF20" s="285"/>
      <c r="AG20" s="285"/>
    </row>
    <row r="21" spans="1:33" ht="15.75" customHeight="1">
      <c r="A21" s="289"/>
      <c r="B21" s="303" t="s">
        <v>148</v>
      </c>
      <c r="C21" s="304" t="s">
        <v>102</v>
      </c>
      <c r="D21" s="303" t="s">
        <v>148</v>
      </c>
      <c r="E21" s="304" t="s">
        <v>102</v>
      </c>
      <c r="F21" s="303" t="s">
        <v>148</v>
      </c>
      <c r="G21" s="304" t="s">
        <v>102</v>
      </c>
      <c r="H21" s="303" t="s">
        <v>148</v>
      </c>
      <c r="I21" s="304" t="s">
        <v>102</v>
      </c>
      <c r="J21" s="303" t="s">
        <v>148</v>
      </c>
      <c r="K21" s="304" t="s">
        <v>102</v>
      </c>
      <c r="L21" s="303" t="s">
        <v>148</v>
      </c>
      <c r="M21" s="304" t="s">
        <v>102</v>
      </c>
      <c r="N21" s="303" t="s">
        <v>148</v>
      </c>
      <c r="O21" s="304" t="s">
        <v>102</v>
      </c>
      <c r="P21" s="303" t="s">
        <v>148</v>
      </c>
      <c r="Q21" s="304" t="s">
        <v>102</v>
      </c>
      <c r="R21" s="303" t="s">
        <v>148</v>
      </c>
      <c r="S21" s="304" t="s">
        <v>102</v>
      </c>
      <c r="T21" s="285"/>
      <c r="U21" s="285"/>
      <c r="V21" s="285"/>
      <c r="W21" s="285"/>
      <c r="X21" s="285"/>
      <c r="Y21" s="285"/>
      <c r="Z21" s="285"/>
      <c r="AA21" s="285"/>
      <c r="AB21" s="285"/>
      <c r="AC21" s="285"/>
      <c r="AD21" s="285"/>
      <c r="AE21" s="285"/>
      <c r="AF21" s="285"/>
      <c r="AG21" s="285"/>
    </row>
    <row r="22" spans="1:33" ht="21.75" customHeight="1">
      <c r="A22" s="289"/>
      <c r="B22" s="308"/>
      <c r="C22" s="309"/>
      <c r="D22" s="308"/>
      <c r="E22" s="309"/>
      <c r="F22" s="308"/>
      <c r="G22" s="309"/>
      <c r="H22" s="309"/>
      <c r="I22" s="309"/>
      <c r="J22" s="308"/>
      <c r="K22" s="309"/>
      <c r="L22" s="308"/>
      <c r="M22" s="309"/>
      <c r="N22" s="308"/>
      <c r="O22" s="309"/>
      <c r="P22" s="308"/>
      <c r="Q22" s="309"/>
      <c r="R22" s="308"/>
      <c r="S22" s="309"/>
      <c r="T22" s="285"/>
      <c r="U22" s="540" t="s">
        <v>26</v>
      </c>
      <c r="V22" s="536" t="s">
        <v>149</v>
      </c>
      <c r="W22" s="410"/>
      <c r="X22" s="410"/>
      <c r="Y22" s="410"/>
      <c r="Z22" s="410"/>
      <c r="AA22" s="410"/>
      <c r="AB22" s="410"/>
      <c r="AC22" s="285"/>
      <c r="AD22" s="285"/>
      <c r="AE22" s="285"/>
      <c r="AF22" s="285"/>
      <c r="AG22" s="285"/>
    </row>
    <row r="23" spans="1:33" ht="21.75" customHeight="1">
      <c r="A23" s="289"/>
      <c r="B23" s="554"/>
      <c r="C23" s="548"/>
      <c r="D23" s="554"/>
      <c r="E23" s="548"/>
      <c r="F23" s="554"/>
      <c r="G23" s="548"/>
      <c r="H23" s="554"/>
      <c r="I23" s="548"/>
      <c r="J23" s="554"/>
      <c r="K23" s="548"/>
      <c r="L23" s="554"/>
      <c r="M23" s="548"/>
      <c r="N23" s="554"/>
      <c r="O23" s="548"/>
      <c r="P23" s="554"/>
      <c r="Q23" s="548"/>
      <c r="R23" s="554"/>
      <c r="S23" s="548"/>
      <c r="T23" s="285"/>
      <c r="U23" s="410"/>
      <c r="V23" s="410"/>
      <c r="W23" s="410"/>
      <c r="X23" s="410"/>
      <c r="Y23" s="410"/>
      <c r="Z23" s="410"/>
      <c r="AA23" s="410"/>
      <c r="AB23" s="410"/>
      <c r="AC23" s="285"/>
      <c r="AD23" s="285"/>
      <c r="AE23" s="285"/>
      <c r="AF23" s="285"/>
      <c r="AG23" s="285"/>
    </row>
    <row r="24" spans="1:33" ht="6" customHeight="1">
      <c r="A24" s="289"/>
      <c r="B24" s="284"/>
      <c r="C24" s="284"/>
      <c r="D24" s="284"/>
      <c r="E24" s="284"/>
      <c r="F24" s="284"/>
      <c r="G24" s="284"/>
      <c r="H24" s="284"/>
      <c r="I24" s="284"/>
      <c r="J24" s="284"/>
      <c r="K24" s="284"/>
      <c r="L24" s="284"/>
      <c r="M24" s="284"/>
      <c r="N24" s="284"/>
      <c r="O24" s="284"/>
      <c r="P24" s="284"/>
      <c r="Q24" s="284"/>
      <c r="R24" s="284"/>
      <c r="S24" s="290"/>
      <c r="T24" s="285"/>
      <c r="U24" s="285"/>
      <c r="V24" s="285"/>
      <c r="W24" s="285"/>
      <c r="X24" s="285"/>
      <c r="Y24" s="285"/>
      <c r="Z24" s="285"/>
      <c r="AA24" s="285"/>
      <c r="AB24" s="285"/>
      <c r="AC24" s="285"/>
      <c r="AD24" s="285"/>
      <c r="AE24" s="285"/>
      <c r="AF24" s="285"/>
      <c r="AG24" s="285"/>
    </row>
    <row r="25" spans="1:33" ht="15.75" customHeight="1">
      <c r="A25" s="289"/>
      <c r="B25" s="284"/>
      <c r="C25" s="284"/>
      <c r="D25" s="284"/>
      <c r="E25" s="284"/>
      <c r="F25" s="284"/>
      <c r="G25" s="284"/>
      <c r="H25" s="284"/>
      <c r="I25" s="284"/>
      <c r="J25" s="284"/>
      <c r="K25" s="284"/>
      <c r="L25" s="284"/>
      <c r="M25" s="284"/>
      <c r="N25" s="284"/>
      <c r="O25" s="284"/>
      <c r="P25" s="284"/>
      <c r="Q25" s="284"/>
      <c r="R25" s="284"/>
      <c r="S25" s="290"/>
      <c r="T25" s="285"/>
      <c r="U25" s="285"/>
      <c r="V25" s="285"/>
      <c r="W25" s="285"/>
      <c r="X25" s="285"/>
      <c r="Y25" s="285"/>
      <c r="Z25" s="285"/>
      <c r="AA25" s="285"/>
      <c r="AB25" s="285"/>
      <c r="AC25" s="285"/>
      <c r="AD25" s="285"/>
      <c r="AE25" s="285"/>
      <c r="AF25" s="285"/>
      <c r="AG25" s="285"/>
    </row>
    <row r="26" spans="1:33" ht="15.75" customHeight="1">
      <c r="A26" s="534" t="s">
        <v>158</v>
      </c>
      <c r="B26" s="410"/>
      <c r="C26" s="410"/>
      <c r="D26" s="410"/>
      <c r="E26" s="410"/>
      <c r="F26" s="531" t="str">
        <f>Info_1!E24</f>
        <v>Bindiya R Raj</v>
      </c>
      <c r="G26" s="410"/>
      <c r="H26" s="410"/>
      <c r="I26" s="410"/>
      <c r="J26" s="410"/>
      <c r="K26" s="410"/>
      <c r="L26" s="410"/>
      <c r="M26" s="182"/>
      <c r="N26" s="497" t="s">
        <v>159</v>
      </c>
      <c r="O26" s="410"/>
      <c r="P26" s="313"/>
      <c r="Q26" s="314"/>
      <c r="R26" s="314"/>
      <c r="S26" s="276"/>
      <c r="T26" s="285"/>
      <c r="U26" s="285"/>
      <c r="V26" s="538" t="s">
        <v>160</v>
      </c>
      <c r="W26" s="432"/>
      <c r="X26" s="285"/>
      <c r="Y26" s="285"/>
      <c r="Z26" s="285"/>
      <c r="AA26" s="285"/>
      <c r="AB26" s="285"/>
      <c r="AC26" s="285"/>
      <c r="AD26" s="285"/>
      <c r="AE26" s="285"/>
      <c r="AF26" s="285"/>
      <c r="AG26" s="285"/>
    </row>
    <row r="27" spans="1:33" ht="15.75" customHeight="1">
      <c r="A27" s="315"/>
      <c r="B27" s="316"/>
      <c r="C27" s="316"/>
      <c r="D27" s="316"/>
      <c r="E27" s="316"/>
      <c r="F27" s="316"/>
      <c r="G27" s="316"/>
      <c r="H27" s="316"/>
      <c r="I27" s="316"/>
      <c r="J27" s="182"/>
      <c r="K27" s="182"/>
      <c r="L27" s="182"/>
      <c r="M27" s="182"/>
      <c r="N27" s="182"/>
      <c r="O27" s="182"/>
      <c r="P27" s="182"/>
      <c r="Q27" s="182"/>
      <c r="R27" s="182"/>
      <c r="S27" s="317"/>
      <c r="T27" s="285"/>
      <c r="U27" s="285"/>
      <c r="V27" s="435"/>
      <c r="W27" s="437"/>
      <c r="X27" s="285"/>
      <c r="Y27" s="285"/>
      <c r="Z27" s="285"/>
      <c r="AA27" s="285"/>
      <c r="AB27" s="285"/>
      <c r="AC27" s="285"/>
      <c r="AD27" s="285"/>
      <c r="AE27" s="285"/>
      <c r="AF27" s="285"/>
      <c r="AG27" s="285"/>
    </row>
    <row r="28" spans="1:33" ht="15.75" customHeight="1">
      <c r="A28" s="534" t="s">
        <v>161</v>
      </c>
      <c r="B28" s="410"/>
      <c r="C28" s="410"/>
      <c r="D28" s="410"/>
      <c r="E28" s="410"/>
      <c r="F28" s="531" t="str">
        <f>Info_1!E26</f>
        <v>Manoj R Yadav</v>
      </c>
      <c r="G28" s="410"/>
      <c r="H28" s="410"/>
      <c r="I28" s="410"/>
      <c r="J28" s="410"/>
      <c r="K28" s="410"/>
      <c r="L28" s="410"/>
      <c r="M28" s="182"/>
      <c r="N28" s="497" t="s">
        <v>159</v>
      </c>
      <c r="O28" s="410"/>
      <c r="P28" s="313"/>
      <c r="Q28" s="314"/>
      <c r="R28" s="314"/>
      <c r="S28" s="276"/>
      <c r="T28" s="285"/>
      <c r="U28" s="285"/>
      <c r="V28" s="285"/>
      <c r="W28" s="285"/>
      <c r="X28" s="285"/>
      <c r="Y28" s="285"/>
      <c r="Z28" s="285"/>
      <c r="AA28" s="285"/>
      <c r="AB28" s="285"/>
      <c r="AC28" s="285"/>
      <c r="AD28" s="285"/>
      <c r="AE28" s="285"/>
      <c r="AF28" s="285"/>
      <c r="AG28" s="285"/>
    </row>
    <row r="29" spans="1:33" ht="15.75" customHeight="1">
      <c r="A29" s="315"/>
      <c r="B29" s="316"/>
      <c r="C29" s="316"/>
      <c r="D29" s="316"/>
      <c r="E29" s="316"/>
      <c r="F29" s="316"/>
      <c r="G29" s="316"/>
      <c r="H29" s="316"/>
      <c r="I29" s="316"/>
      <c r="J29" s="182"/>
      <c r="K29" s="182"/>
      <c r="L29" s="182"/>
      <c r="M29" s="182"/>
      <c r="N29" s="182"/>
      <c r="O29" s="182"/>
      <c r="P29" s="182"/>
      <c r="Q29" s="182"/>
      <c r="R29" s="182"/>
      <c r="S29" s="317"/>
      <c r="T29" s="285"/>
      <c r="U29" s="285"/>
      <c r="V29" s="537" t="s">
        <v>162</v>
      </c>
      <c r="W29" s="410"/>
      <c r="X29" s="410"/>
      <c r="Y29" s="410"/>
      <c r="Z29" s="410"/>
      <c r="AA29" s="410"/>
      <c r="AB29" s="410"/>
      <c r="AC29" s="285"/>
      <c r="AD29" s="285"/>
      <c r="AE29" s="285"/>
      <c r="AF29" s="285"/>
      <c r="AG29" s="285"/>
    </row>
    <row r="30" spans="1:33" ht="15.75" customHeight="1">
      <c r="A30" s="534" t="s">
        <v>163</v>
      </c>
      <c r="B30" s="410"/>
      <c r="C30" s="410"/>
      <c r="D30" s="410"/>
      <c r="E30" s="410"/>
      <c r="F30" s="531" t="str">
        <f>Info_1!E22</f>
        <v>Bindiya R Raj</v>
      </c>
      <c r="G30" s="410"/>
      <c r="H30" s="410"/>
      <c r="I30" s="410"/>
      <c r="J30" s="410"/>
      <c r="K30" s="410"/>
      <c r="L30" s="410"/>
      <c r="M30" s="182"/>
      <c r="N30" s="497" t="s">
        <v>159</v>
      </c>
      <c r="O30" s="410"/>
      <c r="P30" s="313"/>
      <c r="Q30" s="314"/>
      <c r="R30" s="314"/>
      <c r="S30" s="276"/>
      <c r="T30" s="285"/>
      <c r="U30" s="285"/>
      <c r="V30" s="410"/>
      <c r="W30" s="410"/>
      <c r="X30" s="410"/>
      <c r="Y30" s="410"/>
      <c r="Z30" s="410"/>
      <c r="AA30" s="410"/>
      <c r="AB30" s="410"/>
      <c r="AC30" s="285"/>
      <c r="AD30" s="285"/>
      <c r="AE30" s="285"/>
      <c r="AF30" s="285"/>
      <c r="AG30" s="285"/>
    </row>
    <row r="31" spans="1:33" ht="15.75" customHeight="1">
      <c r="A31" s="289"/>
      <c r="B31" s="284"/>
      <c r="C31" s="284"/>
      <c r="D31" s="284"/>
      <c r="E31" s="284"/>
      <c r="F31" s="284"/>
      <c r="G31" s="284"/>
      <c r="H31" s="284"/>
      <c r="I31" s="284"/>
      <c r="J31" s="284"/>
      <c r="K31" s="284"/>
      <c r="L31" s="284"/>
      <c r="M31" s="284"/>
      <c r="N31" s="284"/>
      <c r="O31" s="284"/>
      <c r="P31" s="284"/>
      <c r="Q31" s="284"/>
      <c r="R31" s="284"/>
      <c r="S31" s="290"/>
      <c r="T31" s="285"/>
      <c r="U31" s="285"/>
      <c r="V31" s="410"/>
      <c r="W31" s="410"/>
      <c r="X31" s="410"/>
      <c r="Y31" s="410"/>
      <c r="Z31" s="410"/>
      <c r="AA31" s="410"/>
      <c r="AB31" s="410"/>
      <c r="AC31" s="285"/>
      <c r="AD31" s="285"/>
      <c r="AE31" s="285"/>
      <c r="AF31" s="285"/>
      <c r="AG31" s="285"/>
    </row>
    <row r="32" spans="1:33" ht="15.75" customHeight="1">
      <c r="A32" s="289"/>
      <c r="B32" s="284"/>
      <c r="C32" s="284"/>
      <c r="D32" s="284"/>
      <c r="E32" s="284"/>
      <c r="F32" s="284"/>
      <c r="G32" s="284"/>
      <c r="H32" s="284"/>
      <c r="I32" s="284"/>
      <c r="J32" s="284"/>
      <c r="K32" s="284"/>
      <c r="L32" s="284"/>
      <c r="M32" s="284"/>
      <c r="N32" s="284"/>
      <c r="O32" s="284"/>
      <c r="P32" s="284"/>
      <c r="Q32" s="284"/>
      <c r="R32" s="284"/>
      <c r="S32" s="290"/>
      <c r="T32" s="285"/>
      <c r="U32" s="285"/>
      <c r="V32" s="410"/>
      <c r="W32" s="410"/>
      <c r="X32" s="410"/>
      <c r="Y32" s="410"/>
      <c r="Z32" s="410"/>
      <c r="AA32" s="410"/>
      <c r="AB32" s="410"/>
      <c r="AC32" s="285"/>
      <c r="AD32" s="285"/>
      <c r="AE32" s="285"/>
      <c r="AF32" s="285"/>
      <c r="AG32" s="285"/>
    </row>
    <row r="33" spans="1:33" ht="15.75" customHeight="1">
      <c r="A33" s="318" t="s">
        <v>164</v>
      </c>
      <c r="B33" s="319"/>
      <c r="C33" s="319"/>
      <c r="D33" s="319"/>
      <c r="E33" s="531" t="str">
        <f>Info_1!E28</f>
        <v>Uma Sonawne</v>
      </c>
      <c r="F33" s="410"/>
      <c r="G33" s="410"/>
      <c r="H33" s="410"/>
      <c r="I33" s="410"/>
      <c r="J33" s="410"/>
      <c r="K33" s="529" t="s">
        <v>165</v>
      </c>
      <c r="L33" s="410"/>
      <c r="M33" s="410"/>
      <c r="N33" s="410"/>
      <c r="O33" s="320"/>
      <c r="P33" s="321"/>
      <c r="Q33" s="321"/>
      <c r="R33" s="321"/>
      <c r="S33" s="322"/>
      <c r="T33" s="285"/>
      <c r="U33" s="285"/>
      <c r="V33" s="410"/>
      <c r="W33" s="410"/>
      <c r="X33" s="410"/>
      <c r="Y33" s="410"/>
      <c r="Z33" s="410"/>
      <c r="AA33" s="410"/>
      <c r="AB33" s="410"/>
      <c r="AC33" s="285"/>
      <c r="AD33" s="285"/>
      <c r="AE33" s="285"/>
      <c r="AF33" s="285"/>
      <c r="AG33" s="285"/>
    </row>
    <row r="34" spans="1:33" ht="15.75" customHeight="1">
      <c r="A34" s="323"/>
      <c r="B34" s="49"/>
      <c r="C34" s="49"/>
      <c r="D34" s="49"/>
      <c r="E34" s="49"/>
      <c r="F34" s="49"/>
      <c r="G34" s="49"/>
      <c r="H34" s="49"/>
      <c r="I34" s="49"/>
      <c r="J34" s="284"/>
      <c r="K34" s="284"/>
      <c r="L34" s="284"/>
      <c r="M34" s="284"/>
      <c r="N34" s="284"/>
      <c r="O34" s="284"/>
      <c r="P34" s="284"/>
      <c r="Q34" s="284"/>
      <c r="R34" s="284"/>
      <c r="S34" s="290"/>
      <c r="T34" s="285"/>
      <c r="U34" s="285"/>
      <c r="V34" s="410"/>
      <c r="W34" s="410"/>
      <c r="X34" s="410"/>
      <c r="Y34" s="410"/>
      <c r="Z34" s="410"/>
      <c r="AA34" s="410"/>
      <c r="AB34" s="410"/>
      <c r="AC34" s="285"/>
      <c r="AD34" s="285"/>
      <c r="AE34" s="285"/>
      <c r="AF34" s="285"/>
      <c r="AG34" s="285"/>
    </row>
    <row r="35" spans="1:33" ht="15.75" customHeight="1">
      <c r="A35" s="289"/>
      <c r="B35" s="284"/>
      <c r="C35" s="284"/>
      <c r="D35" s="284"/>
      <c r="E35" s="284"/>
      <c r="F35" s="284"/>
      <c r="G35" s="284"/>
      <c r="H35" s="284"/>
      <c r="I35" s="284"/>
      <c r="J35" s="284"/>
      <c r="K35" s="284"/>
      <c r="L35" s="284"/>
      <c r="M35" s="284"/>
      <c r="N35" s="284"/>
      <c r="O35" s="284"/>
      <c r="P35" s="284"/>
      <c r="Q35" s="284"/>
      <c r="R35" s="284"/>
      <c r="S35" s="290"/>
      <c r="T35" s="285"/>
      <c r="U35" s="285"/>
      <c r="V35" s="285"/>
      <c r="W35" s="285"/>
      <c r="X35" s="285"/>
      <c r="Y35" s="285"/>
      <c r="Z35" s="285"/>
      <c r="AA35" s="285"/>
      <c r="AB35" s="285"/>
      <c r="AC35" s="285"/>
      <c r="AD35" s="285"/>
      <c r="AE35" s="285"/>
      <c r="AF35" s="285"/>
      <c r="AG35" s="285"/>
    </row>
    <row r="36" spans="1:33" ht="15.75" customHeight="1">
      <c r="A36" s="533" t="s">
        <v>166</v>
      </c>
      <c r="B36" s="410"/>
      <c r="C36" s="410"/>
      <c r="D36" s="284"/>
      <c r="E36" s="284"/>
      <c r="F36" s="284"/>
      <c r="G36" s="284"/>
      <c r="H36" s="284"/>
      <c r="I36" s="284"/>
      <c r="J36" s="284"/>
      <c r="K36" s="284"/>
      <c r="L36" s="284"/>
      <c r="M36" s="284"/>
      <c r="N36" s="284"/>
      <c r="O36" s="284"/>
      <c r="P36" s="284"/>
      <c r="Q36" s="284"/>
      <c r="R36" s="284"/>
      <c r="S36" s="290"/>
      <c r="T36" s="285"/>
      <c r="U36" s="285"/>
      <c r="V36" s="285"/>
      <c r="W36" s="285"/>
      <c r="X36" s="285"/>
      <c r="Y36" s="285"/>
      <c r="Z36" s="285"/>
      <c r="AA36" s="285"/>
      <c r="AB36" s="285"/>
      <c r="AC36" s="285"/>
      <c r="AD36" s="285"/>
      <c r="AE36" s="285"/>
      <c r="AF36" s="285"/>
      <c r="AG36" s="285"/>
    </row>
    <row r="37" spans="1:33" ht="15.75" customHeight="1">
      <c r="A37" s="324"/>
      <c r="B37" s="50"/>
      <c r="C37" s="325"/>
      <c r="D37" s="325"/>
      <c r="E37" s="326"/>
      <c r="F37" s="326"/>
      <c r="G37" s="321"/>
      <c r="H37" s="321"/>
      <c r="I37" s="321"/>
      <c r="J37" s="321"/>
      <c r="K37" s="284"/>
      <c r="L37" s="284"/>
      <c r="M37" s="284"/>
      <c r="N37" s="284"/>
      <c r="O37" s="284"/>
      <c r="P37" s="284"/>
      <c r="Q37" s="284"/>
      <c r="R37" s="284"/>
      <c r="S37" s="290"/>
      <c r="T37" s="285"/>
      <c r="U37" s="285"/>
      <c r="V37" s="285"/>
      <c r="W37" s="285"/>
      <c r="X37" s="285"/>
      <c r="Y37" s="285"/>
      <c r="Z37" s="285"/>
      <c r="AA37" s="285"/>
      <c r="AB37" s="285"/>
      <c r="AC37" s="285"/>
      <c r="AD37" s="285"/>
      <c r="AE37" s="285"/>
      <c r="AF37" s="285"/>
      <c r="AG37" s="285"/>
    </row>
    <row r="38" spans="1:33" ht="15.75" customHeight="1">
      <c r="A38" s="327" t="s">
        <v>167</v>
      </c>
      <c r="B38" s="284"/>
      <c r="C38" s="284"/>
      <c r="D38" s="284"/>
      <c r="E38" s="284"/>
      <c r="F38" s="284"/>
      <c r="G38" s="284"/>
      <c r="H38" s="284"/>
      <c r="I38" s="284"/>
      <c r="J38" s="284"/>
      <c r="K38" s="311" t="s">
        <v>159</v>
      </c>
      <c r="L38" s="284"/>
      <c r="M38" s="321"/>
      <c r="N38" s="321"/>
      <c r="O38" s="321"/>
      <c r="P38" s="284"/>
      <c r="Q38" s="284"/>
      <c r="R38" s="284"/>
      <c r="S38" s="290"/>
      <c r="T38" s="285"/>
      <c r="U38" s="285"/>
      <c r="V38" s="285"/>
      <c r="W38" s="285"/>
      <c r="X38" s="285"/>
      <c r="Y38" s="285"/>
      <c r="Z38" s="285"/>
      <c r="AA38" s="285"/>
      <c r="AB38" s="285"/>
      <c r="AC38" s="285"/>
      <c r="AD38" s="285"/>
      <c r="AE38" s="285"/>
      <c r="AF38" s="285"/>
      <c r="AG38" s="285"/>
    </row>
    <row r="39" spans="1:33" ht="20.25" customHeight="1">
      <c r="A39" s="289"/>
      <c r="B39" s="284"/>
      <c r="C39" s="321"/>
      <c r="D39" s="321"/>
      <c r="E39" s="321"/>
      <c r="F39" s="321"/>
      <c r="G39" s="321"/>
      <c r="H39" s="321"/>
      <c r="I39" s="321"/>
      <c r="J39" s="321"/>
      <c r="K39" s="284"/>
      <c r="L39" s="284"/>
      <c r="M39" s="284"/>
      <c r="N39" s="284"/>
      <c r="O39" s="284"/>
      <c r="P39" s="284"/>
      <c r="Q39" s="284"/>
      <c r="R39" s="284"/>
      <c r="S39" s="290"/>
      <c r="T39" s="285"/>
      <c r="U39" s="285"/>
      <c r="V39" s="285"/>
      <c r="W39" s="285"/>
      <c r="X39" s="285"/>
      <c r="Y39" s="285"/>
      <c r="Z39" s="285"/>
      <c r="AA39" s="285"/>
      <c r="AB39" s="285"/>
      <c r="AC39" s="285"/>
      <c r="AD39" s="285"/>
      <c r="AE39" s="285"/>
      <c r="AF39" s="285"/>
      <c r="AG39" s="285"/>
    </row>
    <row r="40" spans="1:33" ht="15.75" customHeight="1">
      <c r="A40" s="327" t="s">
        <v>168</v>
      </c>
      <c r="B40" s="284"/>
      <c r="C40" s="284"/>
      <c r="D40" s="284"/>
      <c r="E40" s="284"/>
      <c r="F40" s="284"/>
      <c r="G40" s="284"/>
      <c r="H40" s="284"/>
      <c r="I40" s="284"/>
      <c r="J40" s="284"/>
      <c r="K40" s="311" t="s">
        <v>159</v>
      </c>
      <c r="L40" s="284"/>
      <c r="M40" s="321"/>
      <c r="N40" s="321"/>
      <c r="O40" s="321"/>
      <c r="P40" s="284"/>
      <c r="Q40" s="284"/>
      <c r="R40" s="284"/>
      <c r="S40" s="290"/>
      <c r="T40" s="285"/>
      <c r="U40" s="285"/>
      <c r="V40" s="285"/>
      <c r="W40" s="285"/>
      <c r="X40" s="285"/>
      <c r="Y40" s="285"/>
      <c r="Z40" s="285"/>
      <c r="AA40" s="285"/>
      <c r="AB40" s="285"/>
      <c r="AC40" s="285"/>
      <c r="AD40" s="285"/>
      <c r="AE40" s="285"/>
      <c r="AF40" s="285"/>
      <c r="AG40" s="285"/>
    </row>
    <row r="41" spans="1:33" ht="15.75" customHeight="1">
      <c r="A41" s="289"/>
      <c r="B41" s="284"/>
      <c r="C41" s="284"/>
      <c r="D41" s="284"/>
      <c r="E41" s="284"/>
      <c r="F41" s="284"/>
      <c r="G41" s="284"/>
      <c r="H41" s="284"/>
      <c r="I41" s="284"/>
      <c r="J41" s="284"/>
      <c r="K41" s="284"/>
      <c r="L41" s="284"/>
      <c r="M41" s="284"/>
      <c r="N41" s="284"/>
      <c r="O41" s="284"/>
      <c r="P41" s="284"/>
      <c r="Q41" s="284"/>
      <c r="R41" s="284"/>
      <c r="S41" s="290"/>
      <c r="T41" s="285"/>
      <c r="U41" s="285"/>
      <c r="V41" s="285"/>
      <c r="W41" s="285"/>
      <c r="X41" s="285"/>
      <c r="Y41" s="285"/>
      <c r="Z41" s="285"/>
      <c r="AA41" s="285"/>
      <c r="AB41" s="285"/>
      <c r="AC41" s="285"/>
      <c r="AD41" s="285"/>
      <c r="AE41" s="285"/>
      <c r="AF41" s="285"/>
      <c r="AG41" s="285"/>
    </row>
    <row r="42" spans="1:33" ht="15.75" customHeight="1">
      <c r="A42" s="289"/>
      <c r="B42" s="284"/>
      <c r="C42" s="284"/>
      <c r="D42" s="284"/>
      <c r="E42" s="284"/>
      <c r="F42" s="284"/>
      <c r="G42" s="284"/>
      <c r="H42" s="284"/>
      <c r="I42" s="284"/>
      <c r="J42" s="284"/>
      <c r="K42" s="284"/>
      <c r="L42" s="284"/>
      <c r="M42" s="284"/>
      <c r="N42" s="284"/>
      <c r="O42" s="284"/>
      <c r="P42" s="284"/>
      <c r="Q42" s="284"/>
      <c r="R42" s="284"/>
      <c r="S42" s="290"/>
      <c r="T42" s="285"/>
      <c r="U42" s="285"/>
      <c r="V42" s="285"/>
      <c r="W42" s="285"/>
      <c r="X42" s="285"/>
      <c r="Y42" s="285"/>
      <c r="Z42" s="285"/>
      <c r="AA42" s="285"/>
      <c r="AB42" s="285"/>
      <c r="AC42" s="285"/>
      <c r="AD42" s="285"/>
      <c r="AE42" s="285"/>
      <c r="AF42" s="285"/>
      <c r="AG42" s="285"/>
    </row>
    <row r="43" spans="1:33" ht="15.75" customHeight="1">
      <c r="A43" s="289"/>
      <c r="B43" s="284"/>
      <c r="C43" s="284"/>
      <c r="D43" s="284"/>
      <c r="E43" s="284"/>
      <c r="F43" s="284"/>
      <c r="G43" s="284"/>
      <c r="H43" s="284"/>
      <c r="I43" s="284"/>
      <c r="J43" s="293"/>
      <c r="K43" s="293"/>
      <c r="L43" s="293"/>
      <c r="M43" s="293"/>
      <c r="N43" s="293"/>
      <c r="O43" s="284"/>
      <c r="P43" s="284"/>
      <c r="Q43" s="284"/>
      <c r="R43" s="284"/>
      <c r="S43" s="290"/>
      <c r="T43" s="285"/>
      <c r="U43" s="285"/>
      <c r="V43" s="285"/>
      <c r="W43" s="285"/>
      <c r="X43" s="285"/>
      <c r="Y43" s="285"/>
      <c r="Z43" s="285"/>
      <c r="AA43" s="285"/>
      <c r="AB43" s="285"/>
      <c r="AC43" s="285"/>
      <c r="AD43" s="285"/>
      <c r="AE43" s="285"/>
      <c r="AF43" s="285"/>
      <c r="AG43" s="285"/>
    </row>
    <row r="44" spans="1:33" ht="15.75" customHeight="1">
      <c r="A44" s="289"/>
      <c r="B44" s="284"/>
      <c r="C44" s="284"/>
      <c r="D44" s="284"/>
      <c r="E44" s="284"/>
      <c r="F44" s="284"/>
      <c r="G44" s="284"/>
      <c r="H44" s="284"/>
      <c r="I44" s="284"/>
      <c r="J44" s="284"/>
      <c r="K44" s="284"/>
      <c r="L44" s="284"/>
      <c r="M44" s="284"/>
      <c r="N44" s="284"/>
      <c r="O44" s="328"/>
      <c r="P44" s="284"/>
      <c r="Q44" s="284"/>
      <c r="R44" s="284"/>
      <c r="S44" s="290"/>
      <c r="T44" s="285"/>
      <c r="U44" s="285"/>
      <c r="V44" s="285"/>
      <c r="W44" s="285"/>
      <c r="X44" s="285"/>
      <c r="Y44" s="285"/>
      <c r="Z44" s="285"/>
      <c r="AA44" s="285"/>
      <c r="AB44" s="285"/>
      <c r="AC44" s="285"/>
      <c r="AD44" s="285"/>
      <c r="AE44" s="285"/>
      <c r="AF44" s="285"/>
      <c r="AG44" s="285"/>
    </row>
    <row r="45" spans="1:33" ht="15.75" customHeight="1">
      <c r="A45" s="289"/>
      <c r="B45" s="284"/>
      <c r="C45" s="284"/>
      <c r="D45" s="284"/>
      <c r="E45" s="284"/>
      <c r="F45" s="284"/>
      <c r="G45" s="284"/>
      <c r="H45" s="284"/>
      <c r="I45" s="284"/>
      <c r="J45" s="293"/>
      <c r="K45" s="530" t="s">
        <v>165</v>
      </c>
      <c r="L45" s="410"/>
      <c r="M45" s="410"/>
      <c r="N45" s="410"/>
      <c r="O45" s="320"/>
      <c r="P45" s="321"/>
      <c r="Q45" s="321"/>
      <c r="R45" s="321"/>
      <c r="S45" s="322"/>
      <c r="T45" s="285"/>
      <c r="U45" s="285"/>
      <c r="V45" s="285"/>
      <c r="W45" s="285"/>
      <c r="X45" s="285"/>
      <c r="Y45" s="285"/>
      <c r="Z45" s="285"/>
      <c r="AA45" s="285"/>
      <c r="AB45" s="285"/>
      <c r="AC45" s="285"/>
      <c r="AD45" s="285"/>
      <c r="AE45" s="285"/>
      <c r="AF45" s="285"/>
      <c r="AG45" s="285"/>
    </row>
    <row r="46" spans="1:33" ht="15.75" customHeight="1">
      <c r="A46" s="289"/>
      <c r="B46" s="284"/>
      <c r="C46" s="284"/>
      <c r="D46" s="284"/>
      <c r="E46" s="284"/>
      <c r="F46" s="284"/>
      <c r="G46" s="284"/>
      <c r="H46" s="284"/>
      <c r="I46" s="284"/>
      <c r="J46" s="293"/>
      <c r="K46" s="284"/>
      <c r="L46" s="284"/>
      <c r="M46" s="284"/>
      <c r="N46" s="284"/>
      <c r="O46" s="284"/>
      <c r="P46" s="284"/>
      <c r="Q46" s="284"/>
      <c r="R46" s="284"/>
      <c r="S46" s="290"/>
      <c r="T46" s="285"/>
      <c r="U46" s="285"/>
      <c r="V46" s="285"/>
      <c r="W46" s="285"/>
      <c r="X46" s="285"/>
      <c r="Y46" s="285"/>
      <c r="Z46" s="285"/>
      <c r="AA46" s="285"/>
      <c r="AB46" s="285"/>
      <c r="AC46" s="285"/>
      <c r="AD46" s="285"/>
      <c r="AE46" s="285"/>
      <c r="AF46" s="285"/>
      <c r="AG46" s="285"/>
    </row>
    <row r="47" spans="1:33" ht="15.75" customHeight="1">
      <c r="A47" s="289"/>
      <c r="B47" s="284"/>
      <c r="C47" s="284"/>
      <c r="D47" s="284"/>
      <c r="E47" s="284"/>
      <c r="F47" s="284"/>
      <c r="G47" s="284"/>
      <c r="H47" s="284"/>
      <c r="I47" s="539" t="s">
        <v>169</v>
      </c>
      <c r="J47" s="410"/>
      <c r="K47" s="410"/>
      <c r="L47" s="410"/>
      <c r="M47" s="410"/>
      <c r="N47" s="410"/>
      <c r="O47" s="284"/>
      <c r="P47" s="284"/>
      <c r="Q47" s="284"/>
      <c r="R47" s="284"/>
      <c r="S47" s="290"/>
      <c r="T47" s="285"/>
      <c r="U47" s="285"/>
      <c r="V47" s="285"/>
      <c r="W47" s="285"/>
      <c r="X47" s="285"/>
      <c r="Y47" s="285"/>
      <c r="Z47" s="285"/>
      <c r="AA47" s="285"/>
      <c r="AB47" s="285"/>
      <c r="AC47" s="285"/>
      <c r="AD47" s="285"/>
      <c r="AE47" s="285"/>
      <c r="AF47" s="285"/>
      <c r="AG47" s="285"/>
    </row>
    <row r="48" spans="1:33" ht="15.75" customHeight="1">
      <c r="A48" s="289"/>
      <c r="B48" s="284"/>
      <c r="C48" s="284"/>
      <c r="D48" s="284"/>
      <c r="E48" s="284"/>
      <c r="F48" s="284"/>
      <c r="G48" s="284"/>
      <c r="H48" s="284"/>
      <c r="I48" s="329"/>
      <c r="J48" s="329"/>
      <c r="K48" s="329"/>
      <c r="L48" s="329"/>
      <c r="M48" s="329"/>
      <c r="N48" s="329"/>
      <c r="O48" s="284"/>
      <c r="P48" s="284"/>
      <c r="Q48" s="284"/>
      <c r="R48" s="284"/>
      <c r="S48" s="290"/>
      <c r="T48" s="285"/>
      <c r="U48" s="285"/>
      <c r="V48" s="285"/>
      <c r="W48" s="285"/>
      <c r="X48" s="285"/>
      <c r="Y48" s="285"/>
      <c r="Z48" s="285"/>
      <c r="AA48" s="285"/>
      <c r="AB48" s="285"/>
      <c r="AC48" s="285"/>
      <c r="AD48" s="285"/>
      <c r="AE48" s="285"/>
      <c r="AF48" s="285"/>
      <c r="AG48" s="285"/>
    </row>
    <row r="49" spans="1:33" ht="15.75" customHeight="1">
      <c r="A49" s="535" t="s">
        <v>0</v>
      </c>
      <c r="B49" s="410"/>
      <c r="C49" s="410"/>
      <c r="D49" s="410"/>
      <c r="E49" s="410"/>
      <c r="F49" s="284"/>
      <c r="G49" s="284"/>
      <c r="H49" s="284"/>
      <c r="I49" s="284"/>
      <c r="J49" s="284"/>
      <c r="K49" s="528" t="s">
        <v>170</v>
      </c>
      <c r="L49" s="410"/>
      <c r="M49" s="410"/>
      <c r="N49" s="410"/>
      <c r="O49" s="284"/>
      <c r="P49" s="284"/>
      <c r="Q49" s="284"/>
      <c r="R49" s="284"/>
      <c r="S49" s="290"/>
      <c r="T49" s="285"/>
      <c r="U49" s="285"/>
      <c r="V49" s="285"/>
      <c r="W49" s="285"/>
      <c r="X49" s="285"/>
      <c r="Y49" s="285"/>
      <c r="Z49" s="285"/>
      <c r="AA49" s="285"/>
      <c r="AB49" s="285"/>
      <c r="AC49" s="285"/>
      <c r="AD49" s="285"/>
      <c r="AE49" s="285"/>
      <c r="AF49" s="285"/>
      <c r="AG49" s="285"/>
    </row>
    <row r="50" spans="1:33" ht="15.75" customHeight="1">
      <c r="A50" s="532"/>
      <c r="B50" s="527"/>
      <c r="C50" s="527"/>
      <c r="D50" s="527"/>
      <c r="E50" s="527"/>
      <c r="F50" s="321"/>
      <c r="G50" s="321"/>
      <c r="H50" s="321"/>
      <c r="I50" s="321"/>
      <c r="J50" s="321"/>
      <c r="K50" s="526"/>
      <c r="L50" s="527"/>
      <c r="M50" s="527"/>
      <c r="N50" s="527"/>
      <c r="O50" s="321"/>
      <c r="P50" s="321"/>
      <c r="Q50" s="321"/>
      <c r="R50" s="321"/>
      <c r="S50" s="322"/>
      <c r="T50" s="285"/>
      <c r="U50" s="285"/>
      <c r="V50" s="285"/>
      <c r="W50" s="285"/>
      <c r="X50" s="285"/>
      <c r="Y50" s="285"/>
      <c r="Z50" s="285"/>
      <c r="AA50" s="285"/>
      <c r="AB50" s="285"/>
      <c r="AC50" s="285"/>
      <c r="AD50" s="285"/>
      <c r="AE50" s="285"/>
      <c r="AF50" s="285"/>
      <c r="AG50" s="285"/>
    </row>
    <row r="51" spans="1:33" ht="8.25" customHeight="1">
      <c r="A51" s="284"/>
      <c r="B51" s="284"/>
      <c r="C51" s="284"/>
      <c r="D51" s="284"/>
      <c r="E51" s="284"/>
      <c r="F51" s="284"/>
      <c r="G51" s="284"/>
      <c r="H51" s="284"/>
      <c r="I51" s="284"/>
      <c r="J51" s="284"/>
      <c r="K51" s="329"/>
      <c r="L51" s="329"/>
      <c r="M51" s="329"/>
      <c r="N51" s="329"/>
      <c r="O51" s="284"/>
      <c r="P51" s="284"/>
      <c r="Q51" s="284"/>
      <c r="R51" s="284"/>
      <c r="S51" s="284"/>
      <c r="T51" s="285"/>
      <c r="U51" s="285"/>
      <c r="V51" s="285"/>
      <c r="W51" s="285"/>
      <c r="X51" s="285"/>
      <c r="Y51" s="285"/>
      <c r="Z51" s="285"/>
      <c r="AA51" s="285"/>
      <c r="AB51" s="285"/>
      <c r="AC51" s="285"/>
      <c r="AD51" s="285"/>
      <c r="AE51" s="285"/>
      <c r="AF51" s="285"/>
      <c r="AG51" s="285"/>
    </row>
    <row r="52" spans="1:33" ht="15.75" customHeight="1">
      <c r="A52" s="330"/>
      <c r="B52" s="284"/>
      <c r="C52" s="284"/>
      <c r="D52" s="284"/>
      <c r="E52" s="284"/>
      <c r="F52" s="284"/>
      <c r="G52" s="284"/>
      <c r="H52" s="284"/>
      <c r="I52" s="284"/>
      <c r="J52" s="284"/>
      <c r="K52" s="284"/>
      <c r="L52" s="284"/>
      <c r="M52" s="284"/>
      <c r="N52" s="284"/>
      <c r="O52" s="284"/>
      <c r="P52" s="284"/>
      <c r="Q52" s="284"/>
      <c r="R52" s="284"/>
      <c r="S52" s="284"/>
      <c r="T52" s="285"/>
      <c r="U52" s="285"/>
      <c r="V52" s="285"/>
      <c r="W52" s="285"/>
      <c r="X52" s="285"/>
      <c r="Y52" s="285"/>
      <c r="Z52" s="285"/>
      <c r="AA52" s="285"/>
      <c r="AB52" s="285"/>
      <c r="AC52" s="285"/>
      <c r="AD52" s="285"/>
      <c r="AE52" s="285"/>
      <c r="AF52" s="285"/>
      <c r="AG52" s="285"/>
    </row>
    <row r="53" spans="1:33" ht="15.75" customHeight="1">
      <c r="A53" s="284"/>
      <c r="B53" s="284"/>
      <c r="C53" s="284"/>
      <c r="D53" s="284"/>
      <c r="E53" s="284"/>
      <c r="F53" s="284"/>
      <c r="G53" s="284"/>
      <c r="H53" s="284"/>
      <c r="I53" s="284"/>
      <c r="J53" s="284"/>
      <c r="K53" s="284"/>
      <c r="L53" s="284"/>
      <c r="M53" s="284"/>
      <c r="N53" s="284"/>
      <c r="O53" s="284"/>
      <c r="P53" s="284"/>
      <c r="Q53" s="284"/>
      <c r="R53" s="284"/>
      <c r="S53" s="284"/>
      <c r="T53" s="285"/>
      <c r="U53" s="285"/>
      <c r="V53" s="285"/>
      <c r="W53" s="285"/>
      <c r="X53" s="285"/>
      <c r="Y53" s="285"/>
      <c r="Z53" s="285"/>
      <c r="AA53" s="285"/>
      <c r="AB53" s="285"/>
      <c r="AC53" s="285"/>
      <c r="AD53" s="285"/>
      <c r="AE53" s="285"/>
      <c r="AF53" s="285"/>
      <c r="AG53" s="285"/>
    </row>
    <row r="54" spans="1:33" ht="15.75" customHeight="1">
      <c r="A54" s="284"/>
      <c r="B54" s="284"/>
      <c r="C54" s="284"/>
      <c r="D54" s="284"/>
      <c r="E54" s="284"/>
      <c r="F54" s="284"/>
      <c r="G54" s="284"/>
      <c r="H54" s="284"/>
      <c r="I54" s="284"/>
      <c r="J54" s="284"/>
      <c r="K54" s="284"/>
      <c r="L54" s="284"/>
      <c r="M54" s="284"/>
      <c r="N54" s="284"/>
      <c r="O54" s="284"/>
      <c r="P54" s="284"/>
      <c r="Q54" s="284"/>
      <c r="R54" s="284"/>
      <c r="S54" s="284"/>
      <c r="T54" s="285"/>
      <c r="U54" s="285"/>
      <c r="V54" s="285"/>
      <c r="W54" s="285"/>
      <c r="X54" s="285"/>
      <c r="Y54" s="285"/>
      <c r="Z54" s="285"/>
      <c r="AA54" s="285"/>
      <c r="AB54" s="285"/>
      <c r="AC54" s="285"/>
      <c r="AD54" s="285"/>
      <c r="AE54" s="285"/>
      <c r="AF54" s="285"/>
      <c r="AG54" s="285"/>
    </row>
    <row r="55" spans="1:33" ht="15.75" customHeight="1">
      <c r="A55" s="284"/>
      <c r="B55" s="284"/>
      <c r="C55" s="284"/>
      <c r="D55" s="284"/>
      <c r="E55" s="284"/>
      <c r="F55" s="284"/>
      <c r="G55" s="284"/>
      <c r="H55" s="284"/>
      <c r="I55" s="284"/>
      <c r="J55" s="284"/>
      <c r="K55" s="284"/>
      <c r="L55" s="284"/>
      <c r="M55" s="284"/>
      <c r="N55" s="284"/>
      <c r="O55" s="284"/>
      <c r="P55" s="284"/>
      <c r="Q55" s="284"/>
      <c r="R55" s="284"/>
      <c r="S55" s="284"/>
      <c r="T55" s="285"/>
      <c r="U55" s="285"/>
      <c r="V55" s="285"/>
      <c r="W55" s="285"/>
      <c r="X55" s="285"/>
      <c r="Y55" s="285"/>
      <c r="Z55" s="285"/>
      <c r="AA55" s="285"/>
      <c r="AB55" s="285"/>
      <c r="AC55" s="285"/>
      <c r="AD55" s="285"/>
      <c r="AE55" s="285"/>
      <c r="AF55" s="285"/>
      <c r="AG55" s="285"/>
    </row>
    <row r="56" spans="1:33" ht="15.75" customHeight="1">
      <c r="A56" s="284"/>
      <c r="B56" s="284"/>
      <c r="C56" s="284"/>
      <c r="D56" s="284"/>
      <c r="E56" s="284"/>
      <c r="F56" s="284"/>
      <c r="G56" s="284"/>
      <c r="H56" s="284"/>
      <c r="I56" s="284"/>
      <c r="J56" s="284"/>
      <c r="K56" s="284"/>
      <c r="L56" s="284"/>
      <c r="M56" s="284"/>
      <c r="N56" s="284"/>
      <c r="O56" s="284"/>
      <c r="P56" s="284"/>
      <c r="Q56" s="284"/>
      <c r="R56" s="284"/>
      <c r="S56" s="284"/>
      <c r="T56" s="285"/>
      <c r="U56" s="285"/>
      <c r="V56" s="285"/>
      <c r="W56" s="285"/>
      <c r="X56" s="285"/>
      <c r="Y56" s="285"/>
      <c r="Z56" s="285"/>
      <c r="AA56" s="285"/>
      <c r="AB56" s="285"/>
      <c r="AC56" s="285"/>
      <c r="AD56" s="285"/>
      <c r="AE56" s="285"/>
      <c r="AF56" s="285"/>
      <c r="AG56" s="285"/>
    </row>
    <row r="57" spans="1:33" ht="15.75" customHeight="1">
      <c r="A57" s="284"/>
      <c r="B57" s="284"/>
      <c r="C57" s="284"/>
      <c r="D57" s="284"/>
      <c r="E57" s="284"/>
      <c r="F57" s="284"/>
      <c r="G57" s="284"/>
      <c r="H57" s="284"/>
      <c r="I57" s="284"/>
      <c r="J57" s="284"/>
      <c r="K57" s="284"/>
      <c r="L57" s="284"/>
      <c r="M57" s="284"/>
      <c r="N57" s="284"/>
      <c r="O57" s="284"/>
      <c r="P57" s="284"/>
      <c r="Q57" s="284"/>
      <c r="R57" s="284"/>
      <c r="S57" s="284"/>
      <c r="T57" s="285"/>
      <c r="U57" s="285"/>
      <c r="V57" s="285"/>
      <c r="W57" s="285"/>
      <c r="X57" s="285"/>
      <c r="Y57" s="285"/>
      <c r="Z57" s="285"/>
      <c r="AA57" s="285"/>
      <c r="AB57" s="285"/>
      <c r="AC57" s="285"/>
      <c r="AD57" s="285"/>
      <c r="AE57" s="285"/>
      <c r="AF57" s="285"/>
      <c r="AG57" s="285"/>
    </row>
    <row r="58" spans="1:33" ht="15.75" customHeight="1">
      <c r="A58" s="284"/>
      <c r="B58" s="284"/>
      <c r="C58" s="284"/>
      <c r="D58" s="284"/>
      <c r="E58" s="284"/>
      <c r="F58" s="284"/>
      <c r="G58" s="284"/>
      <c r="H58" s="284"/>
      <c r="I58" s="284"/>
      <c r="J58" s="284"/>
      <c r="K58" s="284"/>
      <c r="L58" s="284"/>
      <c r="M58" s="284"/>
      <c r="N58" s="284"/>
      <c r="O58" s="284"/>
      <c r="P58" s="284"/>
      <c r="Q58" s="284"/>
      <c r="R58" s="284"/>
      <c r="S58" s="284"/>
      <c r="T58" s="285"/>
      <c r="U58" s="285"/>
      <c r="V58" s="285"/>
      <c r="W58" s="285"/>
      <c r="X58" s="285"/>
      <c r="Y58" s="285"/>
      <c r="Z58" s="285"/>
      <c r="AA58" s="285"/>
      <c r="AB58" s="285"/>
      <c r="AC58" s="285"/>
      <c r="AD58" s="285"/>
      <c r="AE58" s="285"/>
      <c r="AF58" s="285"/>
      <c r="AG58" s="285"/>
    </row>
    <row r="59" spans="1:33" ht="15.75" customHeight="1">
      <c r="A59" s="284"/>
      <c r="B59" s="284"/>
      <c r="C59" s="284"/>
      <c r="D59" s="284"/>
      <c r="E59" s="284"/>
      <c r="F59" s="284"/>
      <c r="G59" s="284"/>
      <c r="H59" s="284"/>
      <c r="I59" s="284"/>
      <c r="J59" s="284"/>
      <c r="K59" s="284"/>
      <c r="L59" s="284"/>
      <c r="M59" s="284"/>
      <c r="N59" s="284"/>
      <c r="O59" s="284"/>
      <c r="P59" s="284"/>
      <c r="Q59" s="284"/>
      <c r="R59" s="284"/>
      <c r="S59" s="284"/>
      <c r="T59" s="285"/>
      <c r="U59" s="285"/>
      <c r="V59" s="285"/>
      <c r="W59" s="285"/>
      <c r="X59" s="285"/>
      <c r="Y59" s="285"/>
      <c r="Z59" s="285"/>
      <c r="AA59" s="285"/>
      <c r="AB59" s="285"/>
      <c r="AC59" s="285"/>
      <c r="AD59" s="285"/>
      <c r="AE59" s="285"/>
      <c r="AF59" s="285"/>
      <c r="AG59" s="285"/>
    </row>
    <row r="60" spans="1:33" ht="15.75" customHeight="1">
      <c r="A60" s="284"/>
      <c r="B60" s="284"/>
      <c r="C60" s="284"/>
      <c r="D60" s="284"/>
      <c r="E60" s="284"/>
      <c r="F60" s="284"/>
      <c r="G60" s="284"/>
      <c r="H60" s="284"/>
      <c r="I60" s="284"/>
      <c r="J60" s="284"/>
      <c r="K60" s="284"/>
      <c r="L60" s="284"/>
      <c r="M60" s="284"/>
      <c r="N60" s="284"/>
      <c r="O60" s="284"/>
      <c r="P60" s="284"/>
      <c r="Q60" s="284"/>
      <c r="R60" s="284"/>
      <c r="S60" s="284"/>
      <c r="T60" s="285"/>
      <c r="U60" s="285"/>
      <c r="V60" s="285"/>
      <c r="W60" s="285"/>
      <c r="X60" s="285"/>
      <c r="Y60" s="285"/>
      <c r="Z60" s="285"/>
      <c r="AA60" s="285"/>
      <c r="AB60" s="285"/>
      <c r="AC60" s="285"/>
      <c r="AD60" s="285"/>
      <c r="AE60" s="285"/>
      <c r="AF60" s="285"/>
      <c r="AG60" s="285"/>
    </row>
    <row r="61" spans="1:33" ht="15.75" customHeight="1">
      <c r="A61" s="284"/>
      <c r="B61" s="284"/>
      <c r="C61" s="284"/>
      <c r="D61" s="284"/>
      <c r="E61" s="284"/>
      <c r="F61" s="284"/>
      <c r="G61" s="284"/>
      <c r="H61" s="284"/>
      <c r="I61" s="284"/>
      <c r="J61" s="284"/>
      <c r="K61" s="284"/>
      <c r="L61" s="284"/>
      <c r="M61" s="284"/>
      <c r="N61" s="284"/>
      <c r="O61" s="284"/>
      <c r="P61" s="284"/>
      <c r="Q61" s="284"/>
      <c r="R61" s="284"/>
      <c r="S61" s="284"/>
      <c r="T61" s="285"/>
      <c r="U61" s="285"/>
      <c r="V61" s="285"/>
      <c r="W61" s="285"/>
      <c r="X61" s="285"/>
      <c r="Y61" s="285"/>
      <c r="Z61" s="285"/>
      <c r="AA61" s="285"/>
      <c r="AB61" s="285"/>
      <c r="AC61" s="285"/>
      <c r="AD61" s="285"/>
      <c r="AE61" s="285"/>
      <c r="AF61" s="285"/>
      <c r="AG61" s="285"/>
    </row>
    <row r="62" spans="1:33" ht="15.75" customHeight="1">
      <c r="A62" s="284"/>
      <c r="B62" s="284"/>
      <c r="C62" s="284"/>
      <c r="D62" s="284"/>
      <c r="E62" s="284"/>
      <c r="F62" s="284"/>
      <c r="G62" s="284"/>
      <c r="H62" s="284"/>
      <c r="I62" s="284"/>
      <c r="J62" s="284"/>
      <c r="K62" s="284"/>
      <c r="L62" s="284"/>
      <c r="M62" s="284"/>
      <c r="N62" s="284"/>
      <c r="O62" s="284"/>
      <c r="P62" s="284"/>
      <c r="Q62" s="284"/>
      <c r="R62" s="284"/>
      <c r="S62" s="284"/>
      <c r="T62" s="285"/>
      <c r="U62" s="285"/>
      <c r="V62" s="285"/>
      <c r="W62" s="285"/>
      <c r="X62" s="285"/>
      <c r="Y62" s="285"/>
      <c r="Z62" s="285"/>
      <c r="AA62" s="285"/>
      <c r="AB62" s="285"/>
      <c r="AC62" s="285"/>
      <c r="AD62" s="285"/>
      <c r="AE62" s="285"/>
      <c r="AF62" s="285"/>
      <c r="AG62" s="285"/>
    </row>
    <row r="63" spans="1:33" ht="15.75" customHeight="1">
      <c r="A63" s="284"/>
      <c r="B63" s="284"/>
      <c r="C63" s="284"/>
      <c r="D63" s="284"/>
      <c r="E63" s="284"/>
      <c r="F63" s="284"/>
      <c r="G63" s="284"/>
      <c r="H63" s="284"/>
      <c r="I63" s="284"/>
      <c r="J63" s="284"/>
      <c r="K63" s="284"/>
      <c r="L63" s="284"/>
      <c r="M63" s="284"/>
      <c r="N63" s="284"/>
      <c r="O63" s="284"/>
      <c r="P63" s="284"/>
      <c r="Q63" s="284"/>
      <c r="R63" s="284"/>
      <c r="S63" s="284"/>
      <c r="T63" s="285"/>
      <c r="U63" s="285"/>
      <c r="V63" s="285"/>
      <c r="W63" s="285"/>
      <c r="X63" s="285"/>
      <c r="Y63" s="285"/>
      <c r="Z63" s="285"/>
      <c r="AA63" s="285"/>
      <c r="AB63" s="285"/>
      <c r="AC63" s="285"/>
      <c r="AD63" s="285"/>
      <c r="AE63" s="285"/>
      <c r="AF63" s="285"/>
      <c r="AG63" s="285"/>
    </row>
    <row r="64" spans="1:33" ht="15.75" customHeight="1">
      <c r="A64" s="284"/>
      <c r="B64" s="284"/>
      <c r="C64" s="284"/>
      <c r="D64" s="284"/>
      <c r="E64" s="284"/>
      <c r="F64" s="284"/>
      <c r="G64" s="284"/>
      <c r="H64" s="284"/>
      <c r="I64" s="284"/>
      <c r="J64" s="284"/>
      <c r="K64" s="284"/>
      <c r="L64" s="284"/>
      <c r="M64" s="284"/>
      <c r="N64" s="284"/>
      <c r="O64" s="284"/>
      <c r="P64" s="284"/>
      <c r="Q64" s="284"/>
      <c r="R64" s="284"/>
      <c r="S64" s="284"/>
      <c r="T64" s="285"/>
      <c r="U64" s="285"/>
      <c r="V64" s="285"/>
      <c r="W64" s="285"/>
      <c r="X64" s="285"/>
      <c r="Y64" s="285"/>
      <c r="Z64" s="285"/>
      <c r="AA64" s="285"/>
      <c r="AB64" s="285"/>
      <c r="AC64" s="285"/>
      <c r="AD64" s="285"/>
      <c r="AE64" s="285"/>
      <c r="AF64" s="285"/>
      <c r="AG64" s="285"/>
    </row>
    <row r="65" spans="1:33" ht="15.75" customHeight="1">
      <c r="A65" s="284"/>
      <c r="B65" s="284"/>
      <c r="C65" s="284"/>
      <c r="D65" s="284"/>
      <c r="E65" s="284"/>
      <c r="F65" s="284"/>
      <c r="G65" s="284"/>
      <c r="H65" s="284"/>
      <c r="I65" s="284"/>
      <c r="J65" s="284"/>
      <c r="K65" s="284"/>
      <c r="L65" s="284"/>
      <c r="M65" s="284"/>
      <c r="N65" s="284"/>
      <c r="O65" s="284"/>
      <c r="P65" s="284"/>
      <c r="Q65" s="284"/>
      <c r="R65" s="284"/>
      <c r="S65" s="284"/>
      <c r="T65" s="285"/>
      <c r="U65" s="285"/>
      <c r="V65" s="285"/>
      <c r="W65" s="285"/>
      <c r="X65" s="285"/>
      <c r="Y65" s="285"/>
      <c r="Z65" s="285"/>
      <c r="AA65" s="285"/>
      <c r="AB65" s="285"/>
      <c r="AC65" s="285"/>
      <c r="AD65" s="285"/>
      <c r="AE65" s="285"/>
      <c r="AF65" s="285"/>
      <c r="AG65" s="285"/>
    </row>
    <row r="66" spans="1:33" ht="15.75" customHeight="1">
      <c r="A66" s="284"/>
      <c r="B66" s="284"/>
      <c r="C66" s="284"/>
      <c r="D66" s="284"/>
      <c r="E66" s="284"/>
      <c r="F66" s="284"/>
      <c r="G66" s="284"/>
      <c r="H66" s="284"/>
      <c r="I66" s="284"/>
      <c r="J66" s="284"/>
      <c r="K66" s="284"/>
      <c r="L66" s="284"/>
      <c r="M66" s="284"/>
      <c r="N66" s="284"/>
      <c r="O66" s="284"/>
      <c r="P66" s="284"/>
      <c r="Q66" s="284"/>
      <c r="R66" s="284"/>
      <c r="S66" s="284"/>
      <c r="T66" s="285"/>
      <c r="U66" s="285"/>
      <c r="V66" s="285"/>
      <c r="W66" s="285"/>
      <c r="X66" s="285"/>
      <c r="Y66" s="285"/>
      <c r="Z66" s="285"/>
      <c r="AA66" s="285"/>
      <c r="AB66" s="285"/>
      <c r="AC66" s="285"/>
      <c r="AD66" s="285"/>
      <c r="AE66" s="285"/>
      <c r="AF66" s="285"/>
      <c r="AG66" s="285"/>
    </row>
    <row r="67" spans="1:33" ht="15.75" customHeight="1">
      <c r="A67" s="284"/>
      <c r="B67" s="284"/>
      <c r="C67" s="284"/>
      <c r="D67" s="284"/>
      <c r="E67" s="284"/>
      <c r="F67" s="284"/>
      <c r="G67" s="284"/>
      <c r="H67" s="284"/>
      <c r="I67" s="284"/>
      <c r="J67" s="284"/>
      <c r="K67" s="284"/>
      <c r="L67" s="284"/>
      <c r="M67" s="284"/>
      <c r="N67" s="284"/>
      <c r="O67" s="284"/>
      <c r="P67" s="284"/>
      <c r="Q67" s="284"/>
      <c r="R67" s="284"/>
      <c r="S67" s="284"/>
      <c r="T67" s="285"/>
      <c r="U67" s="285"/>
      <c r="V67" s="285"/>
      <c r="W67" s="285"/>
      <c r="X67" s="285"/>
      <c r="Y67" s="285"/>
      <c r="Z67" s="285"/>
      <c r="AA67" s="285"/>
      <c r="AB67" s="285"/>
      <c r="AC67" s="285"/>
      <c r="AD67" s="285"/>
      <c r="AE67" s="285"/>
      <c r="AF67" s="285"/>
      <c r="AG67" s="285"/>
    </row>
    <row r="68" spans="1:33" ht="15.75" customHeight="1">
      <c r="A68" s="284"/>
      <c r="B68" s="284"/>
      <c r="C68" s="284"/>
      <c r="D68" s="284"/>
      <c r="E68" s="284"/>
      <c r="F68" s="284"/>
      <c r="G68" s="284"/>
      <c r="H68" s="284"/>
      <c r="I68" s="284"/>
      <c r="J68" s="284"/>
      <c r="K68" s="284"/>
      <c r="L68" s="284"/>
      <c r="M68" s="284"/>
      <c r="N68" s="284"/>
      <c r="O68" s="284"/>
      <c r="P68" s="284"/>
      <c r="Q68" s="284"/>
      <c r="R68" s="284"/>
      <c r="S68" s="284"/>
      <c r="T68" s="285"/>
      <c r="U68" s="285"/>
      <c r="V68" s="285"/>
      <c r="W68" s="285"/>
      <c r="X68" s="285"/>
      <c r="Y68" s="285"/>
      <c r="Z68" s="285"/>
      <c r="AA68" s="285"/>
      <c r="AB68" s="285"/>
      <c r="AC68" s="285"/>
      <c r="AD68" s="285"/>
      <c r="AE68" s="285"/>
      <c r="AF68" s="285"/>
      <c r="AG68" s="285"/>
    </row>
    <row r="69" spans="1:33" ht="15.75" customHeight="1">
      <c r="A69" s="284"/>
      <c r="B69" s="284"/>
      <c r="C69" s="284"/>
      <c r="D69" s="284"/>
      <c r="E69" s="284"/>
      <c r="F69" s="284"/>
      <c r="G69" s="284"/>
      <c r="H69" s="284"/>
      <c r="I69" s="284"/>
      <c r="J69" s="284"/>
      <c r="K69" s="284"/>
      <c r="L69" s="284"/>
      <c r="M69" s="284"/>
      <c r="N69" s="284"/>
      <c r="O69" s="284"/>
      <c r="P69" s="284"/>
      <c r="Q69" s="284"/>
      <c r="R69" s="284"/>
      <c r="S69" s="284"/>
      <c r="T69" s="285"/>
      <c r="U69" s="285"/>
      <c r="V69" s="285"/>
      <c r="W69" s="285"/>
      <c r="X69" s="285"/>
      <c r="Y69" s="285"/>
      <c r="Z69" s="285"/>
      <c r="AA69" s="285"/>
      <c r="AB69" s="285"/>
      <c r="AC69" s="285"/>
      <c r="AD69" s="285"/>
      <c r="AE69" s="285"/>
      <c r="AF69" s="285"/>
      <c r="AG69" s="285"/>
    </row>
    <row r="70" spans="1:33" ht="15.75" customHeight="1">
      <c r="A70" s="284"/>
      <c r="B70" s="284"/>
      <c r="C70" s="284"/>
      <c r="D70" s="284"/>
      <c r="E70" s="284"/>
      <c r="F70" s="284"/>
      <c r="G70" s="284"/>
      <c r="H70" s="284"/>
      <c r="I70" s="284"/>
      <c r="J70" s="284"/>
      <c r="K70" s="284"/>
      <c r="L70" s="284"/>
      <c r="M70" s="284"/>
      <c r="N70" s="284"/>
      <c r="O70" s="284"/>
      <c r="P70" s="284"/>
      <c r="Q70" s="284"/>
      <c r="R70" s="284"/>
      <c r="S70" s="284"/>
      <c r="T70" s="285"/>
      <c r="U70" s="285"/>
      <c r="V70" s="285"/>
      <c r="W70" s="285"/>
      <c r="X70" s="285"/>
      <c r="Y70" s="285"/>
      <c r="Z70" s="285"/>
      <c r="AA70" s="285"/>
      <c r="AB70" s="285"/>
      <c r="AC70" s="285"/>
      <c r="AD70" s="285"/>
      <c r="AE70" s="285"/>
      <c r="AF70" s="285"/>
      <c r="AG70" s="285"/>
    </row>
    <row r="71" spans="1:33" ht="15.75" customHeight="1">
      <c r="A71" s="284"/>
      <c r="B71" s="284"/>
      <c r="C71" s="284"/>
      <c r="D71" s="284"/>
      <c r="E71" s="284"/>
      <c r="F71" s="284"/>
      <c r="G71" s="284"/>
      <c r="H71" s="284"/>
      <c r="I71" s="284"/>
      <c r="J71" s="284"/>
      <c r="K71" s="284"/>
      <c r="L71" s="284"/>
      <c r="M71" s="284"/>
      <c r="N71" s="284"/>
      <c r="O71" s="284"/>
      <c r="P71" s="284"/>
      <c r="Q71" s="284"/>
      <c r="R71" s="284"/>
      <c r="S71" s="284"/>
      <c r="T71" s="285"/>
      <c r="U71" s="285"/>
      <c r="V71" s="285"/>
      <c r="W71" s="285"/>
      <c r="X71" s="285"/>
      <c r="Y71" s="285"/>
      <c r="Z71" s="285"/>
      <c r="AA71" s="285"/>
      <c r="AB71" s="285"/>
      <c r="AC71" s="285"/>
      <c r="AD71" s="285"/>
      <c r="AE71" s="285"/>
      <c r="AF71" s="285"/>
      <c r="AG71" s="285"/>
    </row>
    <row r="72" spans="1:33" ht="15.75" customHeight="1">
      <c r="A72" s="284"/>
      <c r="B72" s="284"/>
      <c r="C72" s="284"/>
      <c r="D72" s="284"/>
      <c r="E72" s="284"/>
      <c r="F72" s="284"/>
      <c r="G72" s="284"/>
      <c r="H72" s="284"/>
      <c r="I72" s="284"/>
      <c r="J72" s="284"/>
      <c r="K72" s="284"/>
      <c r="L72" s="284"/>
      <c r="M72" s="284"/>
      <c r="N72" s="284"/>
      <c r="O72" s="284"/>
      <c r="P72" s="284"/>
      <c r="Q72" s="284"/>
      <c r="R72" s="284"/>
      <c r="S72" s="284"/>
      <c r="T72" s="285"/>
      <c r="U72" s="285"/>
      <c r="V72" s="285"/>
      <c r="W72" s="285"/>
      <c r="X72" s="285"/>
      <c r="Y72" s="285"/>
      <c r="Z72" s="285"/>
      <c r="AA72" s="285"/>
      <c r="AB72" s="285"/>
      <c r="AC72" s="285"/>
      <c r="AD72" s="285"/>
      <c r="AE72" s="285"/>
      <c r="AF72" s="285"/>
      <c r="AG72" s="285"/>
    </row>
    <row r="73" spans="1:33" ht="15.75" customHeight="1">
      <c r="A73" s="284"/>
      <c r="B73" s="284"/>
      <c r="C73" s="284"/>
      <c r="D73" s="284"/>
      <c r="E73" s="284"/>
      <c r="F73" s="284"/>
      <c r="G73" s="284"/>
      <c r="H73" s="284"/>
      <c r="I73" s="284"/>
      <c r="J73" s="284"/>
      <c r="K73" s="284"/>
      <c r="L73" s="284"/>
      <c r="M73" s="284"/>
      <c r="N73" s="284"/>
      <c r="O73" s="284"/>
      <c r="P73" s="284"/>
      <c r="Q73" s="284"/>
      <c r="R73" s="284"/>
      <c r="S73" s="284"/>
      <c r="T73" s="285"/>
      <c r="U73" s="285"/>
      <c r="V73" s="285"/>
      <c r="W73" s="285"/>
      <c r="X73" s="285"/>
      <c r="Y73" s="285"/>
      <c r="Z73" s="285"/>
      <c r="AA73" s="285"/>
      <c r="AB73" s="285"/>
      <c r="AC73" s="285"/>
      <c r="AD73" s="285"/>
      <c r="AE73" s="285"/>
      <c r="AF73" s="285"/>
      <c r="AG73" s="285"/>
    </row>
    <row r="74" spans="1:33" ht="15.75" customHeight="1">
      <c r="A74" s="284"/>
      <c r="B74" s="284"/>
      <c r="C74" s="284"/>
      <c r="D74" s="284"/>
      <c r="E74" s="284"/>
      <c r="F74" s="284"/>
      <c r="G74" s="284"/>
      <c r="H74" s="284"/>
      <c r="I74" s="284"/>
      <c r="J74" s="284"/>
      <c r="K74" s="284"/>
      <c r="L74" s="284"/>
      <c r="M74" s="284"/>
      <c r="N74" s="284"/>
      <c r="O74" s="284"/>
      <c r="P74" s="284"/>
      <c r="Q74" s="284"/>
      <c r="R74" s="284"/>
      <c r="S74" s="284"/>
      <c r="T74" s="285"/>
      <c r="U74" s="285"/>
      <c r="V74" s="285"/>
      <c r="W74" s="285"/>
      <c r="X74" s="285"/>
      <c r="Y74" s="285"/>
      <c r="Z74" s="285"/>
      <c r="AA74" s="285"/>
      <c r="AB74" s="285"/>
      <c r="AC74" s="285"/>
      <c r="AD74" s="285"/>
      <c r="AE74" s="285"/>
      <c r="AF74" s="285"/>
      <c r="AG74" s="285"/>
    </row>
    <row r="75" spans="1:33" ht="15.75" customHeight="1">
      <c r="A75" s="284"/>
      <c r="B75" s="284"/>
      <c r="C75" s="284"/>
      <c r="D75" s="284"/>
      <c r="E75" s="284"/>
      <c r="F75" s="284"/>
      <c r="G75" s="284"/>
      <c r="H75" s="284"/>
      <c r="I75" s="284"/>
      <c r="J75" s="284"/>
      <c r="K75" s="284"/>
      <c r="L75" s="284"/>
      <c r="M75" s="284"/>
      <c r="N75" s="284"/>
      <c r="O75" s="284"/>
      <c r="P75" s="284"/>
      <c r="Q75" s="284"/>
      <c r="R75" s="284"/>
      <c r="S75" s="284"/>
      <c r="T75" s="285"/>
      <c r="U75" s="285"/>
      <c r="V75" s="285"/>
      <c r="W75" s="285"/>
      <c r="X75" s="285"/>
      <c r="Y75" s="285"/>
      <c r="Z75" s="285"/>
      <c r="AA75" s="285"/>
      <c r="AB75" s="285"/>
      <c r="AC75" s="285"/>
      <c r="AD75" s="285"/>
      <c r="AE75" s="285"/>
      <c r="AF75" s="285"/>
      <c r="AG75" s="285"/>
    </row>
    <row r="76" spans="1:33" ht="15.75" customHeight="1">
      <c r="A76" s="284"/>
      <c r="B76" s="284"/>
      <c r="C76" s="284"/>
      <c r="D76" s="284"/>
      <c r="E76" s="284"/>
      <c r="F76" s="284"/>
      <c r="G76" s="284"/>
      <c r="H76" s="284"/>
      <c r="I76" s="284"/>
      <c r="J76" s="284"/>
      <c r="K76" s="284"/>
      <c r="L76" s="284"/>
      <c r="M76" s="284"/>
      <c r="N76" s="284"/>
      <c r="O76" s="284"/>
      <c r="P76" s="284"/>
      <c r="Q76" s="284"/>
      <c r="R76" s="284"/>
      <c r="S76" s="284"/>
      <c r="T76" s="285"/>
      <c r="U76" s="285"/>
      <c r="V76" s="285"/>
      <c r="W76" s="285"/>
      <c r="X76" s="285"/>
      <c r="Y76" s="285"/>
      <c r="Z76" s="285"/>
      <c r="AA76" s="285"/>
      <c r="AB76" s="285"/>
      <c r="AC76" s="285"/>
      <c r="AD76" s="285"/>
      <c r="AE76" s="285"/>
      <c r="AF76" s="285"/>
      <c r="AG76" s="285"/>
    </row>
    <row r="77" spans="1:33" ht="15.75" customHeight="1">
      <c r="A77" s="284"/>
      <c r="B77" s="284"/>
      <c r="C77" s="284"/>
      <c r="D77" s="284"/>
      <c r="E77" s="284"/>
      <c r="F77" s="284"/>
      <c r="G77" s="284"/>
      <c r="H77" s="284"/>
      <c r="I77" s="284"/>
      <c r="J77" s="284"/>
      <c r="K77" s="284"/>
      <c r="L77" s="284"/>
      <c r="M77" s="284"/>
      <c r="N77" s="284"/>
      <c r="O77" s="284"/>
      <c r="P77" s="284"/>
      <c r="Q77" s="284"/>
      <c r="R77" s="284"/>
      <c r="S77" s="284"/>
      <c r="T77" s="285"/>
      <c r="U77" s="285"/>
      <c r="V77" s="285"/>
      <c r="W77" s="285"/>
      <c r="X77" s="285"/>
      <c r="Y77" s="285"/>
      <c r="Z77" s="285"/>
      <c r="AA77" s="285"/>
      <c r="AB77" s="285"/>
      <c r="AC77" s="285"/>
      <c r="AD77" s="285"/>
      <c r="AE77" s="285"/>
      <c r="AF77" s="285"/>
      <c r="AG77" s="285"/>
    </row>
    <row r="78" spans="1:33" ht="15.75" customHeight="1">
      <c r="A78" s="284"/>
      <c r="B78" s="284"/>
      <c r="C78" s="284"/>
      <c r="D78" s="284"/>
      <c r="E78" s="284"/>
      <c r="F78" s="284"/>
      <c r="G78" s="284"/>
      <c r="H78" s="284"/>
      <c r="I78" s="284"/>
      <c r="J78" s="284"/>
      <c r="K78" s="284"/>
      <c r="L78" s="284"/>
      <c r="M78" s="284"/>
      <c r="N78" s="284"/>
      <c r="O78" s="284"/>
      <c r="P78" s="284"/>
      <c r="Q78" s="284"/>
      <c r="R78" s="284"/>
      <c r="S78" s="284"/>
      <c r="T78" s="285"/>
      <c r="U78" s="285"/>
      <c r="V78" s="285"/>
      <c r="W78" s="285"/>
      <c r="X78" s="285"/>
      <c r="Y78" s="285"/>
      <c r="Z78" s="285"/>
      <c r="AA78" s="285"/>
      <c r="AB78" s="285"/>
      <c r="AC78" s="285"/>
      <c r="AD78" s="285"/>
      <c r="AE78" s="285"/>
      <c r="AF78" s="285"/>
      <c r="AG78" s="285"/>
    </row>
    <row r="79" spans="1:33" ht="15.75" customHeight="1">
      <c r="A79" s="284"/>
      <c r="B79" s="284"/>
      <c r="C79" s="284"/>
      <c r="D79" s="284"/>
      <c r="E79" s="284"/>
      <c r="F79" s="284"/>
      <c r="G79" s="284"/>
      <c r="H79" s="284"/>
      <c r="I79" s="284"/>
      <c r="J79" s="284"/>
      <c r="K79" s="284"/>
      <c r="L79" s="284"/>
      <c r="M79" s="284"/>
      <c r="N79" s="284"/>
      <c r="O79" s="284"/>
      <c r="P79" s="284"/>
      <c r="Q79" s="284"/>
      <c r="R79" s="284"/>
      <c r="S79" s="284"/>
      <c r="T79" s="285"/>
      <c r="U79" s="285"/>
      <c r="V79" s="285"/>
      <c r="W79" s="285"/>
      <c r="X79" s="285"/>
      <c r="Y79" s="285"/>
      <c r="Z79" s="285"/>
      <c r="AA79" s="285"/>
      <c r="AB79" s="285"/>
      <c r="AC79" s="285"/>
      <c r="AD79" s="285"/>
      <c r="AE79" s="285"/>
      <c r="AF79" s="285"/>
      <c r="AG79" s="285"/>
    </row>
    <row r="80" spans="1:33" ht="15.75" customHeight="1">
      <c r="A80" s="284"/>
      <c r="B80" s="284"/>
      <c r="C80" s="284"/>
      <c r="D80" s="284"/>
      <c r="E80" s="284"/>
      <c r="F80" s="284"/>
      <c r="G80" s="284"/>
      <c r="H80" s="284"/>
      <c r="I80" s="284"/>
      <c r="J80" s="284"/>
      <c r="K80" s="284"/>
      <c r="L80" s="284"/>
      <c r="M80" s="284"/>
      <c r="N80" s="284"/>
      <c r="O80" s="284"/>
      <c r="P80" s="284"/>
      <c r="Q80" s="284"/>
      <c r="R80" s="284"/>
      <c r="S80" s="284"/>
      <c r="T80" s="285"/>
      <c r="U80" s="285"/>
      <c r="V80" s="285"/>
      <c r="W80" s="285"/>
      <c r="X80" s="285"/>
      <c r="Y80" s="285"/>
      <c r="Z80" s="285"/>
      <c r="AA80" s="285"/>
      <c r="AB80" s="285"/>
      <c r="AC80" s="285"/>
      <c r="AD80" s="285"/>
      <c r="AE80" s="285"/>
      <c r="AF80" s="285"/>
      <c r="AG80" s="285"/>
    </row>
    <row r="81" spans="1:33" ht="15.75" customHeight="1">
      <c r="A81" s="284"/>
      <c r="B81" s="284"/>
      <c r="C81" s="284"/>
      <c r="D81" s="284"/>
      <c r="E81" s="284"/>
      <c r="F81" s="284"/>
      <c r="G81" s="284"/>
      <c r="H81" s="284"/>
      <c r="I81" s="284"/>
      <c r="J81" s="284"/>
      <c r="K81" s="284"/>
      <c r="L81" s="284"/>
      <c r="M81" s="284"/>
      <c r="N81" s="284"/>
      <c r="O81" s="284"/>
      <c r="P81" s="284"/>
      <c r="Q81" s="284"/>
      <c r="R81" s="284"/>
      <c r="S81" s="284"/>
      <c r="T81" s="285"/>
      <c r="U81" s="285"/>
      <c r="V81" s="285"/>
      <c r="W81" s="285"/>
      <c r="X81" s="285"/>
      <c r="Y81" s="285"/>
      <c r="Z81" s="285"/>
      <c r="AA81" s="285"/>
      <c r="AB81" s="285"/>
      <c r="AC81" s="285"/>
      <c r="AD81" s="285"/>
      <c r="AE81" s="285"/>
      <c r="AF81" s="285"/>
      <c r="AG81" s="285"/>
    </row>
    <row r="82" spans="1:33" ht="15.75" customHeight="1">
      <c r="A82" s="284"/>
      <c r="B82" s="284"/>
      <c r="C82" s="284"/>
      <c r="D82" s="284"/>
      <c r="E82" s="284"/>
      <c r="F82" s="284"/>
      <c r="G82" s="284"/>
      <c r="H82" s="284"/>
      <c r="I82" s="284"/>
      <c r="J82" s="284"/>
      <c r="K82" s="284"/>
      <c r="L82" s="284"/>
      <c r="M82" s="284"/>
      <c r="N82" s="284"/>
      <c r="O82" s="284"/>
      <c r="P82" s="284"/>
      <c r="Q82" s="284"/>
      <c r="R82" s="284"/>
      <c r="S82" s="284"/>
      <c r="T82" s="285"/>
      <c r="U82" s="285"/>
      <c r="V82" s="285"/>
      <c r="W82" s="285"/>
      <c r="X82" s="285"/>
      <c r="Y82" s="285"/>
      <c r="Z82" s="285"/>
      <c r="AA82" s="285"/>
      <c r="AB82" s="285"/>
      <c r="AC82" s="285"/>
      <c r="AD82" s="285"/>
      <c r="AE82" s="285"/>
      <c r="AF82" s="285"/>
      <c r="AG82" s="285"/>
    </row>
    <row r="83" spans="1:33" ht="15.75" customHeight="1">
      <c r="A83" s="284"/>
      <c r="B83" s="284"/>
      <c r="C83" s="284"/>
      <c r="D83" s="284"/>
      <c r="E83" s="284"/>
      <c r="F83" s="284"/>
      <c r="G83" s="284"/>
      <c r="H83" s="284"/>
      <c r="I83" s="284"/>
      <c r="J83" s="284"/>
      <c r="K83" s="284"/>
      <c r="L83" s="284"/>
      <c r="M83" s="284"/>
      <c r="N83" s="284"/>
      <c r="O83" s="284"/>
      <c r="P83" s="284"/>
      <c r="Q83" s="284"/>
      <c r="R83" s="284"/>
      <c r="S83" s="284"/>
      <c r="T83" s="285"/>
      <c r="U83" s="285"/>
      <c r="V83" s="285"/>
      <c r="W83" s="285"/>
      <c r="X83" s="285"/>
      <c r="Y83" s="285"/>
      <c r="Z83" s="285"/>
      <c r="AA83" s="285"/>
      <c r="AB83" s="285"/>
      <c r="AC83" s="285"/>
      <c r="AD83" s="285"/>
      <c r="AE83" s="285"/>
      <c r="AF83" s="285"/>
      <c r="AG83" s="285"/>
    </row>
    <row r="84" spans="1:33" ht="15.75" customHeight="1">
      <c r="A84" s="284"/>
      <c r="B84" s="284"/>
      <c r="C84" s="284"/>
      <c r="D84" s="284"/>
      <c r="E84" s="284"/>
      <c r="F84" s="284"/>
      <c r="G84" s="284"/>
      <c r="H84" s="284"/>
      <c r="I84" s="284"/>
      <c r="J84" s="284"/>
      <c r="K84" s="284"/>
      <c r="L84" s="284"/>
      <c r="M84" s="284"/>
      <c r="N84" s="284"/>
      <c r="O84" s="284"/>
      <c r="P84" s="284"/>
      <c r="Q84" s="284"/>
      <c r="R84" s="284"/>
      <c r="S84" s="284"/>
      <c r="T84" s="285"/>
      <c r="U84" s="285"/>
      <c r="V84" s="285"/>
      <c r="W84" s="285"/>
      <c r="X84" s="285"/>
      <c r="Y84" s="285"/>
      <c r="Z84" s="285"/>
      <c r="AA84" s="285"/>
      <c r="AB84" s="285"/>
      <c r="AC84" s="285"/>
      <c r="AD84" s="285"/>
      <c r="AE84" s="285"/>
      <c r="AF84" s="285"/>
      <c r="AG84" s="285"/>
    </row>
    <row r="85" spans="1:33" ht="15.75" customHeight="1">
      <c r="A85" s="284"/>
      <c r="B85" s="284"/>
      <c r="C85" s="284"/>
      <c r="D85" s="284"/>
      <c r="E85" s="284"/>
      <c r="F85" s="284"/>
      <c r="G85" s="284"/>
      <c r="H85" s="284"/>
      <c r="I85" s="284"/>
      <c r="J85" s="284"/>
      <c r="K85" s="284"/>
      <c r="L85" s="284"/>
      <c r="M85" s="284"/>
      <c r="N85" s="284"/>
      <c r="O85" s="284"/>
      <c r="P85" s="284"/>
      <c r="Q85" s="284"/>
      <c r="R85" s="284"/>
      <c r="S85" s="284"/>
      <c r="T85" s="285"/>
      <c r="U85" s="285"/>
      <c r="V85" s="285"/>
      <c r="W85" s="285"/>
      <c r="X85" s="285"/>
      <c r="Y85" s="285"/>
      <c r="Z85" s="285"/>
      <c r="AA85" s="285"/>
      <c r="AB85" s="285"/>
      <c r="AC85" s="285"/>
      <c r="AD85" s="285"/>
      <c r="AE85" s="285"/>
      <c r="AF85" s="285"/>
      <c r="AG85" s="285"/>
    </row>
    <row r="86" spans="1:33" ht="15.75" customHeight="1">
      <c r="A86" s="284"/>
      <c r="B86" s="284"/>
      <c r="C86" s="284"/>
      <c r="D86" s="284"/>
      <c r="E86" s="284"/>
      <c r="F86" s="284"/>
      <c r="G86" s="284"/>
      <c r="H86" s="284"/>
      <c r="I86" s="284"/>
      <c r="J86" s="284"/>
      <c r="K86" s="284"/>
      <c r="L86" s="284"/>
      <c r="M86" s="284"/>
      <c r="N86" s="284"/>
      <c r="O86" s="284"/>
      <c r="P86" s="284"/>
      <c r="Q86" s="284"/>
      <c r="R86" s="284"/>
      <c r="S86" s="284"/>
      <c r="T86" s="285"/>
      <c r="U86" s="285"/>
      <c r="V86" s="285"/>
      <c r="W86" s="285"/>
      <c r="X86" s="285"/>
      <c r="Y86" s="285"/>
      <c r="Z86" s="285"/>
      <c r="AA86" s="285"/>
      <c r="AB86" s="285"/>
      <c r="AC86" s="285"/>
      <c r="AD86" s="285"/>
      <c r="AE86" s="285"/>
      <c r="AF86" s="285"/>
      <c r="AG86" s="285"/>
    </row>
    <row r="87" spans="1:33" ht="15.75" customHeight="1">
      <c r="A87" s="284"/>
      <c r="B87" s="284"/>
      <c r="C87" s="284"/>
      <c r="D87" s="284"/>
      <c r="E87" s="284"/>
      <c r="F87" s="284"/>
      <c r="G87" s="284"/>
      <c r="H87" s="284"/>
      <c r="I87" s="284"/>
      <c r="J87" s="284"/>
      <c r="K87" s="284"/>
      <c r="L87" s="284"/>
      <c r="M87" s="284"/>
      <c r="N87" s="284"/>
      <c r="O87" s="284"/>
      <c r="P87" s="284"/>
      <c r="Q87" s="284"/>
      <c r="R87" s="284"/>
      <c r="S87" s="284"/>
      <c r="T87" s="285"/>
      <c r="U87" s="285"/>
      <c r="V87" s="285"/>
      <c r="W87" s="285"/>
      <c r="X87" s="285"/>
      <c r="Y87" s="285"/>
      <c r="Z87" s="285"/>
      <c r="AA87" s="285"/>
      <c r="AB87" s="285"/>
      <c r="AC87" s="285"/>
      <c r="AD87" s="285"/>
      <c r="AE87" s="285"/>
      <c r="AF87" s="285"/>
      <c r="AG87" s="285"/>
    </row>
    <row r="88" spans="1:33" ht="15.75" customHeight="1">
      <c r="A88" s="284"/>
      <c r="B88" s="284"/>
      <c r="C88" s="284"/>
      <c r="D88" s="284"/>
      <c r="E88" s="284"/>
      <c r="F88" s="284"/>
      <c r="G88" s="284"/>
      <c r="H88" s="284"/>
      <c r="I88" s="284"/>
      <c r="J88" s="284"/>
      <c r="K88" s="284"/>
      <c r="L88" s="284"/>
      <c r="M88" s="284"/>
      <c r="N88" s="284"/>
      <c r="O88" s="284"/>
      <c r="P88" s="284"/>
      <c r="Q88" s="284"/>
      <c r="R88" s="284"/>
      <c r="S88" s="284"/>
      <c r="T88" s="285"/>
      <c r="U88" s="285"/>
      <c r="V88" s="285"/>
      <c r="W88" s="285"/>
      <c r="X88" s="285"/>
      <c r="Y88" s="285"/>
      <c r="Z88" s="285"/>
      <c r="AA88" s="285"/>
      <c r="AB88" s="285"/>
      <c r="AC88" s="285"/>
      <c r="AD88" s="285"/>
      <c r="AE88" s="285"/>
      <c r="AF88" s="285"/>
      <c r="AG88" s="285"/>
    </row>
    <row r="89" spans="1:33" ht="15.75" customHeight="1">
      <c r="A89" s="284"/>
      <c r="B89" s="284"/>
      <c r="C89" s="284"/>
      <c r="D89" s="284"/>
      <c r="E89" s="284"/>
      <c r="F89" s="284"/>
      <c r="G89" s="284"/>
      <c r="H89" s="284"/>
      <c r="I89" s="284"/>
      <c r="J89" s="284"/>
      <c r="K89" s="284"/>
      <c r="L89" s="284"/>
      <c r="M89" s="284"/>
      <c r="N89" s="284"/>
      <c r="O89" s="284"/>
      <c r="P89" s="284"/>
      <c r="Q89" s="284"/>
      <c r="R89" s="284"/>
      <c r="S89" s="284"/>
      <c r="T89" s="285"/>
      <c r="U89" s="285"/>
      <c r="V89" s="285"/>
      <c r="W89" s="285"/>
      <c r="X89" s="285"/>
      <c r="Y89" s="285"/>
      <c r="Z89" s="285"/>
      <c r="AA89" s="285"/>
      <c r="AB89" s="285"/>
      <c r="AC89" s="285"/>
      <c r="AD89" s="285"/>
      <c r="AE89" s="285"/>
      <c r="AF89" s="285"/>
      <c r="AG89" s="285"/>
    </row>
    <row r="90" spans="1:33" ht="15.75" customHeight="1">
      <c r="A90" s="284"/>
      <c r="B90" s="284"/>
      <c r="C90" s="284"/>
      <c r="D90" s="284"/>
      <c r="E90" s="284"/>
      <c r="F90" s="284"/>
      <c r="G90" s="284"/>
      <c r="H90" s="284"/>
      <c r="I90" s="284"/>
      <c r="J90" s="284"/>
      <c r="K90" s="284"/>
      <c r="L90" s="284"/>
      <c r="M90" s="284"/>
      <c r="N90" s="284"/>
      <c r="O90" s="284"/>
      <c r="P90" s="284"/>
      <c r="Q90" s="284"/>
      <c r="R90" s="284"/>
      <c r="S90" s="284"/>
      <c r="T90" s="285"/>
      <c r="U90" s="285"/>
      <c r="V90" s="285"/>
      <c r="W90" s="285"/>
      <c r="X90" s="285"/>
      <c r="Y90" s="285"/>
      <c r="Z90" s="285"/>
      <c r="AA90" s="285"/>
      <c r="AB90" s="285"/>
      <c r="AC90" s="285"/>
      <c r="AD90" s="285"/>
      <c r="AE90" s="285"/>
      <c r="AF90" s="285"/>
      <c r="AG90" s="285"/>
    </row>
    <row r="91" spans="1:33" ht="15.75" customHeight="1">
      <c r="A91" s="284"/>
      <c r="B91" s="284"/>
      <c r="C91" s="284"/>
      <c r="D91" s="284"/>
      <c r="E91" s="284"/>
      <c r="F91" s="284"/>
      <c r="G91" s="284"/>
      <c r="H91" s="284"/>
      <c r="I91" s="284"/>
      <c r="J91" s="284"/>
      <c r="K91" s="284"/>
      <c r="L91" s="284"/>
      <c r="M91" s="284"/>
      <c r="N91" s="284"/>
      <c r="O91" s="284"/>
      <c r="P91" s="284"/>
      <c r="Q91" s="284"/>
      <c r="R91" s="284"/>
      <c r="S91" s="284"/>
      <c r="T91" s="285"/>
      <c r="U91" s="285"/>
      <c r="V91" s="285"/>
      <c r="W91" s="285"/>
      <c r="X91" s="285"/>
      <c r="Y91" s="285"/>
      <c r="Z91" s="285"/>
      <c r="AA91" s="285"/>
      <c r="AB91" s="285"/>
      <c r="AC91" s="285"/>
      <c r="AD91" s="285"/>
      <c r="AE91" s="285"/>
      <c r="AF91" s="285"/>
      <c r="AG91" s="285"/>
    </row>
    <row r="92" spans="1:33" ht="15.75" customHeight="1">
      <c r="A92" s="284"/>
      <c r="B92" s="284"/>
      <c r="C92" s="284"/>
      <c r="D92" s="284"/>
      <c r="E92" s="284"/>
      <c r="F92" s="284"/>
      <c r="G92" s="284"/>
      <c r="H92" s="284"/>
      <c r="I92" s="284"/>
      <c r="J92" s="284"/>
      <c r="K92" s="284"/>
      <c r="L92" s="284"/>
      <c r="M92" s="284"/>
      <c r="N92" s="284"/>
      <c r="O92" s="284"/>
      <c r="P92" s="284"/>
      <c r="Q92" s="284"/>
      <c r="R92" s="284"/>
      <c r="S92" s="284"/>
      <c r="T92" s="285"/>
      <c r="U92" s="285"/>
      <c r="V92" s="285"/>
      <c r="W92" s="285"/>
      <c r="X92" s="285"/>
      <c r="Y92" s="285"/>
      <c r="Z92" s="285"/>
      <c r="AA92" s="285"/>
      <c r="AB92" s="285"/>
      <c r="AC92" s="285"/>
      <c r="AD92" s="285"/>
      <c r="AE92" s="285"/>
      <c r="AF92" s="285"/>
      <c r="AG92" s="285"/>
    </row>
    <row r="93" spans="1:33" ht="15.75" customHeight="1">
      <c r="A93" s="284"/>
      <c r="B93" s="284"/>
      <c r="C93" s="284"/>
      <c r="D93" s="284"/>
      <c r="E93" s="284"/>
      <c r="F93" s="284"/>
      <c r="G93" s="284"/>
      <c r="H93" s="284"/>
      <c r="I93" s="284"/>
      <c r="J93" s="284"/>
      <c r="K93" s="284"/>
      <c r="L93" s="284"/>
      <c r="M93" s="284"/>
      <c r="N93" s="284"/>
      <c r="O93" s="284"/>
      <c r="P93" s="284"/>
      <c r="Q93" s="284"/>
      <c r="R93" s="284"/>
      <c r="S93" s="284"/>
      <c r="T93" s="285"/>
      <c r="U93" s="285"/>
      <c r="V93" s="285"/>
      <c r="W93" s="285"/>
      <c r="X93" s="285"/>
      <c r="Y93" s="285"/>
      <c r="Z93" s="285"/>
      <c r="AA93" s="285"/>
      <c r="AB93" s="285"/>
      <c r="AC93" s="285"/>
      <c r="AD93" s="285"/>
      <c r="AE93" s="285"/>
      <c r="AF93" s="285"/>
      <c r="AG93" s="285"/>
    </row>
    <row r="94" spans="1:33" ht="15.75" customHeight="1">
      <c r="A94" s="284"/>
      <c r="B94" s="284"/>
      <c r="C94" s="284"/>
      <c r="D94" s="284"/>
      <c r="E94" s="284"/>
      <c r="F94" s="284"/>
      <c r="G94" s="284"/>
      <c r="H94" s="284"/>
      <c r="I94" s="284"/>
      <c r="J94" s="284"/>
      <c r="K94" s="284"/>
      <c r="L94" s="284"/>
      <c r="M94" s="284"/>
      <c r="N94" s="284"/>
      <c r="O94" s="284"/>
      <c r="P94" s="284"/>
      <c r="Q94" s="284"/>
      <c r="R94" s="284"/>
      <c r="S94" s="284"/>
      <c r="T94" s="285"/>
      <c r="U94" s="285"/>
      <c r="V94" s="285"/>
      <c r="W94" s="285"/>
      <c r="X94" s="285"/>
      <c r="Y94" s="285"/>
      <c r="Z94" s="285"/>
      <c r="AA94" s="285"/>
      <c r="AB94" s="285"/>
      <c r="AC94" s="285"/>
      <c r="AD94" s="285"/>
      <c r="AE94" s="285"/>
      <c r="AF94" s="285"/>
      <c r="AG94" s="285"/>
    </row>
    <row r="95" spans="1:33" ht="15.75" customHeight="1">
      <c r="A95" s="284"/>
      <c r="B95" s="284"/>
      <c r="C95" s="284"/>
      <c r="D95" s="284"/>
      <c r="E95" s="284"/>
      <c r="F95" s="284"/>
      <c r="G95" s="284"/>
      <c r="H95" s="284"/>
      <c r="I95" s="284"/>
      <c r="J95" s="284"/>
      <c r="K95" s="284"/>
      <c r="L95" s="284"/>
      <c r="M95" s="284"/>
      <c r="N95" s="284"/>
      <c r="O95" s="284"/>
      <c r="P95" s="284"/>
      <c r="Q95" s="284"/>
      <c r="R95" s="284"/>
      <c r="S95" s="284"/>
      <c r="T95" s="285"/>
      <c r="U95" s="285"/>
      <c r="V95" s="285"/>
      <c r="W95" s="285"/>
      <c r="X95" s="285"/>
      <c r="Y95" s="285"/>
      <c r="Z95" s="285"/>
      <c r="AA95" s="285"/>
      <c r="AB95" s="285"/>
      <c r="AC95" s="285"/>
      <c r="AD95" s="285"/>
      <c r="AE95" s="285"/>
      <c r="AF95" s="285"/>
      <c r="AG95" s="285"/>
    </row>
    <row r="96" spans="1:33" ht="15.75" customHeight="1">
      <c r="A96" s="284"/>
      <c r="B96" s="284"/>
      <c r="C96" s="284"/>
      <c r="D96" s="284"/>
      <c r="E96" s="284"/>
      <c r="F96" s="284"/>
      <c r="G96" s="284"/>
      <c r="H96" s="284"/>
      <c r="I96" s="284"/>
      <c r="J96" s="284"/>
      <c r="K96" s="284"/>
      <c r="L96" s="284"/>
      <c r="M96" s="284"/>
      <c r="N96" s="284"/>
      <c r="O96" s="284"/>
      <c r="P96" s="284"/>
      <c r="Q96" s="284"/>
      <c r="R96" s="284"/>
      <c r="S96" s="284"/>
      <c r="T96" s="285"/>
      <c r="U96" s="285"/>
      <c r="V96" s="285"/>
      <c r="W96" s="285"/>
      <c r="X96" s="285"/>
      <c r="Y96" s="285"/>
      <c r="Z96" s="285"/>
      <c r="AA96" s="285"/>
      <c r="AB96" s="285"/>
      <c r="AC96" s="285"/>
      <c r="AD96" s="285"/>
      <c r="AE96" s="285"/>
      <c r="AF96" s="285"/>
      <c r="AG96" s="285"/>
    </row>
    <row r="97" spans="1:33" ht="15.75" customHeight="1">
      <c r="A97" s="284"/>
      <c r="B97" s="284"/>
      <c r="C97" s="284"/>
      <c r="D97" s="284"/>
      <c r="E97" s="284"/>
      <c r="F97" s="284"/>
      <c r="G97" s="284"/>
      <c r="H97" s="284"/>
      <c r="I97" s="284"/>
      <c r="J97" s="284"/>
      <c r="K97" s="284"/>
      <c r="L97" s="284"/>
      <c r="M97" s="284"/>
      <c r="N97" s="284"/>
      <c r="O97" s="284"/>
      <c r="P97" s="284"/>
      <c r="Q97" s="284"/>
      <c r="R97" s="284"/>
      <c r="S97" s="284"/>
      <c r="T97" s="285"/>
      <c r="U97" s="285"/>
      <c r="V97" s="285"/>
      <c r="W97" s="285"/>
      <c r="X97" s="285"/>
      <c r="Y97" s="285"/>
      <c r="Z97" s="285"/>
      <c r="AA97" s="285"/>
      <c r="AB97" s="285"/>
      <c r="AC97" s="285"/>
      <c r="AD97" s="285"/>
      <c r="AE97" s="285"/>
      <c r="AF97" s="285"/>
      <c r="AG97" s="285"/>
    </row>
    <row r="98" spans="1:33" ht="15.75" customHeight="1">
      <c r="A98" s="284"/>
      <c r="B98" s="284"/>
      <c r="C98" s="284"/>
      <c r="D98" s="284"/>
      <c r="E98" s="284"/>
      <c r="F98" s="284"/>
      <c r="G98" s="284"/>
      <c r="H98" s="284"/>
      <c r="I98" s="284"/>
      <c r="J98" s="284"/>
      <c r="K98" s="284"/>
      <c r="L98" s="284"/>
      <c r="M98" s="284"/>
      <c r="N98" s="284"/>
      <c r="O98" s="284"/>
      <c r="P98" s="284"/>
      <c r="Q98" s="284"/>
      <c r="R98" s="284"/>
      <c r="S98" s="284"/>
      <c r="T98" s="285"/>
      <c r="U98" s="285"/>
      <c r="V98" s="285"/>
      <c r="W98" s="285"/>
      <c r="X98" s="285"/>
      <c r="Y98" s="285"/>
      <c r="Z98" s="285"/>
      <c r="AA98" s="285"/>
      <c r="AB98" s="285"/>
      <c r="AC98" s="285"/>
      <c r="AD98" s="285"/>
      <c r="AE98" s="285"/>
      <c r="AF98" s="285"/>
      <c r="AG98" s="285"/>
    </row>
    <row r="99" spans="1:33" ht="15.75" customHeight="1">
      <c r="A99" s="284"/>
      <c r="B99" s="284"/>
      <c r="C99" s="284"/>
      <c r="D99" s="284"/>
      <c r="E99" s="284"/>
      <c r="F99" s="284"/>
      <c r="G99" s="284"/>
      <c r="H99" s="284"/>
      <c r="I99" s="284"/>
      <c r="J99" s="284"/>
      <c r="K99" s="284"/>
      <c r="L99" s="284"/>
      <c r="M99" s="284"/>
      <c r="N99" s="284"/>
      <c r="O99" s="284"/>
      <c r="P99" s="284"/>
      <c r="Q99" s="284"/>
      <c r="R99" s="284"/>
      <c r="S99" s="284"/>
      <c r="T99" s="285"/>
      <c r="U99" s="285"/>
      <c r="V99" s="285"/>
      <c r="W99" s="285"/>
      <c r="X99" s="285"/>
      <c r="Y99" s="285"/>
      <c r="Z99" s="285"/>
      <c r="AA99" s="285"/>
      <c r="AB99" s="285"/>
      <c r="AC99" s="285"/>
      <c r="AD99" s="285"/>
      <c r="AE99" s="285"/>
      <c r="AF99" s="285"/>
      <c r="AG99" s="285"/>
    </row>
    <row r="100" spans="1:33" ht="15.75" customHeight="1">
      <c r="A100" s="284"/>
      <c r="B100" s="284"/>
      <c r="C100" s="284"/>
      <c r="D100" s="284"/>
      <c r="E100" s="284"/>
      <c r="F100" s="284"/>
      <c r="G100" s="284"/>
      <c r="H100" s="284"/>
      <c r="I100" s="284"/>
      <c r="J100" s="284"/>
      <c r="K100" s="284"/>
      <c r="L100" s="284"/>
      <c r="M100" s="284"/>
      <c r="N100" s="284"/>
      <c r="O100" s="284"/>
      <c r="P100" s="284"/>
      <c r="Q100" s="284"/>
      <c r="R100" s="284"/>
      <c r="S100" s="284"/>
      <c r="T100" s="285"/>
      <c r="U100" s="285"/>
      <c r="V100" s="285"/>
      <c r="W100" s="285"/>
      <c r="X100" s="285"/>
      <c r="Y100" s="285"/>
      <c r="Z100" s="285"/>
      <c r="AA100" s="285"/>
      <c r="AB100" s="285"/>
      <c r="AC100" s="285"/>
      <c r="AD100" s="285"/>
      <c r="AE100" s="285"/>
      <c r="AF100" s="285"/>
      <c r="AG100" s="285"/>
    </row>
  </sheetData>
  <mergeCells count="71">
    <mergeCell ref="B9:C9"/>
    <mergeCell ref="G9:H9"/>
    <mergeCell ref="D9:E9"/>
    <mergeCell ref="D7:S7"/>
    <mergeCell ref="D11:Q11"/>
    <mergeCell ref="O9:R9"/>
    <mergeCell ref="L9:N9"/>
    <mergeCell ref="D13:E13"/>
    <mergeCell ref="F13:G13"/>
    <mergeCell ref="H13:I13"/>
    <mergeCell ref="N13:O13"/>
    <mergeCell ref="P13:Q13"/>
    <mergeCell ref="N20:O20"/>
    <mergeCell ref="P20:Q20"/>
    <mergeCell ref="B20:C20"/>
    <mergeCell ref="D20:E20"/>
    <mergeCell ref="B23:C23"/>
    <mergeCell ref="D23:E23"/>
    <mergeCell ref="F23:G23"/>
    <mergeCell ref="F20:G20"/>
    <mergeCell ref="U7:W7"/>
    <mergeCell ref="C3:Q3"/>
    <mergeCell ref="V15:AB16"/>
    <mergeCell ref="D18:Q18"/>
    <mergeCell ref="L16:M16"/>
    <mergeCell ref="I9:J9"/>
    <mergeCell ref="D5:P5"/>
    <mergeCell ref="D16:E16"/>
    <mergeCell ref="F16:G16"/>
    <mergeCell ref="H16:I16"/>
    <mergeCell ref="J16:K16"/>
    <mergeCell ref="J13:K13"/>
    <mergeCell ref="L13:M13"/>
    <mergeCell ref="N16:O16"/>
    <mergeCell ref="P16:Q16"/>
    <mergeCell ref="B7:C7"/>
    <mergeCell ref="U15:U16"/>
    <mergeCell ref="R13:R16"/>
    <mergeCell ref="V18:AB20"/>
    <mergeCell ref="A26:E26"/>
    <mergeCell ref="A28:E28"/>
    <mergeCell ref="H20:I20"/>
    <mergeCell ref="U22:U23"/>
    <mergeCell ref="P23:Q23"/>
    <mergeCell ref="R23:S23"/>
    <mergeCell ref="L23:M23"/>
    <mergeCell ref="N23:O23"/>
    <mergeCell ref="J20:K20"/>
    <mergeCell ref="L20:M20"/>
    <mergeCell ref="R20:S20"/>
    <mergeCell ref="H23:I23"/>
    <mergeCell ref="J23:K23"/>
    <mergeCell ref="A30:E30"/>
    <mergeCell ref="A49:E49"/>
    <mergeCell ref="V22:AB23"/>
    <mergeCell ref="V29:AB34"/>
    <mergeCell ref="V26:W27"/>
    <mergeCell ref="I47:N47"/>
    <mergeCell ref="F26:L26"/>
    <mergeCell ref="N26:O26"/>
    <mergeCell ref="N28:O28"/>
    <mergeCell ref="F30:L30"/>
    <mergeCell ref="N30:O30"/>
    <mergeCell ref="F28:L28"/>
    <mergeCell ref="K50:N50"/>
    <mergeCell ref="K49:N49"/>
    <mergeCell ref="K33:N33"/>
    <mergeCell ref="K45:N45"/>
    <mergeCell ref="E33:J33"/>
    <mergeCell ref="A50:E50"/>
    <mergeCell ref="A36:C36"/>
  </mergeCells>
  <printOptions horizontalCentered="1" verticalCentered="1"/>
  <pageMargins left="0.35433070866141736" right="0.35433070866141736" top="0.39370078740157483" bottom="0.27559055118110237"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00"/>
  <sheetViews>
    <sheetView workbookViewId="0"/>
  </sheetViews>
  <sheetFormatPr defaultColWidth="14.42578125" defaultRowHeight="15" customHeight="1"/>
  <cols>
    <col min="1" max="1" width="1.5703125" customWidth="1"/>
    <col min="2" max="2" width="2.85546875" customWidth="1"/>
    <col min="3" max="3" width="9.140625" customWidth="1"/>
    <col min="4" max="4" width="13" customWidth="1"/>
    <col min="5" max="5" width="7.28515625" customWidth="1"/>
    <col min="6" max="20" width="9.140625" customWidth="1"/>
    <col min="21" max="21" width="22.28515625" customWidth="1"/>
  </cols>
  <sheetData>
    <row r="1" spans="1:21" ht="9.75" customHeight="1">
      <c r="A1" s="319"/>
      <c r="B1" s="319"/>
      <c r="C1" s="319"/>
      <c r="D1" s="319"/>
      <c r="E1" s="319"/>
      <c r="F1" s="319"/>
      <c r="G1" s="319"/>
      <c r="H1" s="319"/>
      <c r="I1" s="319"/>
      <c r="J1" s="319"/>
      <c r="K1" s="319"/>
      <c r="L1" s="319"/>
      <c r="M1" s="319"/>
      <c r="N1" s="319"/>
      <c r="O1" s="319"/>
      <c r="P1" s="319"/>
      <c r="Q1" s="319"/>
      <c r="R1" s="319"/>
      <c r="S1" s="319"/>
      <c r="T1" s="319"/>
      <c r="U1" s="319"/>
    </row>
    <row r="2" spans="1:21" ht="28.5" customHeight="1">
      <c r="A2" s="331"/>
      <c r="B2" s="332"/>
      <c r="C2" s="568" t="s">
        <v>171</v>
      </c>
      <c r="D2" s="569"/>
      <c r="E2" s="570"/>
      <c r="F2" s="333"/>
      <c r="G2" s="571" t="s">
        <v>172</v>
      </c>
      <c r="H2" s="569"/>
      <c r="I2" s="569"/>
      <c r="J2" s="569"/>
      <c r="K2" s="569"/>
      <c r="L2" s="569"/>
      <c r="M2" s="570"/>
      <c r="N2" s="333"/>
      <c r="O2" s="572" t="s">
        <v>173</v>
      </c>
      <c r="P2" s="569"/>
      <c r="Q2" s="569"/>
      <c r="R2" s="570"/>
      <c r="S2" s="333"/>
      <c r="T2" s="573">
        <v>43405</v>
      </c>
      <c r="U2" s="574"/>
    </row>
    <row r="3" spans="1:21" ht="7.5" customHeight="1">
      <c r="A3" s="319"/>
      <c r="B3" s="334"/>
      <c r="C3" s="319"/>
      <c r="D3" s="319"/>
      <c r="E3" s="319"/>
      <c r="F3" s="319"/>
      <c r="G3" s="319"/>
      <c r="H3" s="319"/>
      <c r="I3" s="319"/>
      <c r="J3" s="319"/>
      <c r="K3" s="319"/>
      <c r="L3" s="319"/>
      <c r="M3" s="319"/>
      <c r="N3" s="319"/>
      <c r="O3" s="319"/>
      <c r="P3" s="319"/>
      <c r="Q3" s="319"/>
      <c r="R3" s="319"/>
      <c r="S3" s="319"/>
      <c r="T3" s="319"/>
      <c r="U3" s="335"/>
    </row>
    <row r="4" spans="1:21" ht="30" customHeight="1">
      <c r="A4" s="319"/>
      <c r="B4" s="334"/>
      <c r="C4" s="580" t="s">
        <v>174</v>
      </c>
      <c r="D4" s="439"/>
      <c r="E4" s="440"/>
      <c r="F4" s="336"/>
      <c r="G4" s="576" t="s">
        <v>173</v>
      </c>
      <c r="H4" s="439"/>
      <c r="I4" s="439"/>
      <c r="J4" s="440"/>
      <c r="K4" s="336"/>
      <c r="L4" s="577" t="s">
        <v>175</v>
      </c>
      <c r="M4" s="439"/>
      <c r="N4" s="440"/>
      <c r="O4" s="578" t="s">
        <v>176</v>
      </c>
      <c r="P4" s="407"/>
      <c r="Q4" s="408"/>
      <c r="R4" s="579" t="s">
        <v>51</v>
      </c>
      <c r="S4" s="439"/>
      <c r="T4" s="439"/>
      <c r="U4" s="564"/>
    </row>
    <row r="5" spans="1:21" ht="7.5" customHeight="1">
      <c r="A5" s="319"/>
      <c r="B5" s="334"/>
      <c r="C5" s="337"/>
      <c r="D5" s="337"/>
      <c r="E5" s="337"/>
      <c r="F5" s="338"/>
      <c r="G5" s="339"/>
      <c r="H5" s="339"/>
      <c r="I5" s="339"/>
      <c r="J5" s="340"/>
      <c r="K5" s="319"/>
      <c r="L5" s="319"/>
      <c r="M5" s="319"/>
      <c r="N5" s="319"/>
      <c r="O5" s="319"/>
      <c r="P5" s="319"/>
      <c r="Q5" s="319"/>
      <c r="R5" s="319"/>
      <c r="S5" s="319"/>
      <c r="T5" s="319"/>
      <c r="U5" s="335"/>
    </row>
    <row r="6" spans="1:21" ht="22.5" customHeight="1">
      <c r="A6" s="331"/>
      <c r="B6" s="341"/>
      <c r="C6" s="566" t="s">
        <v>177</v>
      </c>
      <c r="D6" s="439"/>
      <c r="E6" s="439"/>
      <c r="F6" s="439"/>
      <c r="G6" s="439"/>
      <c r="H6" s="439"/>
      <c r="I6" s="439"/>
      <c r="J6" s="439"/>
      <c r="K6" s="439"/>
      <c r="L6" s="439"/>
      <c r="M6" s="439"/>
      <c r="N6" s="439"/>
      <c r="O6" s="439"/>
      <c r="P6" s="439"/>
      <c r="Q6" s="439"/>
      <c r="R6" s="439"/>
      <c r="S6" s="439"/>
      <c r="T6" s="439"/>
      <c r="U6" s="564"/>
    </row>
    <row r="7" spans="1:21" ht="16.5" customHeight="1">
      <c r="A7" s="319"/>
      <c r="B7" s="334"/>
      <c r="C7" s="319"/>
      <c r="D7" s="319"/>
      <c r="E7" s="319"/>
      <c r="F7" s="319"/>
      <c r="G7" s="319"/>
      <c r="H7" s="319"/>
      <c r="I7" s="319"/>
      <c r="J7" s="319"/>
      <c r="K7" s="319"/>
      <c r="L7" s="319"/>
      <c r="M7" s="319"/>
      <c r="N7" s="319"/>
      <c r="O7" s="319"/>
      <c r="P7" s="319"/>
      <c r="Q7" s="319"/>
      <c r="R7" s="319"/>
      <c r="S7" s="319"/>
      <c r="T7" s="319"/>
      <c r="U7" s="335"/>
    </row>
    <row r="8" spans="1:21" ht="33" customHeight="1">
      <c r="A8" s="342"/>
      <c r="B8" s="343" t="s">
        <v>2</v>
      </c>
      <c r="C8" s="567" t="s">
        <v>178</v>
      </c>
      <c r="D8" s="407"/>
      <c r="E8" s="407"/>
      <c r="F8" s="407"/>
      <c r="G8" s="407"/>
      <c r="H8" s="407"/>
      <c r="I8" s="407"/>
      <c r="J8" s="407"/>
      <c r="K8" s="407"/>
      <c r="L8" s="407"/>
      <c r="M8" s="407"/>
      <c r="N8" s="407"/>
      <c r="O8" s="407"/>
      <c r="P8" s="407"/>
      <c r="Q8" s="407"/>
      <c r="R8" s="407"/>
      <c r="S8" s="407"/>
      <c r="T8" s="407"/>
      <c r="U8" s="408"/>
    </row>
    <row r="9" spans="1:21" ht="18.75" customHeight="1">
      <c r="A9" s="342"/>
      <c r="B9" s="344"/>
      <c r="C9" s="345"/>
      <c r="D9" s="346"/>
      <c r="E9" s="346"/>
      <c r="F9" s="346"/>
      <c r="G9" s="346"/>
      <c r="H9" s="346"/>
      <c r="I9" s="346"/>
      <c r="J9" s="346"/>
      <c r="K9" s="346"/>
      <c r="L9" s="346"/>
      <c r="M9" s="346"/>
      <c r="N9" s="346"/>
      <c r="O9" s="346"/>
      <c r="P9" s="346"/>
      <c r="Q9" s="346"/>
      <c r="R9" s="346"/>
      <c r="S9" s="346"/>
      <c r="T9" s="346"/>
      <c r="U9" s="347"/>
    </row>
    <row r="10" spans="1:21" ht="33" customHeight="1">
      <c r="A10" s="342"/>
      <c r="B10" s="343"/>
      <c r="C10" s="348"/>
      <c r="D10" s="575" t="s">
        <v>179</v>
      </c>
      <c r="E10" s="569"/>
      <c r="F10" s="569"/>
      <c r="G10" s="569"/>
      <c r="H10" s="569"/>
      <c r="I10" s="569"/>
      <c r="J10" s="569"/>
      <c r="K10" s="569"/>
      <c r="L10" s="569"/>
      <c r="M10" s="569"/>
      <c r="N10" s="569"/>
      <c r="O10" s="569"/>
      <c r="P10" s="569"/>
      <c r="Q10" s="569"/>
      <c r="R10" s="569"/>
      <c r="S10" s="569"/>
      <c r="T10" s="569"/>
      <c r="U10" s="574"/>
    </row>
    <row r="11" spans="1:21" ht="9.75" customHeight="1">
      <c r="A11" s="319"/>
      <c r="B11" s="334"/>
      <c r="C11" s="319"/>
      <c r="D11" s="319"/>
      <c r="E11" s="319"/>
      <c r="F11" s="319"/>
      <c r="G11" s="319"/>
      <c r="H11" s="319"/>
      <c r="I11" s="319"/>
      <c r="J11" s="319"/>
      <c r="K11" s="319"/>
      <c r="L11" s="319"/>
      <c r="M11" s="319"/>
      <c r="N11" s="319"/>
      <c r="O11" s="319"/>
      <c r="P11" s="319"/>
      <c r="Q11" s="319"/>
      <c r="R11" s="319"/>
      <c r="S11" s="319"/>
      <c r="T11" s="319"/>
      <c r="U11" s="335"/>
    </row>
    <row r="12" spans="1:21" ht="18.75" customHeight="1">
      <c r="A12" s="319"/>
      <c r="B12" s="334"/>
      <c r="C12" s="581" t="s">
        <v>180</v>
      </c>
      <c r="D12" s="440"/>
      <c r="E12" s="319"/>
      <c r="F12" s="319"/>
      <c r="G12" s="349" t="s">
        <v>181</v>
      </c>
      <c r="H12" s="319"/>
      <c r="I12" s="349" t="s">
        <v>181</v>
      </c>
      <c r="J12" s="319"/>
      <c r="K12" s="349" t="s">
        <v>181</v>
      </c>
      <c r="L12" s="319"/>
      <c r="M12" s="349" t="s">
        <v>181</v>
      </c>
      <c r="N12" s="319"/>
      <c r="O12" s="349" t="s">
        <v>181</v>
      </c>
      <c r="P12" s="319"/>
      <c r="Q12" s="349" t="s">
        <v>181</v>
      </c>
      <c r="R12" s="319"/>
      <c r="S12" s="349" t="s">
        <v>181</v>
      </c>
      <c r="T12" s="319"/>
      <c r="U12" s="350" t="s">
        <v>182</v>
      </c>
    </row>
    <row r="13" spans="1:21" ht="18.75" customHeight="1">
      <c r="A13" s="319"/>
      <c r="B13" s="334"/>
      <c r="C13" s="319"/>
      <c r="D13" s="319"/>
      <c r="E13" s="319"/>
      <c r="F13" s="319"/>
      <c r="G13" s="319"/>
      <c r="H13" s="319"/>
      <c r="I13" s="319"/>
      <c r="J13" s="319"/>
      <c r="K13" s="319"/>
      <c r="L13" s="319"/>
      <c r="M13" s="319"/>
      <c r="N13" s="319"/>
      <c r="O13" s="319"/>
      <c r="P13" s="319"/>
      <c r="Q13" s="319"/>
      <c r="R13" s="319"/>
      <c r="S13" s="319"/>
      <c r="T13" s="319"/>
      <c r="U13" s="335"/>
    </row>
    <row r="14" spans="1:21" ht="30" customHeight="1">
      <c r="A14" s="351"/>
      <c r="B14" s="352"/>
      <c r="C14" s="351"/>
      <c r="D14" s="353">
        <v>1</v>
      </c>
      <c r="E14" s="558" t="s">
        <v>183</v>
      </c>
      <c r="F14" s="410"/>
      <c r="G14" s="410"/>
      <c r="H14" s="410"/>
      <c r="I14" s="410"/>
      <c r="J14" s="410"/>
      <c r="K14" s="410"/>
      <c r="L14" s="410"/>
      <c r="M14" s="410"/>
      <c r="N14" s="410"/>
      <c r="O14" s="410"/>
      <c r="P14" s="410"/>
      <c r="Q14" s="410"/>
      <c r="R14" s="410"/>
      <c r="S14" s="410"/>
      <c r="T14" s="410"/>
      <c r="U14" s="465"/>
    </row>
    <row r="15" spans="1:21" ht="15" customHeight="1">
      <c r="A15" s="351"/>
      <c r="B15" s="352"/>
      <c r="C15" s="351"/>
      <c r="D15" s="355"/>
      <c r="E15" s="354"/>
      <c r="F15" s="354"/>
      <c r="G15" s="351"/>
      <c r="H15" s="351"/>
      <c r="I15" s="351"/>
      <c r="J15" s="351"/>
      <c r="K15" s="351"/>
      <c r="L15" s="351"/>
      <c r="M15" s="351"/>
      <c r="N15" s="351"/>
      <c r="O15" s="351"/>
      <c r="P15" s="351"/>
      <c r="Q15" s="351"/>
      <c r="R15" s="351"/>
      <c r="S15" s="351"/>
      <c r="T15" s="351"/>
      <c r="U15" s="356"/>
    </row>
    <row r="16" spans="1:21" ht="30" customHeight="1">
      <c r="A16" s="351"/>
      <c r="B16" s="352"/>
      <c r="C16" s="351"/>
      <c r="D16" s="353">
        <v>2</v>
      </c>
      <c r="E16" s="558" t="s">
        <v>184</v>
      </c>
      <c r="F16" s="410"/>
      <c r="G16" s="410"/>
      <c r="H16" s="410"/>
      <c r="I16" s="410"/>
      <c r="J16" s="410"/>
      <c r="K16" s="410"/>
      <c r="L16" s="410"/>
      <c r="M16" s="410"/>
      <c r="N16" s="410"/>
      <c r="O16" s="410"/>
      <c r="P16" s="410"/>
      <c r="Q16" s="410"/>
      <c r="R16" s="410"/>
      <c r="S16" s="410"/>
      <c r="T16" s="410"/>
      <c r="U16" s="465"/>
    </row>
    <row r="17" spans="1:21" ht="30" customHeight="1">
      <c r="A17" s="351"/>
      <c r="B17" s="352"/>
      <c r="C17" s="351"/>
      <c r="D17" s="355"/>
      <c r="E17" s="558" t="s">
        <v>185</v>
      </c>
      <c r="F17" s="410"/>
      <c r="G17" s="410"/>
      <c r="H17" s="410"/>
      <c r="I17" s="410"/>
      <c r="J17" s="410"/>
      <c r="K17" s="410"/>
      <c r="L17" s="410"/>
      <c r="M17" s="410"/>
      <c r="N17" s="410"/>
      <c r="O17" s="410"/>
      <c r="P17" s="410"/>
      <c r="Q17" s="410"/>
      <c r="R17" s="410"/>
      <c r="S17" s="410"/>
      <c r="T17" s="410"/>
      <c r="U17" s="465"/>
    </row>
    <row r="18" spans="1:21" ht="15" customHeight="1">
      <c r="A18" s="351"/>
      <c r="B18" s="352"/>
      <c r="C18" s="351"/>
      <c r="D18" s="355"/>
      <c r="E18" s="354"/>
      <c r="F18" s="354"/>
      <c r="G18" s="351"/>
      <c r="H18" s="351"/>
      <c r="I18" s="351"/>
      <c r="J18" s="351"/>
      <c r="K18" s="351"/>
      <c r="L18" s="351"/>
      <c r="M18" s="351"/>
      <c r="N18" s="351"/>
      <c r="O18" s="351"/>
      <c r="P18" s="351"/>
      <c r="Q18" s="351"/>
      <c r="R18" s="351"/>
      <c r="S18" s="351"/>
      <c r="T18" s="351"/>
      <c r="U18" s="356"/>
    </row>
    <row r="19" spans="1:21" ht="30" customHeight="1">
      <c r="A19" s="351"/>
      <c r="B19" s="352"/>
      <c r="C19" s="351"/>
      <c r="D19" s="353">
        <v>3</v>
      </c>
      <c r="E19" s="558" t="s">
        <v>186</v>
      </c>
      <c r="F19" s="410"/>
      <c r="G19" s="410"/>
      <c r="H19" s="410"/>
      <c r="I19" s="410"/>
      <c r="J19" s="410"/>
      <c r="K19" s="410"/>
      <c r="L19" s="410"/>
      <c r="M19" s="410"/>
      <c r="N19" s="410"/>
      <c r="O19" s="410"/>
      <c r="P19" s="410"/>
      <c r="Q19" s="410"/>
      <c r="R19" s="410"/>
      <c r="S19" s="410"/>
      <c r="T19" s="410"/>
      <c r="U19" s="465"/>
    </row>
    <row r="20" spans="1:21" ht="30" customHeight="1">
      <c r="A20" s="351"/>
      <c r="B20" s="352"/>
      <c r="C20" s="351"/>
      <c r="D20" s="355"/>
      <c r="E20" s="558" t="s">
        <v>187</v>
      </c>
      <c r="F20" s="410"/>
      <c r="G20" s="410"/>
      <c r="H20" s="410"/>
      <c r="I20" s="410"/>
      <c r="J20" s="410"/>
      <c r="K20" s="410"/>
      <c r="L20" s="410"/>
      <c r="M20" s="410"/>
      <c r="N20" s="410"/>
      <c r="O20" s="410"/>
      <c r="P20" s="410"/>
      <c r="Q20" s="410"/>
      <c r="R20" s="410"/>
      <c r="S20" s="410"/>
      <c r="T20" s="410"/>
      <c r="U20" s="465"/>
    </row>
    <row r="21" spans="1:21" ht="15" customHeight="1">
      <c r="A21" s="351"/>
      <c r="B21" s="352"/>
      <c r="C21" s="351"/>
      <c r="D21" s="355"/>
      <c r="E21" s="354"/>
      <c r="F21" s="354"/>
      <c r="G21" s="351"/>
      <c r="H21" s="351"/>
      <c r="I21" s="351"/>
      <c r="J21" s="351"/>
      <c r="K21" s="351"/>
      <c r="L21" s="351"/>
      <c r="M21" s="351"/>
      <c r="N21" s="351"/>
      <c r="O21" s="351"/>
      <c r="P21" s="351"/>
      <c r="Q21" s="351"/>
      <c r="R21" s="351"/>
      <c r="S21" s="351"/>
      <c r="T21" s="351"/>
      <c r="U21" s="356"/>
    </row>
    <row r="22" spans="1:21" ht="30" customHeight="1">
      <c r="A22" s="351"/>
      <c r="B22" s="352"/>
      <c r="C22" s="351"/>
      <c r="D22" s="353">
        <v>4</v>
      </c>
      <c r="E22" s="558" t="s">
        <v>188</v>
      </c>
      <c r="F22" s="410"/>
      <c r="G22" s="410"/>
      <c r="H22" s="410"/>
      <c r="I22" s="410"/>
      <c r="J22" s="410"/>
      <c r="K22" s="410"/>
      <c r="L22" s="410"/>
      <c r="M22" s="410"/>
      <c r="N22" s="410"/>
      <c r="O22" s="410"/>
      <c r="P22" s="410"/>
      <c r="Q22" s="410"/>
      <c r="R22" s="410"/>
      <c r="S22" s="410"/>
      <c r="T22" s="410"/>
      <c r="U22" s="465"/>
    </row>
    <row r="23" spans="1:21" ht="30" customHeight="1">
      <c r="A23" s="351"/>
      <c r="B23" s="352"/>
      <c r="C23" s="351"/>
      <c r="D23" s="355"/>
      <c r="E23" s="565" t="s">
        <v>189</v>
      </c>
      <c r="F23" s="410"/>
      <c r="G23" s="351" t="s">
        <v>190</v>
      </c>
      <c r="H23" s="351"/>
      <c r="I23" s="351"/>
      <c r="J23" s="351"/>
      <c r="K23" s="351"/>
      <c r="L23" s="351"/>
      <c r="M23" s="351"/>
      <c r="N23" s="351"/>
      <c r="O23" s="351"/>
      <c r="P23" s="351"/>
      <c r="Q23" s="351"/>
      <c r="R23" s="351"/>
      <c r="S23" s="351"/>
      <c r="T23" s="351"/>
      <c r="U23" s="356"/>
    </row>
    <row r="24" spans="1:21" ht="30" customHeight="1">
      <c r="A24" s="351"/>
      <c r="B24" s="352"/>
      <c r="C24" s="351"/>
      <c r="D24" s="355"/>
      <c r="E24" s="354"/>
      <c r="F24" s="354"/>
      <c r="G24" s="351" t="s">
        <v>191</v>
      </c>
      <c r="H24" s="351"/>
      <c r="I24" s="351"/>
      <c r="J24" s="351"/>
      <c r="K24" s="351"/>
      <c r="L24" s="351"/>
      <c r="M24" s="351"/>
      <c r="N24" s="351"/>
      <c r="O24" s="351"/>
      <c r="P24" s="351"/>
      <c r="Q24" s="351"/>
      <c r="R24" s="351"/>
      <c r="S24" s="351"/>
      <c r="T24" s="351"/>
      <c r="U24" s="356"/>
    </row>
    <row r="25" spans="1:21" ht="30" customHeight="1">
      <c r="A25" s="351"/>
      <c r="B25" s="352"/>
      <c r="C25" s="351"/>
      <c r="D25" s="355"/>
      <c r="E25" s="354"/>
      <c r="F25" s="354"/>
      <c r="G25" s="351" t="s">
        <v>192</v>
      </c>
      <c r="H25" s="351"/>
      <c r="I25" s="351"/>
      <c r="J25" s="351"/>
      <c r="K25" s="351"/>
      <c r="L25" s="351"/>
      <c r="M25" s="351"/>
      <c r="N25" s="351"/>
      <c r="O25" s="351"/>
      <c r="P25" s="351"/>
      <c r="Q25" s="351"/>
      <c r="R25" s="351"/>
      <c r="S25" s="351"/>
      <c r="T25" s="351"/>
      <c r="U25" s="356"/>
    </row>
    <row r="26" spans="1:21" ht="15" customHeight="1">
      <c r="A26" s="351"/>
      <c r="B26" s="352"/>
      <c r="C26" s="351"/>
      <c r="D26" s="351"/>
      <c r="E26" s="354"/>
      <c r="F26" s="354"/>
      <c r="G26" s="351"/>
      <c r="H26" s="351"/>
      <c r="I26" s="351"/>
      <c r="J26" s="351"/>
      <c r="K26" s="351"/>
      <c r="L26" s="351"/>
      <c r="M26" s="351"/>
      <c r="N26" s="351"/>
      <c r="O26" s="351"/>
      <c r="P26" s="351"/>
      <c r="Q26" s="351"/>
      <c r="R26" s="351"/>
      <c r="S26" s="351"/>
      <c r="T26" s="351"/>
      <c r="U26" s="356"/>
    </row>
    <row r="27" spans="1:21" ht="30" customHeight="1">
      <c r="A27" s="351"/>
      <c r="B27" s="352"/>
      <c r="C27" s="351"/>
      <c r="D27" s="353">
        <v>5</v>
      </c>
      <c r="E27" s="558" t="s">
        <v>193</v>
      </c>
      <c r="F27" s="410"/>
      <c r="G27" s="410"/>
      <c r="H27" s="410"/>
      <c r="I27" s="410"/>
      <c r="J27" s="410"/>
      <c r="K27" s="410"/>
      <c r="L27" s="410"/>
      <c r="M27" s="410"/>
      <c r="N27" s="410"/>
      <c r="O27" s="410"/>
      <c r="P27" s="410"/>
      <c r="Q27" s="410"/>
      <c r="R27" s="410"/>
      <c r="S27" s="410"/>
      <c r="T27" s="410"/>
      <c r="U27" s="465"/>
    </row>
    <row r="28" spans="1:21" ht="30" customHeight="1">
      <c r="A28" s="351"/>
      <c r="B28" s="352"/>
      <c r="C28" s="351"/>
      <c r="D28" s="355"/>
      <c r="E28" s="558" t="s">
        <v>194</v>
      </c>
      <c r="F28" s="410"/>
      <c r="G28" s="410"/>
      <c r="H28" s="410"/>
      <c r="I28" s="410"/>
      <c r="J28" s="410"/>
      <c r="K28" s="410"/>
      <c r="L28" s="410"/>
      <c r="M28" s="410"/>
      <c r="N28" s="410"/>
      <c r="O28" s="410"/>
      <c r="P28" s="410"/>
      <c r="Q28" s="410"/>
      <c r="R28" s="410"/>
      <c r="S28" s="410"/>
      <c r="T28" s="410"/>
      <c r="U28" s="465"/>
    </row>
    <row r="29" spans="1:21" ht="30" customHeight="1">
      <c r="A29" s="351"/>
      <c r="B29" s="352"/>
      <c r="C29" s="351"/>
      <c r="D29" s="351"/>
      <c r="E29" s="354"/>
      <c r="F29" s="354"/>
      <c r="G29" s="351"/>
      <c r="H29" s="351"/>
      <c r="I29" s="351"/>
      <c r="J29" s="351"/>
      <c r="K29" s="351"/>
      <c r="L29" s="351"/>
      <c r="M29" s="351"/>
      <c r="N29" s="351"/>
      <c r="O29" s="351"/>
      <c r="P29" s="351"/>
      <c r="Q29" s="351"/>
      <c r="R29" s="351"/>
      <c r="S29" s="351"/>
      <c r="T29" s="351"/>
      <c r="U29" s="356"/>
    </row>
    <row r="30" spans="1:21" ht="30" customHeight="1">
      <c r="A30" s="351"/>
      <c r="B30" s="352"/>
      <c r="C30" s="351"/>
      <c r="D30" s="353" t="s">
        <v>195</v>
      </c>
      <c r="E30" s="558" t="s">
        <v>196</v>
      </c>
      <c r="F30" s="410"/>
      <c r="G30" s="410"/>
      <c r="H30" s="410"/>
      <c r="I30" s="410"/>
      <c r="J30" s="410"/>
      <c r="K30" s="410"/>
      <c r="L30" s="410"/>
      <c r="M30" s="410"/>
      <c r="N30" s="410"/>
      <c r="O30" s="410"/>
      <c r="P30" s="410"/>
      <c r="Q30" s="410"/>
      <c r="R30" s="410"/>
      <c r="S30" s="410"/>
      <c r="T30" s="410"/>
      <c r="U30" s="465"/>
    </row>
    <row r="31" spans="1:21" ht="15" customHeight="1">
      <c r="A31" s="319"/>
      <c r="B31" s="334"/>
      <c r="C31" s="319"/>
      <c r="D31" s="319"/>
      <c r="E31" s="357"/>
      <c r="F31" s="357"/>
      <c r="G31" s="319"/>
      <c r="H31" s="319"/>
      <c r="I31" s="319"/>
      <c r="J31" s="319"/>
      <c r="K31" s="319"/>
      <c r="L31" s="319"/>
      <c r="M31" s="319"/>
      <c r="N31" s="319"/>
      <c r="O31" s="319"/>
      <c r="P31" s="319"/>
      <c r="Q31" s="319"/>
      <c r="R31" s="319"/>
      <c r="S31" s="319"/>
      <c r="T31" s="319"/>
      <c r="U31" s="335"/>
    </row>
    <row r="32" spans="1:21" ht="30" customHeight="1">
      <c r="A32" s="319"/>
      <c r="B32" s="334"/>
      <c r="C32" s="319"/>
      <c r="D32" s="342" t="s">
        <v>197</v>
      </c>
      <c r="E32" s="558" t="s">
        <v>198</v>
      </c>
      <c r="F32" s="410"/>
      <c r="G32" s="410"/>
      <c r="H32" s="410"/>
      <c r="I32" s="410"/>
      <c r="J32" s="410"/>
      <c r="K32" s="410"/>
      <c r="L32" s="410"/>
      <c r="M32" s="410"/>
      <c r="N32" s="410"/>
      <c r="O32" s="410"/>
      <c r="P32" s="410"/>
      <c r="Q32" s="410"/>
      <c r="R32" s="410"/>
      <c r="S32" s="410"/>
      <c r="T32" s="410"/>
      <c r="U32" s="465"/>
    </row>
    <row r="33" spans="1:21" ht="30" customHeight="1">
      <c r="A33" s="319"/>
      <c r="B33" s="334"/>
      <c r="C33" s="319"/>
      <c r="D33" s="319"/>
      <c r="E33" s="558" t="s">
        <v>199</v>
      </c>
      <c r="F33" s="410"/>
      <c r="G33" s="410"/>
      <c r="H33" s="410"/>
      <c r="I33" s="410"/>
      <c r="J33" s="410"/>
      <c r="K33" s="410"/>
      <c r="L33" s="410"/>
      <c r="M33" s="410"/>
      <c r="N33" s="410"/>
      <c r="O33" s="410"/>
      <c r="P33" s="410"/>
      <c r="Q33" s="410"/>
      <c r="R33" s="410"/>
      <c r="S33" s="410"/>
      <c r="T33" s="410"/>
      <c r="U33" s="465"/>
    </row>
    <row r="34" spans="1:21" ht="30" customHeight="1">
      <c r="A34" s="319"/>
      <c r="B34" s="334"/>
      <c r="C34" s="319"/>
      <c r="D34" s="319"/>
      <c r="E34" s="351"/>
      <c r="F34" s="351"/>
      <c r="G34" s="351"/>
      <c r="H34" s="351"/>
      <c r="I34" s="351"/>
      <c r="J34" s="351"/>
      <c r="K34" s="351"/>
      <c r="L34" s="351"/>
      <c r="M34" s="351"/>
      <c r="N34" s="351"/>
      <c r="O34" s="351"/>
      <c r="P34" s="351"/>
      <c r="Q34" s="351"/>
      <c r="R34" s="351"/>
      <c r="S34" s="351"/>
      <c r="T34" s="351"/>
      <c r="U34" s="356"/>
    </row>
    <row r="35" spans="1:21" ht="10.5" customHeight="1">
      <c r="A35" s="319"/>
      <c r="B35" s="334"/>
      <c r="C35" s="319"/>
      <c r="D35" s="319"/>
      <c r="E35" s="319"/>
      <c r="F35" s="319"/>
      <c r="G35" s="319"/>
      <c r="H35" s="319"/>
      <c r="I35" s="319"/>
      <c r="J35" s="319"/>
      <c r="K35" s="319"/>
      <c r="L35" s="319"/>
      <c r="M35" s="319"/>
      <c r="N35" s="319"/>
      <c r="O35" s="319"/>
      <c r="P35" s="319"/>
      <c r="Q35" s="319"/>
      <c r="R35" s="319"/>
      <c r="S35" s="319"/>
      <c r="T35" s="319"/>
      <c r="U35" s="335"/>
    </row>
    <row r="36" spans="1:21" ht="62.25" customHeight="1">
      <c r="A36" s="319"/>
      <c r="B36" s="358"/>
      <c r="C36" s="563" t="s">
        <v>200</v>
      </c>
      <c r="D36" s="439"/>
      <c r="E36" s="439"/>
      <c r="F36" s="439"/>
      <c r="G36" s="439"/>
      <c r="H36" s="439"/>
      <c r="I36" s="439"/>
      <c r="J36" s="439"/>
      <c r="K36" s="439"/>
      <c r="L36" s="439"/>
      <c r="M36" s="439"/>
      <c r="N36" s="439"/>
      <c r="O36" s="439"/>
      <c r="P36" s="439"/>
      <c r="Q36" s="439"/>
      <c r="R36" s="439"/>
      <c r="S36" s="439"/>
      <c r="T36" s="439"/>
      <c r="U36" s="564"/>
    </row>
    <row r="37" spans="1:21" ht="9.75" customHeight="1">
      <c r="A37" s="319"/>
      <c r="B37" s="334"/>
      <c r="C37" s="319"/>
      <c r="D37" s="319"/>
      <c r="E37" s="319"/>
      <c r="F37" s="319"/>
      <c r="G37" s="319"/>
      <c r="H37" s="319"/>
      <c r="I37" s="319"/>
      <c r="J37" s="319"/>
      <c r="K37" s="319"/>
      <c r="L37" s="319"/>
      <c r="M37" s="319"/>
      <c r="N37" s="319"/>
      <c r="O37" s="319"/>
      <c r="P37" s="319"/>
      <c r="Q37" s="319"/>
      <c r="R37" s="319"/>
      <c r="S37" s="319"/>
      <c r="T37" s="319"/>
      <c r="U37" s="335"/>
    </row>
    <row r="38" spans="1:21" ht="22.5" customHeight="1">
      <c r="A38" s="319"/>
      <c r="B38" s="359"/>
      <c r="C38" s="559" t="s">
        <v>173</v>
      </c>
      <c r="D38" s="419"/>
      <c r="E38" s="419"/>
      <c r="F38" s="419"/>
      <c r="G38" s="420"/>
      <c r="H38" s="360"/>
      <c r="I38" s="360"/>
      <c r="J38" s="360"/>
      <c r="K38" s="360"/>
      <c r="L38" s="360"/>
      <c r="M38" s="560" t="s">
        <v>201</v>
      </c>
      <c r="N38" s="407"/>
      <c r="O38" s="408"/>
      <c r="P38" s="361" t="s">
        <v>202</v>
      </c>
      <c r="Q38" s="362" t="s">
        <v>203</v>
      </c>
      <c r="R38" s="561" t="s">
        <v>51</v>
      </c>
      <c r="S38" s="419"/>
      <c r="T38" s="419"/>
      <c r="U38" s="562"/>
    </row>
    <row r="39" spans="1:21" ht="18" customHeight="1">
      <c r="A39" s="319"/>
      <c r="B39" s="319"/>
      <c r="C39" s="319"/>
      <c r="D39" s="319"/>
      <c r="E39" s="319"/>
      <c r="F39" s="319"/>
      <c r="G39" s="319"/>
      <c r="H39" s="319"/>
      <c r="I39" s="319"/>
      <c r="J39" s="319"/>
      <c r="K39" s="319"/>
      <c r="L39" s="319"/>
      <c r="M39" s="319"/>
      <c r="N39" s="319"/>
      <c r="O39" s="319"/>
      <c r="P39" s="319"/>
      <c r="Q39" s="319"/>
      <c r="R39" s="319"/>
      <c r="S39" s="319"/>
      <c r="T39" s="319"/>
      <c r="U39" s="319"/>
    </row>
    <row r="40" spans="1:21" ht="17.25" customHeight="1">
      <c r="A40" s="319"/>
      <c r="B40" s="319"/>
      <c r="C40" s="319"/>
      <c r="D40" s="319"/>
      <c r="E40" s="319"/>
      <c r="F40" s="319"/>
      <c r="G40" s="319"/>
      <c r="H40" s="319"/>
      <c r="I40" s="319"/>
      <c r="J40" s="319"/>
      <c r="K40" s="319"/>
      <c r="L40" s="319"/>
      <c r="M40" s="319"/>
      <c r="N40" s="319"/>
      <c r="O40" s="319"/>
      <c r="P40" s="319"/>
      <c r="Q40" s="319"/>
      <c r="R40" s="319"/>
      <c r="S40" s="319"/>
      <c r="T40" s="319"/>
      <c r="U40" s="319"/>
    </row>
    <row r="41" spans="1:21" ht="17.25" customHeight="1">
      <c r="A41" s="319"/>
      <c r="B41" s="319"/>
      <c r="C41" s="319"/>
      <c r="D41" s="319"/>
      <c r="E41" s="319"/>
      <c r="F41" s="319"/>
      <c r="G41" s="319"/>
      <c r="H41" s="319"/>
      <c r="I41" s="319"/>
      <c r="J41" s="319"/>
      <c r="K41" s="319"/>
      <c r="L41" s="319"/>
      <c r="M41" s="319"/>
      <c r="N41" s="319"/>
      <c r="O41" s="319"/>
      <c r="P41" s="319"/>
      <c r="Q41" s="319"/>
      <c r="R41" s="319"/>
      <c r="S41" s="319"/>
      <c r="T41" s="319"/>
      <c r="U41" s="319"/>
    </row>
    <row r="42" spans="1:21" ht="17.25" customHeight="1">
      <c r="A42" s="319"/>
      <c r="B42" s="319"/>
      <c r="C42" s="319"/>
      <c r="D42" s="319"/>
      <c r="E42" s="319"/>
      <c r="F42" s="319"/>
      <c r="G42" s="319"/>
      <c r="H42" s="319"/>
      <c r="I42" s="319"/>
      <c r="J42" s="319"/>
      <c r="K42" s="319"/>
      <c r="L42" s="319"/>
      <c r="M42" s="319"/>
      <c r="N42" s="319"/>
      <c r="O42" s="319"/>
      <c r="P42" s="319"/>
      <c r="Q42" s="319"/>
      <c r="R42" s="319"/>
      <c r="S42" s="319"/>
      <c r="T42" s="319"/>
      <c r="U42" s="319"/>
    </row>
    <row r="43" spans="1:21" ht="17.25" customHeight="1">
      <c r="A43" s="319"/>
      <c r="B43" s="319"/>
      <c r="C43" s="319"/>
      <c r="D43" s="319"/>
      <c r="E43" s="319"/>
      <c r="F43" s="319"/>
      <c r="G43" s="319"/>
      <c r="H43" s="319"/>
      <c r="I43" s="319"/>
      <c r="J43" s="319"/>
      <c r="K43" s="319"/>
      <c r="L43" s="319"/>
      <c r="M43" s="319"/>
      <c r="N43" s="319"/>
      <c r="O43" s="319"/>
      <c r="P43" s="319"/>
      <c r="Q43" s="319"/>
      <c r="R43" s="319"/>
      <c r="S43" s="319"/>
      <c r="T43" s="319"/>
      <c r="U43" s="319"/>
    </row>
    <row r="44" spans="1:21" ht="17.25" customHeight="1">
      <c r="A44" s="319"/>
      <c r="B44" s="319"/>
      <c r="C44" s="319"/>
      <c r="D44" s="319"/>
      <c r="E44" s="319"/>
      <c r="F44" s="319"/>
      <c r="G44" s="319"/>
      <c r="H44" s="319"/>
      <c r="I44" s="319"/>
      <c r="J44" s="319"/>
      <c r="K44" s="319"/>
      <c r="L44" s="319"/>
      <c r="M44" s="319"/>
      <c r="N44" s="319"/>
      <c r="O44" s="319"/>
      <c r="P44" s="319"/>
      <c r="Q44" s="319"/>
      <c r="R44" s="319"/>
      <c r="S44" s="319"/>
      <c r="T44" s="319"/>
      <c r="U44" s="319"/>
    </row>
    <row r="45" spans="1:21" ht="17.25" customHeight="1">
      <c r="A45" s="319"/>
      <c r="B45" s="319"/>
      <c r="C45" s="319"/>
      <c r="D45" s="319"/>
      <c r="E45" s="319"/>
      <c r="F45" s="319"/>
      <c r="G45" s="319"/>
      <c r="H45" s="319"/>
      <c r="I45" s="319"/>
      <c r="J45" s="319"/>
      <c r="K45" s="319"/>
      <c r="L45" s="319"/>
      <c r="M45" s="319"/>
      <c r="N45" s="319"/>
      <c r="O45" s="319"/>
      <c r="P45" s="319"/>
      <c r="Q45" s="319"/>
      <c r="R45" s="319"/>
      <c r="S45" s="319"/>
      <c r="T45" s="319"/>
      <c r="U45" s="319"/>
    </row>
    <row r="46" spans="1:21" ht="17.25" customHeight="1">
      <c r="A46" s="319"/>
      <c r="B46" s="319"/>
      <c r="C46" s="319"/>
      <c r="D46" s="319"/>
      <c r="E46" s="319"/>
      <c r="F46" s="319"/>
      <c r="G46" s="319"/>
      <c r="H46" s="319"/>
      <c r="I46" s="319"/>
      <c r="J46" s="319"/>
      <c r="K46" s="319"/>
      <c r="L46" s="319"/>
      <c r="M46" s="319"/>
      <c r="N46" s="319"/>
      <c r="O46" s="319"/>
      <c r="P46" s="319"/>
      <c r="Q46" s="319"/>
      <c r="R46" s="319"/>
      <c r="S46" s="319"/>
      <c r="T46" s="319"/>
      <c r="U46" s="319"/>
    </row>
    <row r="47" spans="1:21" ht="17.25" customHeight="1">
      <c r="A47" s="319"/>
      <c r="B47" s="319"/>
      <c r="C47" s="319"/>
      <c r="D47" s="319"/>
      <c r="E47" s="319"/>
      <c r="F47" s="319"/>
      <c r="G47" s="319"/>
      <c r="H47" s="319"/>
      <c r="I47" s="319"/>
      <c r="J47" s="319"/>
      <c r="K47" s="319"/>
      <c r="L47" s="319"/>
      <c r="M47" s="319"/>
      <c r="N47" s="319"/>
      <c r="O47" s="319"/>
      <c r="P47" s="319"/>
      <c r="Q47" s="319"/>
      <c r="R47" s="319"/>
      <c r="S47" s="319"/>
      <c r="T47" s="319"/>
      <c r="U47" s="319"/>
    </row>
    <row r="48" spans="1:21" ht="17.25" customHeight="1">
      <c r="A48" s="319"/>
      <c r="B48" s="319"/>
      <c r="C48" s="319"/>
      <c r="D48" s="319"/>
      <c r="E48" s="319"/>
      <c r="F48" s="319"/>
      <c r="G48" s="319"/>
      <c r="H48" s="319"/>
      <c r="I48" s="319"/>
      <c r="J48" s="319"/>
      <c r="K48" s="319"/>
      <c r="L48" s="319"/>
      <c r="M48" s="319"/>
      <c r="N48" s="319"/>
      <c r="O48" s="319"/>
      <c r="P48" s="319"/>
      <c r="Q48" s="319"/>
      <c r="R48" s="319"/>
      <c r="S48" s="319"/>
      <c r="T48" s="319"/>
      <c r="U48" s="319"/>
    </row>
    <row r="49" spans="1:21" ht="17.25" customHeight="1">
      <c r="A49" s="319"/>
      <c r="B49" s="319"/>
      <c r="C49" s="319"/>
      <c r="D49" s="319"/>
      <c r="E49" s="319"/>
      <c r="F49" s="319"/>
      <c r="G49" s="319"/>
      <c r="H49" s="319"/>
      <c r="I49" s="319"/>
      <c r="J49" s="319"/>
      <c r="K49" s="319"/>
      <c r="L49" s="319"/>
      <c r="M49" s="319"/>
      <c r="N49" s="319"/>
      <c r="O49" s="319"/>
      <c r="P49" s="319"/>
      <c r="Q49" s="319"/>
      <c r="R49" s="319"/>
      <c r="S49" s="319"/>
      <c r="T49" s="319"/>
      <c r="U49" s="319"/>
    </row>
    <row r="50" spans="1:21" ht="17.25" customHeight="1">
      <c r="A50" s="319"/>
      <c r="B50" s="319"/>
      <c r="C50" s="319"/>
      <c r="D50" s="319"/>
      <c r="E50" s="319"/>
      <c r="F50" s="319"/>
      <c r="G50" s="319"/>
      <c r="H50" s="319"/>
      <c r="I50" s="319"/>
      <c r="J50" s="319"/>
      <c r="K50" s="319"/>
      <c r="L50" s="319"/>
      <c r="M50" s="319"/>
      <c r="N50" s="319"/>
      <c r="O50" s="319"/>
      <c r="P50" s="319"/>
      <c r="Q50" s="319"/>
      <c r="R50" s="319"/>
      <c r="S50" s="319"/>
      <c r="T50" s="319"/>
      <c r="U50" s="319"/>
    </row>
    <row r="51" spans="1:21" ht="17.25" customHeight="1">
      <c r="A51" s="319"/>
      <c r="B51" s="319"/>
      <c r="C51" s="319"/>
      <c r="D51" s="319"/>
      <c r="E51" s="319"/>
      <c r="F51" s="319"/>
      <c r="G51" s="319"/>
      <c r="H51" s="319"/>
      <c r="I51" s="319"/>
      <c r="J51" s="319"/>
      <c r="K51" s="319"/>
      <c r="L51" s="319"/>
      <c r="M51" s="319"/>
      <c r="N51" s="319"/>
      <c r="O51" s="319"/>
      <c r="P51" s="319"/>
      <c r="Q51" s="319"/>
      <c r="R51" s="319"/>
      <c r="S51" s="319"/>
      <c r="T51" s="319"/>
      <c r="U51" s="319"/>
    </row>
    <row r="52" spans="1:21" ht="17.25" customHeight="1">
      <c r="A52" s="319"/>
      <c r="B52" s="319"/>
      <c r="C52" s="319"/>
      <c r="D52" s="319"/>
      <c r="E52" s="319"/>
      <c r="F52" s="319"/>
      <c r="G52" s="319"/>
      <c r="H52" s="319"/>
      <c r="I52" s="319"/>
      <c r="J52" s="319"/>
      <c r="K52" s="319"/>
      <c r="L52" s="319"/>
      <c r="M52" s="319"/>
      <c r="N52" s="319"/>
      <c r="O52" s="319"/>
      <c r="P52" s="319"/>
      <c r="Q52" s="319"/>
      <c r="R52" s="319"/>
      <c r="S52" s="319"/>
      <c r="T52" s="319"/>
      <c r="U52" s="319"/>
    </row>
    <row r="53" spans="1:21" ht="17.25" customHeight="1">
      <c r="A53" s="319"/>
      <c r="B53" s="319"/>
      <c r="C53" s="319"/>
      <c r="D53" s="319"/>
      <c r="E53" s="319"/>
      <c r="F53" s="319"/>
      <c r="G53" s="319"/>
      <c r="H53" s="319"/>
      <c r="I53" s="319"/>
      <c r="J53" s="319"/>
      <c r="K53" s="319"/>
      <c r="L53" s="319"/>
      <c r="M53" s="319"/>
      <c r="N53" s="319"/>
      <c r="O53" s="319"/>
      <c r="P53" s="319"/>
      <c r="Q53" s="319"/>
      <c r="R53" s="319"/>
      <c r="S53" s="319"/>
      <c r="T53" s="319"/>
      <c r="U53" s="319"/>
    </row>
    <row r="54" spans="1:21" ht="17.25" customHeight="1">
      <c r="A54" s="319"/>
      <c r="B54" s="319"/>
      <c r="C54" s="319"/>
      <c r="D54" s="319"/>
      <c r="E54" s="319"/>
      <c r="F54" s="319"/>
      <c r="G54" s="319"/>
      <c r="H54" s="319"/>
      <c r="I54" s="319"/>
      <c r="J54" s="319"/>
      <c r="K54" s="319"/>
      <c r="L54" s="319"/>
      <c r="M54" s="319"/>
      <c r="N54" s="319"/>
      <c r="O54" s="319"/>
      <c r="P54" s="319"/>
      <c r="Q54" s="319"/>
      <c r="R54" s="319"/>
      <c r="S54" s="319"/>
      <c r="T54" s="319"/>
      <c r="U54" s="319"/>
    </row>
    <row r="55" spans="1:21" ht="17.25" customHeight="1">
      <c r="A55" s="319"/>
      <c r="B55" s="319"/>
      <c r="C55" s="319"/>
      <c r="D55" s="319"/>
      <c r="E55" s="319"/>
      <c r="F55" s="319"/>
      <c r="G55" s="319"/>
      <c r="H55" s="319"/>
      <c r="I55" s="319"/>
      <c r="J55" s="319"/>
      <c r="K55" s="319"/>
      <c r="L55" s="319"/>
      <c r="M55" s="319"/>
      <c r="N55" s="319"/>
      <c r="O55" s="319"/>
      <c r="P55" s="319"/>
      <c r="Q55" s="319"/>
      <c r="R55" s="319"/>
      <c r="S55" s="319"/>
      <c r="T55" s="319"/>
      <c r="U55" s="319"/>
    </row>
    <row r="56" spans="1:21" ht="17.25" customHeight="1">
      <c r="A56" s="319"/>
      <c r="B56" s="319"/>
      <c r="C56" s="319"/>
      <c r="D56" s="319"/>
      <c r="E56" s="319"/>
      <c r="F56" s="319"/>
      <c r="G56" s="319"/>
      <c r="H56" s="319"/>
      <c r="I56" s="319"/>
      <c r="J56" s="319"/>
      <c r="K56" s="319"/>
      <c r="L56" s="319"/>
      <c r="M56" s="319"/>
      <c r="N56" s="319"/>
      <c r="O56" s="319"/>
      <c r="P56" s="319"/>
      <c r="Q56" s="319"/>
      <c r="R56" s="319"/>
      <c r="S56" s="319"/>
      <c r="T56" s="319"/>
      <c r="U56" s="319"/>
    </row>
    <row r="57" spans="1:21" ht="17.25" customHeight="1">
      <c r="A57" s="319"/>
      <c r="B57" s="319"/>
      <c r="C57" s="319"/>
      <c r="D57" s="319"/>
      <c r="E57" s="319"/>
      <c r="F57" s="319"/>
      <c r="G57" s="319"/>
      <c r="H57" s="319"/>
      <c r="I57" s="319"/>
      <c r="J57" s="319"/>
      <c r="K57" s="319"/>
      <c r="L57" s="319"/>
      <c r="M57" s="319"/>
      <c r="N57" s="319"/>
      <c r="O57" s="319"/>
      <c r="P57" s="319"/>
      <c r="Q57" s="319"/>
      <c r="R57" s="319"/>
      <c r="S57" s="319"/>
      <c r="T57" s="319"/>
      <c r="U57" s="319"/>
    </row>
    <row r="58" spans="1:21" ht="17.25" customHeight="1">
      <c r="A58" s="319"/>
      <c r="B58" s="319"/>
      <c r="C58" s="319"/>
      <c r="D58" s="319"/>
      <c r="E58" s="319"/>
      <c r="F58" s="319"/>
      <c r="G58" s="319"/>
      <c r="H58" s="319"/>
      <c r="I58" s="319"/>
      <c r="J58" s="319"/>
      <c r="K58" s="319"/>
      <c r="L58" s="319"/>
      <c r="M58" s="319"/>
      <c r="N58" s="319"/>
      <c r="O58" s="319"/>
      <c r="P58" s="319"/>
      <c r="Q58" s="319"/>
      <c r="R58" s="319"/>
      <c r="S58" s="319"/>
      <c r="T58" s="319"/>
      <c r="U58" s="319"/>
    </row>
    <row r="59" spans="1:21" ht="17.25" customHeight="1">
      <c r="A59" s="319"/>
      <c r="B59" s="319"/>
      <c r="C59" s="319"/>
      <c r="D59" s="319"/>
      <c r="E59" s="319"/>
      <c r="F59" s="319"/>
      <c r="G59" s="319"/>
      <c r="H59" s="319"/>
      <c r="I59" s="319"/>
      <c r="J59" s="319"/>
      <c r="K59" s="319"/>
      <c r="L59" s="319"/>
      <c r="M59" s="319"/>
      <c r="N59" s="319"/>
      <c r="O59" s="319"/>
      <c r="P59" s="319"/>
      <c r="Q59" s="319"/>
      <c r="R59" s="319"/>
      <c r="S59" s="319"/>
      <c r="T59" s="319"/>
      <c r="U59" s="319"/>
    </row>
    <row r="60" spans="1:21" ht="17.25" customHeight="1">
      <c r="A60" s="319"/>
      <c r="B60" s="319"/>
      <c r="C60" s="319"/>
      <c r="D60" s="319"/>
      <c r="E60" s="319"/>
      <c r="F60" s="319"/>
      <c r="G60" s="319"/>
      <c r="H60" s="319"/>
      <c r="I60" s="319"/>
      <c r="J60" s="319"/>
      <c r="K60" s="319"/>
      <c r="L60" s="319"/>
      <c r="M60" s="319"/>
      <c r="N60" s="319"/>
      <c r="O60" s="319"/>
      <c r="P60" s="319"/>
      <c r="Q60" s="319"/>
      <c r="R60" s="319"/>
      <c r="S60" s="319"/>
      <c r="T60" s="319"/>
      <c r="U60" s="319"/>
    </row>
    <row r="61" spans="1:21" ht="17.25" customHeight="1">
      <c r="A61" s="319"/>
      <c r="B61" s="319"/>
      <c r="C61" s="319"/>
      <c r="D61" s="319"/>
      <c r="E61" s="319"/>
      <c r="F61" s="319"/>
      <c r="G61" s="319"/>
      <c r="H61" s="319"/>
      <c r="I61" s="319"/>
      <c r="J61" s="319"/>
      <c r="K61" s="319"/>
      <c r="L61" s="319"/>
      <c r="M61" s="319"/>
      <c r="N61" s="319"/>
      <c r="O61" s="319"/>
      <c r="P61" s="319"/>
      <c r="Q61" s="319"/>
      <c r="R61" s="319"/>
      <c r="S61" s="319"/>
      <c r="T61" s="319"/>
      <c r="U61" s="319"/>
    </row>
    <row r="62" spans="1:21" ht="17.25" customHeight="1">
      <c r="A62" s="319"/>
      <c r="B62" s="319"/>
      <c r="C62" s="319"/>
      <c r="D62" s="319"/>
      <c r="E62" s="319"/>
      <c r="F62" s="319"/>
      <c r="G62" s="319"/>
      <c r="H62" s="319"/>
      <c r="I62" s="319"/>
      <c r="J62" s="319"/>
      <c r="K62" s="319"/>
      <c r="L62" s="319"/>
      <c r="M62" s="319"/>
      <c r="N62" s="319"/>
      <c r="O62" s="319"/>
      <c r="P62" s="319"/>
      <c r="Q62" s="319"/>
      <c r="R62" s="319"/>
      <c r="S62" s="319"/>
      <c r="T62" s="319"/>
      <c r="U62" s="319"/>
    </row>
    <row r="63" spans="1:21" ht="17.25" customHeight="1">
      <c r="A63" s="319"/>
      <c r="B63" s="319"/>
      <c r="C63" s="319"/>
      <c r="D63" s="319"/>
      <c r="E63" s="319"/>
      <c r="F63" s="319"/>
      <c r="G63" s="319"/>
      <c r="H63" s="319"/>
      <c r="I63" s="319"/>
      <c r="J63" s="319"/>
      <c r="K63" s="319"/>
      <c r="L63" s="319"/>
      <c r="M63" s="319"/>
      <c r="N63" s="319"/>
      <c r="O63" s="319"/>
      <c r="P63" s="319"/>
      <c r="Q63" s="319"/>
      <c r="R63" s="319"/>
      <c r="S63" s="319"/>
      <c r="T63" s="319"/>
      <c r="U63" s="319"/>
    </row>
    <row r="64" spans="1:21" ht="17.25" customHeight="1">
      <c r="A64" s="319"/>
      <c r="B64" s="319"/>
      <c r="C64" s="319"/>
      <c r="D64" s="319"/>
      <c r="E64" s="319"/>
      <c r="F64" s="319"/>
      <c r="G64" s="319"/>
      <c r="H64" s="319"/>
      <c r="I64" s="319"/>
      <c r="J64" s="319"/>
      <c r="K64" s="319"/>
      <c r="L64" s="319"/>
      <c r="M64" s="319"/>
      <c r="N64" s="319"/>
      <c r="O64" s="319"/>
      <c r="P64" s="319"/>
      <c r="Q64" s="319"/>
      <c r="R64" s="319"/>
      <c r="S64" s="319"/>
      <c r="T64" s="319"/>
      <c r="U64" s="319"/>
    </row>
    <row r="65" spans="1:21" ht="17.25" customHeight="1">
      <c r="A65" s="319"/>
      <c r="B65" s="319"/>
      <c r="C65" s="319"/>
      <c r="D65" s="319"/>
      <c r="E65" s="319"/>
      <c r="F65" s="319"/>
      <c r="G65" s="319"/>
      <c r="H65" s="319"/>
      <c r="I65" s="319"/>
      <c r="J65" s="319"/>
      <c r="K65" s="319"/>
      <c r="L65" s="319"/>
      <c r="M65" s="319"/>
      <c r="N65" s="319"/>
      <c r="O65" s="319"/>
      <c r="P65" s="319"/>
      <c r="Q65" s="319"/>
      <c r="R65" s="319"/>
      <c r="S65" s="319"/>
      <c r="T65" s="319"/>
      <c r="U65" s="319"/>
    </row>
    <row r="66" spans="1:21" ht="17.25" customHeight="1">
      <c r="A66" s="319"/>
      <c r="B66" s="319"/>
      <c r="C66" s="319"/>
      <c r="D66" s="319"/>
      <c r="E66" s="319"/>
      <c r="F66" s="319"/>
      <c r="G66" s="319"/>
      <c r="H66" s="319"/>
      <c r="I66" s="319"/>
      <c r="J66" s="319"/>
      <c r="K66" s="319"/>
      <c r="L66" s="319"/>
      <c r="M66" s="319"/>
      <c r="N66" s="319"/>
      <c r="O66" s="319"/>
      <c r="P66" s="319"/>
      <c r="Q66" s="319"/>
      <c r="R66" s="319"/>
      <c r="S66" s="319"/>
      <c r="T66" s="319"/>
      <c r="U66" s="319"/>
    </row>
    <row r="67" spans="1:21" ht="17.25" customHeight="1">
      <c r="A67" s="319"/>
      <c r="B67" s="319"/>
      <c r="C67" s="319"/>
      <c r="D67" s="319"/>
      <c r="E67" s="319"/>
      <c r="F67" s="319"/>
      <c r="G67" s="319"/>
      <c r="H67" s="319"/>
      <c r="I67" s="319"/>
      <c r="J67" s="319"/>
      <c r="K67" s="319"/>
      <c r="L67" s="319"/>
      <c r="M67" s="319"/>
      <c r="N67" s="319"/>
      <c r="O67" s="319"/>
      <c r="P67" s="319"/>
      <c r="Q67" s="319"/>
      <c r="R67" s="319"/>
      <c r="S67" s="319"/>
      <c r="T67" s="319"/>
      <c r="U67" s="319"/>
    </row>
    <row r="68" spans="1:21" ht="17.25" customHeight="1">
      <c r="A68" s="319"/>
      <c r="B68" s="319"/>
      <c r="C68" s="319"/>
      <c r="D68" s="319"/>
      <c r="E68" s="319"/>
      <c r="F68" s="319"/>
      <c r="G68" s="319"/>
      <c r="H68" s="319"/>
      <c r="I68" s="319"/>
      <c r="J68" s="319"/>
      <c r="K68" s="319"/>
      <c r="L68" s="319"/>
      <c r="M68" s="319"/>
      <c r="N68" s="319"/>
      <c r="O68" s="319"/>
      <c r="P68" s="319"/>
      <c r="Q68" s="319"/>
      <c r="R68" s="319"/>
      <c r="S68" s="319"/>
      <c r="T68" s="319"/>
      <c r="U68" s="319"/>
    </row>
    <row r="69" spans="1:21" ht="17.25" customHeight="1">
      <c r="A69" s="319"/>
      <c r="B69" s="319"/>
      <c r="C69" s="319"/>
      <c r="D69" s="319"/>
      <c r="E69" s="319"/>
      <c r="F69" s="319"/>
      <c r="G69" s="319"/>
      <c r="H69" s="319"/>
      <c r="I69" s="319"/>
      <c r="J69" s="319"/>
      <c r="K69" s="319"/>
      <c r="L69" s="319"/>
      <c r="M69" s="319"/>
      <c r="N69" s="319"/>
      <c r="O69" s="319"/>
      <c r="P69" s="319"/>
      <c r="Q69" s="319"/>
      <c r="R69" s="319"/>
      <c r="S69" s="319"/>
      <c r="T69" s="319"/>
      <c r="U69" s="319"/>
    </row>
    <row r="70" spans="1:21" ht="17.25" customHeight="1">
      <c r="A70" s="319"/>
      <c r="B70" s="319"/>
      <c r="C70" s="319"/>
      <c r="D70" s="319"/>
      <c r="E70" s="319"/>
      <c r="F70" s="319"/>
      <c r="G70" s="319"/>
      <c r="H70" s="319"/>
      <c r="I70" s="319"/>
      <c r="J70" s="319"/>
      <c r="K70" s="319"/>
      <c r="L70" s="319"/>
      <c r="M70" s="319"/>
      <c r="N70" s="319"/>
      <c r="O70" s="319"/>
      <c r="P70" s="319"/>
      <c r="Q70" s="319"/>
      <c r="R70" s="319"/>
      <c r="S70" s="319"/>
      <c r="T70" s="319"/>
      <c r="U70" s="319"/>
    </row>
    <row r="71" spans="1:21" ht="17.25" customHeight="1">
      <c r="A71" s="319"/>
      <c r="B71" s="319"/>
      <c r="C71" s="319"/>
      <c r="D71" s="319"/>
      <c r="E71" s="319"/>
      <c r="F71" s="319"/>
      <c r="G71" s="319"/>
      <c r="H71" s="319"/>
      <c r="I71" s="319"/>
      <c r="J71" s="319"/>
      <c r="K71" s="319"/>
      <c r="L71" s="319"/>
      <c r="M71" s="319"/>
      <c r="N71" s="319"/>
      <c r="O71" s="319"/>
      <c r="P71" s="319"/>
      <c r="Q71" s="319"/>
      <c r="R71" s="319"/>
      <c r="S71" s="319"/>
      <c r="T71" s="319"/>
      <c r="U71" s="319"/>
    </row>
    <row r="72" spans="1:21" ht="17.25" customHeight="1">
      <c r="A72" s="319"/>
      <c r="B72" s="319"/>
      <c r="C72" s="319"/>
      <c r="D72" s="319"/>
      <c r="E72" s="319"/>
      <c r="F72" s="319"/>
      <c r="G72" s="319"/>
      <c r="H72" s="319"/>
      <c r="I72" s="319"/>
      <c r="J72" s="319"/>
      <c r="K72" s="319"/>
      <c r="L72" s="319"/>
      <c r="M72" s="319"/>
      <c r="N72" s="319"/>
      <c r="O72" s="319"/>
      <c r="P72" s="319"/>
      <c r="Q72" s="319"/>
      <c r="R72" s="319"/>
      <c r="S72" s="319"/>
      <c r="T72" s="319"/>
      <c r="U72" s="319"/>
    </row>
    <row r="73" spans="1:21" ht="17.25" customHeight="1">
      <c r="A73" s="319"/>
      <c r="B73" s="319"/>
      <c r="C73" s="319"/>
      <c r="D73" s="319"/>
      <c r="E73" s="319"/>
      <c r="F73" s="319"/>
      <c r="G73" s="319"/>
      <c r="H73" s="319"/>
      <c r="I73" s="319"/>
      <c r="J73" s="319"/>
      <c r="K73" s="319"/>
      <c r="L73" s="319"/>
      <c r="M73" s="319"/>
      <c r="N73" s="319"/>
      <c r="O73" s="319"/>
      <c r="P73" s="319"/>
      <c r="Q73" s="319"/>
      <c r="R73" s="319"/>
      <c r="S73" s="319"/>
      <c r="T73" s="319"/>
      <c r="U73" s="319"/>
    </row>
    <row r="74" spans="1:21" ht="17.25" customHeight="1">
      <c r="A74" s="319"/>
      <c r="B74" s="319"/>
      <c r="C74" s="319"/>
      <c r="D74" s="319"/>
      <c r="E74" s="319"/>
      <c r="F74" s="319"/>
      <c r="G74" s="319"/>
      <c r="H74" s="319"/>
      <c r="I74" s="319"/>
      <c r="J74" s="319"/>
      <c r="K74" s="319"/>
      <c r="L74" s="319"/>
      <c r="M74" s="319"/>
      <c r="N74" s="319"/>
      <c r="O74" s="319"/>
      <c r="P74" s="319"/>
      <c r="Q74" s="319"/>
      <c r="R74" s="319"/>
      <c r="S74" s="319"/>
      <c r="T74" s="319"/>
      <c r="U74" s="319"/>
    </row>
    <row r="75" spans="1:21" ht="17.25" customHeight="1">
      <c r="A75" s="319"/>
      <c r="B75" s="319"/>
      <c r="C75" s="319"/>
      <c r="D75" s="319"/>
      <c r="E75" s="319"/>
      <c r="F75" s="319"/>
      <c r="G75" s="319"/>
      <c r="H75" s="319"/>
      <c r="I75" s="319"/>
      <c r="J75" s="319"/>
      <c r="K75" s="319"/>
      <c r="L75" s="319"/>
      <c r="M75" s="319"/>
      <c r="N75" s="319"/>
      <c r="O75" s="319"/>
      <c r="P75" s="319"/>
      <c r="Q75" s="319"/>
      <c r="R75" s="319"/>
      <c r="S75" s="319"/>
      <c r="T75" s="319"/>
      <c r="U75" s="319"/>
    </row>
    <row r="76" spans="1:21" ht="17.25" customHeight="1">
      <c r="A76" s="319"/>
      <c r="B76" s="319"/>
      <c r="C76" s="319"/>
      <c r="D76" s="319"/>
      <c r="E76" s="319"/>
      <c r="F76" s="319"/>
      <c r="G76" s="319"/>
      <c r="H76" s="319"/>
      <c r="I76" s="319"/>
      <c r="J76" s="319"/>
      <c r="K76" s="319"/>
      <c r="L76" s="319"/>
      <c r="M76" s="319"/>
      <c r="N76" s="319"/>
      <c r="O76" s="319"/>
      <c r="P76" s="319"/>
      <c r="Q76" s="319"/>
      <c r="R76" s="319"/>
      <c r="S76" s="319"/>
      <c r="T76" s="319"/>
      <c r="U76" s="319"/>
    </row>
    <row r="77" spans="1:21" ht="17.25" customHeight="1">
      <c r="A77" s="319"/>
      <c r="B77" s="319"/>
      <c r="C77" s="319"/>
      <c r="D77" s="319"/>
      <c r="E77" s="319"/>
      <c r="F77" s="319"/>
      <c r="G77" s="319"/>
      <c r="H77" s="319"/>
      <c r="I77" s="319"/>
      <c r="J77" s="319"/>
      <c r="K77" s="319"/>
      <c r="L77" s="319"/>
      <c r="M77" s="319"/>
      <c r="N77" s="319"/>
      <c r="O77" s="319"/>
      <c r="P77" s="319"/>
      <c r="Q77" s="319"/>
      <c r="R77" s="319"/>
      <c r="S77" s="319"/>
      <c r="T77" s="319"/>
      <c r="U77" s="319"/>
    </row>
    <row r="78" spans="1:21" ht="17.25" customHeight="1">
      <c r="A78" s="319"/>
      <c r="B78" s="319"/>
      <c r="C78" s="319"/>
      <c r="D78" s="319"/>
      <c r="E78" s="319"/>
      <c r="F78" s="319"/>
      <c r="G78" s="319"/>
      <c r="H78" s="319"/>
      <c r="I78" s="319"/>
      <c r="J78" s="319"/>
      <c r="K78" s="319"/>
      <c r="L78" s="319"/>
      <c r="M78" s="319"/>
      <c r="N78" s="319"/>
      <c r="O78" s="319"/>
      <c r="P78" s="319"/>
      <c r="Q78" s="319"/>
      <c r="R78" s="319"/>
      <c r="S78" s="319"/>
      <c r="T78" s="319"/>
      <c r="U78" s="319"/>
    </row>
    <row r="79" spans="1:21" ht="17.25" customHeight="1">
      <c r="A79" s="319"/>
      <c r="B79" s="319"/>
      <c r="C79" s="319"/>
      <c r="D79" s="319"/>
      <c r="E79" s="319"/>
      <c r="F79" s="319"/>
      <c r="G79" s="319"/>
      <c r="H79" s="319"/>
      <c r="I79" s="319"/>
      <c r="J79" s="319"/>
      <c r="K79" s="319"/>
      <c r="L79" s="319"/>
      <c r="M79" s="319"/>
      <c r="N79" s="319"/>
      <c r="O79" s="319"/>
      <c r="P79" s="319"/>
      <c r="Q79" s="319"/>
      <c r="R79" s="319"/>
      <c r="S79" s="319"/>
      <c r="T79" s="319"/>
      <c r="U79" s="319"/>
    </row>
    <row r="80" spans="1:21" ht="17.25" customHeight="1">
      <c r="A80" s="319"/>
      <c r="B80" s="319"/>
      <c r="C80" s="319"/>
      <c r="D80" s="319"/>
      <c r="E80" s="319"/>
      <c r="F80" s="319"/>
      <c r="G80" s="319"/>
      <c r="H80" s="319"/>
      <c r="I80" s="319"/>
      <c r="J80" s="319"/>
      <c r="K80" s="319"/>
      <c r="L80" s="319"/>
      <c r="M80" s="319"/>
      <c r="N80" s="319"/>
      <c r="O80" s="319"/>
      <c r="P80" s="319"/>
      <c r="Q80" s="319"/>
      <c r="R80" s="319"/>
      <c r="S80" s="319"/>
      <c r="T80" s="319"/>
      <c r="U80" s="319"/>
    </row>
    <row r="81" spans="1:21" ht="17.25" customHeight="1">
      <c r="A81" s="319"/>
      <c r="B81" s="319"/>
      <c r="C81" s="319"/>
      <c r="D81" s="319"/>
      <c r="E81" s="319"/>
      <c r="F81" s="319"/>
      <c r="G81" s="319"/>
      <c r="H81" s="319"/>
      <c r="I81" s="319"/>
      <c r="J81" s="319"/>
      <c r="K81" s="319"/>
      <c r="L81" s="319"/>
      <c r="M81" s="319"/>
      <c r="N81" s="319"/>
      <c r="O81" s="319"/>
      <c r="P81" s="319"/>
      <c r="Q81" s="319"/>
      <c r="R81" s="319"/>
      <c r="S81" s="319"/>
      <c r="T81" s="319"/>
      <c r="U81" s="319"/>
    </row>
    <row r="82" spans="1:21" ht="17.25" customHeight="1">
      <c r="A82" s="319"/>
      <c r="B82" s="319"/>
      <c r="C82" s="319"/>
      <c r="D82" s="319"/>
      <c r="E82" s="319"/>
      <c r="F82" s="319"/>
      <c r="G82" s="319"/>
      <c r="H82" s="319"/>
      <c r="I82" s="319"/>
      <c r="J82" s="319"/>
      <c r="K82" s="319"/>
      <c r="L82" s="319"/>
      <c r="M82" s="319"/>
      <c r="N82" s="319"/>
      <c r="O82" s="319"/>
      <c r="P82" s="319"/>
      <c r="Q82" s="319"/>
      <c r="R82" s="319"/>
      <c r="S82" s="319"/>
      <c r="T82" s="319"/>
      <c r="U82" s="319"/>
    </row>
    <row r="83" spans="1:21" ht="17.25" customHeight="1">
      <c r="A83" s="319"/>
      <c r="B83" s="319"/>
      <c r="C83" s="319"/>
      <c r="D83" s="319"/>
      <c r="E83" s="319"/>
      <c r="F83" s="319"/>
      <c r="G83" s="319"/>
      <c r="H83" s="319"/>
      <c r="I83" s="319"/>
      <c r="J83" s="319"/>
      <c r="K83" s="319"/>
      <c r="L83" s="319"/>
      <c r="M83" s="319"/>
      <c r="N83" s="319"/>
      <c r="O83" s="319"/>
      <c r="P83" s="319"/>
      <c r="Q83" s="319"/>
      <c r="R83" s="319"/>
      <c r="S83" s="319"/>
      <c r="T83" s="319"/>
      <c r="U83" s="319"/>
    </row>
    <row r="84" spans="1:21" ht="17.25" customHeight="1">
      <c r="A84" s="319"/>
      <c r="B84" s="319"/>
      <c r="C84" s="319"/>
      <c r="D84" s="319"/>
      <c r="E84" s="319"/>
      <c r="F84" s="319"/>
      <c r="G84" s="319"/>
      <c r="H84" s="319"/>
      <c r="I84" s="319"/>
      <c r="J84" s="319"/>
      <c r="K84" s="319"/>
      <c r="L84" s="319"/>
      <c r="M84" s="319"/>
      <c r="N84" s="319"/>
      <c r="O84" s="319"/>
      <c r="P84" s="319"/>
      <c r="Q84" s="319"/>
      <c r="R84" s="319"/>
      <c r="S84" s="319"/>
      <c r="T84" s="319"/>
      <c r="U84" s="319"/>
    </row>
    <row r="85" spans="1:21" ht="17.25" customHeight="1">
      <c r="A85" s="319"/>
      <c r="B85" s="319"/>
      <c r="C85" s="319"/>
      <c r="D85" s="319"/>
      <c r="E85" s="319"/>
      <c r="F85" s="319"/>
      <c r="G85" s="319"/>
      <c r="H85" s="319"/>
      <c r="I85" s="319"/>
      <c r="J85" s="319"/>
      <c r="K85" s="319"/>
      <c r="L85" s="319"/>
      <c r="M85" s="319"/>
      <c r="N85" s="319"/>
      <c r="O85" s="319"/>
      <c r="P85" s="319"/>
      <c r="Q85" s="319"/>
      <c r="R85" s="319"/>
      <c r="S85" s="319"/>
      <c r="T85" s="319"/>
      <c r="U85" s="319"/>
    </row>
    <row r="86" spans="1:21" ht="17.25" customHeight="1">
      <c r="A86" s="319"/>
      <c r="B86" s="319"/>
      <c r="C86" s="319"/>
      <c r="D86" s="319"/>
      <c r="E86" s="319"/>
      <c r="F86" s="319"/>
      <c r="G86" s="319"/>
      <c r="H86" s="319"/>
      <c r="I86" s="319"/>
      <c r="J86" s="319"/>
      <c r="K86" s="319"/>
      <c r="L86" s="319"/>
      <c r="M86" s="319"/>
      <c r="N86" s="319"/>
      <c r="O86" s="319"/>
      <c r="P86" s="319"/>
      <c r="Q86" s="319"/>
      <c r="R86" s="319"/>
      <c r="S86" s="319"/>
      <c r="T86" s="319"/>
      <c r="U86" s="319"/>
    </row>
    <row r="87" spans="1:21" ht="17.25" customHeight="1">
      <c r="A87" s="319"/>
      <c r="B87" s="319"/>
      <c r="C87" s="319"/>
      <c r="D87" s="319"/>
      <c r="E87" s="319"/>
      <c r="F87" s="319"/>
      <c r="G87" s="319"/>
      <c r="H87" s="319"/>
      <c r="I87" s="319"/>
      <c r="J87" s="319"/>
      <c r="K87" s="319"/>
      <c r="L87" s="319"/>
      <c r="M87" s="319"/>
      <c r="N87" s="319"/>
      <c r="O87" s="319"/>
      <c r="P87" s="319"/>
      <c r="Q87" s="319"/>
      <c r="R87" s="319"/>
      <c r="S87" s="319"/>
      <c r="T87" s="319"/>
      <c r="U87" s="319"/>
    </row>
    <row r="88" spans="1:21" ht="17.25" customHeight="1">
      <c r="A88" s="319"/>
      <c r="B88" s="319"/>
      <c r="C88" s="319"/>
      <c r="D88" s="319"/>
      <c r="E88" s="319"/>
      <c r="F88" s="319"/>
      <c r="G88" s="319"/>
      <c r="H88" s="319"/>
      <c r="I88" s="319"/>
      <c r="J88" s="319"/>
      <c r="K88" s="319"/>
      <c r="L88" s="319"/>
      <c r="M88" s="319"/>
      <c r="N88" s="319"/>
      <c r="O88" s="319"/>
      <c r="P88" s="319"/>
      <c r="Q88" s="319"/>
      <c r="R88" s="319"/>
      <c r="S88" s="319"/>
      <c r="T88" s="319"/>
      <c r="U88" s="319"/>
    </row>
    <row r="89" spans="1:21" ht="17.25" customHeight="1">
      <c r="A89" s="319"/>
      <c r="B89" s="319"/>
      <c r="C89" s="319"/>
      <c r="D89" s="319"/>
      <c r="E89" s="319"/>
      <c r="F89" s="319"/>
      <c r="G89" s="319"/>
      <c r="H89" s="319"/>
      <c r="I89" s="319"/>
      <c r="J89" s="319"/>
      <c r="K89" s="319"/>
      <c r="L89" s="319"/>
      <c r="M89" s="319"/>
      <c r="N89" s="319"/>
      <c r="O89" s="319"/>
      <c r="P89" s="319"/>
      <c r="Q89" s="319"/>
      <c r="R89" s="319"/>
      <c r="S89" s="319"/>
      <c r="T89" s="319"/>
      <c r="U89" s="319"/>
    </row>
    <row r="90" spans="1:21" ht="17.25" customHeight="1">
      <c r="A90" s="319"/>
      <c r="B90" s="319"/>
      <c r="C90" s="319"/>
      <c r="D90" s="319"/>
      <c r="E90" s="319"/>
      <c r="F90" s="319"/>
      <c r="G90" s="319"/>
      <c r="H90" s="319"/>
      <c r="I90" s="319"/>
      <c r="J90" s="319"/>
      <c r="K90" s="319"/>
      <c r="L90" s="319"/>
      <c r="M90" s="319"/>
      <c r="N90" s="319"/>
      <c r="O90" s="319"/>
      <c r="P90" s="319"/>
      <c r="Q90" s="319"/>
      <c r="R90" s="319"/>
      <c r="S90" s="319"/>
      <c r="T90" s="319"/>
      <c r="U90" s="319"/>
    </row>
    <row r="91" spans="1:21" ht="17.25" customHeight="1">
      <c r="A91" s="319"/>
      <c r="B91" s="319"/>
      <c r="C91" s="319"/>
      <c r="D91" s="319"/>
      <c r="E91" s="319"/>
      <c r="F91" s="319"/>
      <c r="G91" s="319"/>
      <c r="H91" s="319"/>
      <c r="I91" s="319"/>
      <c r="J91" s="319"/>
      <c r="K91" s="319"/>
      <c r="L91" s="319"/>
      <c r="M91" s="319"/>
      <c r="N91" s="319"/>
      <c r="O91" s="319"/>
      <c r="P91" s="319"/>
      <c r="Q91" s="319"/>
      <c r="R91" s="319"/>
      <c r="S91" s="319"/>
      <c r="T91" s="319"/>
      <c r="U91" s="319"/>
    </row>
    <row r="92" spans="1:21" ht="17.25" customHeight="1">
      <c r="A92" s="319"/>
      <c r="B92" s="319"/>
      <c r="C92" s="319"/>
      <c r="D92" s="319"/>
      <c r="E92" s="319"/>
      <c r="F92" s="319"/>
      <c r="G92" s="319"/>
      <c r="H92" s="319"/>
      <c r="I92" s="319"/>
      <c r="J92" s="319"/>
      <c r="K92" s="319"/>
      <c r="L92" s="319"/>
      <c r="M92" s="319"/>
      <c r="N92" s="319"/>
      <c r="O92" s="319"/>
      <c r="P92" s="319"/>
      <c r="Q92" s="319"/>
      <c r="R92" s="319"/>
      <c r="S92" s="319"/>
      <c r="T92" s="319"/>
      <c r="U92" s="319"/>
    </row>
    <row r="93" spans="1:21" ht="17.25" customHeight="1">
      <c r="A93" s="319"/>
      <c r="B93" s="319"/>
      <c r="C93" s="319"/>
      <c r="D93" s="319"/>
      <c r="E93" s="319"/>
      <c r="F93" s="319"/>
      <c r="G93" s="319"/>
      <c r="H93" s="319"/>
      <c r="I93" s="319"/>
      <c r="J93" s="319"/>
      <c r="K93" s="319"/>
      <c r="L93" s="319"/>
      <c r="M93" s="319"/>
      <c r="N93" s="319"/>
      <c r="O93" s="319"/>
      <c r="P93" s="319"/>
      <c r="Q93" s="319"/>
      <c r="R93" s="319"/>
      <c r="S93" s="319"/>
      <c r="T93" s="319"/>
      <c r="U93" s="319"/>
    </row>
    <row r="94" spans="1:21" ht="17.25" customHeight="1">
      <c r="A94" s="319"/>
      <c r="B94" s="319"/>
      <c r="C94" s="319"/>
      <c r="D94" s="319"/>
      <c r="E94" s="319"/>
      <c r="F94" s="319"/>
      <c r="G94" s="319"/>
      <c r="H94" s="319"/>
      <c r="I94" s="319"/>
      <c r="J94" s="319"/>
      <c r="K94" s="319"/>
      <c r="L94" s="319"/>
      <c r="M94" s="319"/>
      <c r="N94" s="319"/>
      <c r="O94" s="319"/>
      <c r="P94" s="319"/>
      <c r="Q94" s="319"/>
      <c r="R94" s="319"/>
      <c r="S94" s="319"/>
      <c r="T94" s="319"/>
      <c r="U94" s="319"/>
    </row>
    <row r="95" spans="1:21" ht="17.25" customHeight="1">
      <c r="A95" s="319"/>
      <c r="B95" s="319"/>
      <c r="C95" s="319"/>
      <c r="D95" s="319"/>
      <c r="E95" s="319"/>
      <c r="F95" s="319"/>
      <c r="G95" s="319"/>
      <c r="H95" s="319"/>
      <c r="I95" s="319"/>
      <c r="J95" s="319"/>
      <c r="K95" s="319"/>
      <c r="L95" s="319"/>
      <c r="M95" s="319"/>
      <c r="N95" s="319"/>
      <c r="O95" s="319"/>
      <c r="P95" s="319"/>
      <c r="Q95" s="319"/>
      <c r="R95" s="319"/>
      <c r="S95" s="319"/>
      <c r="T95" s="319"/>
      <c r="U95" s="319"/>
    </row>
    <row r="96" spans="1:21" ht="17.25" customHeight="1">
      <c r="A96" s="319"/>
      <c r="B96" s="319"/>
      <c r="C96" s="319"/>
      <c r="D96" s="319"/>
      <c r="E96" s="319"/>
      <c r="F96" s="319"/>
      <c r="G96" s="319"/>
      <c r="H96" s="319"/>
      <c r="I96" s="319"/>
      <c r="J96" s="319"/>
      <c r="K96" s="319"/>
      <c r="L96" s="319"/>
      <c r="M96" s="319"/>
      <c r="N96" s="319"/>
      <c r="O96" s="319"/>
      <c r="P96" s="319"/>
      <c r="Q96" s="319"/>
      <c r="R96" s="319"/>
      <c r="S96" s="319"/>
      <c r="T96" s="319"/>
      <c r="U96" s="319"/>
    </row>
    <row r="97" spans="1:21" ht="17.25" customHeight="1">
      <c r="A97" s="319"/>
      <c r="B97" s="319"/>
      <c r="C97" s="319"/>
      <c r="D97" s="319"/>
      <c r="E97" s="319"/>
      <c r="F97" s="319"/>
      <c r="G97" s="319"/>
      <c r="H97" s="319"/>
      <c r="I97" s="319"/>
      <c r="J97" s="319"/>
      <c r="K97" s="319"/>
      <c r="L97" s="319"/>
      <c r="M97" s="319"/>
      <c r="N97" s="319"/>
      <c r="O97" s="319"/>
      <c r="P97" s="319"/>
      <c r="Q97" s="319"/>
      <c r="R97" s="319"/>
      <c r="S97" s="319"/>
      <c r="T97" s="319"/>
      <c r="U97" s="319"/>
    </row>
    <row r="98" spans="1:21" ht="17.25" customHeight="1">
      <c r="A98" s="319"/>
      <c r="B98" s="319"/>
      <c r="C98" s="319"/>
      <c r="D98" s="319"/>
      <c r="E98" s="319"/>
      <c r="F98" s="319"/>
      <c r="G98" s="319"/>
      <c r="H98" s="319"/>
      <c r="I98" s="319"/>
      <c r="J98" s="319"/>
      <c r="K98" s="319"/>
      <c r="L98" s="319"/>
      <c r="M98" s="319"/>
      <c r="N98" s="319"/>
      <c r="O98" s="319"/>
      <c r="P98" s="319"/>
      <c r="Q98" s="319"/>
      <c r="R98" s="319"/>
      <c r="S98" s="319"/>
      <c r="T98" s="319"/>
      <c r="U98" s="319"/>
    </row>
    <row r="99" spans="1:21" ht="17.25" customHeight="1">
      <c r="A99" s="319"/>
      <c r="B99" s="319"/>
      <c r="C99" s="319"/>
      <c r="D99" s="319"/>
      <c r="E99" s="319"/>
      <c r="F99" s="319"/>
      <c r="G99" s="319"/>
      <c r="H99" s="319"/>
      <c r="I99" s="319"/>
      <c r="J99" s="319"/>
      <c r="K99" s="319"/>
      <c r="L99" s="319"/>
      <c r="M99" s="319"/>
      <c r="N99" s="319"/>
      <c r="O99" s="319"/>
      <c r="P99" s="319"/>
      <c r="Q99" s="319"/>
      <c r="R99" s="319"/>
      <c r="S99" s="319"/>
      <c r="T99" s="319"/>
      <c r="U99" s="319"/>
    </row>
    <row r="100" spans="1:21" ht="17.25" customHeight="1">
      <c r="A100" s="319"/>
      <c r="B100" s="319"/>
      <c r="C100" s="319"/>
      <c r="D100" s="319"/>
      <c r="E100" s="319"/>
      <c r="F100" s="319"/>
      <c r="G100" s="319"/>
      <c r="H100" s="319"/>
      <c r="I100" s="319"/>
      <c r="J100" s="319"/>
      <c r="K100" s="319"/>
      <c r="L100" s="319"/>
      <c r="M100" s="319"/>
      <c r="N100" s="319"/>
      <c r="O100" s="319"/>
      <c r="P100" s="319"/>
      <c r="Q100" s="319"/>
      <c r="R100" s="319"/>
      <c r="S100" s="319"/>
      <c r="T100" s="319"/>
      <c r="U100" s="319"/>
    </row>
  </sheetData>
  <mergeCells count="29">
    <mergeCell ref="C6:U6"/>
    <mergeCell ref="C8:U8"/>
    <mergeCell ref="E17:U17"/>
    <mergeCell ref="E16:U16"/>
    <mergeCell ref="C2:E2"/>
    <mergeCell ref="G2:M2"/>
    <mergeCell ref="O2:R2"/>
    <mergeCell ref="T2:U2"/>
    <mergeCell ref="D10:U10"/>
    <mergeCell ref="E14:U14"/>
    <mergeCell ref="G4:J4"/>
    <mergeCell ref="L4:N4"/>
    <mergeCell ref="O4:Q4"/>
    <mergeCell ref="R4:U4"/>
    <mergeCell ref="C4:E4"/>
    <mergeCell ref="C12:D12"/>
    <mergeCell ref="E33:U33"/>
    <mergeCell ref="C38:G38"/>
    <mergeCell ref="M38:O38"/>
    <mergeCell ref="R38:U38"/>
    <mergeCell ref="E19:U19"/>
    <mergeCell ref="E20:U20"/>
    <mergeCell ref="E22:U22"/>
    <mergeCell ref="C36:U36"/>
    <mergeCell ref="E23:F23"/>
    <mergeCell ref="E27:U27"/>
    <mergeCell ref="E28:U28"/>
    <mergeCell ref="E30:U30"/>
    <mergeCell ref="E32:U32"/>
  </mergeCells>
  <hyperlinks>
    <hyperlink ref="O2" r:id="rId1" xr:uid="{00000000-0004-0000-0400-000000000000}"/>
    <hyperlink ref="G4" r:id="rId2" xr:uid="{00000000-0004-0000-0400-000001000000}"/>
    <hyperlink ref="R4" r:id="rId3" xr:uid="{00000000-0004-0000-0400-000002000000}"/>
    <hyperlink ref="C38" r:id="rId4" xr:uid="{00000000-0004-0000-0400-000003000000}"/>
    <hyperlink ref="R38" r:id="rId5" xr:uid="{00000000-0004-0000-0400-000004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100"/>
  <sheetViews>
    <sheetView workbookViewId="0"/>
  </sheetViews>
  <sheetFormatPr defaultColWidth="14.42578125" defaultRowHeight="15" customHeight="1"/>
  <cols>
    <col min="1" max="1" width="1.5703125" customWidth="1"/>
    <col min="2" max="2" width="2.85546875" customWidth="1"/>
    <col min="3" max="3" width="9.140625" customWidth="1"/>
    <col min="4" max="4" width="13" customWidth="1"/>
    <col min="5" max="5" width="7.28515625" customWidth="1"/>
    <col min="6" max="20" width="9.140625" customWidth="1"/>
    <col min="21" max="21" width="22.28515625" customWidth="1"/>
    <col min="22" max="22" width="3.7109375" customWidth="1"/>
    <col min="23" max="29" width="9.140625" customWidth="1"/>
  </cols>
  <sheetData>
    <row r="1" spans="1:29" ht="9.75" customHeight="1">
      <c r="A1" s="319"/>
      <c r="B1" s="319"/>
      <c r="C1" s="319"/>
      <c r="D1" s="319"/>
      <c r="E1" s="319"/>
      <c r="F1" s="319"/>
      <c r="G1" s="319"/>
      <c r="H1" s="319"/>
      <c r="I1" s="319"/>
      <c r="J1" s="319"/>
      <c r="K1" s="319"/>
      <c r="L1" s="319"/>
      <c r="M1" s="319"/>
      <c r="N1" s="319"/>
      <c r="O1" s="319"/>
      <c r="P1" s="319"/>
      <c r="Q1" s="319"/>
      <c r="R1" s="319"/>
      <c r="S1" s="319"/>
      <c r="T1" s="319"/>
      <c r="U1" s="319"/>
      <c r="V1" s="319"/>
      <c r="W1" s="319"/>
      <c r="X1" s="319"/>
      <c r="Y1" s="319"/>
      <c r="Z1" s="319"/>
      <c r="AA1" s="319"/>
      <c r="AB1" s="319"/>
      <c r="AC1" s="319"/>
    </row>
    <row r="2" spans="1:29" ht="28.5" customHeight="1">
      <c r="A2" s="319"/>
      <c r="B2" s="363"/>
      <c r="C2" s="589" t="s">
        <v>171</v>
      </c>
      <c r="D2" s="569"/>
      <c r="E2" s="570"/>
      <c r="F2" s="364"/>
      <c r="G2" s="590" t="s">
        <v>172</v>
      </c>
      <c r="H2" s="569"/>
      <c r="I2" s="569"/>
      <c r="J2" s="569"/>
      <c r="K2" s="569"/>
      <c r="L2" s="569"/>
      <c r="M2" s="570"/>
      <c r="N2" s="364"/>
      <c r="O2" s="572" t="s">
        <v>173</v>
      </c>
      <c r="P2" s="569"/>
      <c r="Q2" s="569"/>
      <c r="R2" s="570"/>
      <c r="S2" s="364"/>
      <c r="T2" s="573">
        <v>43405</v>
      </c>
      <c r="U2" s="574"/>
      <c r="V2" s="365"/>
      <c r="W2" s="599" t="s">
        <v>204</v>
      </c>
      <c r="X2" s="401"/>
      <c r="Y2" s="401"/>
      <c r="Z2" s="401"/>
      <c r="AA2" s="401"/>
      <c r="AB2" s="401"/>
      <c r="AC2" s="402"/>
    </row>
    <row r="3" spans="1:29" ht="7.5" customHeight="1">
      <c r="A3" s="319"/>
      <c r="B3" s="334"/>
      <c r="C3" s="319"/>
      <c r="D3" s="319"/>
      <c r="E3" s="319"/>
      <c r="F3" s="319"/>
      <c r="G3" s="319"/>
      <c r="H3" s="319"/>
      <c r="I3" s="319"/>
      <c r="J3" s="319"/>
      <c r="K3" s="319"/>
      <c r="L3" s="319"/>
      <c r="M3" s="319"/>
      <c r="N3" s="319"/>
      <c r="O3" s="319"/>
      <c r="P3" s="319"/>
      <c r="Q3" s="319"/>
      <c r="R3" s="319"/>
      <c r="S3" s="319"/>
      <c r="T3" s="319"/>
      <c r="U3" s="335"/>
      <c r="V3" s="319"/>
      <c r="W3" s="403"/>
      <c r="X3" s="404"/>
      <c r="Y3" s="404"/>
      <c r="Z3" s="404"/>
      <c r="AA3" s="404"/>
      <c r="AB3" s="404"/>
      <c r="AC3" s="405"/>
    </row>
    <row r="4" spans="1:29" ht="30" customHeight="1">
      <c r="A4" s="319"/>
      <c r="B4" s="334"/>
      <c r="C4" s="580" t="s">
        <v>174</v>
      </c>
      <c r="D4" s="439"/>
      <c r="E4" s="440"/>
      <c r="F4" s="336"/>
      <c r="G4" s="576" t="s">
        <v>173</v>
      </c>
      <c r="H4" s="439"/>
      <c r="I4" s="439"/>
      <c r="J4" s="440"/>
      <c r="K4" s="336"/>
      <c r="L4" s="577" t="s">
        <v>175</v>
      </c>
      <c r="M4" s="439"/>
      <c r="N4" s="440"/>
      <c r="O4" s="578" t="s">
        <v>176</v>
      </c>
      <c r="P4" s="407"/>
      <c r="Q4" s="408"/>
      <c r="R4" s="579" t="s">
        <v>51</v>
      </c>
      <c r="S4" s="439"/>
      <c r="T4" s="439"/>
      <c r="U4" s="564"/>
      <c r="V4" s="366"/>
      <c r="W4" s="367"/>
      <c r="X4" s="368" t="s">
        <v>205</v>
      </c>
      <c r="Y4" s="368"/>
      <c r="Z4" s="368"/>
      <c r="AA4" s="368"/>
      <c r="AB4" s="368"/>
      <c r="AC4" s="368"/>
    </row>
    <row r="5" spans="1:29" ht="7.5" customHeight="1">
      <c r="A5" s="319"/>
      <c r="B5" s="334"/>
      <c r="C5" s="337"/>
      <c r="D5" s="337"/>
      <c r="E5" s="337"/>
      <c r="F5" s="338"/>
      <c r="G5" s="339"/>
      <c r="H5" s="339"/>
      <c r="I5" s="339"/>
      <c r="J5" s="340"/>
      <c r="K5" s="319"/>
      <c r="L5" s="319"/>
      <c r="M5" s="319"/>
      <c r="N5" s="319"/>
      <c r="O5" s="319"/>
      <c r="P5" s="319"/>
      <c r="Q5" s="319"/>
      <c r="R5" s="319"/>
      <c r="S5" s="319"/>
      <c r="T5" s="319"/>
      <c r="U5" s="335"/>
      <c r="V5" s="319"/>
      <c r="W5" s="596">
        <v>1</v>
      </c>
      <c r="X5" s="600" t="s">
        <v>206</v>
      </c>
      <c r="Y5" s="401"/>
      <c r="Z5" s="401"/>
      <c r="AA5" s="401"/>
      <c r="AB5" s="401"/>
      <c r="AC5" s="402"/>
    </row>
    <row r="6" spans="1:29" ht="22.5" customHeight="1">
      <c r="A6" s="319"/>
      <c r="B6" s="358"/>
      <c r="C6" s="585" t="s">
        <v>177</v>
      </c>
      <c r="D6" s="439"/>
      <c r="E6" s="439"/>
      <c r="F6" s="439"/>
      <c r="G6" s="439"/>
      <c r="H6" s="439"/>
      <c r="I6" s="439"/>
      <c r="J6" s="439"/>
      <c r="K6" s="439"/>
      <c r="L6" s="439"/>
      <c r="M6" s="439"/>
      <c r="N6" s="439"/>
      <c r="O6" s="439"/>
      <c r="P6" s="439"/>
      <c r="Q6" s="439"/>
      <c r="R6" s="439"/>
      <c r="S6" s="439"/>
      <c r="T6" s="439"/>
      <c r="U6" s="564"/>
      <c r="V6" s="369"/>
      <c r="W6" s="449"/>
      <c r="X6" s="464"/>
      <c r="Y6" s="410"/>
      <c r="Z6" s="410"/>
      <c r="AA6" s="410"/>
      <c r="AB6" s="410"/>
      <c r="AC6" s="465"/>
    </row>
    <row r="7" spans="1:29" ht="16.5" customHeight="1">
      <c r="A7" s="319"/>
      <c r="B7" s="334"/>
      <c r="C7" s="319"/>
      <c r="D7" s="319"/>
      <c r="E7" s="319"/>
      <c r="F7" s="319"/>
      <c r="G7" s="319"/>
      <c r="H7" s="319"/>
      <c r="I7" s="319"/>
      <c r="J7" s="319"/>
      <c r="K7" s="319"/>
      <c r="L7" s="319"/>
      <c r="M7" s="319"/>
      <c r="N7" s="319"/>
      <c r="O7" s="319"/>
      <c r="P7" s="319"/>
      <c r="Q7" s="319"/>
      <c r="R7" s="319"/>
      <c r="S7" s="319"/>
      <c r="T7" s="319"/>
      <c r="U7" s="335"/>
      <c r="V7" s="319"/>
      <c r="W7" s="449"/>
      <c r="X7" s="403"/>
      <c r="Y7" s="404"/>
      <c r="Z7" s="404"/>
      <c r="AA7" s="404"/>
      <c r="AB7" s="404"/>
      <c r="AC7" s="405"/>
    </row>
    <row r="8" spans="1:29" ht="33" customHeight="1">
      <c r="A8" s="342"/>
      <c r="B8" s="343" t="s">
        <v>2</v>
      </c>
      <c r="C8" s="567" t="s">
        <v>178</v>
      </c>
      <c r="D8" s="407"/>
      <c r="E8" s="407"/>
      <c r="F8" s="407"/>
      <c r="G8" s="407"/>
      <c r="H8" s="407"/>
      <c r="I8" s="407"/>
      <c r="J8" s="407"/>
      <c r="K8" s="407"/>
      <c r="L8" s="407"/>
      <c r="M8" s="407"/>
      <c r="N8" s="407"/>
      <c r="O8" s="407"/>
      <c r="P8" s="407"/>
      <c r="Q8" s="407"/>
      <c r="R8" s="407"/>
      <c r="S8" s="407"/>
      <c r="T8" s="407"/>
      <c r="U8" s="408"/>
      <c r="V8" s="370"/>
      <c r="W8" s="449"/>
      <c r="X8" s="598" t="s">
        <v>207</v>
      </c>
      <c r="Y8" s="401"/>
      <c r="Z8" s="401"/>
      <c r="AA8" s="401"/>
      <c r="AB8" s="401"/>
      <c r="AC8" s="402"/>
    </row>
    <row r="9" spans="1:29" ht="33" customHeight="1">
      <c r="A9" s="342"/>
      <c r="B9" s="344"/>
      <c r="C9" s="345"/>
      <c r="D9" s="346"/>
      <c r="E9" s="346"/>
      <c r="F9" s="346"/>
      <c r="G9" s="346"/>
      <c r="H9" s="346"/>
      <c r="I9" s="346"/>
      <c r="J9" s="346"/>
      <c r="K9" s="346"/>
      <c r="L9" s="346"/>
      <c r="M9" s="346"/>
      <c r="N9" s="346"/>
      <c r="O9" s="346"/>
      <c r="P9" s="346"/>
      <c r="Q9" s="346"/>
      <c r="R9" s="346"/>
      <c r="S9" s="346"/>
      <c r="T9" s="346"/>
      <c r="U9" s="347"/>
      <c r="V9" s="370"/>
      <c r="W9" s="449"/>
      <c r="X9" s="464"/>
      <c r="Y9" s="410"/>
      <c r="Z9" s="410"/>
      <c r="AA9" s="410"/>
      <c r="AB9" s="410"/>
      <c r="AC9" s="465"/>
    </row>
    <row r="10" spans="1:29" ht="33" customHeight="1">
      <c r="A10" s="342"/>
      <c r="B10" s="343"/>
      <c r="C10" s="371"/>
      <c r="D10" s="586" t="s">
        <v>208</v>
      </c>
      <c r="E10" s="569"/>
      <c r="F10" s="569"/>
      <c r="G10" s="569"/>
      <c r="H10" s="569"/>
      <c r="I10" s="569"/>
      <c r="J10" s="569"/>
      <c r="K10" s="569"/>
      <c r="L10" s="569"/>
      <c r="M10" s="569"/>
      <c r="N10" s="569"/>
      <c r="O10" s="569"/>
      <c r="P10" s="569"/>
      <c r="Q10" s="569"/>
      <c r="R10" s="569"/>
      <c r="S10" s="569"/>
      <c r="T10" s="569"/>
      <c r="U10" s="574"/>
      <c r="V10" s="370"/>
      <c r="W10" s="449"/>
      <c r="X10" s="464"/>
      <c r="Y10" s="410"/>
      <c r="Z10" s="410"/>
      <c r="AA10" s="410"/>
      <c r="AB10" s="410"/>
      <c r="AC10" s="465"/>
    </row>
    <row r="11" spans="1:29" ht="33" customHeight="1">
      <c r="A11" s="342"/>
      <c r="B11" s="344"/>
      <c r="C11" s="345"/>
      <c r="D11" s="346"/>
      <c r="E11" s="346"/>
      <c r="F11" s="346"/>
      <c r="G11" s="346"/>
      <c r="H11" s="346"/>
      <c r="I11" s="346"/>
      <c r="J11" s="372"/>
      <c r="K11" s="372"/>
      <c r="L11" s="372"/>
      <c r="M11" s="372"/>
      <c r="N11" s="372"/>
      <c r="O11" s="372"/>
      <c r="P11" s="372"/>
      <c r="Q11" s="372"/>
      <c r="R11" s="372"/>
      <c r="S11" s="372"/>
      <c r="T11" s="372"/>
      <c r="U11" s="373"/>
      <c r="V11" s="370"/>
      <c r="W11" s="449"/>
      <c r="X11" s="464"/>
      <c r="Y11" s="410"/>
      <c r="Z11" s="410"/>
      <c r="AA11" s="410"/>
      <c r="AB11" s="410"/>
      <c r="AC11" s="465"/>
    </row>
    <row r="12" spans="1:29" ht="22.5" customHeight="1">
      <c r="A12" s="319"/>
      <c r="B12" s="334"/>
      <c r="C12" s="587" t="s">
        <v>209</v>
      </c>
      <c r="D12" s="401"/>
      <c r="E12" s="401"/>
      <c r="F12" s="401"/>
      <c r="G12" s="401"/>
      <c r="H12" s="401"/>
      <c r="I12" s="402"/>
      <c r="J12" s="319"/>
      <c r="K12" s="319"/>
      <c r="L12" s="319"/>
      <c r="M12" s="319"/>
      <c r="N12" s="319"/>
      <c r="O12" s="319"/>
      <c r="P12" s="319"/>
      <c r="Q12" s="319"/>
      <c r="R12" s="319"/>
      <c r="S12" s="319"/>
      <c r="T12" s="319"/>
      <c r="U12" s="335"/>
      <c r="V12" s="319"/>
      <c r="W12" s="449"/>
      <c r="X12" s="464"/>
      <c r="Y12" s="410"/>
      <c r="Z12" s="410"/>
      <c r="AA12" s="410"/>
      <c r="AB12" s="410"/>
      <c r="AC12" s="465"/>
    </row>
    <row r="13" spans="1:29" ht="17.25" customHeight="1">
      <c r="A13" s="319"/>
      <c r="B13" s="334"/>
      <c r="C13" s="403"/>
      <c r="D13" s="404"/>
      <c r="E13" s="404"/>
      <c r="F13" s="404"/>
      <c r="G13" s="404"/>
      <c r="H13" s="404"/>
      <c r="I13" s="405"/>
      <c r="J13" s="374"/>
      <c r="K13" s="588" t="s">
        <v>210</v>
      </c>
      <c r="L13" s="439"/>
      <c r="M13" s="439"/>
      <c r="N13" s="439"/>
      <c r="O13" s="439"/>
      <c r="P13" s="439"/>
      <c r="Q13" s="439"/>
      <c r="R13" s="439"/>
      <c r="S13" s="439"/>
      <c r="T13" s="439"/>
      <c r="U13" s="564"/>
      <c r="V13" s="375"/>
      <c r="W13" s="450"/>
      <c r="X13" s="403"/>
      <c r="Y13" s="404"/>
      <c r="Z13" s="404"/>
      <c r="AA13" s="404"/>
      <c r="AB13" s="404"/>
      <c r="AC13" s="405"/>
    </row>
    <row r="14" spans="1:29" ht="9.75" customHeight="1">
      <c r="A14" s="319"/>
      <c r="B14" s="334"/>
      <c r="C14" s="319"/>
      <c r="D14" s="319"/>
      <c r="E14" s="319"/>
      <c r="F14" s="319"/>
      <c r="G14" s="319"/>
      <c r="H14" s="319"/>
      <c r="I14" s="319"/>
      <c r="J14" s="319"/>
      <c r="K14" s="319"/>
      <c r="L14" s="319"/>
      <c r="M14" s="319"/>
      <c r="N14" s="319"/>
      <c r="O14" s="319"/>
      <c r="P14" s="319"/>
      <c r="Q14" s="319"/>
      <c r="R14" s="319"/>
      <c r="S14" s="319"/>
      <c r="T14" s="319"/>
      <c r="U14" s="335"/>
      <c r="V14" s="319"/>
      <c r="W14" s="319"/>
      <c r="X14" s="319"/>
      <c r="Y14" s="319"/>
      <c r="Z14" s="319"/>
      <c r="AA14" s="319"/>
      <c r="AB14" s="319"/>
      <c r="AC14" s="319"/>
    </row>
    <row r="15" spans="1:29" ht="18.75" customHeight="1">
      <c r="A15" s="319"/>
      <c r="B15" s="334"/>
      <c r="C15" s="581" t="s">
        <v>211</v>
      </c>
      <c r="D15" s="440"/>
      <c r="E15" s="319"/>
      <c r="F15" s="319"/>
      <c r="G15" s="349" t="s">
        <v>181</v>
      </c>
      <c r="H15" s="319"/>
      <c r="I15" s="349" t="s">
        <v>181</v>
      </c>
      <c r="J15" s="319"/>
      <c r="K15" s="349" t="s">
        <v>181</v>
      </c>
      <c r="L15" s="319"/>
      <c r="M15" s="349" t="s">
        <v>181</v>
      </c>
      <c r="N15" s="319"/>
      <c r="O15" s="349" t="s">
        <v>181</v>
      </c>
      <c r="P15" s="319"/>
      <c r="Q15" s="349" t="s">
        <v>181</v>
      </c>
      <c r="R15" s="319"/>
      <c r="S15" s="349" t="s">
        <v>181</v>
      </c>
      <c r="T15" s="319"/>
      <c r="U15" s="349" t="s">
        <v>182</v>
      </c>
      <c r="V15" s="319"/>
      <c r="W15" s="596">
        <v>2</v>
      </c>
      <c r="X15" s="595" t="s">
        <v>212</v>
      </c>
      <c r="Y15" s="401"/>
      <c r="Z15" s="401"/>
      <c r="AA15" s="401"/>
      <c r="AB15" s="401"/>
      <c r="AC15" s="402"/>
    </row>
    <row r="16" spans="1:29" ht="9.75" customHeight="1">
      <c r="A16" s="319"/>
      <c r="B16" s="334"/>
      <c r="C16" s="319"/>
      <c r="D16" s="319"/>
      <c r="E16" s="319"/>
      <c r="F16" s="319"/>
      <c r="G16" s="319"/>
      <c r="H16" s="319"/>
      <c r="I16" s="319"/>
      <c r="J16" s="319"/>
      <c r="K16" s="319"/>
      <c r="L16" s="319"/>
      <c r="M16" s="319"/>
      <c r="N16" s="319"/>
      <c r="O16" s="319"/>
      <c r="P16" s="319"/>
      <c r="Q16" s="319"/>
      <c r="R16" s="319"/>
      <c r="S16" s="319"/>
      <c r="T16" s="319"/>
      <c r="U16" s="335"/>
      <c r="V16" s="319"/>
      <c r="W16" s="449"/>
      <c r="X16" s="464"/>
      <c r="Y16" s="410"/>
      <c r="Z16" s="410"/>
      <c r="AA16" s="410"/>
      <c r="AB16" s="410"/>
      <c r="AC16" s="465"/>
    </row>
    <row r="17" spans="1:29" ht="24.75" customHeight="1">
      <c r="A17" s="376"/>
      <c r="B17" s="377"/>
      <c r="C17" s="582">
        <v>1</v>
      </c>
      <c r="D17" s="591" t="s">
        <v>213</v>
      </c>
      <c r="E17" s="594" t="s">
        <v>214</v>
      </c>
      <c r="F17" s="183" t="s">
        <v>215</v>
      </c>
      <c r="G17" s="376"/>
      <c r="H17" s="376"/>
      <c r="I17" s="376"/>
      <c r="J17" s="376"/>
      <c r="K17" s="376"/>
      <c r="L17" s="376"/>
      <c r="M17" s="376"/>
      <c r="N17" s="376"/>
      <c r="O17" s="376"/>
      <c r="P17" s="376"/>
      <c r="Q17" s="376"/>
      <c r="R17" s="376"/>
      <c r="S17" s="376"/>
      <c r="T17" s="376"/>
      <c r="U17" s="378"/>
      <c r="V17" s="376"/>
      <c r="W17" s="449"/>
      <c r="X17" s="464"/>
      <c r="Y17" s="410"/>
      <c r="Z17" s="410"/>
      <c r="AA17" s="410"/>
      <c r="AB17" s="410"/>
      <c r="AC17" s="465"/>
    </row>
    <row r="18" spans="1:29" ht="7.5" customHeight="1">
      <c r="A18" s="319"/>
      <c r="B18" s="334"/>
      <c r="C18" s="583"/>
      <c r="D18" s="592"/>
      <c r="E18" s="592"/>
      <c r="F18" s="319"/>
      <c r="G18" s="319"/>
      <c r="H18" s="319"/>
      <c r="I18" s="319"/>
      <c r="J18" s="319"/>
      <c r="K18" s="319"/>
      <c r="L18" s="319"/>
      <c r="M18" s="319"/>
      <c r="N18" s="319"/>
      <c r="O18" s="319"/>
      <c r="P18" s="319"/>
      <c r="Q18" s="319"/>
      <c r="R18" s="319"/>
      <c r="S18" s="319"/>
      <c r="T18" s="319"/>
      <c r="U18" s="335"/>
      <c r="V18" s="319"/>
      <c r="W18" s="449"/>
      <c r="X18" s="464"/>
      <c r="Y18" s="410"/>
      <c r="Z18" s="410"/>
      <c r="AA18" s="410"/>
      <c r="AB18" s="410"/>
      <c r="AC18" s="465"/>
    </row>
    <row r="19" spans="1:29" ht="24.75" customHeight="1">
      <c r="A19" s="376"/>
      <c r="B19" s="377"/>
      <c r="C19" s="583"/>
      <c r="D19" s="592"/>
      <c r="E19" s="592"/>
      <c r="F19" s="183" t="s">
        <v>216</v>
      </c>
      <c r="G19" s="376"/>
      <c r="H19" s="376"/>
      <c r="I19" s="376"/>
      <c r="J19" s="376"/>
      <c r="K19" s="376"/>
      <c r="L19" s="376"/>
      <c r="M19" s="376"/>
      <c r="N19" s="376"/>
      <c r="O19" s="376"/>
      <c r="P19" s="376"/>
      <c r="Q19" s="376"/>
      <c r="R19" s="376"/>
      <c r="S19" s="376"/>
      <c r="T19" s="376"/>
      <c r="U19" s="378"/>
      <c r="V19" s="376"/>
      <c r="W19" s="450"/>
      <c r="X19" s="403"/>
      <c r="Y19" s="404"/>
      <c r="Z19" s="404"/>
      <c r="AA19" s="404"/>
      <c r="AB19" s="404"/>
      <c r="AC19" s="405"/>
    </row>
    <row r="20" spans="1:29" ht="7.5" customHeight="1">
      <c r="A20" s="319"/>
      <c r="B20" s="334"/>
      <c r="C20" s="583"/>
      <c r="D20" s="592"/>
      <c r="E20" s="592"/>
      <c r="F20" s="319"/>
      <c r="G20" s="319"/>
      <c r="H20" s="319"/>
      <c r="I20" s="319"/>
      <c r="J20" s="319"/>
      <c r="K20" s="319"/>
      <c r="L20" s="319"/>
      <c r="M20" s="319"/>
      <c r="N20" s="319"/>
      <c r="O20" s="319"/>
      <c r="P20" s="319"/>
      <c r="Q20" s="319"/>
      <c r="R20" s="319"/>
      <c r="S20" s="319"/>
      <c r="T20" s="319"/>
      <c r="U20" s="335"/>
      <c r="V20" s="319"/>
      <c r="W20" s="319"/>
      <c r="X20" s="319"/>
      <c r="Y20" s="319"/>
      <c r="Z20" s="319"/>
      <c r="AA20" s="319"/>
      <c r="AB20" s="319"/>
      <c r="AC20" s="319"/>
    </row>
    <row r="21" spans="1:29" ht="24.75" customHeight="1">
      <c r="A21" s="376"/>
      <c r="B21" s="377"/>
      <c r="C21" s="583"/>
      <c r="D21" s="592"/>
      <c r="E21" s="593"/>
      <c r="F21" s="183" t="s">
        <v>217</v>
      </c>
      <c r="G21" s="376"/>
      <c r="H21" s="376"/>
      <c r="I21" s="376"/>
      <c r="J21" s="376"/>
      <c r="K21" s="376"/>
      <c r="L21" s="376"/>
      <c r="M21" s="376"/>
      <c r="N21" s="376"/>
      <c r="O21" s="376"/>
      <c r="P21" s="376"/>
      <c r="Q21" s="376"/>
      <c r="R21" s="376"/>
      <c r="S21" s="376"/>
      <c r="T21" s="376"/>
      <c r="U21" s="378"/>
      <c r="V21" s="376"/>
      <c r="W21" s="596">
        <v>3</v>
      </c>
      <c r="X21" s="597" t="s">
        <v>218</v>
      </c>
      <c r="Y21" s="401"/>
      <c r="Z21" s="401"/>
      <c r="AA21" s="401"/>
      <c r="AB21" s="401"/>
      <c r="AC21" s="402"/>
    </row>
    <row r="22" spans="1:29" ht="7.5" customHeight="1">
      <c r="A22" s="319"/>
      <c r="B22" s="334"/>
      <c r="C22" s="583"/>
      <c r="D22" s="592"/>
      <c r="E22" s="319"/>
      <c r="F22" s="319"/>
      <c r="G22" s="319"/>
      <c r="H22" s="319"/>
      <c r="I22" s="319"/>
      <c r="J22" s="319"/>
      <c r="K22" s="319"/>
      <c r="L22" s="319"/>
      <c r="M22" s="319"/>
      <c r="N22" s="319"/>
      <c r="O22" s="319"/>
      <c r="P22" s="319"/>
      <c r="Q22" s="319"/>
      <c r="R22" s="319"/>
      <c r="S22" s="319"/>
      <c r="T22" s="319"/>
      <c r="U22" s="335"/>
      <c r="V22" s="319"/>
      <c r="W22" s="449"/>
      <c r="X22" s="464"/>
      <c r="Y22" s="410"/>
      <c r="Z22" s="410"/>
      <c r="AA22" s="410"/>
      <c r="AB22" s="410"/>
      <c r="AC22" s="465"/>
    </row>
    <row r="23" spans="1:29" ht="24.75" customHeight="1">
      <c r="A23" s="376"/>
      <c r="B23" s="377"/>
      <c r="C23" s="583"/>
      <c r="D23" s="592"/>
      <c r="E23" s="594" t="s">
        <v>219</v>
      </c>
      <c r="F23" s="379" t="s">
        <v>220</v>
      </c>
      <c r="G23" s="376"/>
      <c r="H23" s="376"/>
      <c r="I23" s="376"/>
      <c r="J23" s="376"/>
      <c r="K23" s="376"/>
      <c r="L23" s="376"/>
      <c r="M23" s="376"/>
      <c r="N23" s="376"/>
      <c r="O23" s="376"/>
      <c r="P23" s="376"/>
      <c r="Q23" s="376"/>
      <c r="R23" s="376"/>
      <c r="S23" s="376"/>
      <c r="T23" s="376"/>
      <c r="U23" s="378"/>
      <c r="V23" s="376"/>
      <c r="W23" s="449"/>
      <c r="X23" s="464"/>
      <c r="Y23" s="410"/>
      <c r="Z23" s="410"/>
      <c r="AA23" s="410"/>
      <c r="AB23" s="410"/>
      <c r="AC23" s="465"/>
    </row>
    <row r="24" spans="1:29" ht="7.5" customHeight="1">
      <c r="A24" s="319"/>
      <c r="B24" s="334"/>
      <c r="C24" s="583"/>
      <c r="D24" s="592"/>
      <c r="E24" s="592"/>
      <c r="F24" s="319"/>
      <c r="G24" s="319"/>
      <c r="H24" s="319"/>
      <c r="I24" s="319"/>
      <c r="J24" s="319"/>
      <c r="K24" s="319"/>
      <c r="L24" s="319"/>
      <c r="M24" s="319"/>
      <c r="N24" s="319"/>
      <c r="O24" s="319"/>
      <c r="P24" s="319"/>
      <c r="Q24" s="319"/>
      <c r="R24" s="319"/>
      <c r="S24" s="319"/>
      <c r="T24" s="319"/>
      <c r="U24" s="335"/>
      <c r="V24" s="319"/>
      <c r="W24" s="450"/>
      <c r="X24" s="403"/>
      <c r="Y24" s="404"/>
      <c r="Z24" s="404"/>
      <c r="AA24" s="404"/>
      <c r="AB24" s="404"/>
      <c r="AC24" s="405"/>
    </row>
    <row r="25" spans="1:29" ht="24.75" customHeight="1">
      <c r="A25" s="376"/>
      <c r="B25" s="377"/>
      <c r="C25" s="584"/>
      <c r="D25" s="593"/>
      <c r="E25" s="593"/>
      <c r="F25" s="380" t="s">
        <v>221</v>
      </c>
      <c r="G25" s="381"/>
      <c r="H25" s="381"/>
      <c r="I25" s="381"/>
      <c r="J25" s="381"/>
      <c r="K25" s="381"/>
      <c r="L25" s="381"/>
      <c r="M25" s="381"/>
      <c r="N25" s="381"/>
      <c r="O25" s="381"/>
      <c r="P25" s="381"/>
      <c r="Q25" s="381"/>
      <c r="R25" s="381"/>
      <c r="S25" s="381"/>
      <c r="T25" s="381"/>
      <c r="U25" s="382"/>
      <c r="V25" s="381"/>
      <c r="W25" s="376"/>
      <c r="X25" s="376"/>
      <c r="Y25" s="376"/>
      <c r="Z25" s="376"/>
      <c r="AA25" s="376"/>
      <c r="AB25" s="376"/>
      <c r="AC25" s="376"/>
    </row>
    <row r="26" spans="1:29" ht="11.25" customHeight="1">
      <c r="A26" s="319"/>
      <c r="B26" s="334"/>
      <c r="C26" s="342"/>
      <c r="D26" s="319"/>
      <c r="E26" s="319"/>
      <c r="F26" s="319"/>
      <c r="G26" s="319"/>
      <c r="H26" s="319"/>
      <c r="I26" s="319"/>
      <c r="J26" s="319"/>
      <c r="K26" s="319"/>
      <c r="L26" s="319"/>
      <c r="M26" s="319"/>
      <c r="N26" s="319"/>
      <c r="O26" s="319"/>
      <c r="P26" s="319"/>
      <c r="Q26" s="319"/>
      <c r="R26" s="319"/>
      <c r="S26" s="319"/>
      <c r="T26" s="319"/>
      <c r="U26" s="335"/>
      <c r="V26" s="319"/>
      <c r="W26" s="596">
        <v>4</v>
      </c>
      <c r="X26" s="595" t="s">
        <v>222</v>
      </c>
      <c r="Y26" s="401"/>
      <c r="Z26" s="401"/>
      <c r="AA26" s="401"/>
      <c r="AB26" s="401"/>
      <c r="AC26" s="402"/>
    </row>
    <row r="27" spans="1:29" ht="24.75" customHeight="1">
      <c r="A27" s="319"/>
      <c r="B27" s="334"/>
      <c r="C27" s="383">
        <v>2</v>
      </c>
      <c r="D27" s="384" t="s">
        <v>223</v>
      </c>
      <c r="E27" s="385" t="s">
        <v>2</v>
      </c>
      <c r="F27" s="386" t="s">
        <v>224</v>
      </c>
      <c r="G27" s="319"/>
      <c r="H27" s="319"/>
      <c r="I27" s="319"/>
      <c r="J27" s="319"/>
      <c r="K27" s="319"/>
      <c r="L27" s="319"/>
      <c r="M27" s="319"/>
      <c r="N27" s="319"/>
      <c r="O27" s="319"/>
      <c r="P27" s="319"/>
      <c r="Q27" s="319"/>
      <c r="R27" s="319"/>
      <c r="S27" s="319"/>
      <c r="T27" s="319"/>
      <c r="U27" s="335"/>
      <c r="V27" s="319"/>
      <c r="W27" s="449"/>
      <c r="X27" s="464"/>
      <c r="Y27" s="410"/>
      <c r="Z27" s="410"/>
      <c r="AA27" s="410"/>
      <c r="AB27" s="410"/>
      <c r="AC27" s="465"/>
    </row>
    <row r="28" spans="1:29" ht="9.75" customHeight="1">
      <c r="A28" s="319"/>
      <c r="B28" s="334"/>
      <c r="C28" s="342"/>
      <c r="D28" s="319"/>
      <c r="E28" s="319"/>
      <c r="F28" s="319"/>
      <c r="G28" s="319"/>
      <c r="H28" s="319"/>
      <c r="I28" s="319"/>
      <c r="J28" s="319"/>
      <c r="K28" s="319"/>
      <c r="L28" s="319"/>
      <c r="M28" s="319"/>
      <c r="N28" s="319"/>
      <c r="O28" s="319"/>
      <c r="P28" s="319"/>
      <c r="Q28" s="319"/>
      <c r="R28" s="319"/>
      <c r="S28" s="319"/>
      <c r="T28" s="319"/>
      <c r="U28" s="335"/>
      <c r="V28" s="319"/>
      <c r="W28" s="449"/>
      <c r="X28" s="464"/>
      <c r="Y28" s="410"/>
      <c r="Z28" s="410"/>
      <c r="AA28" s="410"/>
      <c r="AB28" s="410"/>
      <c r="AC28" s="465"/>
    </row>
    <row r="29" spans="1:29" ht="24.75" customHeight="1">
      <c r="A29" s="319"/>
      <c r="B29" s="334"/>
      <c r="C29" s="383">
        <v>3</v>
      </c>
      <c r="D29" s="387" t="s">
        <v>225</v>
      </c>
      <c r="E29" s="385" t="s">
        <v>2</v>
      </c>
      <c r="F29" s="388" t="s">
        <v>226</v>
      </c>
      <c r="G29" s="319"/>
      <c r="H29" s="319"/>
      <c r="I29" s="319"/>
      <c r="J29" s="319"/>
      <c r="K29" s="319"/>
      <c r="L29" s="319"/>
      <c r="M29" s="319"/>
      <c r="N29" s="319"/>
      <c r="O29" s="319"/>
      <c r="P29" s="319"/>
      <c r="Q29" s="319"/>
      <c r="R29" s="319"/>
      <c r="S29" s="319"/>
      <c r="T29" s="319"/>
      <c r="U29" s="335"/>
      <c r="V29" s="319"/>
      <c r="W29" s="449"/>
      <c r="X29" s="464"/>
      <c r="Y29" s="410"/>
      <c r="Z29" s="410"/>
      <c r="AA29" s="410"/>
      <c r="AB29" s="410"/>
      <c r="AC29" s="465"/>
    </row>
    <row r="30" spans="1:29" ht="9.75" customHeight="1">
      <c r="A30" s="319"/>
      <c r="B30" s="334"/>
      <c r="C30" s="342"/>
      <c r="D30" s="319"/>
      <c r="E30" s="319"/>
      <c r="F30" s="319"/>
      <c r="G30" s="319"/>
      <c r="H30" s="319"/>
      <c r="I30" s="319"/>
      <c r="J30" s="319"/>
      <c r="K30" s="319"/>
      <c r="L30" s="319"/>
      <c r="M30" s="319"/>
      <c r="N30" s="319"/>
      <c r="O30" s="319"/>
      <c r="P30" s="319"/>
      <c r="Q30" s="319"/>
      <c r="R30" s="319"/>
      <c r="S30" s="319"/>
      <c r="T30" s="319"/>
      <c r="U30" s="335"/>
      <c r="V30" s="319"/>
      <c r="W30" s="449"/>
      <c r="X30" s="464"/>
      <c r="Y30" s="410"/>
      <c r="Z30" s="410"/>
      <c r="AA30" s="410"/>
      <c r="AB30" s="410"/>
      <c r="AC30" s="465"/>
    </row>
    <row r="31" spans="1:29" ht="24.75" customHeight="1">
      <c r="A31" s="319"/>
      <c r="B31" s="334"/>
      <c r="C31" s="383">
        <v>4</v>
      </c>
      <c r="D31" s="387" t="s">
        <v>227</v>
      </c>
      <c r="E31" s="385" t="s">
        <v>2</v>
      </c>
      <c r="F31" s="388" t="s">
        <v>228</v>
      </c>
      <c r="G31" s="319"/>
      <c r="H31" s="319"/>
      <c r="I31" s="319"/>
      <c r="J31" s="319"/>
      <c r="K31" s="319"/>
      <c r="L31" s="319"/>
      <c r="M31" s="319"/>
      <c r="N31" s="319"/>
      <c r="O31" s="319"/>
      <c r="P31" s="319"/>
      <c r="Q31" s="319"/>
      <c r="R31" s="319"/>
      <c r="S31" s="319"/>
      <c r="T31" s="319"/>
      <c r="U31" s="335"/>
      <c r="V31" s="319"/>
      <c r="W31" s="450"/>
      <c r="X31" s="403"/>
      <c r="Y31" s="404"/>
      <c r="Z31" s="404"/>
      <c r="AA31" s="404"/>
      <c r="AB31" s="404"/>
      <c r="AC31" s="405"/>
    </row>
    <row r="32" spans="1:29" ht="9.75" customHeight="1">
      <c r="A32" s="319"/>
      <c r="B32" s="334"/>
      <c r="C32" s="342"/>
      <c r="D32" s="319"/>
      <c r="E32" s="319"/>
      <c r="F32" s="319"/>
      <c r="G32" s="319"/>
      <c r="H32" s="319"/>
      <c r="I32" s="319"/>
      <c r="J32" s="319"/>
      <c r="K32" s="319"/>
      <c r="L32" s="319"/>
      <c r="M32" s="319"/>
      <c r="N32" s="319"/>
      <c r="O32" s="319"/>
      <c r="P32" s="319"/>
      <c r="Q32" s="319"/>
      <c r="R32" s="319"/>
      <c r="S32" s="319"/>
      <c r="T32" s="319"/>
      <c r="U32" s="335"/>
      <c r="V32" s="319"/>
      <c r="W32" s="319"/>
      <c r="X32" s="319"/>
      <c r="Y32" s="319"/>
      <c r="Z32" s="319"/>
      <c r="AA32" s="319"/>
      <c r="AB32" s="319"/>
      <c r="AC32" s="319"/>
    </row>
    <row r="33" spans="1:29" ht="24.75" customHeight="1">
      <c r="A33" s="319"/>
      <c r="B33" s="334"/>
      <c r="C33" s="383">
        <v>5</v>
      </c>
      <c r="D33" s="387" t="s">
        <v>229</v>
      </c>
      <c r="E33" s="385" t="s">
        <v>2</v>
      </c>
      <c r="F33" s="389" t="s">
        <v>230</v>
      </c>
      <c r="G33" s="319"/>
      <c r="H33" s="319"/>
      <c r="I33" s="319"/>
      <c r="J33" s="319"/>
      <c r="K33" s="319"/>
      <c r="L33" s="319"/>
      <c r="M33" s="319"/>
      <c r="N33" s="319"/>
      <c r="O33" s="319"/>
      <c r="P33" s="319"/>
      <c r="Q33" s="319"/>
      <c r="R33" s="319"/>
      <c r="S33" s="319"/>
      <c r="T33" s="319"/>
      <c r="U33" s="335"/>
      <c r="V33" s="319"/>
      <c r="W33" s="596">
        <v>5</v>
      </c>
      <c r="X33" s="595" t="s">
        <v>231</v>
      </c>
      <c r="Y33" s="401"/>
      <c r="Z33" s="401"/>
      <c r="AA33" s="401"/>
      <c r="AB33" s="401"/>
      <c r="AC33" s="402"/>
    </row>
    <row r="34" spans="1:29" ht="10.5" customHeight="1">
      <c r="A34" s="319"/>
      <c r="B34" s="334"/>
      <c r="C34" s="319"/>
      <c r="D34" s="319"/>
      <c r="E34" s="319"/>
      <c r="F34" s="319"/>
      <c r="G34" s="319"/>
      <c r="H34" s="319"/>
      <c r="I34" s="319"/>
      <c r="J34" s="319"/>
      <c r="K34" s="319"/>
      <c r="L34" s="319"/>
      <c r="M34" s="319"/>
      <c r="N34" s="319"/>
      <c r="O34" s="319"/>
      <c r="P34" s="319"/>
      <c r="Q34" s="319"/>
      <c r="R34" s="319"/>
      <c r="S34" s="319"/>
      <c r="T34" s="319"/>
      <c r="U34" s="335"/>
      <c r="V34" s="319"/>
      <c r="W34" s="449"/>
      <c r="X34" s="464"/>
      <c r="Y34" s="410"/>
      <c r="Z34" s="410"/>
      <c r="AA34" s="410"/>
      <c r="AB34" s="410"/>
      <c r="AC34" s="465"/>
    </row>
    <row r="35" spans="1:29" ht="62.25" customHeight="1">
      <c r="A35" s="319"/>
      <c r="B35" s="358"/>
      <c r="C35" s="563" t="s">
        <v>232</v>
      </c>
      <c r="D35" s="439"/>
      <c r="E35" s="439"/>
      <c r="F35" s="439"/>
      <c r="G35" s="439"/>
      <c r="H35" s="439"/>
      <c r="I35" s="439"/>
      <c r="J35" s="439"/>
      <c r="K35" s="439"/>
      <c r="L35" s="439"/>
      <c r="M35" s="439"/>
      <c r="N35" s="439"/>
      <c r="O35" s="439"/>
      <c r="P35" s="439"/>
      <c r="Q35" s="439"/>
      <c r="R35" s="439"/>
      <c r="S35" s="439"/>
      <c r="T35" s="439"/>
      <c r="U35" s="564"/>
      <c r="V35" s="390"/>
      <c r="W35" s="449"/>
      <c r="X35" s="464"/>
      <c r="Y35" s="410"/>
      <c r="Z35" s="410"/>
      <c r="AA35" s="410"/>
      <c r="AB35" s="410"/>
      <c r="AC35" s="465"/>
    </row>
    <row r="36" spans="1:29" ht="9.75" customHeight="1">
      <c r="A36" s="319"/>
      <c r="B36" s="334"/>
      <c r="C36" s="319"/>
      <c r="D36" s="319"/>
      <c r="E36" s="319"/>
      <c r="F36" s="319"/>
      <c r="G36" s="319"/>
      <c r="H36" s="319"/>
      <c r="I36" s="319"/>
      <c r="J36" s="319"/>
      <c r="K36" s="319"/>
      <c r="L36" s="319"/>
      <c r="M36" s="319"/>
      <c r="N36" s="319"/>
      <c r="O36" s="319"/>
      <c r="P36" s="319"/>
      <c r="Q36" s="319"/>
      <c r="R36" s="319"/>
      <c r="S36" s="319"/>
      <c r="T36" s="319"/>
      <c r="U36" s="335"/>
      <c r="V36" s="319"/>
      <c r="W36" s="450"/>
      <c r="X36" s="403"/>
      <c r="Y36" s="404"/>
      <c r="Z36" s="404"/>
      <c r="AA36" s="404"/>
      <c r="AB36" s="404"/>
      <c r="AC36" s="405"/>
    </row>
    <row r="37" spans="1:29" ht="22.5" customHeight="1">
      <c r="A37" s="319"/>
      <c r="B37" s="359"/>
      <c r="C37" s="559" t="s">
        <v>173</v>
      </c>
      <c r="D37" s="419"/>
      <c r="E37" s="419"/>
      <c r="F37" s="419"/>
      <c r="G37" s="420"/>
      <c r="H37" s="360"/>
      <c r="I37" s="360"/>
      <c r="J37" s="360"/>
      <c r="K37" s="360"/>
      <c r="L37" s="360"/>
      <c r="M37" s="560" t="s">
        <v>201</v>
      </c>
      <c r="N37" s="407"/>
      <c r="O37" s="408"/>
      <c r="P37" s="361" t="s">
        <v>202</v>
      </c>
      <c r="Q37" s="362" t="s">
        <v>203</v>
      </c>
      <c r="R37" s="561" t="s">
        <v>51</v>
      </c>
      <c r="S37" s="419"/>
      <c r="T37" s="419"/>
      <c r="U37" s="562"/>
      <c r="V37" s="366"/>
      <c r="W37" s="319"/>
      <c r="X37" s="319"/>
      <c r="Y37" s="319"/>
      <c r="Z37" s="319"/>
      <c r="AA37" s="319"/>
      <c r="AB37" s="319"/>
      <c r="AC37" s="319"/>
    </row>
    <row r="38" spans="1:29" ht="18" customHeight="1">
      <c r="A38" s="319"/>
      <c r="B38" s="319"/>
      <c r="C38" s="319"/>
      <c r="D38" s="319"/>
      <c r="E38" s="319"/>
      <c r="F38" s="319"/>
      <c r="G38" s="319"/>
      <c r="H38" s="319"/>
      <c r="I38" s="319"/>
      <c r="J38" s="319"/>
      <c r="K38" s="319"/>
      <c r="L38" s="319"/>
      <c r="M38" s="319"/>
      <c r="N38" s="319"/>
      <c r="O38" s="319"/>
      <c r="P38" s="319"/>
      <c r="Q38" s="319"/>
      <c r="R38" s="319"/>
      <c r="S38" s="319"/>
      <c r="T38" s="319"/>
      <c r="U38" s="319"/>
      <c r="V38" s="319"/>
      <c r="W38" s="319"/>
      <c r="X38" s="319"/>
      <c r="Y38" s="319"/>
      <c r="Z38" s="319"/>
      <c r="AA38" s="319"/>
      <c r="AB38" s="319"/>
      <c r="AC38" s="319"/>
    </row>
    <row r="39" spans="1:29" ht="17.25" customHeight="1">
      <c r="A39" s="319"/>
      <c r="B39" s="319"/>
      <c r="C39" s="319"/>
      <c r="D39" s="319"/>
      <c r="E39" s="319"/>
      <c r="F39" s="319"/>
      <c r="G39" s="319"/>
      <c r="H39" s="319"/>
      <c r="I39" s="319"/>
      <c r="J39" s="319"/>
      <c r="K39" s="319"/>
      <c r="L39" s="319"/>
      <c r="M39" s="319"/>
      <c r="N39" s="319"/>
      <c r="O39" s="319"/>
      <c r="P39" s="319"/>
      <c r="Q39" s="319"/>
      <c r="R39" s="319"/>
      <c r="S39" s="319"/>
      <c r="T39" s="319"/>
      <c r="U39" s="319"/>
      <c r="V39" s="319"/>
      <c r="W39" s="319"/>
      <c r="X39" s="319"/>
      <c r="Y39" s="319"/>
      <c r="Z39" s="319"/>
      <c r="AA39" s="319"/>
      <c r="AB39" s="319"/>
      <c r="AC39" s="319"/>
    </row>
    <row r="40" spans="1:29" ht="17.25" customHeight="1">
      <c r="A40" s="319"/>
      <c r="B40" s="319"/>
      <c r="C40" s="319"/>
      <c r="D40" s="319"/>
      <c r="E40" s="319"/>
      <c r="F40" s="319"/>
      <c r="G40" s="319"/>
      <c r="H40" s="319"/>
      <c r="I40" s="319"/>
      <c r="J40" s="319"/>
      <c r="K40" s="319"/>
      <c r="L40" s="319"/>
      <c r="M40" s="319"/>
      <c r="N40" s="319"/>
      <c r="O40" s="319"/>
      <c r="P40" s="319"/>
      <c r="Q40" s="319"/>
      <c r="R40" s="319"/>
      <c r="S40" s="319"/>
      <c r="T40" s="319"/>
      <c r="U40" s="319"/>
      <c r="V40" s="319"/>
      <c r="W40" s="319"/>
      <c r="X40" s="319"/>
      <c r="Y40" s="319"/>
      <c r="Z40" s="319"/>
      <c r="AA40" s="319"/>
      <c r="AB40" s="319"/>
      <c r="AC40" s="319"/>
    </row>
    <row r="41" spans="1:29" ht="17.25" customHeight="1">
      <c r="A41" s="319"/>
      <c r="B41" s="319"/>
      <c r="C41" s="319"/>
      <c r="D41" s="319"/>
      <c r="E41" s="319"/>
      <c r="F41" s="319"/>
      <c r="G41" s="319"/>
      <c r="H41" s="319"/>
      <c r="I41" s="319"/>
      <c r="J41" s="319"/>
      <c r="K41" s="319"/>
      <c r="L41" s="319"/>
      <c r="M41" s="319"/>
      <c r="N41" s="319"/>
      <c r="O41" s="319"/>
      <c r="P41" s="319"/>
      <c r="Q41" s="319"/>
      <c r="R41" s="319"/>
      <c r="S41" s="319"/>
      <c r="T41" s="319"/>
      <c r="U41" s="319"/>
      <c r="V41" s="319"/>
      <c r="W41" s="319"/>
      <c r="X41" s="319"/>
      <c r="Y41" s="319"/>
      <c r="Z41" s="319"/>
      <c r="AA41" s="319"/>
      <c r="AB41" s="319"/>
      <c r="AC41" s="319"/>
    </row>
    <row r="42" spans="1:29" ht="17.25" customHeight="1">
      <c r="A42" s="319"/>
      <c r="B42" s="319"/>
      <c r="C42" s="319"/>
      <c r="D42" s="319"/>
      <c r="E42" s="319"/>
      <c r="F42" s="319"/>
      <c r="G42" s="319"/>
      <c r="H42" s="319"/>
      <c r="I42" s="319"/>
      <c r="J42" s="319"/>
      <c r="K42" s="319"/>
      <c r="L42" s="319"/>
      <c r="M42" s="319"/>
      <c r="N42" s="319"/>
      <c r="O42" s="319"/>
      <c r="P42" s="319"/>
      <c r="Q42" s="319"/>
      <c r="R42" s="319"/>
      <c r="S42" s="319"/>
      <c r="T42" s="319"/>
      <c r="U42" s="319"/>
      <c r="V42" s="319"/>
      <c r="W42" s="319"/>
      <c r="X42" s="319"/>
      <c r="Y42" s="319"/>
      <c r="Z42" s="319"/>
      <c r="AA42" s="319"/>
      <c r="AB42" s="319"/>
      <c r="AC42" s="319"/>
    </row>
    <row r="43" spans="1:29" ht="17.25" customHeight="1">
      <c r="A43" s="319"/>
      <c r="B43" s="319"/>
      <c r="C43" s="319"/>
      <c r="D43" s="319"/>
      <c r="E43" s="319"/>
      <c r="F43" s="319"/>
      <c r="G43" s="319"/>
      <c r="H43" s="319"/>
      <c r="I43" s="319"/>
      <c r="J43" s="319"/>
      <c r="K43" s="319"/>
      <c r="L43" s="319"/>
      <c r="M43" s="319"/>
      <c r="N43" s="319"/>
      <c r="O43" s="319"/>
      <c r="P43" s="319"/>
      <c r="Q43" s="319"/>
      <c r="R43" s="319"/>
      <c r="S43" s="319"/>
      <c r="T43" s="319"/>
      <c r="U43" s="319"/>
      <c r="V43" s="319"/>
      <c r="W43" s="319"/>
      <c r="X43" s="319"/>
      <c r="Y43" s="319"/>
      <c r="Z43" s="319"/>
      <c r="AA43" s="319"/>
      <c r="AB43" s="319"/>
      <c r="AC43" s="319"/>
    </row>
    <row r="44" spans="1:29" ht="17.25" customHeight="1">
      <c r="A44" s="319"/>
      <c r="B44" s="319"/>
      <c r="C44" s="319"/>
      <c r="D44" s="319"/>
      <c r="E44" s="319"/>
      <c r="F44" s="319"/>
      <c r="G44" s="319"/>
      <c r="H44" s="319"/>
      <c r="I44" s="319"/>
      <c r="J44" s="319"/>
      <c r="K44" s="319"/>
      <c r="L44" s="319"/>
      <c r="M44" s="319"/>
      <c r="N44" s="319"/>
      <c r="O44" s="319"/>
      <c r="P44" s="319"/>
      <c r="Q44" s="319"/>
      <c r="R44" s="319"/>
      <c r="S44" s="319"/>
      <c r="T44" s="319"/>
      <c r="U44" s="319"/>
      <c r="V44" s="319"/>
      <c r="W44" s="319"/>
      <c r="X44" s="319"/>
      <c r="Y44" s="319"/>
      <c r="Z44" s="319"/>
      <c r="AA44" s="319"/>
      <c r="AB44" s="319"/>
      <c r="AC44" s="319"/>
    </row>
    <row r="45" spans="1:29" ht="17.25" customHeight="1">
      <c r="A45" s="319"/>
      <c r="B45" s="319"/>
      <c r="C45" s="319"/>
      <c r="D45" s="319"/>
      <c r="E45" s="319"/>
      <c r="F45" s="319"/>
      <c r="G45" s="319"/>
      <c r="H45" s="319"/>
      <c r="I45" s="319"/>
      <c r="J45" s="319"/>
      <c r="K45" s="319"/>
      <c r="L45" s="319"/>
      <c r="M45" s="319"/>
      <c r="N45" s="319"/>
      <c r="O45" s="319"/>
      <c r="P45" s="319"/>
      <c r="Q45" s="319"/>
      <c r="R45" s="319"/>
      <c r="S45" s="319"/>
      <c r="T45" s="319"/>
      <c r="U45" s="319"/>
      <c r="V45" s="319"/>
      <c r="W45" s="319"/>
      <c r="X45" s="319"/>
      <c r="Y45" s="319"/>
      <c r="Z45" s="319"/>
      <c r="AA45" s="319"/>
      <c r="AB45" s="319"/>
      <c r="AC45" s="319"/>
    </row>
    <row r="46" spans="1:29" ht="17.25" customHeight="1">
      <c r="A46" s="319"/>
      <c r="B46" s="319"/>
      <c r="C46" s="319"/>
      <c r="D46" s="319"/>
      <c r="E46" s="319"/>
      <c r="F46" s="319"/>
      <c r="G46" s="319"/>
      <c r="H46" s="319"/>
      <c r="I46" s="319"/>
      <c r="J46" s="319"/>
      <c r="K46" s="319"/>
      <c r="L46" s="319"/>
      <c r="M46" s="319"/>
      <c r="N46" s="319"/>
      <c r="O46" s="319"/>
      <c r="P46" s="319"/>
      <c r="Q46" s="319"/>
      <c r="R46" s="319"/>
      <c r="S46" s="319"/>
      <c r="T46" s="319"/>
      <c r="U46" s="319"/>
      <c r="V46" s="319"/>
      <c r="W46" s="319"/>
      <c r="X46" s="319"/>
      <c r="Y46" s="319"/>
      <c r="Z46" s="319"/>
      <c r="AA46" s="319"/>
      <c r="AB46" s="319"/>
      <c r="AC46" s="319"/>
    </row>
    <row r="47" spans="1:29" ht="17.25" customHeight="1">
      <c r="A47" s="319"/>
      <c r="B47" s="319"/>
      <c r="C47" s="319"/>
      <c r="D47" s="319"/>
      <c r="E47" s="319"/>
      <c r="F47" s="319"/>
      <c r="G47" s="319"/>
      <c r="H47" s="319"/>
      <c r="I47" s="319"/>
      <c r="J47" s="319"/>
      <c r="K47" s="319"/>
      <c r="L47" s="319"/>
      <c r="M47" s="319"/>
      <c r="N47" s="319"/>
      <c r="O47" s="319"/>
      <c r="P47" s="319"/>
      <c r="Q47" s="319"/>
      <c r="R47" s="319"/>
      <c r="S47" s="319"/>
      <c r="T47" s="319"/>
      <c r="U47" s="319"/>
      <c r="V47" s="319"/>
      <c r="W47" s="319"/>
      <c r="X47" s="319"/>
      <c r="Y47" s="319"/>
      <c r="Z47" s="319"/>
      <c r="AA47" s="319"/>
      <c r="AB47" s="319"/>
      <c r="AC47" s="319"/>
    </row>
    <row r="48" spans="1:29" ht="17.25" customHeight="1">
      <c r="A48" s="319"/>
      <c r="B48" s="319"/>
      <c r="C48" s="319"/>
      <c r="D48" s="319"/>
      <c r="E48" s="319"/>
      <c r="F48" s="319"/>
      <c r="G48" s="319"/>
      <c r="H48" s="319"/>
      <c r="I48" s="319"/>
      <c r="J48" s="319"/>
      <c r="K48" s="319"/>
      <c r="L48" s="319"/>
      <c r="M48" s="319"/>
      <c r="N48" s="319"/>
      <c r="O48" s="319"/>
      <c r="P48" s="319"/>
      <c r="Q48" s="319"/>
      <c r="R48" s="319"/>
      <c r="S48" s="319"/>
      <c r="T48" s="319"/>
      <c r="U48" s="319"/>
      <c r="V48" s="319"/>
      <c r="W48" s="319"/>
      <c r="X48" s="319"/>
      <c r="Y48" s="319"/>
      <c r="Z48" s="319"/>
      <c r="AA48" s="319"/>
      <c r="AB48" s="319"/>
      <c r="AC48" s="319"/>
    </row>
    <row r="49" spans="1:29" ht="17.25" customHeight="1">
      <c r="A49" s="319"/>
      <c r="B49" s="319"/>
      <c r="C49" s="319"/>
      <c r="D49" s="319"/>
      <c r="E49" s="319"/>
      <c r="F49" s="319"/>
      <c r="G49" s="319"/>
      <c r="H49" s="319"/>
      <c r="I49" s="319"/>
      <c r="J49" s="319"/>
      <c r="K49" s="319"/>
      <c r="L49" s="319"/>
      <c r="M49" s="319"/>
      <c r="N49" s="319"/>
      <c r="O49" s="319"/>
      <c r="P49" s="319"/>
      <c r="Q49" s="319"/>
      <c r="R49" s="319"/>
      <c r="S49" s="319"/>
      <c r="T49" s="319"/>
      <c r="U49" s="319"/>
      <c r="V49" s="319"/>
      <c r="W49" s="319"/>
      <c r="X49" s="319"/>
      <c r="Y49" s="319"/>
      <c r="Z49" s="319"/>
      <c r="AA49" s="319"/>
      <c r="AB49" s="319"/>
      <c r="AC49" s="319"/>
    </row>
    <row r="50" spans="1:29" ht="17.25" customHeight="1">
      <c r="A50" s="319"/>
      <c r="B50" s="319"/>
      <c r="C50" s="319"/>
      <c r="D50" s="319"/>
      <c r="E50" s="319"/>
      <c r="F50" s="319"/>
      <c r="G50" s="319"/>
      <c r="H50" s="319"/>
      <c r="I50" s="319"/>
      <c r="J50" s="319"/>
      <c r="K50" s="319"/>
      <c r="L50" s="319"/>
      <c r="M50" s="319"/>
      <c r="N50" s="319"/>
      <c r="O50" s="319"/>
      <c r="P50" s="319"/>
      <c r="Q50" s="319"/>
      <c r="R50" s="319"/>
      <c r="S50" s="319"/>
      <c r="T50" s="319"/>
      <c r="U50" s="319"/>
      <c r="V50" s="319"/>
      <c r="W50" s="319"/>
      <c r="X50" s="319"/>
      <c r="Y50" s="319"/>
      <c r="Z50" s="319"/>
      <c r="AA50" s="319"/>
      <c r="AB50" s="319"/>
      <c r="AC50" s="319"/>
    </row>
    <row r="51" spans="1:29" ht="17.25" customHeight="1">
      <c r="A51" s="319"/>
      <c r="B51" s="319"/>
      <c r="C51" s="319"/>
      <c r="D51" s="319"/>
      <c r="E51" s="319"/>
      <c r="F51" s="319"/>
      <c r="G51" s="319"/>
      <c r="H51" s="319"/>
      <c r="I51" s="319"/>
      <c r="J51" s="319"/>
      <c r="K51" s="319"/>
      <c r="L51" s="319"/>
      <c r="M51" s="319"/>
      <c r="N51" s="319"/>
      <c r="O51" s="319"/>
      <c r="P51" s="319"/>
      <c r="Q51" s="319"/>
      <c r="R51" s="319"/>
      <c r="S51" s="319"/>
      <c r="T51" s="319"/>
      <c r="U51" s="319"/>
      <c r="V51" s="319"/>
      <c r="W51" s="319"/>
      <c r="X51" s="319"/>
      <c r="Y51" s="319"/>
      <c r="Z51" s="319"/>
      <c r="AA51" s="319"/>
      <c r="AB51" s="319"/>
      <c r="AC51" s="319"/>
    </row>
    <row r="52" spans="1:29" ht="17.25" customHeight="1">
      <c r="A52" s="319"/>
      <c r="B52" s="319"/>
      <c r="C52" s="319"/>
      <c r="D52" s="319"/>
      <c r="E52" s="319"/>
      <c r="F52" s="319"/>
      <c r="G52" s="319"/>
      <c r="H52" s="319"/>
      <c r="I52" s="319"/>
      <c r="J52" s="319"/>
      <c r="K52" s="319"/>
      <c r="L52" s="319"/>
      <c r="M52" s="319"/>
      <c r="N52" s="319"/>
      <c r="O52" s="319"/>
      <c r="P52" s="319"/>
      <c r="Q52" s="319"/>
      <c r="R52" s="319"/>
      <c r="S52" s="319"/>
      <c r="T52" s="319"/>
      <c r="U52" s="319"/>
      <c r="V52" s="319"/>
      <c r="W52" s="319"/>
      <c r="X52" s="319"/>
      <c r="Y52" s="319"/>
      <c r="Z52" s="319"/>
      <c r="AA52" s="319"/>
      <c r="AB52" s="319"/>
      <c r="AC52" s="319"/>
    </row>
    <row r="53" spans="1:29" ht="17.25" customHeight="1">
      <c r="A53" s="319"/>
      <c r="B53" s="319"/>
      <c r="C53" s="319"/>
      <c r="D53" s="319"/>
      <c r="E53" s="319"/>
      <c r="F53" s="319"/>
      <c r="G53" s="319"/>
      <c r="H53" s="319"/>
      <c r="I53" s="319"/>
      <c r="J53" s="319"/>
      <c r="K53" s="319"/>
      <c r="L53" s="319"/>
      <c r="M53" s="319"/>
      <c r="N53" s="319"/>
      <c r="O53" s="319"/>
      <c r="P53" s="319"/>
      <c r="Q53" s="319"/>
      <c r="R53" s="319"/>
      <c r="S53" s="319"/>
      <c r="T53" s="319"/>
      <c r="U53" s="319"/>
      <c r="V53" s="319"/>
      <c r="W53" s="319"/>
      <c r="X53" s="319"/>
      <c r="Y53" s="319"/>
      <c r="Z53" s="319"/>
      <c r="AA53" s="319"/>
      <c r="AB53" s="319"/>
      <c r="AC53" s="319"/>
    </row>
    <row r="54" spans="1:29" ht="17.25" customHeight="1">
      <c r="A54" s="319"/>
      <c r="B54" s="319"/>
      <c r="C54" s="319"/>
      <c r="D54" s="319"/>
      <c r="E54" s="319"/>
      <c r="F54" s="319"/>
      <c r="G54" s="319"/>
      <c r="H54" s="319"/>
      <c r="I54" s="319"/>
      <c r="J54" s="319"/>
      <c r="K54" s="319"/>
      <c r="L54" s="319"/>
      <c r="M54" s="319"/>
      <c r="N54" s="319"/>
      <c r="O54" s="319"/>
      <c r="P54" s="319"/>
      <c r="Q54" s="319"/>
      <c r="R54" s="319"/>
      <c r="S54" s="319"/>
      <c r="T54" s="319"/>
      <c r="U54" s="319"/>
      <c r="V54" s="319"/>
      <c r="W54" s="319"/>
      <c r="X54" s="319"/>
      <c r="Y54" s="319"/>
      <c r="Z54" s="319"/>
      <c r="AA54" s="319"/>
      <c r="AB54" s="319"/>
      <c r="AC54" s="319"/>
    </row>
    <row r="55" spans="1:29" ht="17.25" customHeight="1">
      <c r="A55" s="319"/>
      <c r="B55" s="319"/>
      <c r="C55" s="319"/>
      <c r="D55" s="319"/>
      <c r="E55" s="319"/>
      <c r="F55" s="319"/>
      <c r="G55" s="319"/>
      <c r="H55" s="319"/>
      <c r="I55" s="319"/>
      <c r="J55" s="319"/>
      <c r="K55" s="319"/>
      <c r="L55" s="319"/>
      <c r="M55" s="319"/>
      <c r="N55" s="319"/>
      <c r="O55" s="319"/>
      <c r="P55" s="319"/>
      <c r="Q55" s="319"/>
      <c r="R55" s="319"/>
      <c r="S55" s="319"/>
      <c r="T55" s="319"/>
      <c r="U55" s="319"/>
      <c r="V55" s="319"/>
      <c r="W55" s="319"/>
      <c r="X55" s="319"/>
      <c r="Y55" s="319"/>
      <c r="Z55" s="319"/>
      <c r="AA55" s="319"/>
      <c r="AB55" s="319"/>
      <c r="AC55" s="319"/>
    </row>
    <row r="56" spans="1:29" ht="17.25" customHeight="1">
      <c r="A56" s="319"/>
      <c r="B56" s="319"/>
      <c r="C56" s="319"/>
      <c r="D56" s="319"/>
      <c r="E56" s="319"/>
      <c r="F56" s="319"/>
      <c r="G56" s="319"/>
      <c r="H56" s="319"/>
      <c r="I56" s="319"/>
      <c r="J56" s="319"/>
      <c r="K56" s="319"/>
      <c r="L56" s="319"/>
      <c r="M56" s="319"/>
      <c r="N56" s="319"/>
      <c r="O56" s="319"/>
      <c r="P56" s="319"/>
      <c r="Q56" s="319"/>
      <c r="R56" s="319"/>
      <c r="S56" s="319"/>
      <c r="T56" s="319"/>
      <c r="U56" s="319"/>
      <c r="V56" s="319"/>
      <c r="W56" s="319"/>
      <c r="X56" s="319"/>
      <c r="Y56" s="319"/>
      <c r="Z56" s="319"/>
      <c r="AA56" s="319"/>
      <c r="AB56" s="319"/>
      <c r="AC56" s="319"/>
    </row>
    <row r="57" spans="1:29" ht="17.25" customHeight="1">
      <c r="A57" s="319"/>
      <c r="B57" s="319"/>
      <c r="C57" s="319"/>
      <c r="D57" s="319"/>
      <c r="E57" s="319"/>
      <c r="F57" s="319"/>
      <c r="G57" s="319"/>
      <c r="H57" s="319"/>
      <c r="I57" s="319"/>
      <c r="J57" s="319"/>
      <c r="K57" s="319"/>
      <c r="L57" s="319"/>
      <c r="M57" s="319"/>
      <c r="N57" s="319"/>
      <c r="O57" s="319"/>
      <c r="P57" s="319"/>
      <c r="Q57" s="319"/>
      <c r="R57" s="319"/>
      <c r="S57" s="319"/>
      <c r="T57" s="319"/>
      <c r="U57" s="319"/>
      <c r="V57" s="319"/>
      <c r="W57" s="319"/>
      <c r="X57" s="319"/>
      <c r="Y57" s="319"/>
      <c r="Z57" s="319"/>
      <c r="AA57" s="319"/>
      <c r="AB57" s="319"/>
      <c r="AC57" s="319"/>
    </row>
    <row r="58" spans="1:29" ht="17.25" customHeight="1">
      <c r="A58" s="319"/>
      <c r="B58" s="319"/>
      <c r="C58" s="319"/>
      <c r="D58" s="319"/>
      <c r="E58" s="319"/>
      <c r="F58" s="319"/>
      <c r="G58" s="319"/>
      <c r="H58" s="319"/>
      <c r="I58" s="319"/>
      <c r="J58" s="319"/>
      <c r="K58" s="319"/>
      <c r="L58" s="319"/>
      <c r="M58" s="319"/>
      <c r="N58" s="319"/>
      <c r="O58" s="319"/>
      <c r="P58" s="319"/>
      <c r="Q58" s="319"/>
      <c r="R58" s="319"/>
      <c r="S58" s="319"/>
      <c r="T58" s="319"/>
      <c r="U58" s="319"/>
      <c r="V58" s="319"/>
      <c r="W58" s="319"/>
      <c r="X58" s="319"/>
      <c r="Y58" s="319"/>
      <c r="Z58" s="319"/>
      <c r="AA58" s="319"/>
      <c r="AB58" s="319"/>
      <c r="AC58" s="319"/>
    </row>
    <row r="59" spans="1:29" ht="17.25" customHeight="1">
      <c r="A59" s="319"/>
      <c r="B59" s="319"/>
      <c r="C59" s="319"/>
      <c r="D59" s="319"/>
      <c r="E59" s="319"/>
      <c r="F59" s="319"/>
      <c r="G59" s="319"/>
      <c r="H59" s="319"/>
      <c r="I59" s="319"/>
      <c r="J59" s="319"/>
      <c r="K59" s="319"/>
      <c r="L59" s="319"/>
      <c r="M59" s="319"/>
      <c r="N59" s="319"/>
      <c r="O59" s="319"/>
      <c r="P59" s="319"/>
      <c r="Q59" s="319"/>
      <c r="R59" s="319"/>
      <c r="S59" s="319"/>
      <c r="T59" s="319"/>
      <c r="U59" s="319"/>
      <c r="V59" s="319"/>
      <c r="W59" s="319"/>
      <c r="X59" s="319"/>
      <c r="Y59" s="319"/>
      <c r="Z59" s="319"/>
      <c r="AA59" s="319"/>
      <c r="AB59" s="319"/>
      <c r="AC59" s="319"/>
    </row>
    <row r="60" spans="1:29" ht="17.25" customHeight="1">
      <c r="A60" s="319"/>
      <c r="B60" s="319"/>
      <c r="C60" s="319"/>
      <c r="D60" s="319"/>
      <c r="E60" s="319"/>
      <c r="F60" s="319"/>
      <c r="G60" s="319"/>
      <c r="H60" s="319"/>
      <c r="I60" s="319"/>
      <c r="J60" s="319"/>
      <c r="K60" s="319"/>
      <c r="L60" s="319"/>
      <c r="M60" s="319"/>
      <c r="N60" s="319"/>
      <c r="O60" s="319"/>
      <c r="P60" s="319"/>
      <c r="Q60" s="319"/>
      <c r="R60" s="319"/>
      <c r="S60" s="319"/>
      <c r="T60" s="319"/>
      <c r="U60" s="319"/>
      <c r="V60" s="319"/>
      <c r="W60" s="319"/>
      <c r="X60" s="319"/>
      <c r="Y60" s="319"/>
      <c r="Z60" s="319"/>
      <c r="AA60" s="319"/>
      <c r="AB60" s="319"/>
      <c r="AC60" s="319"/>
    </row>
    <row r="61" spans="1:29" ht="17.25" customHeight="1">
      <c r="A61" s="319"/>
      <c r="B61" s="319"/>
      <c r="C61" s="319"/>
      <c r="D61" s="319"/>
      <c r="E61" s="319"/>
      <c r="F61" s="319"/>
      <c r="G61" s="319"/>
      <c r="H61" s="319"/>
      <c r="I61" s="319"/>
      <c r="J61" s="319"/>
      <c r="K61" s="319"/>
      <c r="L61" s="319"/>
      <c r="M61" s="319"/>
      <c r="N61" s="319"/>
      <c r="O61" s="319"/>
      <c r="P61" s="319"/>
      <c r="Q61" s="319"/>
      <c r="R61" s="319"/>
      <c r="S61" s="319"/>
      <c r="T61" s="319"/>
      <c r="U61" s="319"/>
      <c r="V61" s="319"/>
      <c r="W61" s="319"/>
      <c r="X61" s="319"/>
      <c r="Y61" s="319"/>
      <c r="Z61" s="319"/>
      <c r="AA61" s="319"/>
      <c r="AB61" s="319"/>
      <c r="AC61" s="319"/>
    </row>
    <row r="62" spans="1:29" ht="17.25" customHeight="1">
      <c r="A62" s="319"/>
      <c r="B62" s="319"/>
      <c r="C62" s="319"/>
      <c r="D62" s="319"/>
      <c r="E62" s="319"/>
      <c r="F62" s="319"/>
      <c r="G62" s="319"/>
      <c r="H62" s="319"/>
      <c r="I62" s="319"/>
      <c r="J62" s="319"/>
      <c r="K62" s="319"/>
      <c r="L62" s="319"/>
      <c r="M62" s="319"/>
      <c r="N62" s="319"/>
      <c r="O62" s="319"/>
      <c r="P62" s="319"/>
      <c r="Q62" s="319"/>
      <c r="R62" s="319"/>
      <c r="S62" s="319"/>
      <c r="T62" s="319"/>
      <c r="U62" s="319"/>
      <c r="V62" s="319"/>
      <c r="W62" s="319"/>
      <c r="X62" s="319"/>
      <c r="Y62" s="319"/>
      <c r="Z62" s="319"/>
      <c r="AA62" s="319"/>
      <c r="AB62" s="319"/>
      <c r="AC62" s="319"/>
    </row>
    <row r="63" spans="1:29" ht="17.25" customHeight="1">
      <c r="A63" s="319"/>
      <c r="B63" s="319"/>
      <c r="C63" s="319"/>
      <c r="D63" s="319"/>
      <c r="E63" s="319"/>
      <c r="F63" s="319"/>
      <c r="G63" s="319"/>
      <c r="H63" s="319"/>
      <c r="I63" s="319"/>
      <c r="J63" s="319"/>
      <c r="K63" s="319"/>
      <c r="L63" s="319"/>
      <c r="M63" s="319"/>
      <c r="N63" s="319"/>
      <c r="O63" s="319"/>
      <c r="P63" s="319"/>
      <c r="Q63" s="319"/>
      <c r="R63" s="319"/>
      <c r="S63" s="319"/>
      <c r="T63" s="319"/>
      <c r="U63" s="319"/>
      <c r="V63" s="319"/>
      <c r="W63" s="319"/>
      <c r="X63" s="319"/>
      <c r="Y63" s="319"/>
      <c r="Z63" s="319"/>
      <c r="AA63" s="319"/>
      <c r="AB63" s="319"/>
      <c r="AC63" s="319"/>
    </row>
    <row r="64" spans="1:29" ht="17.25" customHeight="1">
      <c r="A64" s="319"/>
      <c r="B64" s="319"/>
      <c r="C64" s="319"/>
      <c r="D64" s="319"/>
      <c r="E64" s="319"/>
      <c r="F64" s="319"/>
      <c r="G64" s="319"/>
      <c r="H64" s="319"/>
      <c r="I64" s="319"/>
      <c r="J64" s="319"/>
      <c r="K64" s="319"/>
      <c r="L64" s="319"/>
      <c r="M64" s="319"/>
      <c r="N64" s="319"/>
      <c r="O64" s="319"/>
      <c r="P64" s="319"/>
      <c r="Q64" s="319"/>
      <c r="R64" s="319"/>
      <c r="S64" s="319"/>
      <c r="T64" s="319"/>
      <c r="U64" s="319"/>
      <c r="V64" s="319"/>
      <c r="W64" s="319"/>
      <c r="X64" s="319"/>
      <c r="Y64" s="319"/>
      <c r="Z64" s="319"/>
      <c r="AA64" s="319"/>
      <c r="AB64" s="319"/>
      <c r="AC64" s="319"/>
    </row>
    <row r="65" spans="1:29" ht="17.25" customHeight="1">
      <c r="A65" s="319"/>
      <c r="B65" s="319"/>
      <c r="C65" s="319"/>
      <c r="D65" s="319"/>
      <c r="E65" s="319"/>
      <c r="F65" s="319"/>
      <c r="G65" s="319"/>
      <c r="H65" s="319"/>
      <c r="I65" s="319"/>
      <c r="J65" s="319"/>
      <c r="K65" s="319"/>
      <c r="L65" s="319"/>
      <c r="M65" s="319"/>
      <c r="N65" s="319"/>
      <c r="O65" s="319"/>
      <c r="P65" s="319"/>
      <c r="Q65" s="319"/>
      <c r="R65" s="319"/>
      <c r="S65" s="319"/>
      <c r="T65" s="319"/>
      <c r="U65" s="319"/>
      <c r="V65" s="319"/>
      <c r="W65" s="319"/>
      <c r="X65" s="319"/>
      <c r="Y65" s="319"/>
      <c r="Z65" s="319"/>
      <c r="AA65" s="319"/>
      <c r="AB65" s="319"/>
      <c r="AC65" s="319"/>
    </row>
    <row r="66" spans="1:29" ht="17.25" customHeight="1">
      <c r="A66" s="319"/>
      <c r="B66" s="319"/>
      <c r="C66" s="319"/>
      <c r="D66" s="319"/>
      <c r="E66" s="319"/>
      <c r="F66" s="319"/>
      <c r="G66" s="319"/>
      <c r="H66" s="319"/>
      <c r="I66" s="319"/>
      <c r="J66" s="319"/>
      <c r="K66" s="319"/>
      <c r="L66" s="319"/>
      <c r="M66" s="319"/>
      <c r="N66" s="319"/>
      <c r="O66" s="319"/>
      <c r="P66" s="319"/>
      <c r="Q66" s="319"/>
      <c r="R66" s="319"/>
      <c r="S66" s="319"/>
      <c r="T66" s="319"/>
      <c r="U66" s="319"/>
      <c r="V66" s="319"/>
      <c r="W66" s="319"/>
      <c r="X66" s="319"/>
      <c r="Y66" s="319"/>
      <c r="Z66" s="319"/>
      <c r="AA66" s="319"/>
      <c r="AB66" s="319"/>
      <c r="AC66" s="319"/>
    </row>
    <row r="67" spans="1:29" ht="17.25" customHeight="1">
      <c r="A67" s="319"/>
      <c r="B67" s="319"/>
      <c r="C67" s="319"/>
      <c r="D67" s="319"/>
      <c r="E67" s="319"/>
      <c r="F67" s="319"/>
      <c r="G67" s="319"/>
      <c r="H67" s="319"/>
      <c r="I67" s="319"/>
      <c r="J67" s="319"/>
      <c r="K67" s="319"/>
      <c r="L67" s="319"/>
      <c r="M67" s="319"/>
      <c r="N67" s="319"/>
      <c r="O67" s="319"/>
      <c r="P67" s="319"/>
      <c r="Q67" s="319"/>
      <c r="R67" s="319"/>
      <c r="S67" s="319"/>
      <c r="T67" s="319"/>
      <c r="U67" s="319"/>
      <c r="V67" s="319"/>
      <c r="W67" s="319"/>
      <c r="X67" s="319"/>
      <c r="Y67" s="319"/>
      <c r="Z67" s="319"/>
      <c r="AA67" s="319"/>
      <c r="AB67" s="319"/>
      <c r="AC67" s="319"/>
    </row>
    <row r="68" spans="1:29" ht="17.25" customHeight="1">
      <c r="A68" s="319"/>
      <c r="B68" s="319"/>
      <c r="C68" s="319"/>
      <c r="D68" s="319"/>
      <c r="E68" s="319"/>
      <c r="F68" s="319"/>
      <c r="G68" s="319"/>
      <c r="H68" s="319"/>
      <c r="I68" s="319"/>
      <c r="J68" s="319"/>
      <c r="K68" s="319"/>
      <c r="L68" s="319"/>
      <c r="M68" s="319"/>
      <c r="N68" s="319"/>
      <c r="O68" s="319"/>
      <c r="P68" s="319"/>
      <c r="Q68" s="319"/>
      <c r="R68" s="319"/>
      <c r="S68" s="319"/>
      <c r="T68" s="319"/>
      <c r="U68" s="319"/>
      <c r="V68" s="319"/>
      <c r="W68" s="319"/>
      <c r="X68" s="319"/>
      <c r="Y68" s="319"/>
      <c r="Z68" s="319"/>
      <c r="AA68" s="319"/>
      <c r="AB68" s="319"/>
      <c r="AC68" s="319"/>
    </row>
    <row r="69" spans="1:29" ht="17.25" customHeight="1">
      <c r="A69" s="319"/>
      <c r="B69" s="319"/>
      <c r="C69" s="319"/>
      <c r="D69" s="319"/>
      <c r="E69" s="319"/>
      <c r="F69" s="319"/>
      <c r="G69" s="319"/>
      <c r="H69" s="319"/>
      <c r="I69" s="319"/>
      <c r="J69" s="319"/>
      <c r="K69" s="319"/>
      <c r="L69" s="319"/>
      <c r="M69" s="319"/>
      <c r="N69" s="319"/>
      <c r="O69" s="319"/>
      <c r="P69" s="319"/>
      <c r="Q69" s="319"/>
      <c r="R69" s="319"/>
      <c r="S69" s="319"/>
      <c r="T69" s="319"/>
      <c r="U69" s="319"/>
      <c r="V69" s="319"/>
      <c r="W69" s="319"/>
      <c r="X69" s="319"/>
      <c r="Y69" s="319"/>
      <c r="Z69" s="319"/>
      <c r="AA69" s="319"/>
      <c r="AB69" s="319"/>
      <c r="AC69" s="319"/>
    </row>
    <row r="70" spans="1:29" ht="17.25" customHeight="1">
      <c r="A70" s="319"/>
      <c r="B70" s="319"/>
      <c r="C70" s="319"/>
      <c r="D70" s="319"/>
      <c r="E70" s="319"/>
      <c r="F70" s="319"/>
      <c r="G70" s="319"/>
      <c r="H70" s="319"/>
      <c r="I70" s="319"/>
      <c r="J70" s="319"/>
      <c r="K70" s="319"/>
      <c r="L70" s="319"/>
      <c r="M70" s="319"/>
      <c r="N70" s="319"/>
      <c r="O70" s="319"/>
      <c r="P70" s="319"/>
      <c r="Q70" s="319"/>
      <c r="R70" s="319"/>
      <c r="S70" s="319"/>
      <c r="T70" s="319"/>
      <c r="U70" s="319"/>
      <c r="V70" s="319"/>
      <c r="W70" s="319"/>
      <c r="X70" s="319"/>
      <c r="Y70" s="319"/>
      <c r="Z70" s="319"/>
      <c r="AA70" s="319"/>
      <c r="AB70" s="319"/>
      <c r="AC70" s="319"/>
    </row>
    <row r="71" spans="1:29" ht="17.25" customHeight="1">
      <c r="A71" s="319"/>
      <c r="B71" s="319"/>
      <c r="C71" s="319"/>
      <c r="D71" s="319"/>
      <c r="E71" s="319"/>
      <c r="F71" s="319"/>
      <c r="G71" s="319"/>
      <c r="H71" s="319"/>
      <c r="I71" s="319"/>
      <c r="J71" s="319"/>
      <c r="K71" s="319"/>
      <c r="L71" s="319"/>
      <c r="M71" s="319"/>
      <c r="N71" s="319"/>
      <c r="O71" s="319"/>
      <c r="P71" s="319"/>
      <c r="Q71" s="319"/>
      <c r="R71" s="319"/>
      <c r="S71" s="319"/>
      <c r="T71" s="319"/>
      <c r="U71" s="319"/>
      <c r="V71" s="319"/>
      <c r="W71" s="319"/>
      <c r="X71" s="319"/>
      <c r="Y71" s="319"/>
      <c r="Z71" s="319"/>
      <c r="AA71" s="319"/>
      <c r="AB71" s="319"/>
      <c r="AC71" s="319"/>
    </row>
    <row r="72" spans="1:29" ht="17.25" customHeight="1">
      <c r="A72" s="319"/>
      <c r="B72" s="319"/>
      <c r="C72" s="319"/>
      <c r="D72" s="319"/>
      <c r="E72" s="319"/>
      <c r="F72" s="319"/>
      <c r="G72" s="319"/>
      <c r="H72" s="319"/>
      <c r="I72" s="319"/>
      <c r="J72" s="319"/>
      <c r="K72" s="319"/>
      <c r="L72" s="319"/>
      <c r="M72" s="319"/>
      <c r="N72" s="319"/>
      <c r="O72" s="319"/>
      <c r="P72" s="319"/>
      <c r="Q72" s="319"/>
      <c r="R72" s="319"/>
      <c r="S72" s="319"/>
      <c r="T72" s="319"/>
      <c r="U72" s="319"/>
      <c r="V72" s="319"/>
      <c r="W72" s="319"/>
      <c r="X72" s="319"/>
      <c r="Y72" s="319"/>
      <c r="Z72" s="319"/>
      <c r="AA72" s="319"/>
      <c r="AB72" s="319"/>
      <c r="AC72" s="319"/>
    </row>
    <row r="73" spans="1:29" ht="17.25" customHeight="1">
      <c r="A73" s="319"/>
      <c r="B73" s="319"/>
      <c r="C73" s="319"/>
      <c r="D73" s="319"/>
      <c r="E73" s="319"/>
      <c r="F73" s="319"/>
      <c r="G73" s="319"/>
      <c r="H73" s="319"/>
      <c r="I73" s="319"/>
      <c r="J73" s="319"/>
      <c r="K73" s="319"/>
      <c r="L73" s="319"/>
      <c r="M73" s="319"/>
      <c r="N73" s="319"/>
      <c r="O73" s="319"/>
      <c r="P73" s="319"/>
      <c r="Q73" s="319"/>
      <c r="R73" s="319"/>
      <c r="S73" s="319"/>
      <c r="T73" s="319"/>
      <c r="U73" s="319"/>
      <c r="V73" s="319"/>
      <c r="W73" s="319"/>
      <c r="X73" s="319"/>
      <c r="Y73" s="319"/>
      <c r="Z73" s="319"/>
      <c r="AA73" s="319"/>
      <c r="AB73" s="319"/>
      <c r="AC73" s="319"/>
    </row>
    <row r="74" spans="1:29" ht="17.25" customHeight="1">
      <c r="A74" s="319"/>
      <c r="B74" s="319"/>
      <c r="C74" s="319"/>
      <c r="D74" s="319"/>
      <c r="E74" s="319"/>
      <c r="F74" s="319"/>
      <c r="G74" s="319"/>
      <c r="H74" s="319"/>
      <c r="I74" s="319"/>
      <c r="J74" s="319"/>
      <c r="K74" s="319"/>
      <c r="L74" s="319"/>
      <c r="M74" s="319"/>
      <c r="N74" s="319"/>
      <c r="O74" s="319"/>
      <c r="P74" s="319"/>
      <c r="Q74" s="319"/>
      <c r="R74" s="319"/>
      <c r="S74" s="319"/>
      <c r="T74" s="319"/>
      <c r="U74" s="319"/>
      <c r="V74" s="319"/>
      <c r="W74" s="319"/>
      <c r="X74" s="319"/>
      <c r="Y74" s="319"/>
      <c r="Z74" s="319"/>
      <c r="AA74" s="319"/>
      <c r="AB74" s="319"/>
      <c r="AC74" s="319"/>
    </row>
    <row r="75" spans="1:29" ht="17.25" customHeight="1">
      <c r="A75" s="319"/>
      <c r="B75" s="319"/>
      <c r="C75" s="319"/>
      <c r="D75" s="319"/>
      <c r="E75" s="319"/>
      <c r="F75" s="319"/>
      <c r="G75" s="319"/>
      <c r="H75" s="319"/>
      <c r="I75" s="319"/>
      <c r="J75" s="319"/>
      <c r="K75" s="319"/>
      <c r="L75" s="319"/>
      <c r="M75" s="319"/>
      <c r="N75" s="319"/>
      <c r="O75" s="319"/>
      <c r="P75" s="319"/>
      <c r="Q75" s="319"/>
      <c r="R75" s="319"/>
      <c r="S75" s="319"/>
      <c r="T75" s="319"/>
      <c r="U75" s="319"/>
      <c r="V75" s="319"/>
      <c r="W75" s="319"/>
      <c r="X75" s="319"/>
      <c r="Y75" s="319"/>
      <c r="Z75" s="319"/>
      <c r="AA75" s="319"/>
      <c r="AB75" s="319"/>
      <c r="AC75" s="319"/>
    </row>
    <row r="76" spans="1:29" ht="17.25" customHeight="1">
      <c r="A76" s="319"/>
      <c r="B76" s="319"/>
      <c r="C76" s="319"/>
      <c r="D76" s="319"/>
      <c r="E76" s="319"/>
      <c r="F76" s="319"/>
      <c r="G76" s="319"/>
      <c r="H76" s="319"/>
      <c r="I76" s="319"/>
      <c r="J76" s="319"/>
      <c r="K76" s="319"/>
      <c r="L76" s="319"/>
      <c r="M76" s="319"/>
      <c r="N76" s="319"/>
      <c r="O76" s="319"/>
      <c r="P76" s="319"/>
      <c r="Q76" s="319"/>
      <c r="R76" s="319"/>
      <c r="S76" s="319"/>
      <c r="T76" s="319"/>
      <c r="U76" s="319"/>
      <c r="V76" s="319"/>
      <c r="W76" s="319"/>
      <c r="X76" s="319"/>
      <c r="Y76" s="319"/>
      <c r="Z76" s="319"/>
      <c r="AA76" s="319"/>
      <c r="AB76" s="319"/>
      <c r="AC76" s="319"/>
    </row>
    <row r="77" spans="1:29" ht="17.25" customHeight="1">
      <c r="A77" s="319"/>
      <c r="B77" s="319"/>
      <c r="C77" s="319"/>
      <c r="D77" s="319"/>
      <c r="E77" s="319"/>
      <c r="F77" s="319"/>
      <c r="G77" s="319"/>
      <c r="H77" s="319"/>
      <c r="I77" s="319"/>
      <c r="J77" s="319"/>
      <c r="K77" s="319"/>
      <c r="L77" s="319"/>
      <c r="M77" s="319"/>
      <c r="N77" s="319"/>
      <c r="O77" s="319"/>
      <c r="P77" s="319"/>
      <c r="Q77" s="319"/>
      <c r="R77" s="319"/>
      <c r="S77" s="319"/>
      <c r="T77" s="319"/>
      <c r="U77" s="319"/>
      <c r="V77" s="319"/>
      <c r="W77" s="319"/>
      <c r="X77" s="319"/>
      <c r="Y77" s="319"/>
      <c r="Z77" s="319"/>
      <c r="AA77" s="319"/>
      <c r="AB77" s="319"/>
      <c r="AC77" s="319"/>
    </row>
    <row r="78" spans="1:29" ht="17.25" customHeight="1">
      <c r="A78" s="319"/>
      <c r="B78" s="319"/>
      <c r="C78" s="319"/>
      <c r="D78" s="319"/>
      <c r="E78" s="319"/>
      <c r="F78" s="319"/>
      <c r="G78" s="319"/>
      <c r="H78" s="319"/>
      <c r="I78" s="319"/>
      <c r="J78" s="319"/>
      <c r="K78" s="319"/>
      <c r="L78" s="319"/>
      <c r="M78" s="319"/>
      <c r="N78" s="319"/>
      <c r="O78" s="319"/>
      <c r="P78" s="319"/>
      <c r="Q78" s="319"/>
      <c r="R78" s="319"/>
      <c r="S78" s="319"/>
      <c r="T78" s="319"/>
      <c r="U78" s="319"/>
      <c r="V78" s="319"/>
      <c r="W78" s="319"/>
      <c r="X78" s="319"/>
      <c r="Y78" s="319"/>
      <c r="Z78" s="319"/>
      <c r="AA78" s="319"/>
      <c r="AB78" s="319"/>
      <c r="AC78" s="319"/>
    </row>
    <row r="79" spans="1:29" ht="17.25" customHeight="1">
      <c r="A79" s="319"/>
      <c r="B79" s="319"/>
      <c r="C79" s="319"/>
      <c r="D79" s="319"/>
      <c r="E79" s="319"/>
      <c r="F79" s="319"/>
      <c r="G79" s="319"/>
      <c r="H79" s="319"/>
      <c r="I79" s="319"/>
      <c r="J79" s="319"/>
      <c r="K79" s="319"/>
      <c r="L79" s="319"/>
      <c r="M79" s="319"/>
      <c r="N79" s="319"/>
      <c r="O79" s="319"/>
      <c r="P79" s="319"/>
      <c r="Q79" s="319"/>
      <c r="R79" s="319"/>
      <c r="S79" s="319"/>
      <c r="T79" s="319"/>
      <c r="U79" s="319"/>
      <c r="V79" s="319"/>
      <c r="W79" s="319"/>
      <c r="X79" s="319"/>
      <c r="Y79" s="319"/>
      <c r="Z79" s="319"/>
      <c r="AA79" s="319"/>
      <c r="AB79" s="319"/>
      <c r="AC79" s="319"/>
    </row>
    <row r="80" spans="1:29" ht="17.25" customHeight="1">
      <c r="A80" s="319"/>
      <c r="B80" s="319"/>
      <c r="C80" s="319"/>
      <c r="D80" s="319"/>
      <c r="E80" s="319"/>
      <c r="F80" s="319"/>
      <c r="G80" s="319"/>
      <c r="H80" s="319"/>
      <c r="I80" s="319"/>
      <c r="J80" s="319"/>
      <c r="K80" s="319"/>
      <c r="L80" s="319"/>
      <c r="M80" s="319"/>
      <c r="N80" s="319"/>
      <c r="O80" s="319"/>
      <c r="P80" s="319"/>
      <c r="Q80" s="319"/>
      <c r="R80" s="319"/>
      <c r="S80" s="319"/>
      <c r="T80" s="319"/>
      <c r="U80" s="319"/>
      <c r="V80" s="319"/>
      <c r="W80" s="319"/>
      <c r="X80" s="319"/>
      <c r="Y80" s="319"/>
      <c r="Z80" s="319"/>
      <c r="AA80" s="319"/>
      <c r="AB80" s="319"/>
      <c r="AC80" s="319"/>
    </row>
    <row r="81" spans="1:29" ht="17.25" customHeight="1">
      <c r="A81" s="319"/>
      <c r="B81" s="319"/>
      <c r="C81" s="319"/>
      <c r="D81" s="319"/>
      <c r="E81" s="319"/>
      <c r="F81" s="319"/>
      <c r="G81" s="319"/>
      <c r="H81" s="319"/>
      <c r="I81" s="319"/>
      <c r="J81" s="319"/>
      <c r="K81" s="319"/>
      <c r="L81" s="319"/>
      <c r="M81" s="319"/>
      <c r="N81" s="319"/>
      <c r="O81" s="319"/>
      <c r="P81" s="319"/>
      <c r="Q81" s="319"/>
      <c r="R81" s="319"/>
      <c r="S81" s="319"/>
      <c r="T81" s="319"/>
      <c r="U81" s="319"/>
      <c r="V81" s="319"/>
      <c r="W81" s="319"/>
      <c r="X81" s="319"/>
      <c r="Y81" s="319"/>
      <c r="Z81" s="319"/>
      <c r="AA81" s="319"/>
      <c r="AB81" s="319"/>
      <c r="AC81" s="319"/>
    </row>
    <row r="82" spans="1:29" ht="17.25" customHeight="1">
      <c r="A82" s="319"/>
      <c r="B82" s="319"/>
      <c r="C82" s="319"/>
      <c r="D82" s="319"/>
      <c r="E82" s="319"/>
      <c r="F82" s="319"/>
      <c r="G82" s="319"/>
      <c r="H82" s="319"/>
      <c r="I82" s="319"/>
      <c r="J82" s="319"/>
      <c r="K82" s="319"/>
      <c r="L82" s="319"/>
      <c r="M82" s="319"/>
      <c r="N82" s="319"/>
      <c r="O82" s="319"/>
      <c r="P82" s="319"/>
      <c r="Q82" s="319"/>
      <c r="R82" s="319"/>
      <c r="S82" s="319"/>
      <c r="T82" s="319"/>
      <c r="U82" s="319"/>
      <c r="V82" s="319"/>
      <c r="W82" s="319"/>
      <c r="X82" s="319"/>
      <c r="Y82" s="319"/>
      <c r="Z82" s="319"/>
      <c r="AA82" s="319"/>
      <c r="AB82" s="319"/>
      <c r="AC82" s="319"/>
    </row>
    <row r="83" spans="1:29" ht="17.25" customHeight="1">
      <c r="A83" s="319"/>
      <c r="B83" s="319"/>
      <c r="C83" s="319"/>
      <c r="D83" s="319"/>
      <c r="E83" s="319"/>
      <c r="F83" s="319"/>
      <c r="G83" s="319"/>
      <c r="H83" s="319"/>
      <c r="I83" s="319"/>
      <c r="J83" s="319"/>
      <c r="K83" s="319"/>
      <c r="L83" s="319"/>
      <c r="M83" s="319"/>
      <c r="N83" s="319"/>
      <c r="O83" s="319"/>
      <c r="P83" s="319"/>
      <c r="Q83" s="319"/>
      <c r="R83" s="319"/>
      <c r="S83" s="319"/>
      <c r="T83" s="319"/>
      <c r="U83" s="319"/>
      <c r="V83" s="319"/>
      <c r="W83" s="319"/>
      <c r="X83" s="319"/>
      <c r="Y83" s="319"/>
      <c r="Z83" s="319"/>
      <c r="AA83" s="319"/>
      <c r="AB83" s="319"/>
      <c r="AC83" s="319"/>
    </row>
    <row r="84" spans="1:29" ht="17.25" customHeight="1">
      <c r="A84" s="319"/>
      <c r="B84" s="319"/>
      <c r="C84" s="319"/>
      <c r="D84" s="319"/>
      <c r="E84" s="319"/>
      <c r="F84" s="319"/>
      <c r="G84" s="319"/>
      <c r="H84" s="319"/>
      <c r="I84" s="319"/>
      <c r="J84" s="319"/>
      <c r="K84" s="319"/>
      <c r="L84" s="319"/>
      <c r="M84" s="319"/>
      <c r="N84" s="319"/>
      <c r="O84" s="319"/>
      <c r="P84" s="319"/>
      <c r="Q84" s="319"/>
      <c r="R84" s="319"/>
      <c r="S84" s="319"/>
      <c r="T84" s="319"/>
      <c r="U84" s="319"/>
      <c r="V84" s="319"/>
      <c r="W84" s="319"/>
      <c r="X84" s="319"/>
      <c r="Y84" s="319"/>
      <c r="Z84" s="319"/>
      <c r="AA84" s="319"/>
      <c r="AB84" s="319"/>
      <c r="AC84" s="319"/>
    </row>
    <row r="85" spans="1:29" ht="17.25" customHeight="1">
      <c r="A85" s="319"/>
      <c r="B85" s="319"/>
      <c r="C85" s="319"/>
      <c r="D85" s="319"/>
      <c r="E85" s="319"/>
      <c r="F85" s="319"/>
      <c r="G85" s="319"/>
      <c r="H85" s="319"/>
      <c r="I85" s="319"/>
      <c r="J85" s="319"/>
      <c r="K85" s="319"/>
      <c r="L85" s="319"/>
      <c r="M85" s="319"/>
      <c r="N85" s="319"/>
      <c r="O85" s="319"/>
      <c r="P85" s="319"/>
      <c r="Q85" s="319"/>
      <c r="R85" s="319"/>
      <c r="S85" s="319"/>
      <c r="T85" s="319"/>
      <c r="U85" s="319"/>
      <c r="V85" s="319"/>
      <c r="W85" s="319"/>
      <c r="X85" s="319"/>
      <c r="Y85" s="319"/>
      <c r="Z85" s="319"/>
      <c r="AA85" s="319"/>
      <c r="AB85" s="319"/>
      <c r="AC85" s="319"/>
    </row>
    <row r="86" spans="1:29" ht="17.25" customHeight="1">
      <c r="A86" s="319"/>
      <c r="B86" s="319"/>
      <c r="C86" s="319"/>
      <c r="D86" s="319"/>
      <c r="E86" s="319"/>
      <c r="F86" s="319"/>
      <c r="G86" s="319"/>
      <c r="H86" s="319"/>
      <c r="I86" s="319"/>
      <c r="J86" s="319"/>
      <c r="K86" s="319"/>
      <c r="L86" s="319"/>
      <c r="M86" s="319"/>
      <c r="N86" s="319"/>
      <c r="O86" s="319"/>
      <c r="P86" s="319"/>
      <c r="Q86" s="319"/>
      <c r="R86" s="319"/>
      <c r="S86" s="319"/>
      <c r="T86" s="319"/>
      <c r="U86" s="319"/>
      <c r="V86" s="319"/>
      <c r="W86" s="319"/>
      <c r="X86" s="319"/>
      <c r="Y86" s="319"/>
      <c r="Z86" s="319"/>
      <c r="AA86" s="319"/>
      <c r="AB86" s="319"/>
      <c r="AC86" s="319"/>
    </row>
    <row r="87" spans="1:29" ht="17.25" customHeight="1">
      <c r="A87" s="319"/>
      <c r="B87" s="319"/>
      <c r="C87" s="319"/>
      <c r="D87" s="319"/>
      <c r="E87" s="319"/>
      <c r="F87" s="319"/>
      <c r="G87" s="319"/>
      <c r="H87" s="319"/>
      <c r="I87" s="319"/>
      <c r="J87" s="319"/>
      <c r="K87" s="319"/>
      <c r="L87" s="319"/>
      <c r="M87" s="319"/>
      <c r="N87" s="319"/>
      <c r="O87" s="319"/>
      <c r="P87" s="319"/>
      <c r="Q87" s="319"/>
      <c r="R87" s="319"/>
      <c r="S87" s="319"/>
      <c r="T87" s="319"/>
      <c r="U87" s="319"/>
      <c r="V87" s="319"/>
      <c r="W87" s="319"/>
      <c r="X87" s="319"/>
      <c r="Y87" s="319"/>
      <c r="Z87" s="319"/>
      <c r="AA87" s="319"/>
      <c r="AB87" s="319"/>
      <c r="AC87" s="319"/>
    </row>
    <row r="88" spans="1:29" ht="17.25" customHeight="1">
      <c r="A88" s="319"/>
      <c r="B88" s="319"/>
      <c r="C88" s="319"/>
      <c r="D88" s="319"/>
      <c r="E88" s="319"/>
      <c r="F88" s="319"/>
      <c r="G88" s="319"/>
      <c r="H88" s="319"/>
      <c r="I88" s="319"/>
      <c r="J88" s="319"/>
      <c r="K88" s="319"/>
      <c r="L88" s="319"/>
      <c r="M88" s="319"/>
      <c r="N88" s="319"/>
      <c r="O88" s="319"/>
      <c r="P88" s="319"/>
      <c r="Q88" s="319"/>
      <c r="R88" s="319"/>
      <c r="S88" s="319"/>
      <c r="T88" s="319"/>
      <c r="U88" s="319"/>
      <c r="V88" s="319"/>
      <c r="W88" s="319"/>
      <c r="X88" s="319"/>
      <c r="Y88" s="319"/>
      <c r="Z88" s="319"/>
      <c r="AA88" s="319"/>
      <c r="AB88" s="319"/>
      <c r="AC88" s="319"/>
    </row>
    <row r="89" spans="1:29" ht="17.25" customHeight="1">
      <c r="A89" s="319"/>
      <c r="B89" s="319"/>
      <c r="C89" s="319"/>
      <c r="D89" s="319"/>
      <c r="E89" s="319"/>
      <c r="F89" s="319"/>
      <c r="G89" s="319"/>
      <c r="H89" s="319"/>
      <c r="I89" s="319"/>
      <c r="J89" s="319"/>
      <c r="K89" s="319"/>
      <c r="L89" s="319"/>
      <c r="M89" s="319"/>
      <c r="N89" s="319"/>
      <c r="O89" s="319"/>
      <c r="P89" s="319"/>
      <c r="Q89" s="319"/>
      <c r="R89" s="319"/>
      <c r="S89" s="319"/>
      <c r="T89" s="319"/>
      <c r="U89" s="319"/>
      <c r="V89" s="319"/>
      <c r="W89" s="319"/>
      <c r="X89" s="319"/>
      <c r="Y89" s="319"/>
      <c r="Z89" s="319"/>
      <c r="AA89" s="319"/>
      <c r="AB89" s="319"/>
      <c r="AC89" s="319"/>
    </row>
    <row r="90" spans="1:29" ht="17.25" customHeight="1">
      <c r="A90" s="319"/>
      <c r="B90" s="319"/>
      <c r="C90" s="319"/>
      <c r="D90" s="319"/>
      <c r="E90" s="319"/>
      <c r="F90" s="319"/>
      <c r="G90" s="319"/>
      <c r="H90" s="319"/>
      <c r="I90" s="319"/>
      <c r="J90" s="319"/>
      <c r="K90" s="319"/>
      <c r="L90" s="319"/>
      <c r="M90" s="319"/>
      <c r="N90" s="319"/>
      <c r="O90" s="319"/>
      <c r="P90" s="319"/>
      <c r="Q90" s="319"/>
      <c r="R90" s="319"/>
      <c r="S90" s="319"/>
      <c r="T90" s="319"/>
      <c r="U90" s="319"/>
      <c r="V90" s="319"/>
      <c r="W90" s="319"/>
      <c r="X90" s="319"/>
      <c r="Y90" s="319"/>
      <c r="Z90" s="319"/>
      <c r="AA90" s="319"/>
      <c r="AB90" s="319"/>
      <c r="AC90" s="319"/>
    </row>
    <row r="91" spans="1:29" ht="17.25" customHeight="1">
      <c r="A91" s="319"/>
      <c r="B91" s="319"/>
      <c r="C91" s="319"/>
      <c r="D91" s="319"/>
      <c r="E91" s="319"/>
      <c r="F91" s="319"/>
      <c r="G91" s="319"/>
      <c r="H91" s="319"/>
      <c r="I91" s="319"/>
      <c r="J91" s="319"/>
      <c r="K91" s="319"/>
      <c r="L91" s="319"/>
      <c r="M91" s="319"/>
      <c r="N91" s="319"/>
      <c r="O91" s="319"/>
      <c r="P91" s="319"/>
      <c r="Q91" s="319"/>
      <c r="R91" s="319"/>
      <c r="S91" s="319"/>
      <c r="T91" s="319"/>
      <c r="U91" s="319"/>
      <c r="V91" s="319"/>
      <c r="W91" s="319"/>
      <c r="X91" s="319"/>
      <c r="Y91" s="319"/>
      <c r="Z91" s="319"/>
      <c r="AA91" s="319"/>
      <c r="AB91" s="319"/>
      <c r="AC91" s="319"/>
    </row>
    <row r="92" spans="1:29" ht="17.25" customHeight="1">
      <c r="A92" s="319"/>
      <c r="B92" s="319"/>
      <c r="C92" s="319"/>
      <c r="D92" s="319"/>
      <c r="E92" s="319"/>
      <c r="F92" s="319"/>
      <c r="G92" s="319"/>
      <c r="H92" s="319"/>
      <c r="I92" s="319"/>
      <c r="J92" s="319"/>
      <c r="K92" s="319"/>
      <c r="L92" s="319"/>
      <c r="M92" s="319"/>
      <c r="N92" s="319"/>
      <c r="O92" s="319"/>
      <c r="P92" s="319"/>
      <c r="Q92" s="319"/>
      <c r="R92" s="319"/>
      <c r="S92" s="319"/>
      <c r="T92" s="319"/>
      <c r="U92" s="319"/>
      <c r="V92" s="319"/>
      <c r="W92" s="319"/>
      <c r="X92" s="319"/>
      <c r="Y92" s="319"/>
      <c r="Z92" s="319"/>
      <c r="AA92" s="319"/>
      <c r="AB92" s="319"/>
      <c r="AC92" s="319"/>
    </row>
    <row r="93" spans="1:29" ht="17.25" customHeight="1">
      <c r="A93" s="319"/>
      <c r="B93" s="319"/>
      <c r="C93" s="319"/>
      <c r="D93" s="319"/>
      <c r="E93" s="319"/>
      <c r="F93" s="319"/>
      <c r="G93" s="319"/>
      <c r="H93" s="319"/>
      <c r="I93" s="319"/>
      <c r="J93" s="319"/>
      <c r="K93" s="319"/>
      <c r="L93" s="319"/>
      <c r="M93" s="319"/>
      <c r="N93" s="319"/>
      <c r="O93" s="319"/>
      <c r="P93" s="319"/>
      <c r="Q93" s="319"/>
      <c r="R93" s="319"/>
      <c r="S93" s="319"/>
      <c r="T93" s="319"/>
      <c r="U93" s="319"/>
      <c r="V93" s="319"/>
      <c r="W93" s="319"/>
      <c r="X93" s="319"/>
      <c r="Y93" s="319"/>
      <c r="Z93" s="319"/>
      <c r="AA93" s="319"/>
      <c r="AB93" s="319"/>
      <c r="AC93" s="319"/>
    </row>
    <row r="94" spans="1:29" ht="17.25" customHeight="1">
      <c r="A94" s="319"/>
      <c r="B94" s="319"/>
      <c r="C94" s="319"/>
      <c r="D94" s="319"/>
      <c r="E94" s="319"/>
      <c r="F94" s="319"/>
      <c r="G94" s="319"/>
      <c r="H94" s="319"/>
      <c r="I94" s="319"/>
      <c r="J94" s="319"/>
      <c r="K94" s="319"/>
      <c r="L94" s="319"/>
      <c r="M94" s="319"/>
      <c r="N94" s="319"/>
      <c r="O94" s="319"/>
      <c r="P94" s="319"/>
      <c r="Q94" s="319"/>
      <c r="R94" s="319"/>
      <c r="S94" s="319"/>
      <c r="T94" s="319"/>
      <c r="U94" s="319"/>
      <c r="V94" s="319"/>
      <c r="W94" s="319"/>
      <c r="X94" s="319"/>
      <c r="Y94" s="319"/>
      <c r="Z94" s="319"/>
      <c r="AA94" s="319"/>
      <c r="AB94" s="319"/>
      <c r="AC94" s="319"/>
    </row>
    <row r="95" spans="1:29" ht="17.25" customHeight="1">
      <c r="A95" s="319"/>
      <c r="B95" s="319"/>
      <c r="C95" s="319"/>
      <c r="D95" s="319"/>
      <c r="E95" s="319"/>
      <c r="F95" s="319"/>
      <c r="G95" s="319"/>
      <c r="H95" s="319"/>
      <c r="I95" s="319"/>
      <c r="J95" s="319"/>
      <c r="K95" s="319"/>
      <c r="L95" s="319"/>
      <c r="M95" s="319"/>
      <c r="N95" s="319"/>
      <c r="O95" s="319"/>
      <c r="P95" s="319"/>
      <c r="Q95" s="319"/>
      <c r="R95" s="319"/>
      <c r="S95" s="319"/>
      <c r="T95" s="319"/>
      <c r="U95" s="319"/>
      <c r="V95" s="319"/>
      <c r="W95" s="319"/>
      <c r="X95" s="319"/>
      <c r="Y95" s="319"/>
      <c r="Z95" s="319"/>
      <c r="AA95" s="319"/>
      <c r="AB95" s="319"/>
      <c r="AC95" s="319"/>
    </row>
    <row r="96" spans="1:29" ht="17.25" customHeight="1">
      <c r="A96" s="319"/>
      <c r="B96" s="319"/>
      <c r="C96" s="319"/>
      <c r="D96" s="319"/>
      <c r="E96" s="319"/>
      <c r="F96" s="319"/>
      <c r="G96" s="319"/>
      <c r="H96" s="319"/>
      <c r="I96" s="319"/>
      <c r="J96" s="319"/>
      <c r="K96" s="319"/>
      <c r="L96" s="319"/>
      <c r="M96" s="319"/>
      <c r="N96" s="319"/>
      <c r="O96" s="319"/>
      <c r="P96" s="319"/>
      <c r="Q96" s="319"/>
      <c r="R96" s="319"/>
      <c r="S96" s="319"/>
      <c r="T96" s="319"/>
      <c r="U96" s="319"/>
      <c r="V96" s="319"/>
      <c r="W96" s="319"/>
      <c r="X96" s="319"/>
      <c r="Y96" s="319"/>
      <c r="Z96" s="319"/>
      <c r="AA96" s="319"/>
      <c r="AB96" s="319"/>
      <c r="AC96" s="319"/>
    </row>
    <row r="97" spans="1:29" ht="17.25" customHeight="1">
      <c r="A97" s="319"/>
      <c r="B97" s="319"/>
      <c r="C97" s="319"/>
      <c r="D97" s="319"/>
      <c r="E97" s="319"/>
      <c r="F97" s="319"/>
      <c r="G97" s="319"/>
      <c r="H97" s="319"/>
      <c r="I97" s="319"/>
      <c r="J97" s="319"/>
      <c r="K97" s="319"/>
      <c r="L97" s="319"/>
      <c r="M97" s="319"/>
      <c r="N97" s="319"/>
      <c r="O97" s="319"/>
      <c r="P97" s="319"/>
      <c r="Q97" s="319"/>
      <c r="R97" s="319"/>
      <c r="S97" s="319"/>
      <c r="T97" s="319"/>
      <c r="U97" s="319"/>
      <c r="V97" s="319"/>
      <c r="W97" s="319"/>
      <c r="X97" s="319"/>
      <c r="Y97" s="319"/>
      <c r="Z97" s="319"/>
      <c r="AA97" s="319"/>
      <c r="AB97" s="319"/>
      <c r="AC97" s="319"/>
    </row>
    <row r="98" spans="1:29" ht="17.25" customHeight="1">
      <c r="A98" s="319"/>
      <c r="B98" s="319"/>
      <c r="C98" s="319"/>
      <c r="D98" s="319"/>
      <c r="E98" s="319"/>
      <c r="F98" s="319"/>
      <c r="G98" s="319"/>
      <c r="H98" s="319"/>
      <c r="I98" s="319"/>
      <c r="J98" s="319"/>
      <c r="K98" s="319"/>
      <c r="L98" s="319"/>
      <c r="M98" s="319"/>
      <c r="N98" s="319"/>
      <c r="O98" s="319"/>
      <c r="P98" s="319"/>
      <c r="Q98" s="319"/>
      <c r="R98" s="319"/>
      <c r="S98" s="319"/>
      <c r="T98" s="319"/>
      <c r="U98" s="319"/>
      <c r="V98" s="319"/>
      <c r="W98" s="319"/>
      <c r="X98" s="319"/>
      <c r="Y98" s="319"/>
      <c r="Z98" s="319"/>
      <c r="AA98" s="319"/>
      <c r="AB98" s="319"/>
      <c r="AC98" s="319"/>
    </row>
    <row r="99" spans="1:29" ht="17.25" customHeight="1">
      <c r="A99" s="319"/>
      <c r="B99" s="319"/>
      <c r="C99" s="319"/>
      <c r="D99" s="319"/>
      <c r="E99" s="319"/>
      <c r="F99" s="319"/>
      <c r="G99" s="319"/>
      <c r="H99" s="319"/>
      <c r="I99" s="319"/>
      <c r="J99" s="319"/>
      <c r="K99" s="319"/>
      <c r="L99" s="319"/>
      <c r="M99" s="319"/>
      <c r="N99" s="319"/>
      <c r="O99" s="319"/>
      <c r="P99" s="319"/>
      <c r="Q99" s="319"/>
      <c r="R99" s="319"/>
      <c r="S99" s="319"/>
      <c r="T99" s="319"/>
      <c r="U99" s="319"/>
      <c r="V99" s="319"/>
      <c r="W99" s="319"/>
      <c r="X99" s="319"/>
      <c r="Y99" s="319"/>
      <c r="Z99" s="319"/>
      <c r="AA99" s="319"/>
      <c r="AB99" s="319"/>
      <c r="AC99" s="319"/>
    </row>
    <row r="100" spans="1:29" ht="17.25" customHeight="1">
      <c r="A100" s="319"/>
      <c r="B100" s="319"/>
      <c r="C100" s="319"/>
      <c r="D100" s="319"/>
      <c r="E100" s="319"/>
      <c r="F100" s="319"/>
      <c r="G100" s="319"/>
      <c r="H100" s="319"/>
      <c r="I100" s="319"/>
      <c r="J100" s="319"/>
      <c r="K100" s="319"/>
      <c r="L100" s="319"/>
      <c r="M100" s="319"/>
      <c r="N100" s="319"/>
      <c r="O100" s="319"/>
      <c r="P100" s="319"/>
      <c r="Q100" s="319"/>
      <c r="R100" s="319"/>
      <c r="S100" s="319"/>
      <c r="T100" s="319"/>
      <c r="U100" s="319"/>
      <c r="V100" s="319"/>
      <c r="W100" s="319"/>
      <c r="X100" s="319"/>
      <c r="Y100" s="319"/>
      <c r="Z100" s="319"/>
      <c r="AA100" s="319"/>
      <c r="AB100" s="319"/>
      <c r="AC100" s="319"/>
    </row>
  </sheetData>
  <mergeCells count="35">
    <mergeCell ref="X33:AC36"/>
    <mergeCell ref="W33:W36"/>
    <mergeCell ref="L4:N4"/>
    <mergeCell ref="O4:Q4"/>
    <mergeCell ref="O2:R2"/>
    <mergeCell ref="T2:U2"/>
    <mergeCell ref="X21:AC24"/>
    <mergeCell ref="X26:AC31"/>
    <mergeCell ref="W26:W31"/>
    <mergeCell ref="W21:W24"/>
    <mergeCell ref="X8:AC13"/>
    <mergeCell ref="W15:W19"/>
    <mergeCell ref="X15:AC19"/>
    <mergeCell ref="W5:W13"/>
    <mergeCell ref="W2:AC3"/>
    <mergeCell ref="X5:AC7"/>
    <mergeCell ref="C2:E2"/>
    <mergeCell ref="G2:M2"/>
    <mergeCell ref="D17:D25"/>
    <mergeCell ref="E17:E21"/>
    <mergeCell ref="E23:E25"/>
    <mergeCell ref="G4:J4"/>
    <mergeCell ref="C4:E4"/>
    <mergeCell ref="R37:U37"/>
    <mergeCell ref="M37:O37"/>
    <mergeCell ref="R4:U4"/>
    <mergeCell ref="C17:C25"/>
    <mergeCell ref="C15:D15"/>
    <mergeCell ref="C8:U8"/>
    <mergeCell ref="C6:U6"/>
    <mergeCell ref="D10:U10"/>
    <mergeCell ref="C37:G37"/>
    <mergeCell ref="C35:U35"/>
    <mergeCell ref="C12:I13"/>
    <mergeCell ref="K13:U13"/>
  </mergeCells>
  <hyperlinks>
    <hyperlink ref="O2" r:id="rId1" xr:uid="{00000000-0004-0000-0500-000000000000}"/>
    <hyperlink ref="G4" r:id="rId2" xr:uid="{00000000-0004-0000-0500-000001000000}"/>
    <hyperlink ref="R4" r:id="rId3" xr:uid="{00000000-0004-0000-0500-000002000000}"/>
    <hyperlink ref="C37" r:id="rId4" xr:uid="{00000000-0004-0000-0500-000003000000}"/>
    <hyperlink ref="R37" r:id="rId5" xr:uid="{00000000-0004-0000-0500-000004000000}"/>
  </hyperlinks>
  <printOptions horizontalCentered="1" verticalCentered="1"/>
  <pageMargins left="0.19685039370078741" right="0.27559055118110237" top="0.35433070866141736" bottom="0.31496062992125984" header="0" footer="0"/>
  <pageSetup paperSize="9" scale="73" orientation="landscape"/>
  <headerFooter>
    <oddHeader>&amp;C</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Info_1</vt:lpstr>
      <vt:lpstr>Takta_A</vt:lpstr>
      <vt:lpstr>Takta_B</vt:lpstr>
      <vt:lpstr>Last_Page</vt:lpstr>
      <vt:lpstr>New_Update</vt:lpstr>
      <vt:lpstr>Hellomitra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 Mitra</dc:creator>
  <cp:lastModifiedBy>Rupesh Raj</cp:lastModifiedBy>
  <cp:lastPrinted>2018-04-01T05:45:04Z</cp:lastPrinted>
  <dcterms:created xsi:type="dcterms:W3CDTF">2018-03-24T11:54:13Z</dcterms:created>
  <dcterms:modified xsi:type="dcterms:W3CDTF">2022-11-11T17:05:12Z</dcterms:modified>
</cp:coreProperties>
</file>