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Пользователь\Desktop\3 курс\2 сем\БИС\"/>
    </mc:Choice>
  </mc:AlternateContent>
  <xr:revisionPtr revIDLastSave="0" documentId="13_ncr:1_{D45FC848-94D0-4FDC-9A71-C86BFA95D798}" xr6:coauthVersionLast="47" xr6:coauthVersionMax="47" xr10:uidLastSave="{00000000-0000-0000-0000-000000000000}"/>
  <bookViews>
    <workbookView xWindow="-108" yWindow="-108" windowWidth="23256" windowHeight="12576" xr2:uid="{B93AA44D-0902-4753-BF43-273AB5D6239E}"/>
  </bookViews>
  <sheets>
    <sheet name="Задание 4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P14" i="1"/>
  <c r="Q14" i="1"/>
  <c r="R14" i="1"/>
  <c r="S14" i="1"/>
  <c r="N14" i="1"/>
  <c r="J9" i="1"/>
  <c r="H9" i="1"/>
  <c r="C59" i="1"/>
  <c r="A59" i="1"/>
  <c r="B60" i="1" s="1"/>
  <c r="C52" i="1"/>
  <c r="A52" i="1"/>
  <c r="C45" i="1"/>
  <c r="A45" i="1"/>
  <c r="B39" i="1"/>
  <c r="B31" i="1"/>
  <c r="B8" i="1"/>
  <c r="B16" i="1"/>
  <c r="B23" i="1"/>
  <c r="D53" i="1" l="1"/>
  <c r="D46" i="1"/>
</calcChain>
</file>

<file path=xl/sharedStrings.xml><?xml version="1.0" encoding="utf-8"?>
<sst xmlns="http://schemas.openxmlformats.org/spreadsheetml/2006/main" count="62" uniqueCount="37">
  <si>
    <t>13 000 (1)</t>
  </si>
  <si>
    <t>1 200 (5)</t>
  </si>
  <si>
    <t>1 300 (6)</t>
  </si>
  <si>
    <t>16 500 (3)</t>
  </si>
  <si>
    <t>Сн =</t>
  </si>
  <si>
    <t>30 000 (4)</t>
  </si>
  <si>
    <t>15 000 (11)</t>
  </si>
  <si>
    <t xml:space="preserve">Сн = </t>
  </si>
  <si>
    <t xml:space="preserve">Ск = </t>
  </si>
  <si>
    <t>49 300 (9)</t>
  </si>
  <si>
    <t>49 300 (8)</t>
  </si>
  <si>
    <t>2 000 (8)</t>
  </si>
  <si>
    <t>1 800 (9)</t>
  </si>
  <si>
    <t>200 (10)</t>
  </si>
  <si>
    <t>20 000 (2)</t>
  </si>
  <si>
    <t>Актив</t>
  </si>
  <si>
    <t>Сумма</t>
  </si>
  <si>
    <t>Пассив</t>
  </si>
  <si>
    <t>Основные средства (01)</t>
  </si>
  <si>
    <t>Материалы (10)</t>
  </si>
  <si>
    <t>Готовая продукция (43)</t>
  </si>
  <si>
    <t>Расчеты с подотчетными лицами (71)</t>
  </si>
  <si>
    <t>Касса (50)</t>
  </si>
  <si>
    <t>Расчетный счет (51)</t>
  </si>
  <si>
    <t>Уставный капитал (80)</t>
  </si>
  <si>
    <t>Прибыль (99)</t>
  </si>
  <si>
    <t>Расчеты с поставщиками (60)</t>
  </si>
  <si>
    <t>Расчеты с персоналом (70)</t>
  </si>
  <si>
    <t>Баланс</t>
  </si>
  <si>
    <t>Производство (20)</t>
  </si>
  <si>
    <t>Счет</t>
  </si>
  <si>
    <t>Обороты за период</t>
  </si>
  <si>
    <t>Дебет</t>
  </si>
  <si>
    <t>Кредит</t>
  </si>
  <si>
    <t>Сальдо на конец периода</t>
  </si>
  <si>
    <t>Сальдо на начало периода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</si>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</sst>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0" xfId="0" applyNumberFormat="1"/>
    <xf numFmtId="3" fontId="0" fillId="0" borderId="6" xfId="0" applyNumberFormat="1" applyBorder="1"/>
    <xf numFmtId="0" fontId="0" fillId="0" borderId="7" xfId="0" applyBorder="1"/>
    <xf numFmtId="0" fontId="0" fillId="0" borderId="6" xfId="0" applyBorder="1"/>
    <xf numFmtId="3" fontId="0" fillId="0" borderId="2" xfId="0" applyNumberFormat="1" applyBorder="1"/>
    <xf numFmtId="3" fontId="1" fillId="0" borderId="0" xfId="0" applyNumberFormat="1" applyFont="1"/>
    <xf numFmtId="3" fontId="1" fillId="0" borderId="3" xfId="0" applyNumberFormat="1" applyFont="1" applyBorder="1"/>
    <xf numFmtId="3" fontId="2" fillId="0" borderId="0" xfId="0" applyNumberFormat="1" applyFont="1"/>
    <xf numFmtId="3" fontId="0" fillId="0" borderId="4" xfId="0" applyNumberFormat="1" applyBorder="1"/>
    <xf numFmtId="0" fontId="1" fillId="0" borderId="0" xfId="0" applyFont="1"/>
    <xf numFmtId="0" fontId="1" fillId="2" borderId="0" xfId="0" applyFont="1" applyFill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88E9-BBEA-4A21-BD4F-79DEBCD62EE4}">
  <dimension ref="A1:S60"/>
  <sheetViews>
    <sheetView tabSelected="1" topLeftCell="E1" zoomScale="86" workbookViewId="0">
      <selection activeCell="K16" sqref="K16"/>
    </sheetView>
  </sheetViews>
  <sheetFormatPr defaultRowHeight="14.4" x14ac:dyDescent="0.3"/>
  <cols>
    <col min="7" max="7" width="32.77734375" bestFit="1" customWidth="1"/>
    <col min="8" max="8" width="15.88671875" bestFit="1" customWidth="1"/>
    <col min="9" max="9" width="26.21875" bestFit="1" customWidth="1"/>
    <col min="10" max="10" width="14.88671875" bestFit="1" customWidth="1"/>
    <col min="12" max="12" width="6" bestFit="1" customWidth="1"/>
    <col min="13" max="13" width="14" customWidth="1"/>
    <col min="14" max="14" width="15.5546875" customWidth="1"/>
    <col min="15" max="15" width="15.77734375" customWidth="1"/>
    <col min="16" max="16" width="12.6640625" customWidth="1"/>
    <col min="17" max="17" width="15.77734375" customWidth="1"/>
    <col min="18" max="18" width="14.44140625" customWidth="1"/>
    <col min="19" max="19" width="16.21875" customWidth="1"/>
  </cols>
  <sheetData>
    <row r="1" spans="1:19" x14ac:dyDescent="0.3">
      <c r="A1" s="1"/>
      <c r="B1" s="17">
        <v>10</v>
      </c>
      <c r="C1" s="17"/>
      <c r="D1" s="1"/>
      <c r="G1" s="16" t="s">
        <v>15</v>
      </c>
      <c r="H1" s="16" t="s">
        <v>16</v>
      </c>
      <c r="I1" s="16" t="s">
        <v>17</v>
      </c>
      <c r="J1" s="16" t="s">
        <v>16</v>
      </c>
      <c r="M1" s="19" t="s">
        <v>30</v>
      </c>
      <c r="N1" s="19" t="s">
        <v>35</v>
      </c>
      <c r="O1" s="19"/>
      <c r="P1" s="19" t="s">
        <v>31</v>
      </c>
      <c r="Q1" s="19"/>
      <c r="R1" s="19" t="s">
        <v>34</v>
      </c>
      <c r="S1" s="19"/>
    </row>
    <row r="2" spans="1:19" x14ac:dyDescent="0.3">
      <c r="A2" t="s">
        <v>4</v>
      </c>
      <c r="B2" s="10">
        <v>60000</v>
      </c>
      <c r="C2" t="s">
        <v>3</v>
      </c>
      <c r="G2" t="s">
        <v>18</v>
      </c>
      <c r="H2" s="6">
        <v>420000</v>
      </c>
      <c r="I2" t="s">
        <v>24</v>
      </c>
      <c r="J2" s="6">
        <v>700000</v>
      </c>
      <c r="M2" s="19"/>
      <c r="N2" s="20" t="s">
        <v>32</v>
      </c>
      <c r="O2" s="20" t="s">
        <v>33</v>
      </c>
      <c r="P2" s="20" t="s">
        <v>32</v>
      </c>
      <c r="Q2" s="20" t="s">
        <v>33</v>
      </c>
      <c r="R2" s="20" t="s">
        <v>32</v>
      </c>
      <c r="S2" s="20" t="s">
        <v>33</v>
      </c>
    </row>
    <row r="3" spans="1:19" x14ac:dyDescent="0.3">
      <c r="A3" t="s">
        <v>0</v>
      </c>
      <c r="B3" s="3"/>
      <c r="G3" t="s">
        <v>19</v>
      </c>
      <c r="H3" s="6">
        <v>59000</v>
      </c>
      <c r="I3" t="s">
        <v>25</v>
      </c>
      <c r="J3" s="6">
        <v>17000</v>
      </c>
      <c r="M3" s="1">
        <v>1</v>
      </c>
      <c r="N3" s="18">
        <v>420000</v>
      </c>
      <c r="O3" s="1"/>
      <c r="P3" s="1"/>
      <c r="Q3" s="1"/>
      <c r="R3" s="18">
        <v>420000</v>
      </c>
      <c r="S3" s="1"/>
    </row>
    <row r="4" spans="1:19" x14ac:dyDescent="0.3">
      <c r="A4" t="s">
        <v>1</v>
      </c>
      <c r="B4" s="3"/>
      <c r="G4" t="s">
        <v>20</v>
      </c>
      <c r="H4" s="6">
        <v>25000</v>
      </c>
      <c r="I4" t="s">
        <v>26</v>
      </c>
      <c r="J4" s="6">
        <v>3000</v>
      </c>
      <c r="M4" s="1">
        <v>10</v>
      </c>
      <c r="N4" s="18">
        <v>60000</v>
      </c>
      <c r="O4" s="1"/>
      <c r="P4" s="18">
        <v>15500</v>
      </c>
      <c r="Q4" s="18">
        <v>16500</v>
      </c>
      <c r="R4" s="18">
        <v>59000</v>
      </c>
      <c r="S4" s="1"/>
    </row>
    <row r="5" spans="1:19" x14ac:dyDescent="0.3">
      <c r="A5" s="4" t="s">
        <v>2</v>
      </c>
      <c r="B5" s="5"/>
      <c r="C5" s="4"/>
      <c r="D5" s="4"/>
      <c r="G5" t="s">
        <v>21</v>
      </c>
      <c r="H5" s="6">
        <v>1800</v>
      </c>
      <c r="I5" t="s">
        <v>27</v>
      </c>
      <c r="J5" s="6">
        <v>0</v>
      </c>
      <c r="M5" s="1">
        <v>20</v>
      </c>
      <c r="N5" s="1"/>
      <c r="O5" s="1"/>
      <c r="P5" s="18">
        <v>46500</v>
      </c>
      <c r="Q5" s="18">
        <v>16200</v>
      </c>
      <c r="R5" s="18">
        <v>30300</v>
      </c>
      <c r="S5" s="1"/>
    </row>
    <row r="6" spans="1:19" x14ac:dyDescent="0.3">
      <c r="A6" s="7">
        <v>15500</v>
      </c>
      <c r="B6" s="8"/>
      <c r="C6" s="7">
        <v>16500</v>
      </c>
      <c r="D6" s="9"/>
      <c r="G6" t="s">
        <v>22</v>
      </c>
      <c r="H6" s="6">
        <v>5000</v>
      </c>
      <c r="M6" s="1">
        <v>43</v>
      </c>
      <c r="N6" s="18">
        <v>10000</v>
      </c>
      <c r="O6" s="1"/>
      <c r="P6" s="18">
        <v>15000</v>
      </c>
      <c r="Q6" s="1">
        <v>0</v>
      </c>
      <c r="R6" s="18">
        <v>25000</v>
      </c>
      <c r="S6" s="1"/>
    </row>
    <row r="7" spans="1:19" x14ac:dyDescent="0.3">
      <c r="A7" s="6"/>
      <c r="B7" s="3"/>
      <c r="C7" s="6"/>
      <c r="G7" t="s">
        <v>29</v>
      </c>
      <c r="H7" s="6">
        <v>30300</v>
      </c>
      <c r="M7" s="1">
        <v>50</v>
      </c>
      <c r="N7" s="18">
        <v>5000</v>
      </c>
      <c r="O7" s="1"/>
      <c r="P7" s="18">
        <v>51300</v>
      </c>
      <c r="Q7" s="18">
        <v>51300</v>
      </c>
      <c r="R7" s="18">
        <v>5000</v>
      </c>
      <c r="S7" s="1"/>
    </row>
    <row r="8" spans="1:19" x14ac:dyDescent="0.3">
      <c r="A8" s="13" t="s">
        <v>8</v>
      </c>
      <c r="B8" s="12">
        <f>B2+A6-C6</f>
        <v>59000</v>
      </c>
      <c r="G8" s="4" t="s">
        <v>23</v>
      </c>
      <c r="H8" s="14">
        <v>178900</v>
      </c>
      <c r="I8" s="4"/>
      <c r="J8" s="4"/>
      <c r="M8" s="1">
        <v>51</v>
      </c>
      <c r="N8" s="18">
        <v>250000</v>
      </c>
      <c r="O8" s="1"/>
      <c r="P8" s="1">
        <v>200</v>
      </c>
      <c r="Q8" s="18">
        <v>71300</v>
      </c>
      <c r="R8" s="18">
        <v>178900</v>
      </c>
      <c r="S8" s="1"/>
    </row>
    <row r="9" spans="1:19" x14ac:dyDescent="0.3">
      <c r="G9" s="15" t="s">
        <v>28</v>
      </c>
      <c r="H9" s="11">
        <f>SUM(H2:H8)</f>
        <v>720000</v>
      </c>
      <c r="I9" s="15" t="s">
        <v>28</v>
      </c>
      <c r="J9" s="11">
        <f>SUM(J2:J8)</f>
        <v>720000</v>
      </c>
      <c r="M9" s="1">
        <v>60</v>
      </c>
      <c r="N9" s="1"/>
      <c r="O9" s="18">
        <v>10000</v>
      </c>
      <c r="P9" s="18">
        <v>20000</v>
      </c>
      <c r="Q9" s="18">
        <v>13000</v>
      </c>
      <c r="R9" s="1"/>
      <c r="S9" s="18">
        <v>3000</v>
      </c>
    </row>
    <row r="10" spans="1:19" x14ac:dyDescent="0.3">
      <c r="M10" s="1">
        <v>70</v>
      </c>
      <c r="N10" s="1"/>
      <c r="O10" s="18">
        <v>20000</v>
      </c>
      <c r="P10" s="18">
        <v>50000</v>
      </c>
      <c r="Q10" s="18">
        <v>30000</v>
      </c>
      <c r="R10" s="1"/>
      <c r="S10" s="1">
        <v>0</v>
      </c>
    </row>
    <row r="11" spans="1:19" x14ac:dyDescent="0.3">
      <c r="A11" s="1"/>
      <c r="B11" s="17">
        <v>20</v>
      </c>
      <c r="C11" s="17"/>
      <c r="D11" s="1"/>
      <c r="M11" s="1">
        <v>71</v>
      </c>
      <c r="N11" s="18">
        <v>2000</v>
      </c>
      <c r="O11" s="1"/>
      <c r="P11" s="18">
        <v>1800</v>
      </c>
      <c r="Q11" s="18">
        <v>2000</v>
      </c>
      <c r="R11" s="18">
        <v>1800</v>
      </c>
      <c r="S11" s="1"/>
    </row>
    <row r="12" spans="1:19" x14ac:dyDescent="0.3">
      <c r="A12" t="s">
        <v>4</v>
      </c>
      <c r="B12" s="2">
        <v>0</v>
      </c>
      <c r="C12" t="s">
        <v>1</v>
      </c>
      <c r="M12" s="1">
        <v>80</v>
      </c>
      <c r="N12" s="1"/>
      <c r="O12" s="18">
        <v>700000</v>
      </c>
      <c r="P12" s="1"/>
      <c r="Q12" s="1"/>
      <c r="R12" s="1"/>
      <c r="S12" s="18">
        <v>700000</v>
      </c>
    </row>
    <row r="13" spans="1:19" x14ac:dyDescent="0.3">
      <c r="A13" t="s">
        <v>3</v>
      </c>
      <c r="B13" s="3"/>
      <c r="C13" t="s">
        <v>6</v>
      </c>
      <c r="M13" s="1">
        <v>99</v>
      </c>
      <c r="N13" s="1"/>
      <c r="O13" s="18">
        <v>17000</v>
      </c>
      <c r="P13" s="1"/>
      <c r="Q13" s="1"/>
      <c r="R13" s="1"/>
      <c r="S13" s="18">
        <v>17000</v>
      </c>
    </row>
    <row r="14" spans="1:19" x14ac:dyDescent="0.3">
      <c r="A14" s="4" t="s">
        <v>5</v>
      </c>
      <c r="B14" s="5"/>
      <c r="C14" s="4"/>
      <c r="D14" s="4"/>
      <c r="M14" s="21" t="s">
        <v>36</v>
      </c>
      <c r="N14" s="22">
        <f>SUM(N3:N13)</f>
        <v>747000</v>
      </c>
      <c r="O14" s="22">
        <f t="shared" ref="O14:S14" si="0">SUM(O3:O13)</f>
        <v>747000</v>
      </c>
      <c r="P14" s="22">
        <f t="shared" si="0"/>
        <v>200300</v>
      </c>
      <c r="Q14" s="22">
        <f t="shared" si="0"/>
        <v>200300</v>
      </c>
      <c r="R14" s="22">
        <f t="shared" si="0"/>
        <v>720000</v>
      </c>
      <c r="S14" s="22">
        <f t="shared" si="0"/>
        <v>720000</v>
      </c>
    </row>
    <row r="15" spans="1:19" x14ac:dyDescent="0.3">
      <c r="A15" s="7">
        <v>46500</v>
      </c>
      <c r="B15" s="8"/>
      <c r="C15" s="7">
        <v>16200</v>
      </c>
      <c r="D15" s="9"/>
    </row>
    <row r="16" spans="1:19" x14ac:dyDescent="0.3">
      <c r="A16" s="13" t="s">
        <v>8</v>
      </c>
      <c r="B16" s="12">
        <f>B12+A15-C15</f>
        <v>30300</v>
      </c>
    </row>
    <row r="19" spans="1:4" x14ac:dyDescent="0.3">
      <c r="A19" s="1"/>
      <c r="B19" s="17">
        <v>43</v>
      </c>
      <c r="C19" s="17"/>
      <c r="D19" s="1"/>
    </row>
    <row r="20" spans="1:4" x14ac:dyDescent="0.3">
      <c r="A20" t="s">
        <v>7</v>
      </c>
      <c r="B20" s="10">
        <v>10000</v>
      </c>
    </row>
    <row r="21" spans="1:4" x14ac:dyDescent="0.3">
      <c r="A21" s="4" t="s">
        <v>6</v>
      </c>
      <c r="B21" s="5"/>
      <c r="C21" s="4"/>
      <c r="D21" s="4"/>
    </row>
    <row r="22" spans="1:4" x14ac:dyDescent="0.3">
      <c r="A22" s="7">
        <v>15000</v>
      </c>
      <c r="B22" s="8"/>
      <c r="C22" s="9">
        <v>0</v>
      </c>
      <c r="D22" s="9"/>
    </row>
    <row r="23" spans="1:4" x14ac:dyDescent="0.3">
      <c r="A23" t="s">
        <v>8</v>
      </c>
      <c r="B23" s="12">
        <f>B20+A22</f>
        <v>25000</v>
      </c>
    </row>
    <row r="24" spans="1:4" x14ac:dyDescent="0.3">
      <c r="B24" s="3"/>
    </row>
    <row r="26" spans="1:4" x14ac:dyDescent="0.3">
      <c r="A26" s="1"/>
      <c r="B26" s="17">
        <v>50</v>
      </c>
      <c r="C26" s="17"/>
      <c r="D26" s="1"/>
    </row>
    <row r="27" spans="1:4" x14ac:dyDescent="0.3">
      <c r="A27" t="s">
        <v>4</v>
      </c>
      <c r="B27" s="10">
        <v>5000</v>
      </c>
      <c r="C27" t="s">
        <v>9</v>
      </c>
    </row>
    <row r="28" spans="1:4" x14ac:dyDescent="0.3">
      <c r="A28" t="s">
        <v>10</v>
      </c>
      <c r="B28" s="3"/>
      <c r="C28" t="s">
        <v>12</v>
      </c>
    </row>
    <row r="29" spans="1:4" x14ac:dyDescent="0.3">
      <c r="A29" s="4" t="s">
        <v>11</v>
      </c>
      <c r="B29" s="5"/>
      <c r="C29" s="4" t="s">
        <v>13</v>
      </c>
      <c r="D29" s="4"/>
    </row>
    <row r="30" spans="1:4" x14ac:dyDescent="0.3">
      <c r="A30" s="7">
        <v>51300</v>
      </c>
      <c r="B30" s="8"/>
      <c r="C30" s="7">
        <v>51300</v>
      </c>
      <c r="D30" s="9"/>
    </row>
    <row r="31" spans="1:4" x14ac:dyDescent="0.3">
      <c r="A31" t="s">
        <v>8</v>
      </c>
      <c r="B31" s="12">
        <f>B27+A30-C30</f>
        <v>5000</v>
      </c>
    </row>
    <row r="34" spans="1:4" x14ac:dyDescent="0.3">
      <c r="A34" s="1"/>
      <c r="B34" s="17">
        <v>51</v>
      </c>
      <c r="C34" s="17"/>
      <c r="D34" s="1"/>
    </row>
    <row r="35" spans="1:4" x14ac:dyDescent="0.3">
      <c r="A35" t="s">
        <v>7</v>
      </c>
      <c r="B35" s="10">
        <v>250000</v>
      </c>
      <c r="C35" t="s">
        <v>14</v>
      </c>
    </row>
    <row r="36" spans="1:4" x14ac:dyDescent="0.3">
      <c r="A36" t="s">
        <v>13</v>
      </c>
      <c r="B36" s="3"/>
      <c r="C36" t="s">
        <v>10</v>
      </c>
    </row>
    <row r="37" spans="1:4" x14ac:dyDescent="0.3">
      <c r="A37" s="4"/>
      <c r="B37" s="5"/>
      <c r="C37" s="4" t="s">
        <v>11</v>
      </c>
      <c r="D37" s="4"/>
    </row>
    <row r="38" spans="1:4" x14ac:dyDescent="0.3">
      <c r="A38" s="9">
        <v>200</v>
      </c>
      <c r="B38" s="8"/>
      <c r="C38" s="7">
        <v>71300</v>
      </c>
      <c r="D38" s="9"/>
    </row>
    <row r="39" spans="1:4" x14ac:dyDescent="0.3">
      <c r="A39" t="s">
        <v>8</v>
      </c>
      <c r="B39" s="12">
        <f>B35+A38-C38</f>
        <v>178900</v>
      </c>
    </row>
    <row r="42" spans="1:4" x14ac:dyDescent="0.3">
      <c r="A42" s="1"/>
      <c r="B42" s="17">
        <v>60</v>
      </c>
      <c r="C42" s="17"/>
      <c r="D42" s="1"/>
    </row>
    <row r="43" spans="1:4" x14ac:dyDescent="0.3">
      <c r="A43" s="6">
        <v>20000</v>
      </c>
      <c r="B43" s="2">
        <v>2</v>
      </c>
      <c r="C43" t="s">
        <v>7</v>
      </c>
      <c r="D43" s="6">
        <v>10000</v>
      </c>
    </row>
    <row r="44" spans="1:4" x14ac:dyDescent="0.3">
      <c r="A44" s="4"/>
      <c r="B44" s="5"/>
      <c r="C44" s="14">
        <v>13000</v>
      </c>
      <c r="D44" s="4">
        <v>1</v>
      </c>
    </row>
    <row r="45" spans="1:4" x14ac:dyDescent="0.3">
      <c r="A45" s="7">
        <f>SUM(A43:A44)</f>
        <v>20000</v>
      </c>
      <c r="B45" s="8"/>
      <c r="C45" s="7">
        <f>SUM(C44)</f>
        <v>13000</v>
      </c>
      <c r="D45" s="9"/>
    </row>
    <row r="46" spans="1:4" x14ac:dyDescent="0.3">
      <c r="B46" s="3"/>
      <c r="C46" t="s">
        <v>8</v>
      </c>
      <c r="D46" s="11">
        <f>D43+C45-A45</f>
        <v>3000</v>
      </c>
    </row>
    <row r="49" spans="1:4" x14ac:dyDescent="0.3">
      <c r="A49" s="1"/>
      <c r="B49" s="17">
        <v>70</v>
      </c>
      <c r="C49" s="17"/>
      <c r="D49" s="1"/>
    </row>
    <row r="50" spans="1:4" x14ac:dyDescent="0.3">
      <c r="A50">
        <v>700</v>
      </c>
      <c r="B50" s="2">
        <v>7</v>
      </c>
      <c r="C50" t="s">
        <v>7</v>
      </c>
      <c r="D50" s="6">
        <v>20000</v>
      </c>
    </row>
    <row r="51" spans="1:4" x14ac:dyDescent="0.3">
      <c r="A51" s="14">
        <v>49300</v>
      </c>
      <c r="B51" s="5">
        <v>9</v>
      </c>
      <c r="C51" s="14">
        <v>30000</v>
      </c>
      <c r="D51" s="4">
        <v>4</v>
      </c>
    </row>
    <row r="52" spans="1:4" x14ac:dyDescent="0.3">
      <c r="A52" s="9">
        <f>SUM(A50:A51)</f>
        <v>50000</v>
      </c>
      <c r="B52" s="8"/>
      <c r="C52" s="7">
        <f>C51</f>
        <v>30000</v>
      </c>
      <c r="D52" s="9"/>
    </row>
    <row r="53" spans="1:4" x14ac:dyDescent="0.3">
      <c r="B53" s="3"/>
      <c r="C53" t="s">
        <v>8</v>
      </c>
      <c r="D53" s="11">
        <f>D50+C52-A52</f>
        <v>0</v>
      </c>
    </row>
    <row r="56" spans="1:4" x14ac:dyDescent="0.3">
      <c r="A56" s="1"/>
      <c r="B56" s="17">
        <v>71</v>
      </c>
      <c r="C56" s="17"/>
      <c r="D56" s="1"/>
    </row>
    <row r="57" spans="1:4" x14ac:dyDescent="0.3">
      <c r="A57" t="s">
        <v>7</v>
      </c>
      <c r="B57" s="10">
        <v>2000</v>
      </c>
      <c r="C57" s="6">
        <v>1300</v>
      </c>
      <c r="D57">
        <v>6</v>
      </c>
    </row>
    <row r="58" spans="1:4" x14ac:dyDescent="0.3">
      <c r="A58" s="14">
        <v>1800</v>
      </c>
      <c r="B58" s="5">
        <v>9</v>
      </c>
      <c r="C58" s="4">
        <v>700</v>
      </c>
      <c r="D58" s="4">
        <v>7</v>
      </c>
    </row>
    <row r="59" spans="1:4" x14ac:dyDescent="0.3">
      <c r="A59" s="7">
        <f>A58</f>
        <v>1800</v>
      </c>
      <c r="B59" s="8"/>
      <c r="C59" s="7">
        <f>SUM(C57:C58)</f>
        <v>2000</v>
      </c>
      <c r="D59" s="9"/>
    </row>
    <row r="60" spans="1:4" x14ac:dyDescent="0.3">
      <c r="A60" t="s">
        <v>8</v>
      </c>
      <c r="B60" s="12">
        <f>B57+A59-C59</f>
        <v>1800</v>
      </c>
    </row>
  </sheetData>
  <mergeCells count="12">
    <mergeCell ref="R1:S1"/>
    <mergeCell ref="B1:C1"/>
    <mergeCell ref="B11:C11"/>
    <mergeCell ref="B19:C19"/>
    <mergeCell ref="B26:C26"/>
    <mergeCell ref="B49:C49"/>
    <mergeCell ref="B56:C56"/>
    <mergeCell ref="M1:M2"/>
    <mergeCell ref="N1:O1"/>
    <mergeCell ref="P1:Q1"/>
    <mergeCell ref="B34:C34"/>
    <mergeCell ref="B42:C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Филиппова Екатерина Романовна</dc:creator>
  <cp:lastModifiedBy>Филиппова Екатерина Романовна</cp:lastModifiedBy>
  <dcterms:created xsi:type="dcterms:W3CDTF">2024-03-06T09:38:44Z</dcterms:created>
  <dcterms:modified xsi:type="dcterms:W3CDTF">2024-03-06T15:22:02Z</dcterms:modified>
</cp:coreProperties>
</file>