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Пользователь\Desktop\3\2 сем\БИС\"/>
    </mc:Choice>
  </mc:AlternateContent>
  <xr:revisionPtr revIDLastSave="0" documentId="8_{E59C642B-E0A6-44E5-B2EF-E521A23C721F}" xr6:coauthVersionLast="47" xr6:coauthVersionMax="47" xr10:uidLastSave="{00000000-0000-0000-0000-000000000000}"/>
  <bookViews>
    <workbookView xWindow="-108" yWindow="-108" windowWidth="23256" windowHeight="12576" xr2:uid="{78C8A527-4762-44D1-BE5D-97E79F294FE7}"/>
  </bookViews>
  <sheets>
    <sheet name="Остатки на начало" sheetId="1" r:id="rId1"/>
    <sheet name="Проводки" sheetId="4" r:id="rId2"/>
    <sheet name="Самолетики" sheetId="3" r:id="rId3"/>
    <sheet name="Остатки на конец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6" i="3" l="1"/>
  <c r="AM6" i="3"/>
  <c r="X6" i="3"/>
  <c r="Q6" i="3"/>
  <c r="L6" i="3"/>
  <c r="G6" i="3"/>
  <c r="AH5" i="3"/>
  <c r="AH6" i="3" s="1"/>
  <c r="AF5" i="3"/>
  <c r="AC5" i="3"/>
  <c r="AC6" i="3" s="1"/>
  <c r="AA5" i="3"/>
  <c r="X5" i="3"/>
  <c r="V5" i="3"/>
  <c r="S5" i="3"/>
  <c r="L5" i="3"/>
  <c r="G5" i="3"/>
  <c r="B5" i="3"/>
  <c r="D7" i="2"/>
  <c r="B7" i="2"/>
  <c r="D6" i="1"/>
  <c r="B6" i="1"/>
</calcChain>
</file>

<file path=xl/sharedStrings.xml><?xml version="1.0" encoding="utf-8"?>
<sst xmlns="http://schemas.openxmlformats.org/spreadsheetml/2006/main" count="66" uniqueCount="26">
  <si>
    <t>Остатки средств по счетам</t>
  </si>
  <si>
    <t>Актив</t>
  </si>
  <si>
    <t>Сумма</t>
  </si>
  <si>
    <t>Пассив</t>
  </si>
  <si>
    <t xml:space="preserve">10 «Материалы» </t>
  </si>
  <si>
    <t xml:space="preserve">51 «Расчетные счета» </t>
  </si>
  <si>
    <t>80 «Уставный капитал»</t>
  </si>
  <si>
    <t>83 «Добавочный капитал»</t>
  </si>
  <si>
    <t>Итого:</t>
  </si>
  <si>
    <t>№</t>
  </si>
  <si>
    <t xml:space="preserve">Содержание
хоз. операции </t>
  </si>
  <si>
    <t>Счета</t>
  </si>
  <si>
    <t>Дебет</t>
  </si>
  <si>
    <t>Кредит</t>
  </si>
  <si>
    <t xml:space="preserve">Получены денежные средства в кассу с расчетного счета </t>
  </si>
  <si>
    <t xml:space="preserve">Получены материалы от поставщиков </t>
  </si>
  <si>
    <t xml:space="preserve">Частично оплачена через расчетный счет задолженность поставщикам за полученные материалы </t>
  </si>
  <si>
    <t>Отпущены материалы в основное производство</t>
  </si>
  <si>
    <t xml:space="preserve">Начислена заработная плата работникам основного производства </t>
  </si>
  <si>
    <t xml:space="preserve">Удержан НДФЛ из зарплаты сотрудников </t>
  </si>
  <si>
    <t xml:space="preserve">Погашена задолженность перед бюджетом по налогу - НДФЛ </t>
  </si>
  <si>
    <t>Д</t>
  </si>
  <si>
    <t>К</t>
  </si>
  <si>
    <t xml:space="preserve">Сн = </t>
  </si>
  <si>
    <t xml:space="preserve">Ск = </t>
  </si>
  <si>
    <t xml:space="preserve">Сн 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</si>
</sst>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3" fontId="0" fillId="0" borderId="1" xfId="0" applyNumberFormat="1" applyBorder="1"/>
    <xf numFmtId="0" fontId="1" fillId="0" borderId="1" xfId="0" applyFont="1" applyBorder="1"/>
    <xf numFmtId="3" fontId="1" fillId="0" borderId="1" xfId="0" applyNumberFormat="1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3" fontId="1" fillId="0" borderId="6" xfId="0" applyNumberFormat="1" applyFont="1" applyBorder="1"/>
    <xf numFmtId="0" fontId="0" fillId="0" borderId="0" xfId="0" applyBorder="1"/>
    <xf numFmtId="3" fontId="0" fillId="0" borderId="0" xfId="0" applyNumberFormat="1" applyBorder="1"/>
    <xf numFmtId="3" fontId="1" fillId="0" borderId="0" xfId="0" applyNumberFormat="1" applyFont="1" applyBorder="1"/>
    <xf numFmtId="3" fontId="0" fillId="0" borderId="6" xfId="0" applyNumberFormat="1" applyBorder="1"/>
    <xf numFmtId="0" fontId="0" fillId="0" borderId="6" xfId="0" applyBorder="1"/>
    <xf numFmtId="0" fontId="0" fillId="0" borderId="4" xfId="0" applyBorder="1"/>
    <xf numFmtId="3" fontId="0" fillId="0" borderId="7" xfId="0" applyNumberFormat="1" applyBorder="1"/>
    <xf numFmtId="0" fontId="1" fillId="0" borderId="5" xfId="0" applyFont="1" applyBorder="1"/>
    <xf numFmtId="3" fontId="0" fillId="0" borderId="5" xfId="0" applyNumberFormat="1" applyBorder="1"/>
    <xf numFmtId="3" fontId="2" fillId="0" borderId="3" xfId="0" applyNumberFormat="1" applyFont="1" applyBorder="1"/>
    <xf numFmtId="3" fontId="0" fillId="0" borderId="8" xfId="0" applyNumberFormat="1" applyBorder="1"/>
    <xf numFmtId="3" fontId="2" fillId="0" borderId="7" xfId="0" applyNumberFormat="1" applyFont="1" applyBorder="1"/>
    <xf numFmtId="0" fontId="2" fillId="0" borderId="4" xfId="0" applyFont="1" applyBorder="1"/>
    <xf numFmtId="3" fontId="0" fillId="0" borderId="4" xfId="0" applyNumberFormat="1" applyBorder="1"/>
    <xf numFmtId="3" fontId="0" fillId="0" borderId="0" xfId="0" applyNumberFormat="1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D726-25F5-4341-B581-D6F8D9871300}">
  <dimension ref="A1:V13"/>
  <sheetViews>
    <sheetView tabSelected="1" zoomScale="79" zoomScaleNormal="96" workbookViewId="0">
      <selection activeCell="A10" sqref="A10"/>
    </sheetView>
  </sheetViews>
  <sheetFormatPr defaultRowHeight="14.4" x14ac:dyDescent="0.3"/>
  <cols>
    <col min="1" max="1" width="23.88671875" bestFit="1" customWidth="1"/>
    <col min="2" max="2" width="19.5546875" customWidth="1"/>
    <col min="3" max="3" width="26.44140625" customWidth="1"/>
    <col min="4" max="4" width="9.33203125" bestFit="1" customWidth="1"/>
    <col min="8" max="8" width="9.33203125" bestFit="1" customWidth="1"/>
    <col min="52" max="52" width="26.77734375" customWidth="1"/>
    <col min="53" max="53" width="17.77734375" customWidth="1"/>
    <col min="54" max="54" width="26.5546875" customWidth="1"/>
    <col min="55" max="55" width="17.77734375" customWidth="1"/>
  </cols>
  <sheetData>
    <row r="1" spans="1:22" x14ac:dyDescent="0.3">
      <c r="A1" t="s">
        <v>0</v>
      </c>
      <c r="N1" s="1"/>
      <c r="O1" s="1"/>
      <c r="P1" s="1"/>
      <c r="R1" s="1"/>
      <c r="S1" s="1"/>
      <c r="T1" s="1"/>
      <c r="U1" s="1"/>
      <c r="V1" s="1"/>
    </row>
    <row r="3" spans="1:22" x14ac:dyDescent="0.3">
      <c r="A3" s="3" t="s">
        <v>1</v>
      </c>
      <c r="B3" s="3" t="s">
        <v>2</v>
      </c>
      <c r="C3" s="3" t="s">
        <v>3</v>
      </c>
      <c r="D3" s="3" t="s">
        <v>2</v>
      </c>
    </row>
    <row r="4" spans="1:22" x14ac:dyDescent="0.3">
      <c r="A4" s="9" t="s">
        <v>4</v>
      </c>
      <c r="B4" s="12">
        <v>900000</v>
      </c>
      <c r="C4" s="9" t="s">
        <v>6</v>
      </c>
      <c r="D4" s="12">
        <v>1000000</v>
      </c>
    </row>
    <row r="5" spans="1:22" x14ac:dyDescent="0.3">
      <c r="A5" s="9" t="s">
        <v>5</v>
      </c>
      <c r="B5" s="12">
        <v>1100000</v>
      </c>
      <c r="C5" s="9" t="s">
        <v>7</v>
      </c>
      <c r="D5" s="12">
        <v>1000000</v>
      </c>
    </row>
    <row r="6" spans="1:22" x14ac:dyDescent="0.3">
      <c r="A6" s="13" t="s">
        <v>8</v>
      </c>
      <c r="B6" s="14">
        <f>+SUM(B4:B5)</f>
        <v>2000000</v>
      </c>
      <c r="C6" s="13" t="s">
        <v>8</v>
      </c>
      <c r="D6" s="14">
        <f>SUM(D4:D5)</f>
        <v>2000000</v>
      </c>
    </row>
    <row r="9" spans="1:22" ht="37.799999999999997" customHeight="1" x14ac:dyDescent="0.3"/>
    <row r="11" spans="1:22" ht="37.799999999999997" customHeight="1" x14ac:dyDescent="0.3"/>
    <row r="12" spans="1:22" ht="86.4" customHeight="1" x14ac:dyDescent="0.3"/>
    <row r="13" spans="1:22" ht="27.6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4429-5BA3-4611-9D8A-571665B11862}">
  <dimension ref="A1:E9"/>
  <sheetViews>
    <sheetView workbookViewId="0">
      <selection activeCell="G6" sqref="G6"/>
    </sheetView>
  </sheetViews>
  <sheetFormatPr defaultRowHeight="14.4" x14ac:dyDescent="0.3"/>
  <cols>
    <col min="1" max="1" width="3" bestFit="1" customWidth="1"/>
    <col min="2" max="2" width="30.6640625" customWidth="1"/>
    <col min="3" max="3" width="6" bestFit="1" customWidth="1"/>
    <col min="4" max="4" width="6.88671875" bestFit="1" customWidth="1"/>
    <col min="5" max="5" width="7.33203125" bestFit="1" customWidth="1"/>
  </cols>
  <sheetData>
    <row r="1" spans="1:5" ht="33" customHeight="1" x14ac:dyDescent="0.3">
      <c r="A1" s="3" t="s">
        <v>9</v>
      </c>
      <c r="B1" s="4" t="s">
        <v>10</v>
      </c>
      <c r="C1" s="5" t="s">
        <v>11</v>
      </c>
      <c r="D1" s="6"/>
      <c r="E1" s="4" t="s">
        <v>2</v>
      </c>
    </row>
    <row r="2" spans="1:5" x14ac:dyDescent="0.3">
      <c r="A2" s="3"/>
      <c r="B2" s="4"/>
      <c r="C2" s="7" t="s">
        <v>12</v>
      </c>
      <c r="D2" s="8" t="s">
        <v>13</v>
      </c>
      <c r="E2" s="4"/>
    </row>
    <row r="3" spans="1:5" ht="42" customHeight="1" x14ac:dyDescent="0.3">
      <c r="A3" s="9">
        <v>1</v>
      </c>
      <c r="B3" s="10" t="s">
        <v>15</v>
      </c>
      <c r="C3" s="9">
        <v>10</v>
      </c>
      <c r="D3" s="11">
        <v>60</v>
      </c>
      <c r="E3" s="12">
        <v>118000</v>
      </c>
    </row>
    <row r="4" spans="1:5" ht="43.2" customHeight="1" x14ac:dyDescent="0.3">
      <c r="A4" s="9">
        <v>2</v>
      </c>
      <c r="B4" s="10" t="s">
        <v>16</v>
      </c>
      <c r="C4" s="9">
        <v>60</v>
      </c>
      <c r="D4" s="11">
        <v>51</v>
      </c>
      <c r="E4" s="12">
        <v>50000</v>
      </c>
    </row>
    <row r="5" spans="1:5" ht="43.2" customHeight="1" x14ac:dyDescent="0.3">
      <c r="A5" s="9">
        <v>3</v>
      </c>
      <c r="B5" s="10" t="s">
        <v>17</v>
      </c>
      <c r="C5" s="9">
        <v>20</v>
      </c>
      <c r="D5" s="9">
        <v>10</v>
      </c>
      <c r="E5" s="12">
        <v>500000</v>
      </c>
    </row>
    <row r="6" spans="1:5" ht="46.2" customHeight="1" x14ac:dyDescent="0.3">
      <c r="A6" s="9">
        <v>4</v>
      </c>
      <c r="B6" s="10" t="s">
        <v>18</v>
      </c>
      <c r="C6" s="9">
        <v>20</v>
      </c>
      <c r="D6" s="9">
        <v>70</v>
      </c>
      <c r="E6" s="12">
        <v>100000</v>
      </c>
    </row>
    <row r="7" spans="1:5" ht="42" customHeight="1" x14ac:dyDescent="0.3">
      <c r="A7" s="9">
        <v>5</v>
      </c>
      <c r="B7" s="10" t="s">
        <v>19</v>
      </c>
      <c r="C7" s="9">
        <v>70</v>
      </c>
      <c r="D7" s="9">
        <v>68</v>
      </c>
      <c r="E7" s="12">
        <v>13000</v>
      </c>
    </row>
    <row r="8" spans="1:5" ht="39" customHeight="1" x14ac:dyDescent="0.3">
      <c r="A8" s="9">
        <v>6</v>
      </c>
      <c r="B8" s="10" t="s">
        <v>20</v>
      </c>
      <c r="C8" s="9">
        <v>68</v>
      </c>
      <c r="D8" s="9">
        <v>51</v>
      </c>
      <c r="E8" s="12">
        <v>10000</v>
      </c>
    </row>
    <row r="9" spans="1:5" ht="46.2" customHeight="1" x14ac:dyDescent="0.3">
      <c r="A9" s="9">
        <v>7</v>
      </c>
      <c r="B9" s="10" t="s">
        <v>14</v>
      </c>
      <c r="C9" s="9">
        <v>50</v>
      </c>
      <c r="D9" s="9">
        <v>51</v>
      </c>
      <c r="E9" s="12">
        <v>90000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E1F3A-E3E2-4862-9083-92F6A7D52013}">
  <dimension ref="A1:AR8"/>
  <sheetViews>
    <sheetView workbookViewId="0">
      <selection activeCell="D17" sqref="D17"/>
    </sheetView>
  </sheetViews>
  <sheetFormatPr defaultRowHeight="14.4" x14ac:dyDescent="0.3"/>
  <sheetData>
    <row r="1" spans="1:44" x14ac:dyDescent="0.3">
      <c r="A1" s="15" t="s">
        <v>21</v>
      </c>
      <c r="B1" s="16">
        <v>10</v>
      </c>
      <c r="C1" s="17"/>
      <c r="D1" s="15" t="s">
        <v>22</v>
      </c>
      <c r="F1" s="15" t="s">
        <v>21</v>
      </c>
      <c r="G1" s="16">
        <v>20</v>
      </c>
      <c r="H1" s="17"/>
      <c r="I1" s="15" t="s">
        <v>22</v>
      </c>
      <c r="K1" s="15" t="s">
        <v>21</v>
      </c>
      <c r="L1" s="16">
        <v>50</v>
      </c>
      <c r="M1" s="17"/>
      <c r="N1" s="15" t="s">
        <v>22</v>
      </c>
      <c r="P1" s="15" t="s">
        <v>21</v>
      </c>
      <c r="Q1" s="16">
        <v>51</v>
      </c>
      <c r="R1" s="17"/>
      <c r="S1" s="15" t="s">
        <v>22</v>
      </c>
      <c r="U1" s="15" t="s">
        <v>21</v>
      </c>
      <c r="V1" s="16">
        <v>60</v>
      </c>
      <c r="W1" s="17"/>
      <c r="X1" s="15" t="s">
        <v>22</v>
      </c>
      <c r="Z1" s="15" t="s">
        <v>21</v>
      </c>
      <c r="AA1" s="16">
        <v>68</v>
      </c>
      <c r="AB1" s="17"/>
      <c r="AC1" s="15" t="s">
        <v>22</v>
      </c>
      <c r="AE1" s="15" t="s">
        <v>21</v>
      </c>
      <c r="AF1" s="16">
        <v>70</v>
      </c>
      <c r="AG1" s="17"/>
      <c r="AH1" s="15" t="s">
        <v>22</v>
      </c>
      <c r="AJ1" s="15" t="s">
        <v>21</v>
      </c>
      <c r="AK1" s="16">
        <v>80</v>
      </c>
      <c r="AL1" s="17"/>
      <c r="AM1" s="15" t="s">
        <v>22</v>
      </c>
      <c r="AO1" s="15" t="s">
        <v>21</v>
      </c>
      <c r="AP1" s="16">
        <v>83</v>
      </c>
      <c r="AQ1" s="17"/>
      <c r="AR1" s="15" t="s">
        <v>22</v>
      </c>
    </row>
    <row r="2" spans="1:44" x14ac:dyDescent="0.3">
      <c r="A2" s="20" t="s">
        <v>23</v>
      </c>
      <c r="B2" s="23">
        <v>900000</v>
      </c>
      <c r="C2" s="20">
        <v>3</v>
      </c>
      <c r="D2" s="21">
        <v>500000</v>
      </c>
      <c r="F2" s="20" t="s">
        <v>23</v>
      </c>
      <c r="G2" s="30">
        <v>0</v>
      </c>
      <c r="H2" s="20"/>
      <c r="I2" s="21"/>
      <c r="K2" s="20" t="s">
        <v>23</v>
      </c>
      <c r="L2" s="30">
        <v>0</v>
      </c>
      <c r="M2" s="20"/>
      <c r="N2" s="21"/>
      <c r="P2" s="20" t="s">
        <v>23</v>
      </c>
      <c r="Q2" s="30">
        <v>1100000</v>
      </c>
      <c r="R2" s="20">
        <v>2</v>
      </c>
      <c r="S2" s="21">
        <v>50000</v>
      </c>
      <c r="U2" s="34">
        <v>2</v>
      </c>
      <c r="V2" s="30">
        <v>50000</v>
      </c>
      <c r="W2" s="20" t="s">
        <v>23</v>
      </c>
      <c r="X2" s="21">
        <v>0</v>
      </c>
      <c r="Z2" s="34">
        <v>6</v>
      </c>
      <c r="AA2" s="30">
        <v>10000</v>
      </c>
      <c r="AB2" s="20" t="s">
        <v>23</v>
      </c>
      <c r="AC2" s="21">
        <v>0</v>
      </c>
      <c r="AE2" s="34">
        <v>5</v>
      </c>
      <c r="AF2" s="30">
        <v>13000</v>
      </c>
      <c r="AG2" s="20" t="s">
        <v>23</v>
      </c>
      <c r="AH2" s="21">
        <v>0</v>
      </c>
      <c r="AJ2" s="34"/>
      <c r="AK2" s="30"/>
      <c r="AL2" s="20" t="s">
        <v>23</v>
      </c>
      <c r="AM2" s="21">
        <v>1000000</v>
      </c>
      <c r="AO2" s="34"/>
      <c r="AP2" s="30"/>
      <c r="AQ2" s="20" t="s">
        <v>25</v>
      </c>
      <c r="AR2" s="21">
        <v>1000000</v>
      </c>
    </row>
    <row r="3" spans="1:44" x14ac:dyDescent="0.3">
      <c r="A3" s="25">
        <v>1</v>
      </c>
      <c r="B3" s="26">
        <v>118000</v>
      </c>
      <c r="C3" s="25"/>
      <c r="D3" s="25"/>
      <c r="F3" s="20">
        <v>3</v>
      </c>
      <c r="G3" s="23">
        <v>500000</v>
      </c>
      <c r="H3" s="20"/>
      <c r="I3" s="20"/>
      <c r="K3" s="20">
        <v>7</v>
      </c>
      <c r="L3" s="23">
        <v>90000</v>
      </c>
      <c r="M3" s="20"/>
      <c r="N3" s="20"/>
      <c r="P3" s="20"/>
      <c r="Q3" s="23"/>
      <c r="R3" s="20">
        <v>6</v>
      </c>
      <c r="S3" s="21">
        <v>10000</v>
      </c>
      <c r="U3" s="20"/>
      <c r="V3" s="23"/>
      <c r="W3" s="20">
        <v>1</v>
      </c>
      <c r="X3" s="21">
        <v>118000</v>
      </c>
      <c r="Z3" s="20"/>
      <c r="AA3" s="23"/>
      <c r="AB3" s="20">
        <v>5</v>
      </c>
      <c r="AC3" s="21">
        <v>13000</v>
      </c>
      <c r="AE3" s="20"/>
      <c r="AF3" s="23"/>
      <c r="AG3" s="20">
        <v>4</v>
      </c>
      <c r="AH3" s="21">
        <v>100000</v>
      </c>
      <c r="AJ3" s="20"/>
      <c r="AK3" s="23"/>
      <c r="AL3" s="20"/>
      <c r="AM3" s="21"/>
      <c r="AO3" s="20"/>
      <c r="AP3" s="23"/>
      <c r="AQ3" s="20"/>
      <c r="AR3" s="21"/>
    </row>
    <row r="4" spans="1:44" x14ac:dyDescent="0.3">
      <c r="A4" s="27"/>
      <c r="B4" s="29">
        <v>118000</v>
      </c>
      <c r="C4" s="18"/>
      <c r="D4" s="28">
        <v>500000</v>
      </c>
      <c r="F4" s="32">
        <v>4</v>
      </c>
      <c r="G4" s="31">
        <v>100000</v>
      </c>
      <c r="H4" s="25"/>
      <c r="I4" s="33"/>
      <c r="K4" s="32"/>
      <c r="L4" s="31"/>
      <c r="M4" s="25"/>
      <c r="N4" s="33"/>
      <c r="P4" s="32"/>
      <c r="Q4" s="31"/>
      <c r="R4" s="25">
        <v>7</v>
      </c>
      <c r="S4" s="33">
        <v>90000</v>
      </c>
      <c r="U4" s="32"/>
      <c r="V4" s="31"/>
      <c r="W4" s="25"/>
      <c r="X4" s="33"/>
      <c r="Z4" s="32"/>
      <c r="AA4" s="31"/>
      <c r="AB4" s="25"/>
      <c r="AC4" s="33"/>
      <c r="AE4" s="32"/>
      <c r="AF4" s="31"/>
      <c r="AG4" s="25"/>
      <c r="AH4" s="33"/>
      <c r="AJ4" s="32"/>
      <c r="AK4" s="31"/>
      <c r="AL4" s="25"/>
      <c r="AM4" s="33"/>
      <c r="AO4" s="32"/>
      <c r="AP4" s="31"/>
      <c r="AQ4" s="25"/>
      <c r="AR4" s="33"/>
    </row>
    <row r="5" spans="1:44" x14ac:dyDescent="0.3">
      <c r="A5" s="20" t="s">
        <v>24</v>
      </c>
      <c r="B5" s="19">
        <f>B4+B2-D4</f>
        <v>518000</v>
      </c>
      <c r="C5" s="20"/>
      <c r="D5" s="20"/>
      <c r="F5" s="25"/>
      <c r="G5" s="31">
        <f>SUM(G3:G4)</f>
        <v>600000</v>
      </c>
      <c r="H5" s="25"/>
      <c r="I5" s="25">
        <v>0</v>
      </c>
      <c r="K5" s="25"/>
      <c r="L5" s="31">
        <f>SUM(L3:L4)</f>
        <v>90000</v>
      </c>
      <c r="M5" s="25"/>
      <c r="N5" s="25">
        <v>0</v>
      </c>
      <c r="P5" s="25"/>
      <c r="Q5" s="31">
        <v>0</v>
      </c>
      <c r="R5" s="25"/>
      <c r="S5" s="33">
        <f>SUM(S2:S4)</f>
        <v>150000</v>
      </c>
      <c r="U5" s="25"/>
      <c r="V5" s="31">
        <f>SUM(V2:V4)</f>
        <v>50000</v>
      </c>
      <c r="W5" s="25"/>
      <c r="X5" s="33">
        <f>SUM(X2:X4)</f>
        <v>118000</v>
      </c>
      <c r="Z5" s="25"/>
      <c r="AA5" s="31">
        <f>SUM(AA2:AA4)</f>
        <v>10000</v>
      </c>
      <c r="AB5" s="25"/>
      <c r="AC5" s="33">
        <f>SUM(AC2:AC4)</f>
        <v>13000</v>
      </c>
      <c r="AE5" s="25"/>
      <c r="AF5" s="31">
        <f>SUM(AF2:AF4)</f>
        <v>13000</v>
      </c>
      <c r="AG5" s="25"/>
      <c r="AH5" s="33">
        <f>SUM(AH2:AH4)</f>
        <v>100000</v>
      </c>
      <c r="AJ5" s="25"/>
      <c r="AK5" s="31">
        <v>0</v>
      </c>
      <c r="AL5" s="25"/>
      <c r="AM5" s="33">
        <v>0</v>
      </c>
      <c r="AO5" s="25"/>
      <c r="AP5" s="31">
        <v>0</v>
      </c>
      <c r="AQ5" s="25"/>
      <c r="AR5" s="33">
        <v>0</v>
      </c>
    </row>
    <row r="6" spans="1:44" x14ac:dyDescent="0.3">
      <c r="A6" s="20"/>
      <c r="B6" s="24"/>
      <c r="F6" s="20" t="s">
        <v>24</v>
      </c>
      <c r="G6" s="19">
        <f>G5</f>
        <v>600000</v>
      </c>
      <c r="H6" s="20"/>
      <c r="I6" s="20"/>
      <c r="K6" s="20" t="s">
        <v>24</v>
      </c>
      <c r="L6" s="19">
        <f>L5</f>
        <v>90000</v>
      </c>
      <c r="M6" s="20"/>
      <c r="N6" s="20"/>
      <c r="P6" s="20" t="s">
        <v>24</v>
      </c>
      <c r="Q6" s="19">
        <f>Q5+Q2-S5</f>
        <v>950000</v>
      </c>
      <c r="R6" s="20"/>
      <c r="S6" s="20"/>
      <c r="U6" s="20"/>
      <c r="V6" s="19"/>
      <c r="W6" s="20" t="s">
        <v>24</v>
      </c>
      <c r="X6" s="22">
        <f>X5-V5</f>
        <v>68000</v>
      </c>
      <c r="Z6" s="20"/>
      <c r="AA6" s="19"/>
      <c r="AB6" s="20" t="s">
        <v>24</v>
      </c>
      <c r="AC6" s="22">
        <f>AC5-AA5</f>
        <v>3000</v>
      </c>
      <c r="AE6" s="20"/>
      <c r="AF6" s="19"/>
      <c r="AG6" s="20" t="s">
        <v>24</v>
      </c>
      <c r="AH6" s="22">
        <f>AH5-AF5</f>
        <v>87000</v>
      </c>
      <c r="AJ6" s="20"/>
      <c r="AK6" s="19"/>
      <c r="AL6" s="20" t="s">
        <v>24</v>
      </c>
      <c r="AM6" s="22">
        <f>AM2</f>
        <v>1000000</v>
      </c>
      <c r="AO6" s="20"/>
      <c r="AP6" s="19"/>
      <c r="AQ6" s="20" t="s">
        <v>24</v>
      </c>
      <c r="AR6" s="22">
        <f>AR2</f>
        <v>1000000</v>
      </c>
    </row>
    <row r="7" spans="1:44" x14ac:dyDescent="0.3">
      <c r="F7" s="20"/>
      <c r="G7" s="20"/>
      <c r="H7" s="20"/>
      <c r="I7" s="20"/>
    </row>
    <row r="8" spans="1:44" x14ac:dyDescent="0.3">
      <c r="F8" s="20"/>
      <c r="G8" s="20"/>
      <c r="H8" s="20"/>
      <c r="I8" s="20"/>
    </row>
  </sheetData>
  <mergeCells count="9">
    <mergeCell ref="B1:C1"/>
    <mergeCell ref="G1:H1"/>
    <mergeCell ref="L1:M1"/>
    <mergeCell ref="Q1:R1"/>
    <mergeCell ref="V1:W1"/>
    <mergeCell ref="AA1:AB1"/>
    <mergeCell ref="AF1:AG1"/>
    <mergeCell ref="AK1:AL1"/>
    <mergeCell ref="AP1:A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161B6-C0ED-4228-8708-BC3ADF43A0D0}">
  <dimension ref="A1:D7"/>
  <sheetViews>
    <sheetView workbookViewId="0">
      <selection activeCell="D12" sqref="D12"/>
    </sheetView>
  </sheetViews>
  <sheetFormatPr defaultRowHeight="14.4" x14ac:dyDescent="0.3"/>
  <cols>
    <col min="1" max="1" width="15.21875" customWidth="1"/>
    <col min="2" max="2" width="8.6640625" bestFit="1" customWidth="1"/>
    <col min="3" max="3" width="16.21875" customWidth="1"/>
  </cols>
  <sheetData>
    <row r="1" spans="1:4" x14ac:dyDescent="0.3">
      <c r="A1" s="3" t="s">
        <v>1</v>
      </c>
      <c r="B1" s="3" t="s">
        <v>2</v>
      </c>
      <c r="C1" s="3" t="s">
        <v>3</v>
      </c>
      <c r="D1" s="3" t="s">
        <v>2</v>
      </c>
    </row>
    <row r="2" spans="1:4" x14ac:dyDescent="0.3">
      <c r="A2" s="9">
        <v>10</v>
      </c>
      <c r="B2" s="12">
        <v>518000</v>
      </c>
      <c r="C2" s="9">
        <v>60</v>
      </c>
      <c r="D2" s="12">
        <v>68000</v>
      </c>
    </row>
    <row r="3" spans="1:4" x14ac:dyDescent="0.3">
      <c r="A3" s="9">
        <v>20</v>
      </c>
      <c r="B3" s="12">
        <v>600000</v>
      </c>
      <c r="C3" s="9">
        <v>68</v>
      </c>
      <c r="D3" s="12">
        <v>3000</v>
      </c>
    </row>
    <row r="4" spans="1:4" x14ac:dyDescent="0.3">
      <c r="A4" s="9">
        <v>50</v>
      </c>
      <c r="B4" s="12">
        <v>90000</v>
      </c>
      <c r="C4" s="9">
        <v>70</v>
      </c>
      <c r="D4" s="12">
        <v>87000</v>
      </c>
    </row>
    <row r="5" spans="1:4" x14ac:dyDescent="0.3">
      <c r="A5" s="9">
        <v>51</v>
      </c>
      <c r="B5" s="12">
        <v>950000</v>
      </c>
      <c r="C5" s="9">
        <v>80</v>
      </c>
      <c r="D5" s="12">
        <v>1000000</v>
      </c>
    </row>
    <row r="6" spans="1:4" x14ac:dyDescent="0.3">
      <c r="A6" s="9"/>
      <c r="B6" s="9"/>
      <c r="C6" s="35">
        <v>83</v>
      </c>
      <c r="D6" s="12">
        <v>1000000</v>
      </c>
    </row>
    <row r="7" spans="1:4" x14ac:dyDescent="0.3">
      <c r="A7" s="1" t="s">
        <v>8</v>
      </c>
      <c r="B7" s="2">
        <f>SUM(B2:B6)</f>
        <v>2158000</v>
      </c>
      <c r="C7" s="1" t="s">
        <v>8</v>
      </c>
      <c r="D7" s="2">
        <f>SUM(D2:D6)</f>
        <v>2158000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Остатки на начало</vt:lpstr>
      <vt:lpstr>Проводки</vt:lpstr>
      <vt:lpstr>Самолетики</vt:lpstr>
      <vt:lpstr>Остатки на конец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Филиппова Екатерина Романовна</dc:creator>
  <cp:lastModifiedBy>Филиппова Екатерина Романовна</cp:lastModifiedBy>
  <dcterms:created xsi:type="dcterms:W3CDTF">2024-04-03T06:41:21Z</dcterms:created>
  <dcterms:modified xsi:type="dcterms:W3CDTF">2024-04-03T07:19:32Z</dcterms:modified>
</cp:coreProperties>
</file>