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85" windowHeight="582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G10" i="1" l="1"/>
  <c r="E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E56" i="1"/>
  <c r="E60" i="1"/>
  <c r="E57" i="1"/>
  <c r="I5" i="1"/>
  <c r="I6" i="1"/>
  <c r="I7" i="1"/>
  <c r="I8" i="1"/>
  <c r="I56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F11" i="1"/>
  <c r="K10" i="1"/>
  <c r="J10" i="1"/>
  <c r="F10" i="1"/>
  <c r="K9" i="1"/>
  <c r="F9" i="1"/>
  <c r="J9" i="1"/>
  <c r="K8" i="1"/>
  <c r="J8" i="1"/>
  <c r="F8" i="1"/>
  <c r="K7" i="1"/>
  <c r="F7" i="1"/>
  <c r="J7" i="1"/>
  <c r="K6" i="1"/>
  <c r="F6" i="1"/>
  <c r="J6" i="1"/>
  <c r="K5" i="1"/>
  <c r="F5" i="1"/>
  <c r="J5" i="1"/>
  <c r="I3" i="1"/>
  <c r="I2" i="1"/>
  <c r="I1" i="1"/>
</calcChain>
</file>

<file path=xl/sharedStrings.xml><?xml version="1.0" encoding="utf-8"?>
<sst xmlns="http://schemas.openxmlformats.org/spreadsheetml/2006/main" count="237" uniqueCount="136">
  <si>
    <t>Total Completed</t>
  </si>
  <si>
    <t>Start Date</t>
  </si>
  <si>
    <t>Status</t>
  </si>
  <si>
    <t>done</t>
  </si>
  <si>
    <t>End Date</t>
  </si>
  <si>
    <t>WIP</t>
  </si>
  <si>
    <t>No</t>
  </si>
  <si>
    <t>Tasks</t>
  </si>
  <si>
    <t>Original Forecast</t>
  </si>
  <si>
    <t>Update Forecast</t>
  </si>
  <si>
    <t>Actual Hour</t>
  </si>
  <si>
    <t>% Remain</t>
  </si>
  <si>
    <t>Responsible person</t>
  </si>
  <si>
    <t>% tasks</t>
  </si>
  <si>
    <t>Late/on time</t>
  </si>
  <si>
    <t/>
  </si>
  <si>
    <t>Start</t>
  </si>
  <si>
    <t>End</t>
  </si>
  <si>
    <t>1.1 Create employee data</t>
  </si>
  <si>
    <t>1.2 Create admin data</t>
  </si>
  <si>
    <t>1. Login</t>
  </si>
  <si>
    <t>Tour</t>
  </si>
  <si>
    <t>Currency exchange</t>
  </si>
  <si>
    <t>Passport and Visa</t>
  </si>
  <si>
    <t>Set up dashboard</t>
  </si>
  <si>
    <t>Analyze Tour, currency exchange and ticket</t>
  </si>
  <si>
    <t>I Admin side</t>
  </si>
  <si>
    <t>Analyze system architecture</t>
  </si>
  <si>
    <t xml:space="preserve"> Design database</t>
  </si>
  <si>
    <t xml:space="preserve"> User authentication</t>
  </si>
  <si>
    <t xml:space="preserve"> CRUD user </t>
  </si>
  <si>
    <t xml:space="preserve"> Validate user</t>
  </si>
  <si>
    <t xml:space="preserve"> Mockup</t>
  </si>
  <si>
    <t>Set general</t>
  </si>
  <si>
    <t>Set by office</t>
  </si>
  <si>
    <t>Mockup</t>
  </si>
  <si>
    <t>Create Employee</t>
  </si>
  <si>
    <t>Search employee</t>
  </si>
  <si>
    <t>Filter by category</t>
  </si>
  <si>
    <t>Filter by office</t>
  </si>
  <si>
    <t>CRUD employee</t>
  </si>
  <si>
    <t>Email to employee</t>
  </si>
  <si>
    <t>Export to excel file</t>
  </si>
  <si>
    <t>Import to excel file</t>
  </si>
  <si>
    <t>Pagination</t>
  </si>
  <si>
    <t>Create suppliers</t>
  </si>
  <si>
    <t>Search customer</t>
  </si>
  <si>
    <t>Filter by service type</t>
  </si>
  <si>
    <t>CRUD suppliers</t>
  </si>
  <si>
    <t>Email to suppliers</t>
  </si>
  <si>
    <t>Export to excel</t>
  </si>
  <si>
    <t>Import to excel</t>
  </si>
  <si>
    <t>Create Customer</t>
  </si>
  <si>
    <t>CRUD customers</t>
  </si>
  <si>
    <t xml:space="preserve">Mockup </t>
  </si>
  <si>
    <t>Create Destination</t>
  </si>
  <si>
    <t>Search destination</t>
  </si>
  <si>
    <t>CRUD destination</t>
  </si>
  <si>
    <t>Pagination destination</t>
  </si>
  <si>
    <t>Private Service</t>
  </si>
  <si>
    <t>Search service</t>
  </si>
  <si>
    <t>CRUD service</t>
  </si>
  <si>
    <t>Import from excel</t>
  </si>
  <si>
    <t>Mockup all pages related to tour</t>
  </si>
  <si>
    <t>Packet service</t>
  </si>
  <si>
    <t>Other</t>
  </si>
  <si>
    <t>CRUD Process</t>
  </si>
  <si>
    <t xml:space="preserve">Sale </t>
  </si>
  <si>
    <t>Filter by date</t>
  </si>
  <si>
    <t>Filter by subcategories (private, packet, other)</t>
  </si>
  <si>
    <t>Email to client bought that service</t>
  </si>
  <si>
    <t>CRUD sale</t>
  </si>
  <si>
    <t xml:space="preserve"> </t>
  </si>
  <si>
    <t>Broke up commission</t>
  </si>
  <si>
    <t xml:space="preserve">Receptionist commission  </t>
  </si>
  <si>
    <t>Create Currency</t>
  </si>
  <si>
    <t>Quick search</t>
  </si>
  <si>
    <t>CRUD currency</t>
  </si>
  <si>
    <t>Import to Excel</t>
  </si>
  <si>
    <t>Create currency Exchange</t>
  </si>
  <si>
    <t>CRUD currency rate exchange</t>
  </si>
  <si>
    <t>Sale currency</t>
  </si>
  <si>
    <t>Filter by currency</t>
  </si>
  <si>
    <t>CRUD currency exchange</t>
  </si>
  <si>
    <t>Visa</t>
  </si>
  <si>
    <t>CRUD visa</t>
  </si>
  <si>
    <t xml:space="preserve">Passport </t>
  </si>
  <si>
    <t>CRUD passport</t>
  </si>
  <si>
    <t>Reports</t>
  </si>
  <si>
    <t>Customer report</t>
  </si>
  <si>
    <t>Filter by service</t>
  </si>
  <si>
    <t>Filter by cooperation year</t>
  </si>
  <si>
    <t>Mockup report</t>
  </si>
  <si>
    <t>Print report</t>
  </si>
  <si>
    <t xml:space="preserve">Employee </t>
  </si>
  <si>
    <t>Filter by role (supervisor, receptionist,)</t>
  </si>
  <si>
    <t>Filter by number of year work</t>
  </si>
  <si>
    <t>Filter by salary</t>
  </si>
  <si>
    <t>Filter by sex</t>
  </si>
  <si>
    <t>Filter by married status (single ,married,…)</t>
  </si>
  <si>
    <t>Filter by term (full time, part time)</t>
  </si>
  <si>
    <t>Supplier report</t>
  </si>
  <si>
    <t>Sale report</t>
  </si>
  <si>
    <t>Filter by transportation type</t>
  </si>
  <si>
    <t>Filter by destination</t>
  </si>
  <si>
    <t>Mock up report</t>
  </si>
  <si>
    <t xml:space="preserve">Currency </t>
  </si>
  <si>
    <t>Passport</t>
  </si>
  <si>
    <t xml:space="preserve">Income, outcome </t>
  </si>
  <si>
    <t>Filter by Service (tour, ticket, Visa Passport,…)</t>
  </si>
  <si>
    <t>Filter by sub service ( private, packet, …)</t>
  </si>
  <si>
    <t>Print</t>
  </si>
  <si>
    <t>II. Client side</t>
  </si>
  <si>
    <t xml:space="preserve">Set up dashboard </t>
  </si>
  <si>
    <t>Mockup interface, depending on role (How many roles ?)</t>
  </si>
  <si>
    <t>Set up total items were sale by them</t>
  </si>
  <si>
    <t>Set up kind of service which they can operate</t>
  </si>
  <si>
    <t>Switch office</t>
  </si>
  <si>
    <t>Service</t>
  </si>
  <si>
    <t>Filter service</t>
  </si>
  <si>
    <t>View detail information</t>
  </si>
  <si>
    <t>Mock up</t>
  </si>
  <si>
    <t>Private service</t>
  </si>
  <si>
    <t>Other service</t>
  </si>
  <si>
    <t>Currency</t>
  </si>
  <si>
    <t>Search currency</t>
  </si>
  <si>
    <t>View all currency rate exchange</t>
  </si>
  <si>
    <t>Visa and visa</t>
  </si>
  <si>
    <t>Filter service type (passport or visa)</t>
  </si>
  <si>
    <t>View service</t>
  </si>
  <si>
    <t xml:space="preserve">Pagination  </t>
  </si>
  <si>
    <t>Sale</t>
  </si>
  <si>
    <t>Filter service type</t>
  </si>
  <si>
    <t>Search sale item</t>
  </si>
  <si>
    <t>CRUD sale item</t>
  </si>
  <si>
    <t>Notification to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</si>
</sst>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%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9" fontId="2" fillId="2" borderId="0" xfId="1" applyFont="1" applyFill="1"/>
    <xf numFmtId="9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0" borderId="0" xfId="0" applyFont="1"/>
    <xf numFmtId="46" fontId="2" fillId="3" borderId="0" xfId="0" applyNumberFormat="1" applyFont="1" applyFill="1"/>
    <xf numFmtId="9" fontId="2" fillId="0" borderId="0" xfId="1" applyFont="1"/>
    <xf numFmtId="46" fontId="0" fillId="0" borderId="0" xfId="0" applyNumberFormat="1"/>
    <xf numFmtId="2" fontId="0" fillId="0" borderId="0" xfId="0" applyNumberFormat="1"/>
    <xf numFmtId="0" fontId="0" fillId="4" borderId="0" xfId="0" applyFill="1"/>
    <xf numFmtId="164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0" borderId="0" xfId="0" quotePrefix="1"/>
    <xf numFmtId="0" fontId="0" fillId="0" borderId="0" xfId="0" applyNumberFormat="1"/>
    <xf numFmtId="22" fontId="0" fillId="0" borderId="0" xfId="0" applyNumberFormat="1"/>
    <xf numFmtId="166" fontId="0" fillId="0" borderId="0" xfId="0" applyNumberFormat="1"/>
    <xf numFmtId="2" fontId="3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Normal" xfId="0" builtinId="0"/>
    <cellStyle name="Percent" xfId="1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tabSelected="1" topLeftCell="A207" workbookViewId="0">
      <selection activeCell="B217" sqref="B217"/>
    </sheetView>
  </sheetViews>
  <sheetFormatPr defaultRowHeight="15" x14ac:dyDescent="0.25"/>
  <cols>
    <col min="1" max="1" width="8.85546875" bestFit="1" customWidth="1"/>
    <col min="2" max="2" width="62.5703125" customWidth="1"/>
    <col min="3" max="3" width="18.5703125" customWidth="1"/>
    <col min="4" max="4" width="14.85546875" bestFit="1" customWidth="1"/>
    <col min="5" max="5" width="23.5703125" bestFit="1" customWidth="1"/>
    <col min="6" max="6" width="12.85546875" bestFit="1" customWidth="1"/>
    <col min="7" max="7" width="18.7109375" bestFit="1" customWidth="1"/>
    <col min="8" max="8" width="12.85546875" customWidth="1"/>
    <col min="9" max="9" width="9.85546875" style="4" customWidth="1"/>
    <col min="10" max="10" width="7" customWidth="1"/>
    <col min="11" max="11" width="21.5703125" bestFit="1" customWidth="1"/>
    <col min="12" max="12" width="22.5703125" bestFit="1" customWidth="1"/>
    <col min="13" max="13" width="20.42578125" bestFit="1" customWidth="1"/>
  </cols>
  <sheetData>
    <row r="1" spans="1:14" x14ac:dyDescent="0.25">
      <c r="B1" s="20" t="s">
        <v>25</v>
      </c>
      <c r="C1" s="6" t="s">
        <v>21</v>
      </c>
      <c r="D1" s="6" t="s">
        <v>23</v>
      </c>
      <c r="G1" s="1" t="s">
        <v>0</v>
      </c>
      <c r="H1" s="1"/>
      <c r="I1" s="2">
        <f>I2+I3</f>
        <v>0</v>
      </c>
    </row>
    <row r="2" spans="1:14" x14ac:dyDescent="0.25">
      <c r="B2" t="s">
        <v>1</v>
      </c>
      <c r="C2" s="6" t="s">
        <v>22</v>
      </c>
      <c r="D2" s="6"/>
      <c r="E2" s="17">
        <f ca="1">NOW()</f>
        <v>42256.493580092596</v>
      </c>
      <c r="F2" s="3">
        <v>1</v>
      </c>
      <c r="G2" t="s">
        <v>2</v>
      </c>
      <c r="H2" t="s">
        <v>3</v>
      </c>
      <c r="I2" s="4">
        <f>SUMIF($H$5:$H$15,H2,$I$5:$I$17)</f>
        <v>0</v>
      </c>
      <c r="J2" s="5"/>
    </row>
    <row r="3" spans="1:14" x14ac:dyDescent="0.25">
      <c r="B3" t="s">
        <v>4</v>
      </c>
      <c r="C3" t="s">
        <v>16</v>
      </c>
      <c r="D3" t="s">
        <v>17</v>
      </c>
      <c r="G3" t="s">
        <v>2</v>
      </c>
      <c r="H3" t="s">
        <v>5</v>
      </c>
      <c r="I3" s="4">
        <f>SUM(J5:J17)</f>
        <v>0</v>
      </c>
    </row>
    <row r="4" spans="1:14" x14ac:dyDescent="0.25">
      <c r="A4" s="6" t="s">
        <v>6</v>
      </c>
      <c r="B4" s="6" t="s">
        <v>7</v>
      </c>
      <c r="C4" s="6" t="s">
        <v>8</v>
      </c>
      <c r="D4" s="6" t="s">
        <v>9</v>
      </c>
      <c r="E4" s="7" t="s">
        <v>10</v>
      </c>
      <c r="F4" s="7" t="s">
        <v>11</v>
      </c>
      <c r="G4" s="6" t="s">
        <v>12</v>
      </c>
      <c r="H4" s="6" t="s">
        <v>2</v>
      </c>
      <c r="I4" s="8" t="s">
        <v>13</v>
      </c>
      <c r="J4" s="6" t="s">
        <v>5</v>
      </c>
      <c r="K4" s="6" t="s">
        <v>14</v>
      </c>
      <c r="L4" s="6"/>
    </row>
    <row r="5" spans="1:14" x14ac:dyDescent="0.25">
      <c r="A5">
        <v>1</v>
      </c>
      <c r="B5" s="20" t="s">
        <v>26</v>
      </c>
      <c r="C5" s="10"/>
      <c r="D5" s="18"/>
      <c r="E5" s="10"/>
      <c r="F5" s="5" t="e">
        <f>IFERROR((D5-E5)/$B$56,I5)</f>
        <v>#VALUE!</v>
      </c>
      <c r="I5" s="4" t="e">
        <f>D5/$B$56</f>
        <v>#VALUE!</v>
      </c>
      <c r="J5" s="4" t="str">
        <f>IF(IF((D5-E5)=0,"",(I5-F5))=0,"",IF((D5-E5)=0,"",(I5-F5)))</f>
        <v/>
      </c>
      <c r="K5" s="10">
        <f>IF(D5&gt;C5,(C5-D5)*24,IF(C5="",(C5-D5)*24,IF(H5="done",(C5-D5)*24,(""))))</f>
        <v>0</v>
      </c>
    </row>
    <row r="6" spans="1:14" x14ac:dyDescent="0.25">
      <c r="A6">
        <v>2</v>
      </c>
      <c r="B6" s="21" t="s">
        <v>27</v>
      </c>
      <c r="C6" s="10"/>
      <c r="D6" s="17"/>
      <c r="E6" s="10"/>
      <c r="F6" s="5" t="e">
        <f>IFERROR((D6-E6)/$B$56,I6)</f>
        <v>#VALUE!</v>
      </c>
      <c r="I6" s="4" t="e">
        <f>D6/$B$56</f>
        <v>#VALUE!</v>
      </c>
      <c r="J6" s="4" t="str">
        <f t="shared" ref="J6:J17" si="0">IF(IF((D6-E6)=0,"",(I6-F6))=0,"",IF((D6-E6)=0,"",(I6-F6)))</f>
        <v/>
      </c>
      <c r="K6" s="10">
        <f t="shared" ref="K6:K16" si="1">IF(D6&gt;C6,(C6-D6)*24,IF(C6="",(C6-D6)*24,IF(H6="done",(C6-D6)*24,(""))))</f>
        <v>0</v>
      </c>
    </row>
    <row r="7" spans="1:14" x14ac:dyDescent="0.25">
      <c r="A7">
        <v>3</v>
      </c>
      <c r="B7" s="21" t="s">
        <v>28</v>
      </c>
      <c r="C7" s="10"/>
      <c r="D7" s="9"/>
      <c r="E7" s="10"/>
      <c r="F7" s="5" t="e">
        <f>IFERROR((D7-E7)/$B$56,I7)</f>
        <v>#VALUE!</v>
      </c>
      <c r="I7" s="4" t="e">
        <f>D7/$B$56</f>
        <v>#VALUE!</v>
      </c>
      <c r="J7" s="4" t="str">
        <f t="shared" si="0"/>
        <v/>
      </c>
      <c r="K7" s="10">
        <f t="shared" si="1"/>
        <v>0</v>
      </c>
      <c r="L7" s="4"/>
      <c r="M7" s="4"/>
    </row>
    <row r="8" spans="1:14" x14ac:dyDescent="0.25">
      <c r="A8">
        <v>4</v>
      </c>
      <c r="B8" s="21" t="s">
        <v>29</v>
      </c>
      <c r="C8" s="10"/>
      <c r="D8" s="9"/>
      <c r="E8" s="10"/>
      <c r="F8" s="5" t="e">
        <f>IFERROR((D8-E8)/$B$56,I8)</f>
        <v>#VALUE!</v>
      </c>
      <c r="I8" s="4" t="e">
        <f>D8/$B$56</f>
        <v>#VALUE!</v>
      </c>
      <c r="J8" s="4" t="str">
        <f t="shared" si="0"/>
        <v/>
      </c>
      <c r="K8" s="10">
        <f t="shared" si="1"/>
        <v>0</v>
      </c>
      <c r="L8" s="12"/>
      <c r="M8" s="13"/>
    </row>
    <row r="9" spans="1:14" x14ac:dyDescent="0.25">
      <c r="A9">
        <v>5</v>
      </c>
      <c r="B9" s="22" t="s">
        <v>30</v>
      </c>
      <c r="C9" s="10"/>
      <c r="D9" s="9"/>
      <c r="E9" s="10"/>
      <c r="F9" s="5" t="e">
        <f>IFERROR((D9-E9)/$B$56,I9)</f>
        <v>#VALUE!</v>
      </c>
      <c r="I9" s="4" t="e">
        <f>D9/$B$56</f>
        <v>#VALUE!</v>
      </c>
      <c r="J9" s="4" t="str">
        <f t="shared" si="0"/>
        <v/>
      </c>
      <c r="K9" s="10">
        <f t="shared" si="1"/>
        <v>0</v>
      </c>
    </row>
    <row r="10" spans="1:14" x14ac:dyDescent="0.25">
      <c r="A10">
        <v>6</v>
      </c>
      <c r="B10" s="22" t="s">
        <v>31</v>
      </c>
      <c r="C10" s="10"/>
      <c r="D10" s="9"/>
      <c r="E10" s="10"/>
      <c r="F10" s="5" t="e">
        <f>IFERROR((D10-E10)/$B$56,I10)</f>
        <v>#VALUE!</v>
      </c>
      <c r="G10" s="17">
        <f ca="1">NOW()</f>
        <v>42256.493580092596</v>
      </c>
      <c r="I10" s="4" t="e">
        <f>D10/$B$56</f>
        <v>#VALUE!</v>
      </c>
      <c r="J10" s="4" t="str">
        <f t="shared" si="0"/>
        <v/>
      </c>
      <c r="K10" s="10">
        <f t="shared" si="1"/>
        <v>0</v>
      </c>
      <c r="N10" s="4"/>
    </row>
    <row r="11" spans="1:14" x14ac:dyDescent="0.25">
      <c r="A11">
        <v>7</v>
      </c>
      <c r="B11" s="22" t="s">
        <v>32</v>
      </c>
      <c r="C11" s="10"/>
      <c r="D11" s="9"/>
      <c r="E11" s="10"/>
      <c r="F11" s="5" t="e">
        <f>IFERROR((D11-E11)/$B$56,I11)</f>
        <v>#VALUE!</v>
      </c>
      <c r="I11" s="4" t="e">
        <f>D11/$B$56</f>
        <v>#VALUE!</v>
      </c>
      <c r="J11" s="4" t="str">
        <f t="shared" si="0"/>
        <v/>
      </c>
      <c r="K11" s="10">
        <f t="shared" si="1"/>
        <v>0</v>
      </c>
    </row>
    <row r="12" spans="1:14" x14ac:dyDescent="0.25">
      <c r="A12">
        <v>8</v>
      </c>
      <c r="B12" t="s">
        <v>24</v>
      </c>
      <c r="C12" s="10"/>
      <c r="D12" s="9"/>
      <c r="E12" s="10"/>
      <c r="F12" s="5" t="e">
        <f>IFERROR((D12-E12)/$B$56,I12)</f>
        <v>#VALUE!</v>
      </c>
      <c r="I12" s="4" t="e">
        <f>D12/$B$56</f>
        <v>#VALUE!</v>
      </c>
      <c r="J12" s="4" t="str">
        <f t="shared" si="0"/>
        <v/>
      </c>
      <c r="K12" s="10">
        <f t="shared" si="1"/>
        <v>0</v>
      </c>
    </row>
    <row r="13" spans="1:14" x14ac:dyDescent="0.25">
      <c r="A13">
        <v>9</v>
      </c>
      <c r="B13" s="23" t="s">
        <v>33</v>
      </c>
      <c r="D13" s="9"/>
      <c r="E13" s="10"/>
      <c r="F13" s="5" t="e">
        <f>IFERROR((D13-E13)/$B$56,I13)</f>
        <v>#VALUE!</v>
      </c>
      <c r="I13" s="4" t="e">
        <f>D13/$B$56</f>
        <v>#VALUE!</v>
      </c>
      <c r="J13" s="4" t="str">
        <f t="shared" si="0"/>
        <v/>
      </c>
      <c r="K13" s="10">
        <f t="shared" si="1"/>
        <v>0</v>
      </c>
    </row>
    <row r="14" spans="1:14" x14ac:dyDescent="0.25">
      <c r="A14">
        <v>10</v>
      </c>
      <c r="B14" s="23" t="s">
        <v>34</v>
      </c>
      <c r="D14" s="9"/>
      <c r="E14" s="10"/>
      <c r="F14" s="5" t="e">
        <f>IFERROR((D14-E14)/$B$56,I14)</f>
        <v>#VALUE!</v>
      </c>
      <c r="I14" s="4" t="e">
        <f>D14/$B$56</f>
        <v>#VALUE!</v>
      </c>
      <c r="J14" s="4" t="str">
        <f t="shared" si="0"/>
        <v/>
      </c>
      <c r="K14" s="10" t="str">
        <f>IF(D14&gt;B14,(B14-D14)*24,IF(B14="",(B14-D14)*24,IF(H14="done",(B14-D14)*24,(""))))</f>
        <v/>
      </c>
      <c r="L14" s="3"/>
    </row>
    <row r="15" spans="1:14" x14ac:dyDescent="0.25">
      <c r="A15">
        <v>11</v>
      </c>
      <c r="B15" s="23" t="s">
        <v>35</v>
      </c>
      <c r="D15" s="9"/>
      <c r="E15" s="10"/>
      <c r="F15" s="5" t="e">
        <f>IFERROR((D15-E15)/$B$56,I15)</f>
        <v>#VALUE!</v>
      </c>
      <c r="I15" s="4" t="e">
        <f>D15/$B$56</f>
        <v>#VALUE!</v>
      </c>
      <c r="J15" s="4" t="str">
        <f t="shared" si="0"/>
        <v/>
      </c>
      <c r="K15" s="10" t="str">
        <f>IF(D15&gt;B15,(B15-D15)*24,IF(B15="",(B15-D15)*24,IF(H15="done",(B15-D15)*24,(""))))</f>
        <v/>
      </c>
      <c r="L15" s="4"/>
    </row>
    <row r="16" spans="1:14" x14ac:dyDescent="0.25">
      <c r="A16">
        <v>12</v>
      </c>
      <c r="B16" s="20" t="s">
        <v>36</v>
      </c>
      <c r="C16" s="10"/>
      <c r="D16" s="9"/>
      <c r="E16" s="10"/>
      <c r="F16" s="5" t="e">
        <f>IFERROR((D16-E16)/$B$56,I16)</f>
        <v>#VALUE!</v>
      </c>
      <c r="I16" s="4" t="e">
        <f>D16/$B$56</f>
        <v>#VALUE!</v>
      </c>
      <c r="J16" s="4" t="str">
        <f t="shared" si="0"/>
        <v/>
      </c>
      <c r="K16" s="10">
        <f t="shared" si="1"/>
        <v>0</v>
      </c>
    </row>
    <row r="17" spans="1:10" x14ac:dyDescent="0.25">
      <c r="A17">
        <v>13</v>
      </c>
      <c r="B17" s="23" t="s">
        <v>37</v>
      </c>
      <c r="D17" s="9"/>
      <c r="E17" s="10"/>
      <c r="F17" s="5" t="e">
        <f>IFERROR((D17-E17)/$B$56,I17)</f>
        <v>#VALUE!</v>
      </c>
      <c r="I17" s="4" t="e">
        <f>D17/$B$56</f>
        <v>#VALUE!</v>
      </c>
      <c r="J17" s="4" t="str">
        <f t="shared" si="0"/>
        <v/>
      </c>
    </row>
    <row r="18" spans="1:10" x14ac:dyDescent="0.25">
      <c r="A18">
        <v>14</v>
      </c>
      <c r="B18" s="23" t="s">
        <v>38</v>
      </c>
      <c r="D18" s="9"/>
      <c r="E18" s="10"/>
      <c r="F18" s="5" t="e">
        <f>IFERROR((D18-E18)/$B$56,I18)</f>
        <v>#VALUE!</v>
      </c>
      <c r="I18" s="4" t="e">
        <f>D18/$B$56</f>
        <v>#VALUE!</v>
      </c>
      <c r="J18" s="4"/>
    </row>
    <row r="19" spans="1:10" x14ac:dyDescent="0.25">
      <c r="A19">
        <v>15</v>
      </c>
      <c r="B19" s="23" t="s">
        <v>39</v>
      </c>
      <c r="D19" s="9"/>
      <c r="E19" s="10"/>
      <c r="F19" s="5" t="e">
        <f>IFERROR((D19-E19)/$B$56,I19)</f>
        <v>#VALUE!</v>
      </c>
      <c r="I19" s="4" t="e">
        <f>D19/$B$56</f>
        <v>#VALUE!</v>
      </c>
      <c r="J19" s="4"/>
    </row>
    <row r="20" spans="1:10" x14ac:dyDescent="0.25">
      <c r="A20">
        <v>16</v>
      </c>
      <c r="B20" s="23" t="s">
        <v>40</v>
      </c>
      <c r="D20" s="9"/>
      <c r="E20" s="10"/>
      <c r="F20" s="5" t="e">
        <f>IFERROR((D20-E20)/$B$56,I20)</f>
        <v>#VALUE!</v>
      </c>
      <c r="I20" s="4" t="e">
        <f>D20/$B$56</f>
        <v>#VALUE!</v>
      </c>
      <c r="J20" s="4"/>
    </row>
    <row r="21" spans="1:10" x14ac:dyDescent="0.25">
      <c r="A21">
        <v>17</v>
      </c>
      <c r="B21" s="23" t="s">
        <v>41</v>
      </c>
      <c r="D21" s="9"/>
      <c r="E21" s="10"/>
      <c r="F21" s="5" t="e">
        <f>IFERROR((D21-E21)/$B$56,I21)</f>
        <v>#VALUE!</v>
      </c>
      <c r="I21" s="4" t="e">
        <f>D21/$B$56</f>
        <v>#VALUE!</v>
      </c>
      <c r="J21" s="4"/>
    </row>
    <row r="22" spans="1:10" x14ac:dyDescent="0.25">
      <c r="A22">
        <v>18</v>
      </c>
      <c r="B22" s="23" t="s">
        <v>42</v>
      </c>
      <c r="D22" s="9"/>
      <c r="E22" s="10"/>
      <c r="F22" s="5" t="e">
        <f>IFERROR((D22-E22)/$B$56,I22)</f>
        <v>#VALUE!</v>
      </c>
      <c r="I22" s="4" t="e">
        <f>D22/$B$56</f>
        <v>#VALUE!</v>
      </c>
      <c r="J22" s="4"/>
    </row>
    <row r="23" spans="1:10" x14ac:dyDescent="0.25">
      <c r="A23">
        <v>19</v>
      </c>
      <c r="B23" s="23" t="s">
        <v>43</v>
      </c>
      <c r="D23" s="9"/>
      <c r="E23" s="10"/>
      <c r="F23" s="5" t="e">
        <f>IFERROR((D23-E23)/$B$56,I23)</f>
        <v>#VALUE!</v>
      </c>
      <c r="I23" s="4" t="e">
        <f>D23/$B$56</f>
        <v>#VALUE!</v>
      </c>
      <c r="J23" s="4"/>
    </row>
    <row r="24" spans="1:10" x14ac:dyDescent="0.25">
      <c r="A24">
        <v>20</v>
      </c>
      <c r="B24" s="23" t="s">
        <v>44</v>
      </c>
      <c r="D24" s="9"/>
      <c r="E24" s="10"/>
      <c r="F24" s="5" t="e">
        <f>IFERROR((D24-E24)/$B$56,I24)</f>
        <v>#VALUE!</v>
      </c>
      <c r="I24" s="4" t="e">
        <f>D24/$B$56</f>
        <v>#VALUE!</v>
      </c>
      <c r="J24" s="4"/>
    </row>
    <row r="25" spans="1:10" x14ac:dyDescent="0.25">
      <c r="A25">
        <v>21</v>
      </c>
      <c r="B25" s="23" t="s">
        <v>35</v>
      </c>
      <c r="D25" s="9"/>
      <c r="E25" s="10"/>
      <c r="F25" s="5" t="e">
        <f>IFERROR((D25-E25)/$B$56,I25)</f>
        <v>#VALUE!</v>
      </c>
      <c r="I25" s="4" t="e">
        <f>D25/$B$56</f>
        <v>#VALUE!</v>
      </c>
      <c r="J25" s="4"/>
    </row>
    <row r="26" spans="1:10" x14ac:dyDescent="0.25">
      <c r="A26">
        <v>22</v>
      </c>
      <c r="B26" s="20" t="s">
        <v>45</v>
      </c>
      <c r="C26" s="19"/>
      <c r="D26" s="9"/>
      <c r="E26" s="10"/>
      <c r="F26" s="5" t="e">
        <f>IFERROR((D26-E26)/$B$56,I26)</f>
        <v>#VALUE!</v>
      </c>
      <c r="I26" s="4" t="e">
        <f>D26/$B$56</f>
        <v>#VALUE!</v>
      </c>
      <c r="J26" s="4"/>
    </row>
    <row r="27" spans="1:10" x14ac:dyDescent="0.25">
      <c r="A27">
        <v>23</v>
      </c>
      <c r="B27" s="23" t="s">
        <v>46</v>
      </c>
      <c r="D27" s="9"/>
      <c r="E27" s="10"/>
      <c r="F27" s="5" t="e">
        <f>IFERROR((D27-E27)/$B$56,I27)</f>
        <v>#VALUE!</v>
      </c>
      <c r="I27" s="4" t="e">
        <f>D27/$B$56</f>
        <v>#VALUE!</v>
      </c>
      <c r="J27" s="4"/>
    </row>
    <row r="28" spans="1:10" x14ac:dyDescent="0.25">
      <c r="A28">
        <v>24</v>
      </c>
      <c r="B28" s="23" t="s">
        <v>47</v>
      </c>
      <c r="D28" s="9"/>
      <c r="E28" s="9"/>
      <c r="F28" s="5" t="e">
        <f>IFERROR((D28-E28)/$B$56,I28)</f>
        <v>#VALUE!</v>
      </c>
      <c r="I28" s="4" t="e">
        <f>D28/$B$56</f>
        <v>#VALUE!</v>
      </c>
      <c r="J28" s="4"/>
    </row>
    <row r="29" spans="1:10" x14ac:dyDescent="0.25">
      <c r="A29">
        <v>25</v>
      </c>
      <c r="B29" s="23" t="s">
        <v>48</v>
      </c>
      <c r="D29" s="9"/>
      <c r="E29" s="9"/>
      <c r="F29" s="5" t="e">
        <f>IFERROR((D29-E29)/$B$56,I29)</f>
        <v>#VALUE!</v>
      </c>
      <c r="I29" s="4" t="e">
        <f>D29/$B$56</f>
        <v>#VALUE!</v>
      </c>
      <c r="J29" s="4"/>
    </row>
    <row r="30" spans="1:10" x14ac:dyDescent="0.25">
      <c r="A30">
        <v>26</v>
      </c>
      <c r="B30" s="23" t="s">
        <v>49</v>
      </c>
      <c r="D30" s="9"/>
      <c r="E30" s="9"/>
      <c r="F30" s="5" t="e">
        <f>IFERROR((D30-E30)/$B$56,I30)</f>
        <v>#VALUE!</v>
      </c>
      <c r="I30" s="4" t="e">
        <f>D30/$B$56</f>
        <v>#VALUE!</v>
      </c>
      <c r="J30" s="4"/>
    </row>
    <row r="31" spans="1:10" x14ac:dyDescent="0.25">
      <c r="A31">
        <v>27</v>
      </c>
      <c r="B31" s="23" t="s">
        <v>50</v>
      </c>
      <c r="D31" s="9"/>
      <c r="E31" s="9"/>
      <c r="F31" s="5" t="e">
        <f>IFERROR((D31-E31)/$B$56,I31)</f>
        <v>#VALUE!</v>
      </c>
      <c r="I31" s="4" t="e">
        <f>D31/$B$56</f>
        <v>#VALUE!</v>
      </c>
      <c r="J31" s="4"/>
    </row>
    <row r="32" spans="1:10" x14ac:dyDescent="0.25">
      <c r="A32">
        <v>28</v>
      </c>
      <c r="B32" s="23" t="s">
        <v>51</v>
      </c>
      <c r="D32" s="9"/>
      <c r="E32" s="9"/>
      <c r="F32" s="5" t="e">
        <f>IFERROR((D32-E32)/$B$56,I32)</f>
        <v>#VALUE!</v>
      </c>
      <c r="I32" s="4" t="e">
        <f>D32/$B$56</f>
        <v>#VALUE!</v>
      </c>
      <c r="J32" s="4"/>
    </row>
    <row r="33" spans="1:10" x14ac:dyDescent="0.25">
      <c r="A33">
        <v>29</v>
      </c>
      <c r="B33" s="23" t="s">
        <v>44</v>
      </c>
      <c r="D33" s="9"/>
      <c r="E33" s="9"/>
      <c r="F33" s="5" t="e">
        <f>IFERROR((D33-E33)/$B$56,I33)</f>
        <v>#VALUE!</v>
      </c>
      <c r="I33" s="4" t="e">
        <f>D33/$B$56</f>
        <v>#VALUE!</v>
      </c>
      <c r="J33" s="4"/>
    </row>
    <row r="34" spans="1:10" x14ac:dyDescent="0.25">
      <c r="A34">
        <v>30</v>
      </c>
      <c r="B34" s="23" t="s">
        <v>35</v>
      </c>
      <c r="D34" s="9"/>
      <c r="E34" s="9"/>
      <c r="F34" s="5" t="e">
        <f>IFERROR((D34-E34)/$B$56,I34)</f>
        <v>#VALUE!</v>
      </c>
      <c r="I34" s="4" t="e">
        <f>D34/$B$56</f>
        <v>#VALUE!</v>
      </c>
      <c r="J34" s="4"/>
    </row>
    <row r="35" spans="1:10" x14ac:dyDescent="0.25">
      <c r="A35">
        <v>31</v>
      </c>
      <c r="B35" s="20" t="s">
        <v>52</v>
      </c>
      <c r="C35" s="19"/>
      <c r="D35" s="9"/>
      <c r="E35" s="9"/>
      <c r="F35" s="5" t="e">
        <f>IFERROR((D35-E35)/$B$56,I35)</f>
        <v>#VALUE!</v>
      </c>
      <c r="I35" s="4" t="e">
        <f>D35/$B$56</f>
        <v>#VALUE!</v>
      </c>
      <c r="J35" s="4"/>
    </row>
    <row r="36" spans="1:10" x14ac:dyDescent="0.25">
      <c r="A36">
        <v>32</v>
      </c>
      <c r="B36" s="23" t="s">
        <v>46</v>
      </c>
      <c r="D36" s="9"/>
      <c r="E36" s="9"/>
      <c r="F36" s="5" t="e">
        <f>IFERROR((D36-E36)/$B$56,I36)</f>
        <v>#VALUE!</v>
      </c>
      <c r="I36" s="4" t="e">
        <f>D36/$B$56</f>
        <v>#VALUE!</v>
      </c>
      <c r="J36" s="4"/>
    </row>
    <row r="37" spans="1:10" x14ac:dyDescent="0.25">
      <c r="A37">
        <v>33</v>
      </c>
      <c r="B37" s="23" t="s">
        <v>47</v>
      </c>
      <c r="D37" s="9"/>
      <c r="E37" s="9"/>
      <c r="F37" s="5" t="e">
        <f>IFERROR((D37-E37)/$B$56,I37)</f>
        <v>#VALUE!</v>
      </c>
      <c r="I37" s="4" t="e">
        <f>D37/$B$56</f>
        <v>#VALUE!</v>
      </c>
      <c r="J37" s="4"/>
    </row>
    <row r="38" spans="1:10" x14ac:dyDescent="0.25">
      <c r="A38">
        <v>34</v>
      </c>
      <c r="B38" s="23" t="s">
        <v>53</v>
      </c>
      <c r="D38" s="9"/>
      <c r="E38" s="9"/>
      <c r="F38" s="5" t="e">
        <f>IFERROR((D38-E38)/$B$56,I38)</f>
        <v>#VALUE!</v>
      </c>
      <c r="I38" s="4" t="e">
        <f>D38/$B$56</f>
        <v>#VALUE!</v>
      </c>
      <c r="J38" s="4"/>
    </row>
    <row r="39" spans="1:10" x14ac:dyDescent="0.25">
      <c r="A39">
        <v>35</v>
      </c>
      <c r="B39" s="23" t="s">
        <v>49</v>
      </c>
      <c r="D39" s="9"/>
      <c r="E39" s="9"/>
      <c r="F39" s="5" t="e">
        <f>IFERROR((D39-E39)/$B$56,I39)</f>
        <v>#VALUE!</v>
      </c>
      <c r="I39" s="4" t="e">
        <f>D39/$B$56</f>
        <v>#VALUE!</v>
      </c>
      <c r="J39" s="4"/>
    </row>
    <row r="40" spans="1:10" x14ac:dyDescent="0.25">
      <c r="A40">
        <v>36</v>
      </c>
      <c r="B40" s="23" t="s">
        <v>50</v>
      </c>
      <c r="D40" s="9"/>
      <c r="E40" s="9"/>
      <c r="F40" s="5" t="e">
        <f>IFERROR((D40-E40)/$B$56,I40)</f>
        <v>#VALUE!</v>
      </c>
      <c r="I40" s="4" t="e">
        <f>D40/$B$56</f>
        <v>#VALUE!</v>
      </c>
      <c r="J40" s="4"/>
    </row>
    <row r="41" spans="1:10" x14ac:dyDescent="0.25">
      <c r="A41">
        <v>37</v>
      </c>
      <c r="B41" s="23" t="s">
        <v>51</v>
      </c>
      <c r="D41" s="9"/>
      <c r="E41" s="9"/>
      <c r="F41" s="5" t="e">
        <f>IFERROR((D41-E41)/$B$56,I41)</f>
        <v>#VALUE!</v>
      </c>
      <c r="I41" s="4" t="e">
        <f>D41/$B$56</f>
        <v>#VALUE!</v>
      </c>
      <c r="J41" s="4"/>
    </row>
    <row r="42" spans="1:10" x14ac:dyDescent="0.25">
      <c r="A42">
        <v>38</v>
      </c>
      <c r="B42" s="23" t="s">
        <v>44</v>
      </c>
      <c r="D42" s="9"/>
      <c r="E42" s="9"/>
      <c r="F42" s="5" t="e">
        <f>IFERROR((D42-E42)/$B$56,I42)</f>
        <v>#VALUE!</v>
      </c>
      <c r="I42" s="4" t="e">
        <f>D42/$B$56</f>
        <v>#VALUE!</v>
      </c>
      <c r="J42" s="4"/>
    </row>
    <row r="43" spans="1:10" x14ac:dyDescent="0.25">
      <c r="A43">
        <v>39</v>
      </c>
      <c r="B43" s="24" t="s">
        <v>54</v>
      </c>
      <c r="D43" s="9"/>
      <c r="E43" s="9"/>
      <c r="F43" s="5" t="e">
        <f>IFERROR((D43-E43)/$B$56,I43)</f>
        <v>#VALUE!</v>
      </c>
      <c r="I43" s="4" t="e">
        <f>D43/$B$56</f>
        <v>#VALUE!</v>
      </c>
      <c r="J43" s="4"/>
    </row>
    <row r="44" spans="1:10" x14ac:dyDescent="0.25">
      <c r="A44">
        <v>40</v>
      </c>
      <c r="B44" s="20" t="s">
        <v>55</v>
      </c>
      <c r="C44" s="14"/>
      <c r="D44" s="9"/>
      <c r="E44" s="9"/>
      <c r="F44" s="5" t="e">
        <f>IFERROR((D44-E44)/$B$56,I44)</f>
        <v>#VALUE!</v>
      </c>
      <c r="I44" s="4" t="e">
        <f>D44/$B$56</f>
        <v>#VALUE!</v>
      </c>
      <c r="J44" s="4"/>
    </row>
    <row r="45" spans="1:10" x14ac:dyDescent="0.25">
      <c r="A45">
        <v>41</v>
      </c>
      <c r="B45" s="23" t="s">
        <v>56</v>
      </c>
      <c r="D45" s="9"/>
      <c r="E45" s="9"/>
      <c r="F45" s="5" t="e">
        <f>IFERROR((D45-E45)/$B$56,I45)</f>
        <v>#VALUE!</v>
      </c>
      <c r="I45" s="4" t="e">
        <f>D45/$B$56</f>
        <v>#VALUE!</v>
      </c>
      <c r="J45" s="4"/>
    </row>
    <row r="46" spans="1:10" x14ac:dyDescent="0.25">
      <c r="A46">
        <v>42</v>
      </c>
      <c r="B46" s="23" t="s">
        <v>57</v>
      </c>
      <c r="D46" s="9"/>
      <c r="E46" s="9"/>
      <c r="F46" s="5" t="e">
        <f>IFERROR((D46-E46)/$B$56,I46)</f>
        <v>#VALUE!</v>
      </c>
      <c r="I46" s="4" t="e">
        <f>D46/$B$56</f>
        <v>#VALUE!</v>
      </c>
      <c r="J46" s="4"/>
    </row>
    <row r="47" spans="1:10" x14ac:dyDescent="0.25">
      <c r="A47">
        <v>43</v>
      </c>
      <c r="B47" s="23" t="s">
        <v>50</v>
      </c>
      <c r="D47" s="9"/>
      <c r="E47" s="9"/>
      <c r="F47" s="5" t="e">
        <f>IFERROR((D47-E47)/$B$56,I47)</f>
        <v>#VALUE!</v>
      </c>
      <c r="I47" s="4" t="e">
        <f>D47/$B$56</f>
        <v>#VALUE!</v>
      </c>
      <c r="J47" s="4"/>
    </row>
    <row r="48" spans="1:10" x14ac:dyDescent="0.25">
      <c r="A48">
        <v>44</v>
      </c>
      <c r="B48" s="23" t="s">
        <v>51</v>
      </c>
      <c r="D48" s="9"/>
      <c r="E48" s="9"/>
      <c r="F48" s="5" t="e">
        <f>IFERROR((D48-E48)/$B$56,I48)</f>
        <v>#VALUE!</v>
      </c>
      <c r="I48" s="4" t="e">
        <f>D48/$B$56</f>
        <v>#VALUE!</v>
      </c>
      <c r="J48" s="4"/>
    </row>
    <row r="49" spans="1:10" x14ac:dyDescent="0.25">
      <c r="A49">
        <v>45</v>
      </c>
      <c r="B49" s="23" t="s">
        <v>58</v>
      </c>
      <c r="D49" s="9"/>
      <c r="E49" s="9"/>
      <c r="F49" s="5" t="e">
        <f>IFERROR((D49-E49)/$B$56,I49)</f>
        <v>#VALUE!</v>
      </c>
      <c r="I49" s="4" t="e">
        <f>D49/$B$56</f>
        <v>#VALUE!</v>
      </c>
      <c r="J49" s="4"/>
    </row>
    <row r="50" spans="1:10" x14ac:dyDescent="0.25">
      <c r="A50">
        <v>46</v>
      </c>
      <c r="B50" s="23" t="s">
        <v>35</v>
      </c>
      <c r="D50" s="9"/>
      <c r="E50" s="9"/>
      <c r="F50" s="5" t="e">
        <f>IFERROR((D50-E50)/$B$56,I50)</f>
        <v>#VALUE!</v>
      </c>
      <c r="I50" s="4" t="e">
        <f>D50/$B$56</f>
        <v>#VALUE!</v>
      </c>
      <c r="J50" s="4"/>
    </row>
    <row r="51" spans="1:10" x14ac:dyDescent="0.25">
      <c r="A51">
        <v>47</v>
      </c>
      <c r="B51" s="20" t="s">
        <v>21</v>
      </c>
      <c r="C51" s="14"/>
      <c r="D51" s="9"/>
      <c r="E51" s="9"/>
      <c r="F51" s="5" t="e">
        <f>IFERROR((D51-E51)/$B$56,I51)</f>
        <v>#VALUE!</v>
      </c>
      <c r="I51" s="4" t="e">
        <f>D51/$B$56</f>
        <v>#VALUE!</v>
      </c>
      <c r="J51" s="4"/>
    </row>
    <row r="52" spans="1:10" x14ac:dyDescent="0.25">
      <c r="A52">
        <v>48</v>
      </c>
      <c r="B52" t="s">
        <v>59</v>
      </c>
      <c r="C52" s="14"/>
      <c r="D52" s="9"/>
      <c r="E52" s="9"/>
      <c r="F52" s="5" t="e">
        <f>IFERROR((D52-E52)/$B$56,I52)</f>
        <v>#VALUE!</v>
      </c>
      <c r="I52" s="4" t="e">
        <f>D52/$B$56</f>
        <v>#VALUE!</v>
      </c>
      <c r="J52" s="4"/>
    </row>
    <row r="53" spans="1:10" x14ac:dyDescent="0.25">
      <c r="A53">
        <v>49</v>
      </c>
      <c r="B53" s="23" t="s">
        <v>60</v>
      </c>
      <c r="E53" s="9"/>
      <c r="F53" s="5" t="e">
        <f>IFERROR((D53-E53)/$B$56,I53)</f>
        <v>#VALUE!</v>
      </c>
      <c r="I53" s="4" t="e">
        <f>D53/$B$56</f>
        <v>#VALUE!</v>
      </c>
      <c r="J53" s="4"/>
    </row>
    <row r="54" spans="1:10" x14ac:dyDescent="0.25">
      <c r="A54">
        <v>50</v>
      </c>
      <c r="B54" s="25" t="s">
        <v>61</v>
      </c>
      <c r="E54" s="9"/>
      <c r="F54" s="5" t="e">
        <f>IFERROR((B54-E54)/$B$56,I54)</f>
        <v>#VALUE!</v>
      </c>
      <c r="I54" s="4" t="e">
        <f>B54/$B$56</f>
        <v>#VALUE!</v>
      </c>
      <c r="J54" s="4"/>
    </row>
    <row r="55" spans="1:10" x14ac:dyDescent="0.25">
      <c r="A55">
        <v>51</v>
      </c>
      <c r="B55" s="25" t="s">
        <v>50</v>
      </c>
      <c r="E55" s="9"/>
      <c r="F55" s="9"/>
      <c r="J55" s="4"/>
    </row>
    <row r="56" spans="1:10" x14ac:dyDescent="0.25">
      <c r="A56">
        <v>52</v>
      </c>
      <c r="B56" s="25" t="s">
        <v>62</v>
      </c>
      <c r="E56" s="9">
        <f>SUM(E5:E17)</f>
        <v>0</v>
      </c>
      <c r="F56" s="9"/>
      <c r="I56" s="4" t="e">
        <f>SUM(I5:I17)</f>
        <v>#VALUE!</v>
      </c>
    </row>
    <row r="57" spans="1:10" x14ac:dyDescent="0.25">
      <c r="A57">
        <v>53</v>
      </c>
      <c r="B57" s="25" t="s">
        <v>44</v>
      </c>
      <c r="E57" s="4" t="e">
        <f>(B56-E56)/B56</f>
        <v>#VALUE!</v>
      </c>
    </row>
    <row r="58" spans="1:10" x14ac:dyDescent="0.25">
      <c r="A58">
        <v>54</v>
      </c>
      <c r="B58" s="24" t="s">
        <v>64</v>
      </c>
      <c r="E58" s="15" t="s">
        <v>15</v>
      </c>
    </row>
    <row r="59" spans="1:10" x14ac:dyDescent="0.25">
      <c r="A59">
        <v>55</v>
      </c>
      <c r="B59" s="25" t="s">
        <v>60</v>
      </c>
    </row>
    <row r="60" spans="1:10" x14ac:dyDescent="0.25">
      <c r="A60">
        <v>56</v>
      </c>
      <c r="B60" s="25" t="s">
        <v>61</v>
      </c>
      <c r="E60" s="16" t="e">
        <f>(E56*24)+D59+B60</f>
        <v>#VALUE!</v>
      </c>
    </row>
    <row r="61" spans="1:10" x14ac:dyDescent="0.25">
      <c r="A61">
        <v>57</v>
      </c>
      <c r="B61" s="25" t="s">
        <v>50</v>
      </c>
    </row>
    <row r="62" spans="1:10" x14ac:dyDescent="0.25">
      <c r="A62">
        <v>58</v>
      </c>
      <c r="B62" s="25" t="s">
        <v>62</v>
      </c>
    </row>
    <row r="63" spans="1:10" x14ac:dyDescent="0.25">
      <c r="A63">
        <v>59</v>
      </c>
      <c r="B63" s="25" t="s">
        <v>44</v>
      </c>
    </row>
    <row r="64" spans="1:10" x14ac:dyDescent="0.25">
      <c r="A64">
        <v>60</v>
      </c>
      <c r="B64" s="25" t="s">
        <v>63</v>
      </c>
    </row>
    <row r="65" spans="1:6" x14ac:dyDescent="0.25">
      <c r="A65">
        <v>61</v>
      </c>
      <c r="B65" s="24" t="s">
        <v>65</v>
      </c>
    </row>
    <row r="66" spans="1:6" x14ac:dyDescent="0.25">
      <c r="A66">
        <v>62</v>
      </c>
      <c r="B66" s="25" t="s">
        <v>66</v>
      </c>
    </row>
    <row r="67" spans="1:6" x14ac:dyDescent="0.25">
      <c r="A67">
        <v>63</v>
      </c>
      <c r="B67" s="25" t="s">
        <v>44</v>
      </c>
    </row>
    <row r="68" spans="1:6" x14ac:dyDescent="0.25">
      <c r="A68">
        <v>64</v>
      </c>
      <c r="B68" s="25" t="s">
        <v>35</v>
      </c>
    </row>
    <row r="69" spans="1:6" x14ac:dyDescent="0.25">
      <c r="A69">
        <v>65</v>
      </c>
      <c r="B69" t="s">
        <v>67</v>
      </c>
    </row>
    <row r="70" spans="1:6" x14ac:dyDescent="0.25">
      <c r="A70">
        <v>66</v>
      </c>
      <c r="B70" s="23" t="s">
        <v>68</v>
      </c>
    </row>
    <row r="71" spans="1:6" x14ac:dyDescent="0.25">
      <c r="A71">
        <v>67</v>
      </c>
      <c r="B71" s="23" t="s">
        <v>69</v>
      </c>
    </row>
    <row r="72" spans="1:6" x14ac:dyDescent="0.25">
      <c r="A72">
        <v>68</v>
      </c>
      <c r="B72" s="23" t="s">
        <v>70</v>
      </c>
    </row>
    <row r="73" spans="1:6" x14ac:dyDescent="0.25">
      <c r="A73">
        <v>69</v>
      </c>
      <c r="B73" s="23" t="s">
        <v>71</v>
      </c>
      <c r="F73" t="s">
        <v>20</v>
      </c>
    </row>
    <row r="74" spans="1:6" x14ac:dyDescent="0.25">
      <c r="A74">
        <v>70</v>
      </c>
      <c r="B74" s="23" t="s">
        <v>50</v>
      </c>
      <c r="C74" s="20" t="s">
        <v>72</v>
      </c>
      <c r="F74" t="s">
        <v>18</v>
      </c>
    </row>
    <row r="75" spans="1:6" x14ac:dyDescent="0.25">
      <c r="A75">
        <v>71</v>
      </c>
      <c r="B75" s="23" t="s">
        <v>62</v>
      </c>
      <c r="F75" s="11" t="s">
        <v>19</v>
      </c>
    </row>
    <row r="76" spans="1:6" x14ac:dyDescent="0.25">
      <c r="A76">
        <v>72</v>
      </c>
      <c r="B76" s="23" t="s">
        <v>73</v>
      </c>
      <c r="F76" s="11" t="s">
        <v>19</v>
      </c>
    </row>
    <row r="77" spans="1:6" x14ac:dyDescent="0.25">
      <c r="A77">
        <v>73</v>
      </c>
      <c r="B77" s="23" t="s">
        <v>74</v>
      </c>
    </row>
    <row r="78" spans="1:6" x14ac:dyDescent="0.25">
      <c r="A78">
        <v>74</v>
      </c>
      <c r="B78" s="23" t="s">
        <v>44</v>
      </c>
    </row>
    <row r="79" spans="1:6" x14ac:dyDescent="0.25">
      <c r="A79">
        <v>75</v>
      </c>
      <c r="B79" s="23" t="s">
        <v>63</v>
      </c>
    </row>
    <row r="80" spans="1:6" x14ac:dyDescent="0.25">
      <c r="A80">
        <v>76</v>
      </c>
      <c r="B80" s="20" t="s">
        <v>75</v>
      </c>
    </row>
    <row r="81" spans="1:2" x14ac:dyDescent="0.25">
      <c r="A81">
        <v>77</v>
      </c>
      <c r="B81" s="23" t="s">
        <v>76</v>
      </c>
    </row>
    <row r="82" spans="1:2" x14ac:dyDescent="0.25">
      <c r="A82">
        <v>78</v>
      </c>
      <c r="B82" s="23" t="s">
        <v>77</v>
      </c>
    </row>
    <row r="83" spans="1:2" x14ac:dyDescent="0.25">
      <c r="A83">
        <v>79</v>
      </c>
      <c r="B83" s="23" t="s">
        <v>50</v>
      </c>
    </row>
    <row r="84" spans="1:2" x14ac:dyDescent="0.25">
      <c r="A84">
        <v>80</v>
      </c>
      <c r="B84" s="23" t="s">
        <v>78</v>
      </c>
    </row>
    <row r="85" spans="1:2" x14ac:dyDescent="0.25">
      <c r="A85">
        <v>81</v>
      </c>
      <c r="B85" s="23" t="s">
        <v>44</v>
      </c>
    </row>
    <row r="86" spans="1:2" x14ac:dyDescent="0.25">
      <c r="A86">
        <v>82</v>
      </c>
      <c r="B86" s="23" t="s">
        <v>35</v>
      </c>
    </row>
    <row r="87" spans="1:2" x14ac:dyDescent="0.25">
      <c r="A87">
        <v>83</v>
      </c>
      <c r="B87" s="20" t="s">
        <v>79</v>
      </c>
    </row>
    <row r="88" spans="1:2" x14ac:dyDescent="0.25">
      <c r="A88">
        <v>84</v>
      </c>
      <c r="B88" s="20" t="s">
        <v>80</v>
      </c>
    </row>
    <row r="89" spans="1:2" x14ac:dyDescent="0.25">
      <c r="A89">
        <v>85</v>
      </c>
      <c r="B89" s="23" t="s">
        <v>50</v>
      </c>
    </row>
    <row r="90" spans="1:2" x14ac:dyDescent="0.25">
      <c r="A90">
        <v>86</v>
      </c>
      <c r="B90" s="23" t="s">
        <v>51</v>
      </c>
    </row>
    <row r="91" spans="1:2" x14ac:dyDescent="0.25">
      <c r="A91">
        <v>87</v>
      </c>
      <c r="B91" s="23" t="s">
        <v>44</v>
      </c>
    </row>
    <row r="92" spans="1:2" x14ac:dyDescent="0.25">
      <c r="A92">
        <v>88</v>
      </c>
      <c r="B92" s="23" t="s">
        <v>35</v>
      </c>
    </row>
    <row r="93" spans="1:2" x14ac:dyDescent="0.25">
      <c r="A93">
        <v>89</v>
      </c>
      <c r="B93" s="20" t="s">
        <v>81</v>
      </c>
    </row>
    <row r="94" spans="1:2" x14ac:dyDescent="0.25">
      <c r="A94">
        <v>90</v>
      </c>
      <c r="B94" s="20" t="s">
        <v>68</v>
      </c>
    </row>
    <row r="95" spans="1:2" x14ac:dyDescent="0.25">
      <c r="A95">
        <v>91</v>
      </c>
      <c r="B95" s="23" t="s">
        <v>82</v>
      </c>
    </row>
    <row r="96" spans="1:2" x14ac:dyDescent="0.25">
      <c r="A96">
        <v>92</v>
      </c>
      <c r="B96" s="23" t="s">
        <v>83</v>
      </c>
    </row>
    <row r="97" spans="1:4" x14ac:dyDescent="0.25">
      <c r="A97">
        <v>93</v>
      </c>
      <c r="B97" s="23" t="s">
        <v>50</v>
      </c>
    </row>
    <row r="98" spans="1:4" x14ac:dyDescent="0.25">
      <c r="A98">
        <v>94</v>
      </c>
      <c r="B98" s="23" t="s">
        <v>51</v>
      </c>
    </row>
    <row r="99" spans="1:4" x14ac:dyDescent="0.25">
      <c r="A99">
        <v>95</v>
      </c>
      <c r="B99" s="20" t="s">
        <v>84</v>
      </c>
    </row>
    <row r="100" spans="1:4" x14ac:dyDescent="0.25">
      <c r="A100">
        <v>96</v>
      </c>
      <c r="B100" s="23" t="s">
        <v>68</v>
      </c>
    </row>
    <row r="101" spans="1:4" x14ac:dyDescent="0.25">
      <c r="A101">
        <v>97</v>
      </c>
      <c r="B101" s="23" t="s">
        <v>85</v>
      </c>
      <c r="D101" s="20"/>
    </row>
    <row r="102" spans="1:4" x14ac:dyDescent="0.25">
      <c r="A102">
        <v>98</v>
      </c>
      <c r="B102" s="23" t="s">
        <v>50</v>
      </c>
    </row>
    <row r="103" spans="1:4" x14ac:dyDescent="0.25">
      <c r="A103">
        <v>99</v>
      </c>
      <c r="B103" s="23" t="s">
        <v>51</v>
      </c>
    </row>
    <row r="104" spans="1:4" x14ac:dyDescent="0.25">
      <c r="A104">
        <v>100</v>
      </c>
      <c r="B104" s="23" t="s">
        <v>73</v>
      </c>
    </row>
    <row r="105" spans="1:4" x14ac:dyDescent="0.25">
      <c r="A105">
        <v>101</v>
      </c>
      <c r="B105" s="23" t="s">
        <v>74</v>
      </c>
    </row>
    <row r="106" spans="1:4" x14ac:dyDescent="0.25">
      <c r="A106">
        <v>102</v>
      </c>
      <c r="B106" s="23" t="s">
        <v>35</v>
      </c>
    </row>
    <row r="107" spans="1:4" x14ac:dyDescent="0.25">
      <c r="A107">
        <v>103</v>
      </c>
      <c r="B107" s="23" t="s">
        <v>44</v>
      </c>
    </row>
    <row r="108" spans="1:4" x14ac:dyDescent="0.25">
      <c r="A108">
        <v>104</v>
      </c>
      <c r="B108" t="s">
        <v>86</v>
      </c>
    </row>
    <row r="109" spans="1:4" x14ac:dyDescent="0.25">
      <c r="A109">
        <v>105</v>
      </c>
      <c r="B109" s="23" t="s">
        <v>68</v>
      </c>
    </row>
    <row r="110" spans="1:4" x14ac:dyDescent="0.25">
      <c r="A110">
        <v>106</v>
      </c>
      <c r="B110" s="23" t="s">
        <v>87</v>
      </c>
      <c r="C110" s="20"/>
    </row>
    <row r="111" spans="1:4" x14ac:dyDescent="0.25">
      <c r="A111">
        <v>107</v>
      </c>
      <c r="B111" s="23" t="s">
        <v>50</v>
      </c>
    </row>
    <row r="112" spans="1:4" x14ac:dyDescent="0.25">
      <c r="A112">
        <v>108</v>
      </c>
      <c r="B112" s="23" t="s">
        <v>51</v>
      </c>
    </row>
    <row r="113" spans="1:2" x14ac:dyDescent="0.25">
      <c r="A113">
        <v>109</v>
      </c>
      <c r="B113" s="23" t="s">
        <v>73</v>
      </c>
    </row>
    <row r="114" spans="1:2" x14ac:dyDescent="0.25">
      <c r="A114">
        <v>110</v>
      </c>
      <c r="B114" s="23" t="s">
        <v>74</v>
      </c>
    </row>
    <row r="115" spans="1:2" x14ac:dyDescent="0.25">
      <c r="A115">
        <v>111</v>
      </c>
      <c r="B115" s="20" t="s">
        <v>88</v>
      </c>
    </row>
    <row r="116" spans="1:2" x14ac:dyDescent="0.25">
      <c r="A116">
        <v>112</v>
      </c>
      <c r="B116" s="24" t="s">
        <v>89</v>
      </c>
    </row>
    <row r="117" spans="1:2" x14ac:dyDescent="0.25">
      <c r="A117">
        <v>113</v>
      </c>
      <c r="B117" s="25" t="s">
        <v>68</v>
      </c>
    </row>
    <row r="118" spans="1:2" x14ac:dyDescent="0.25">
      <c r="A118">
        <v>114</v>
      </c>
      <c r="B118" s="25" t="s">
        <v>90</v>
      </c>
    </row>
    <row r="119" spans="1:2" x14ac:dyDescent="0.25">
      <c r="A119">
        <v>115</v>
      </c>
      <c r="B119" s="25" t="s">
        <v>91</v>
      </c>
    </row>
    <row r="120" spans="1:2" x14ac:dyDescent="0.25">
      <c r="A120">
        <v>116</v>
      </c>
      <c r="B120" s="25" t="s">
        <v>92</v>
      </c>
    </row>
    <row r="121" spans="1:2" x14ac:dyDescent="0.25">
      <c r="A121">
        <v>117</v>
      </c>
      <c r="B121" s="25" t="s">
        <v>93</v>
      </c>
    </row>
    <row r="122" spans="1:2" x14ac:dyDescent="0.25">
      <c r="A122">
        <v>118</v>
      </c>
      <c r="B122" s="24" t="s">
        <v>94</v>
      </c>
    </row>
    <row r="123" spans="1:2" x14ac:dyDescent="0.25">
      <c r="A123">
        <v>119</v>
      </c>
      <c r="B123" s="25" t="s">
        <v>39</v>
      </c>
    </row>
    <row r="124" spans="1:2" x14ac:dyDescent="0.25">
      <c r="A124">
        <v>120</v>
      </c>
      <c r="B124" s="25" t="s">
        <v>95</v>
      </c>
    </row>
    <row r="125" spans="1:2" x14ac:dyDescent="0.25">
      <c r="A125">
        <v>121</v>
      </c>
      <c r="B125" s="25" t="s">
        <v>96</v>
      </c>
    </row>
    <row r="126" spans="1:2" x14ac:dyDescent="0.25">
      <c r="A126">
        <v>122</v>
      </c>
      <c r="B126" s="25" t="s">
        <v>97</v>
      </c>
    </row>
    <row r="127" spans="1:2" x14ac:dyDescent="0.25">
      <c r="A127">
        <v>123</v>
      </c>
      <c r="B127" s="25" t="s">
        <v>98</v>
      </c>
    </row>
    <row r="128" spans="1:2" x14ac:dyDescent="0.25">
      <c r="A128">
        <v>124</v>
      </c>
      <c r="B128" s="25" t="s">
        <v>99</v>
      </c>
    </row>
    <row r="129" spans="1:2" x14ac:dyDescent="0.25">
      <c r="A129">
        <v>125</v>
      </c>
      <c r="B129" s="25" t="s">
        <v>100</v>
      </c>
    </row>
    <row r="130" spans="1:2" x14ac:dyDescent="0.25">
      <c r="A130">
        <v>126</v>
      </c>
      <c r="B130" s="25" t="s">
        <v>92</v>
      </c>
    </row>
    <row r="131" spans="1:2" x14ac:dyDescent="0.25">
      <c r="A131">
        <v>127</v>
      </c>
      <c r="B131" s="25" t="s">
        <v>93</v>
      </c>
    </row>
    <row r="132" spans="1:2" x14ac:dyDescent="0.25">
      <c r="A132">
        <v>128</v>
      </c>
      <c r="B132" s="23" t="s">
        <v>101</v>
      </c>
    </row>
    <row r="133" spans="1:2" x14ac:dyDescent="0.25">
      <c r="A133">
        <v>129</v>
      </c>
      <c r="B133" s="25" t="s">
        <v>90</v>
      </c>
    </row>
    <row r="134" spans="1:2" x14ac:dyDescent="0.25">
      <c r="A134">
        <v>130</v>
      </c>
      <c r="B134" s="25" t="s">
        <v>91</v>
      </c>
    </row>
    <row r="135" spans="1:2" x14ac:dyDescent="0.25">
      <c r="A135">
        <v>131</v>
      </c>
      <c r="B135" s="25" t="s">
        <v>92</v>
      </c>
    </row>
    <row r="136" spans="1:2" x14ac:dyDescent="0.25">
      <c r="A136">
        <v>132</v>
      </c>
      <c r="B136" s="25" t="s">
        <v>93</v>
      </c>
    </row>
    <row r="137" spans="1:2" x14ac:dyDescent="0.25">
      <c r="A137">
        <v>133</v>
      </c>
      <c r="B137" s="23" t="s">
        <v>102</v>
      </c>
    </row>
    <row r="138" spans="1:2" x14ac:dyDescent="0.25">
      <c r="A138">
        <v>134</v>
      </c>
      <c r="B138" s="26" t="s">
        <v>21</v>
      </c>
    </row>
    <row r="139" spans="1:2" x14ac:dyDescent="0.25">
      <c r="A139">
        <v>135</v>
      </c>
      <c r="B139" s="28" t="s">
        <v>68</v>
      </c>
    </row>
    <row r="140" spans="1:2" x14ac:dyDescent="0.25">
      <c r="A140">
        <v>136</v>
      </c>
      <c r="B140" s="28" t="s">
        <v>47</v>
      </c>
    </row>
    <row r="141" spans="1:2" x14ac:dyDescent="0.25">
      <c r="A141">
        <v>137</v>
      </c>
      <c r="B141" s="28" t="s">
        <v>103</v>
      </c>
    </row>
    <row r="142" spans="1:2" x14ac:dyDescent="0.25">
      <c r="A142">
        <v>138</v>
      </c>
      <c r="B142" s="28" t="s">
        <v>104</v>
      </c>
    </row>
    <row r="143" spans="1:2" x14ac:dyDescent="0.25">
      <c r="A143">
        <v>139</v>
      </c>
      <c r="B143" s="28" t="s">
        <v>105</v>
      </c>
    </row>
    <row r="144" spans="1:2" x14ac:dyDescent="0.25">
      <c r="A144">
        <v>140</v>
      </c>
      <c r="B144" s="28" t="s">
        <v>93</v>
      </c>
    </row>
    <row r="145" spans="1:2" x14ac:dyDescent="0.25">
      <c r="A145">
        <v>141</v>
      </c>
      <c r="B145" s="24" t="s">
        <v>106</v>
      </c>
    </row>
    <row r="146" spans="1:2" x14ac:dyDescent="0.25">
      <c r="A146">
        <v>142</v>
      </c>
      <c r="B146" s="25" t="s">
        <v>68</v>
      </c>
    </row>
    <row r="147" spans="1:2" x14ac:dyDescent="0.25">
      <c r="A147">
        <v>143</v>
      </c>
      <c r="B147" s="25" t="s">
        <v>82</v>
      </c>
    </row>
    <row r="148" spans="1:2" x14ac:dyDescent="0.25">
      <c r="A148">
        <v>144</v>
      </c>
      <c r="B148" s="25" t="s">
        <v>92</v>
      </c>
    </row>
    <row r="149" spans="1:2" x14ac:dyDescent="0.25">
      <c r="A149">
        <v>145</v>
      </c>
      <c r="B149" s="25" t="s">
        <v>93</v>
      </c>
    </row>
    <row r="150" spans="1:2" x14ac:dyDescent="0.25">
      <c r="A150">
        <v>146</v>
      </c>
      <c r="B150" s="24" t="s">
        <v>107</v>
      </c>
    </row>
    <row r="151" spans="1:2" x14ac:dyDescent="0.25">
      <c r="A151">
        <v>147</v>
      </c>
      <c r="B151" s="25" t="s">
        <v>68</v>
      </c>
    </row>
    <row r="152" spans="1:2" x14ac:dyDescent="0.25">
      <c r="A152">
        <v>148</v>
      </c>
      <c r="B152" s="25" t="s">
        <v>92</v>
      </c>
    </row>
    <row r="153" spans="1:2" x14ac:dyDescent="0.25">
      <c r="A153">
        <v>149</v>
      </c>
      <c r="B153" s="25" t="s">
        <v>93</v>
      </c>
    </row>
    <row r="154" spans="1:2" x14ac:dyDescent="0.25">
      <c r="A154">
        <v>150</v>
      </c>
      <c r="B154" s="23" t="s">
        <v>84</v>
      </c>
    </row>
    <row r="155" spans="1:2" x14ac:dyDescent="0.25">
      <c r="A155">
        <v>151</v>
      </c>
      <c r="B155" s="25" t="s">
        <v>68</v>
      </c>
    </row>
    <row r="156" spans="1:2" x14ac:dyDescent="0.25">
      <c r="A156">
        <v>152</v>
      </c>
      <c r="B156" s="25" t="s">
        <v>104</v>
      </c>
    </row>
    <row r="157" spans="1:2" x14ac:dyDescent="0.25">
      <c r="A157">
        <v>153</v>
      </c>
      <c r="B157" s="25" t="s">
        <v>92</v>
      </c>
    </row>
    <row r="158" spans="1:2" x14ac:dyDescent="0.25">
      <c r="A158">
        <v>154</v>
      </c>
      <c r="B158" s="25" t="s">
        <v>93</v>
      </c>
    </row>
    <row r="159" spans="1:2" x14ac:dyDescent="0.25">
      <c r="A159">
        <v>155</v>
      </c>
      <c r="B159" s="24" t="s">
        <v>108</v>
      </c>
    </row>
    <row r="160" spans="1:2" x14ac:dyDescent="0.25">
      <c r="A160">
        <v>156</v>
      </c>
      <c r="B160" s="25" t="s">
        <v>68</v>
      </c>
    </row>
    <row r="161" spans="1:2" x14ac:dyDescent="0.25">
      <c r="A161">
        <v>157</v>
      </c>
      <c r="B161" s="25" t="s">
        <v>109</v>
      </c>
    </row>
    <row r="162" spans="1:2" x14ac:dyDescent="0.25">
      <c r="A162">
        <v>158</v>
      </c>
      <c r="B162" s="25" t="s">
        <v>110</v>
      </c>
    </row>
    <row r="163" spans="1:2" x14ac:dyDescent="0.25">
      <c r="A163">
        <v>159</v>
      </c>
      <c r="B163" s="25" t="s">
        <v>35</v>
      </c>
    </row>
    <row r="164" spans="1:2" x14ac:dyDescent="0.25">
      <c r="A164">
        <v>160</v>
      </c>
      <c r="B164" s="25" t="s">
        <v>111</v>
      </c>
    </row>
    <row r="165" spans="1:2" x14ac:dyDescent="0.25">
      <c r="A165">
        <v>161</v>
      </c>
    </row>
    <row r="166" spans="1:2" x14ac:dyDescent="0.25">
      <c r="A166">
        <v>162</v>
      </c>
    </row>
    <row r="167" spans="1:2" x14ac:dyDescent="0.25">
      <c r="A167">
        <v>163</v>
      </c>
    </row>
    <row r="168" spans="1:2" x14ac:dyDescent="0.25">
      <c r="A168">
        <v>164</v>
      </c>
    </row>
    <row r="169" spans="1:2" x14ac:dyDescent="0.25">
      <c r="A169">
        <v>165</v>
      </c>
    </row>
    <row r="170" spans="1:2" x14ac:dyDescent="0.25">
      <c r="A170">
        <v>166</v>
      </c>
      <c r="B170" t="s">
        <v>112</v>
      </c>
    </row>
    <row r="171" spans="1:2" x14ac:dyDescent="0.25">
      <c r="A171">
        <v>167</v>
      </c>
      <c r="B171" s="24" t="s">
        <v>113</v>
      </c>
    </row>
    <row r="172" spans="1:2" x14ac:dyDescent="0.25">
      <c r="A172">
        <v>168</v>
      </c>
      <c r="B172" s="25" t="s">
        <v>114</v>
      </c>
    </row>
    <row r="173" spans="1:2" x14ac:dyDescent="0.25">
      <c r="A173">
        <v>169</v>
      </c>
      <c r="B173" s="25" t="s">
        <v>115</v>
      </c>
    </row>
    <row r="174" spans="1:2" x14ac:dyDescent="0.25">
      <c r="A174">
        <v>170</v>
      </c>
      <c r="B174" s="25" t="s">
        <v>116</v>
      </c>
    </row>
    <row r="175" spans="1:2" x14ac:dyDescent="0.25">
      <c r="A175">
        <v>171</v>
      </c>
      <c r="B175" s="29" t="s">
        <v>117</v>
      </c>
    </row>
    <row r="176" spans="1:2" x14ac:dyDescent="0.25">
      <c r="A176">
        <v>172</v>
      </c>
      <c r="B176" s="23" t="s">
        <v>118</v>
      </c>
    </row>
    <row r="177" spans="1:2" x14ac:dyDescent="0.25">
      <c r="A177">
        <v>173</v>
      </c>
      <c r="B177" s="25" t="s">
        <v>21</v>
      </c>
    </row>
    <row r="178" spans="1:2" x14ac:dyDescent="0.25">
      <c r="A178">
        <v>174</v>
      </c>
      <c r="B178" s="31" t="s">
        <v>64</v>
      </c>
    </row>
    <row r="179" spans="1:2" x14ac:dyDescent="0.25">
      <c r="A179">
        <v>175</v>
      </c>
      <c r="B179" s="27" t="s">
        <v>60</v>
      </c>
    </row>
    <row r="180" spans="1:2" x14ac:dyDescent="0.25">
      <c r="A180">
        <v>176</v>
      </c>
      <c r="B180" s="27" t="s">
        <v>119</v>
      </c>
    </row>
    <row r="181" spans="1:2" x14ac:dyDescent="0.25">
      <c r="A181">
        <v>177</v>
      </c>
      <c r="B181" s="27" t="s">
        <v>120</v>
      </c>
    </row>
    <row r="182" spans="1:2" x14ac:dyDescent="0.25">
      <c r="A182">
        <v>178</v>
      </c>
      <c r="B182" s="27" t="s">
        <v>44</v>
      </c>
    </row>
    <row r="183" spans="1:2" x14ac:dyDescent="0.25">
      <c r="A183">
        <v>179</v>
      </c>
      <c r="B183" s="27" t="s">
        <v>121</v>
      </c>
    </row>
    <row r="184" spans="1:2" x14ac:dyDescent="0.25">
      <c r="A184">
        <v>180</v>
      </c>
      <c r="B184" s="30" t="s">
        <v>122</v>
      </c>
    </row>
    <row r="185" spans="1:2" x14ac:dyDescent="0.25">
      <c r="A185">
        <v>181</v>
      </c>
      <c r="B185" s="28" t="s">
        <v>60</v>
      </c>
    </row>
    <row r="186" spans="1:2" x14ac:dyDescent="0.25">
      <c r="A186">
        <v>182</v>
      </c>
      <c r="B186" s="28" t="s">
        <v>119</v>
      </c>
    </row>
    <row r="187" spans="1:2" x14ac:dyDescent="0.25">
      <c r="A187">
        <v>183</v>
      </c>
      <c r="B187" s="28" t="s">
        <v>120</v>
      </c>
    </row>
    <row r="188" spans="1:2" x14ac:dyDescent="0.25">
      <c r="A188">
        <v>184</v>
      </c>
      <c r="B188" s="28" t="s">
        <v>44</v>
      </c>
    </row>
    <row r="189" spans="1:2" x14ac:dyDescent="0.25">
      <c r="A189">
        <v>185</v>
      </c>
      <c r="B189" s="28" t="s">
        <v>121</v>
      </c>
    </row>
    <row r="190" spans="1:2" x14ac:dyDescent="0.25">
      <c r="A190">
        <v>186</v>
      </c>
      <c r="B190" s="30" t="s">
        <v>123</v>
      </c>
    </row>
    <row r="191" spans="1:2" x14ac:dyDescent="0.25">
      <c r="A191">
        <v>187</v>
      </c>
      <c r="B191" s="28" t="s">
        <v>60</v>
      </c>
    </row>
    <row r="192" spans="1:2" x14ac:dyDescent="0.25">
      <c r="A192">
        <v>188</v>
      </c>
      <c r="B192" s="28" t="s">
        <v>119</v>
      </c>
    </row>
    <row r="193" spans="1:2" x14ac:dyDescent="0.25">
      <c r="A193">
        <v>189</v>
      </c>
      <c r="B193" s="28" t="s">
        <v>120</v>
      </c>
    </row>
    <row r="194" spans="1:2" x14ac:dyDescent="0.25">
      <c r="A194">
        <v>190</v>
      </c>
      <c r="B194" s="28" t="s">
        <v>44</v>
      </c>
    </row>
    <row r="195" spans="1:2" x14ac:dyDescent="0.25">
      <c r="A195">
        <v>191</v>
      </c>
      <c r="B195" s="32" t="s">
        <v>121</v>
      </c>
    </row>
    <row r="196" spans="1:2" x14ac:dyDescent="0.25">
      <c r="A196">
        <v>192</v>
      </c>
      <c r="B196" s="23" t="s">
        <v>124</v>
      </c>
    </row>
    <row r="197" spans="1:2" x14ac:dyDescent="0.25">
      <c r="A197">
        <v>193</v>
      </c>
      <c r="B197" s="25" t="s">
        <v>125</v>
      </c>
    </row>
    <row r="198" spans="1:2" x14ac:dyDescent="0.25">
      <c r="A198">
        <v>194</v>
      </c>
      <c r="B198" s="25" t="s">
        <v>126</v>
      </c>
    </row>
    <row r="199" spans="1:2" x14ac:dyDescent="0.25">
      <c r="A199">
        <v>195</v>
      </c>
      <c r="B199" s="25" t="s">
        <v>44</v>
      </c>
    </row>
    <row r="200" spans="1:2" x14ac:dyDescent="0.25">
      <c r="A200">
        <v>196</v>
      </c>
      <c r="B200" s="25" t="s">
        <v>35</v>
      </c>
    </row>
    <row r="201" spans="1:2" x14ac:dyDescent="0.25">
      <c r="A201">
        <v>197</v>
      </c>
      <c r="B201" s="25" t="s">
        <v>127</v>
      </c>
    </row>
    <row r="202" spans="1:2" x14ac:dyDescent="0.25">
      <c r="A202">
        <v>198</v>
      </c>
      <c r="B202" s="25" t="s">
        <v>128</v>
      </c>
    </row>
    <row r="203" spans="1:2" x14ac:dyDescent="0.25">
      <c r="A203">
        <v>199</v>
      </c>
      <c r="B203" s="25" t="s">
        <v>60</v>
      </c>
    </row>
    <row r="204" spans="1:2" x14ac:dyDescent="0.25">
      <c r="A204">
        <v>200</v>
      </c>
      <c r="B204" s="25" t="s">
        <v>129</v>
      </c>
    </row>
    <row r="205" spans="1:2" x14ac:dyDescent="0.25">
      <c r="A205">
        <v>201</v>
      </c>
      <c r="B205" s="25" t="s">
        <v>130</v>
      </c>
    </row>
    <row r="206" spans="1:2" x14ac:dyDescent="0.25">
      <c r="A206">
        <v>202</v>
      </c>
      <c r="B206" s="26" t="s">
        <v>35</v>
      </c>
    </row>
    <row r="207" spans="1:2" x14ac:dyDescent="0.25">
      <c r="A207">
        <v>203</v>
      </c>
      <c r="B207" s="20" t="s">
        <v>131</v>
      </c>
    </row>
    <row r="208" spans="1:2" x14ac:dyDescent="0.25">
      <c r="A208">
        <v>204</v>
      </c>
      <c r="B208" s="25" t="s">
        <v>21</v>
      </c>
    </row>
    <row r="209" spans="1:2" x14ac:dyDescent="0.25">
      <c r="A209">
        <v>205</v>
      </c>
      <c r="B209" s="28" t="s">
        <v>64</v>
      </c>
    </row>
    <row r="210" spans="1:2" x14ac:dyDescent="0.25">
      <c r="A210">
        <v>206</v>
      </c>
      <c r="B210" s="33" t="s">
        <v>132</v>
      </c>
    </row>
    <row r="211" spans="1:2" x14ac:dyDescent="0.25">
      <c r="A211">
        <v>207</v>
      </c>
      <c r="B211" s="33" t="s">
        <v>133</v>
      </c>
    </row>
    <row r="212" spans="1:2" x14ac:dyDescent="0.25">
      <c r="A212">
        <v>208</v>
      </c>
      <c r="B212" s="33" t="s">
        <v>68</v>
      </c>
    </row>
    <row r="213" spans="1:2" x14ac:dyDescent="0.25">
      <c r="A213">
        <v>209</v>
      </c>
      <c r="B213" s="33" t="s">
        <v>134</v>
      </c>
    </row>
    <row r="214" spans="1:2" x14ac:dyDescent="0.25">
      <c r="A214">
        <v>210</v>
      </c>
      <c r="B214" s="33" t="s">
        <v>135</v>
      </c>
    </row>
    <row r="215" spans="1:2" x14ac:dyDescent="0.25">
      <c r="A215">
        <v>211</v>
      </c>
      <c r="B215" s="27" t="s">
        <v>130</v>
      </c>
    </row>
    <row r="216" spans="1:2" x14ac:dyDescent="0.25">
      <c r="A216">
        <v>212</v>
      </c>
      <c r="B216" s="33" t="s">
        <v>35</v>
      </c>
    </row>
    <row r="217" spans="1:2" x14ac:dyDescent="0.25">
      <c r="A217">
        <v>213</v>
      </c>
    </row>
    <row r="218" spans="1:2" x14ac:dyDescent="0.25">
      <c r="A218">
        <v>214</v>
      </c>
    </row>
    <row r="219" spans="1:2" x14ac:dyDescent="0.25">
      <c r="A219">
        <v>215</v>
      </c>
    </row>
    <row r="220" spans="1:2" x14ac:dyDescent="0.25">
      <c r="A220">
        <v>216</v>
      </c>
    </row>
    <row r="221" spans="1:2" x14ac:dyDescent="0.25">
      <c r="A221">
        <v>217</v>
      </c>
    </row>
    <row r="222" spans="1:2" x14ac:dyDescent="0.25">
      <c r="A222">
        <v>218</v>
      </c>
    </row>
  </sheetData>
  <conditionalFormatting sqref="K4">
    <cfRule type="cellIs" dxfId="2" priority="3" operator="lessThan">
      <formula>0</formula>
    </cfRule>
  </conditionalFormatting>
  <conditionalFormatting sqref="K6:K16">
    <cfRule type="cellIs" dxfId="1" priority="2" operator="lessThan">
      <formula>0</formula>
    </cfRule>
  </conditionalFormatting>
  <conditionalFormatting sqref="K5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2015-09-09T04:50:48Z</dcterms:modified>
</cp:coreProperties>
</file>