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240" tabRatio="500" firstSheet="1" activeTab="9"/>
  </bookViews>
  <sheets>
    <sheet name="kaart1" sheetId="1" r:id="rId1"/>
    <sheet name="kaart2" sheetId="2" r:id="rId2"/>
    <sheet name="kaart3" sheetId="3" r:id="rId3"/>
    <sheet name="kaarten" sheetId="4" r:id="rId4"/>
    <sheet name="Blad1" sheetId="10" r:id="rId5"/>
    <sheet name="sociale1" sheetId="5" r:id="rId6"/>
    <sheet name="sociale2" sheetId="6" r:id="rId7"/>
    <sheet name="sociale3" sheetId="7" r:id="rId8"/>
    <sheet name="Sociale" sheetId="8" r:id="rId9"/>
    <sheet name="Blad2" sheetId="11" r:id="rId10"/>
    <sheet name="Eigenschappen" sheetId="9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1" l="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30" i="11"/>
  <c r="G30" i="11"/>
  <c r="F30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G24" i="10"/>
  <c r="B21" i="10"/>
  <c r="H24" i="10"/>
  <c r="F24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C16" i="10"/>
  <c r="C15" i="10"/>
  <c r="B22" i="10"/>
  <c r="B20" i="10"/>
  <c r="B19" i="10"/>
  <c r="B18" i="10"/>
  <c r="B17" i="10"/>
  <c r="B15" i="10"/>
  <c r="B16" i="10"/>
  <c r="B15" i="4"/>
  <c r="D10" i="4"/>
  <c r="D22" i="4"/>
  <c r="D21" i="4"/>
  <c r="D20" i="4"/>
  <c r="D19" i="4"/>
  <c r="D18" i="4"/>
  <c r="D17" i="4"/>
  <c r="D16" i="4"/>
  <c r="D15" i="4"/>
  <c r="C23" i="4"/>
  <c r="C22" i="4"/>
  <c r="C21" i="4"/>
  <c r="C20" i="4"/>
  <c r="C19" i="4"/>
  <c r="C18" i="4"/>
  <c r="C17" i="4"/>
  <c r="C16" i="4"/>
  <c r="C15" i="4"/>
  <c r="B23" i="4"/>
  <c r="B22" i="4"/>
  <c r="B21" i="4"/>
  <c r="B20" i="4"/>
  <c r="B19" i="4"/>
  <c r="B18" i="4"/>
  <c r="B17" i="4"/>
  <c r="B16" i="4"/>
  <c r="D9" i="3"/>
  <c r="D11" i="6"/>
  <c r="D10" i="6"/>
  <c r="D9" i="6"/>
  <c r="D8" i="6"/>
  <c r="D7" i="6"/>
  <c r="D6" i="6"/>
  <c r="D5" i="6"/>
  <c r="D4" i="6"/>
  <c r="D3" i="6"/>
  <c r="D2" i="6"/>
  <c r="D1" i="6"/>
  <c r="D9" i="7"/>
  <c r="D8" i="7"/>
  <c r="D7" i="7"/>
  <c r="D6" i="7"/>
  <c r="D5" i="7"/>
  <c r="D4" i="7"/>
  <c r="D3" i="7"/>
  <c r="D2" i="7"/>
  <c r="D1" i="7"/>
  <c r="D2" i="5"/>
  <c r="D1" i="5"/>
  <c r="D12" i="5"/>
  <c r="D11" i="5"/>
  <c r="D10" i="5"/>
  <c r="D9" i="5"/>
  <c r="D8" i="5"/>
  <c r="D7" i="5"/>
  <c r="D6" i="5"/>
  <c r="D5" i="5"/>
  <c r="D4" i="5"/>
  <c r="D3" i="5"/>
  <c r="D1" i="1"/>
  <c r="D11" i="4"/>
  <c r="C11" i="4"/>
  <c r="B11" i="4"/>
  <c r="D9" i="4"/>
  <c r="D8" i="4"/>
  <c r="D7" i="4"/>
  <c r="D6" i="4"/>
  <c r="D5" i="4"/>
  <c r="D4" i="4"/>
  <c r="D3" i="4"/>
  <c r="C9" i="4"/>
  <c r="C8" i="4"/>
  <c r="C7" i="4"/>
  <c r="C6" i="4"/>
  <c r="C5" i="4"/>
  <c r="C4" i="4"/>
  <c r="C3" i="4"/>
  <c r="B9" i="4"/>
  <c r="B8" i="4"/>
  <c r="B7" i="4"/>
  <c r="B6" i="4"/>
  <c r="B5" i="4"/>
  <c r="B4" i="4"/>
  <c r="B3" i="4"/>
  <c r="D8" i="3"/>
  <c r="D7" i="3"/>
  <c r="D6" i="3"/>
  <c r="D5" i="3"/>
  <c r="D4" i="3"/>
  <c r="D3" i="3"/>
  <c r="D2" i="3"/>
  <c r="D1" i="3"/>
  <c r="D7" i="2"/>
  <c r="D6" i="2"/>
  <c r="D5" i="2"/>
  <c r="D4" i="2"/>
  <c r="D3" i="2"/>
  <c r="D2" i="2"/>
  <c r="D1" i="2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<sst xmlns="http://schemas.openxmlformats.org/spreadsheetml/2006/main" count="23" uniqueCount="18">
  <si>
    <t>Kaart 1</t>
  </si>
  <si>
    <t>Connecties</t>
  </si>
  <si>
    <t>Kaart 2</t>
  </si>
  <si>
    <t>Kaart 3</t>
  </si>
  <si>
    <t>Netwerk 1</t>
  </si>
  <si>
    <t>Netwerk 2</t>
  </si>
  <si>
    <t>Netwerk 3</t>
  </si>
  <si>
    <t>Landkaart 1</t>
  </si>
  <si>
    <t>Landkaart 2</t>
  </si>
  <si>
    <t>Landkaart 3</t>
  </si>
  <si>
    <t>Sociaal netwerk 1</t>
  </si>
  <si>
    <t>Sociaal netwerk 2</t>
  </si>
  <si>
    <t>Sociaal netwerk 3</t>
  </si>
  <si>
    <t>Meeste connecties</t>
  </si>
  <si>
    <t>Cliques</t>
  </si>
  <si>
    <t>Landen/nodes</t>
  </si>
  <si>
    <t>Kolom1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</si>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</sst>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9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Kaart</a:t>
            </a:r>
            <a:r>
              <a:rPr lang="nl-NL" baseline="0"/>
              <a:t> 1</a:t>
            </a:r>
            <a:endParaRPr lang="nl-NL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kaart1!$C$1:$C$7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cat>
          <c:val>
            <c:numRef>
              <c:f>kaart1!$D$1:$D$7</c:f>
              <c:numCache>
                <c:formatCode>General</c:formatCode>
                <c:ptCount val="7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 netwerken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Sociale!$B$1</c:f>
              <c:strCache>
                <c:ptCount val="1"/>
                <c:pt idx="0">
                  <c:v>Netwerk 1</c:v>
                </c:pt>
              </c:strCache>
            </c:strRef>
          </c:tx>
          <c:marker>
            <c:symbol val="none"/>
          </c:marker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Sociale!$B$2:$B$14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14.0</c:v>
                </c:pt>
                <c:pt idx="4">
                  <c:v>22.0</c:v>
                </c:pt>
                <c:pt idx="5">
                  <c:v>16.0</c:v>
                </c:pt>
                <c:pt idx="6">
                  <c:v>16.0</c:v>
                </c:pt>
                <c:pt idx="7">
                  <c:v>7.0</c:v>
                </c:pt>
                <c:pt idx="8">
                  <c:v>5.0</c:v>
                </c:pt>
                <c:pt idx="9">
                  <c:v>8.0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Sociale!$C$1</c:f>
              <c:strCache>
                <c:ptCount val="1"/>
                <c:pt idx="0">
                  <c:v>Netwerk 2</c:v>
                </c:pt>
              </c:strCache>
            </c:strRef>
          </c:tx>
          <c:marker>
            <c:symbol val="none"/>
          </c:marker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Sociale!$C$2:$C$14</c:f>
              <c:numCache>
                <c:formatCode>General</c:formatCode>
                <c:ptCount val="13"/>
                <c:pt idx="0">
                  <c:v>2.0</c:v>
                </c:pt>
                <c:pt idx="1">
                  <c:v>10.0</c:v>
                </c:pt>
                <c:pt idx="2">
                  <c:v>7.0</c:v>
                </c:pt>
                <c:pt idx="3">
                  <c:v>24.0</c:v>
                </c:pt>
                <c:pt idx="4">
                  <c:v>15.0</c:v>
                </c:pt>
                <c:pt idx="5">
                  <c:v>20.0</c:v>
                </c:pt>
                <c:pt idx="6">
                  <c:v>9.0</c:v>
                </c:pt>
                <c:pt idx="7">
                  <c:v>9.0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Sociale!$D$1</c:f>
              <c:strCache>
                <c:ptCount val="1"/>
                <c:pt idx="0">
                  <c:v>Netwerk 3</c:v>
                </c:pt>
              </c:strCache>
            </c:strRef>
          </c:tx>
          <c:marker>
            <c:symbol val="none"/>
          </c:marker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Sociale!$D$2:$D$14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  <c:pt idx="3">
                  <c:v>19.0</c:v>
                </c:pt>
                <c:pt idx="4">
                  <c:v>19.0</c:v>
                </c:pt>
                <c:pt idx="5">
                  <c:v>20.0</c:v>
                </c:pt>
                <c:pt idx="6">
                  <c:v>13.0</c:v>
                </c:pt>
                <c:pt idx="7">
                  <c:v>11.0</c:v>
                </c:pt>
                <c:pt idx="8">
                  <c:v>5.0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73912"/>
        <c:axId val="2068279384"/>
      </c:lineChart>
      <c:catAx>
        <c:axId val="206827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 connecties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279384"/>
        <c:crosses val="autoZero"/>
        <c:auto val="1"/>
        <c:lblAlgn val="ctr"/>
        <c:lblOffset val="100"/>
        <c:noMultiLvlLbl val="0"/>
      </c:catAx>
      <c:valAx>
        <c:axId val="206827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27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Kaart</a:t>
            </a:r>
            <a:r>
              <a:rPr lang="nl-NL" baseline="0"/>
              <a:t> 2</a:t>
            </a:r>
            <a:endParaRPr lang="nl-NL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kaart2!$C$1:$C$7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cat>
          <c:val>
            <c:numRef>
              <c:f>kaart2!$D$1:$D$7</c:f>
              <c:numCache>
                <c:formatCode>General</c:formatCode>
                <c:ptCount val="7"/>
                <c:pt idx="0">
                  <c:v>3.0</c:v>
                </c:pt>
                <c:pt idx="1">
                  <c:v>9.0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5.0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Kaart</a:t>
            </a:r>
            <a:r>
              <a:rPr lang="nl-NL" baseline="0"/>
              <a:t> 3</a:t>
            </a: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kaart3!$C$1:$C$8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cat>
          <c:val>
            <c:numRef>
              <c:f>kaart3!$D$1:$D$8</c:f>
              <c:numCache>
                <c:formatCode>General</c:formatCode>
                <c:ptCount val="8"/>
                <c:pt idx="0">
                  <c:v>3.0</c:v>
                </c:pt>
                <c:pt idx="1">
                  <c:v>7.0</c:v>
                </c:pt>
                <c:pt idx="2">
                  <c:v>17.0</c:v>
                </c:pt>
                <c:pt idx="3">
                  <c:v>18.0</c:v>
                </c:pt>
                <c:pt idx="4">
                  <c:v>13.0</c:v>
                </c:pt>
                <c:pt idx="5">
                  <c:v>6.0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Landkaarten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kaarten!$B$1</c:f>
              <c:strCache>
                <c:ptCount val="1"/>
                <c:pt idx="0">
                  <c:v>Kaart 1</c:v>
                </c:pt>
              </c:strCache>
            </c:strRef>
          </c:tx>
          <c:invertIfNegative val="0"/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kaarten!$B$2:$B$10</c:f>
              <c:numCache>
                <c:formatCode>0</c:formatCode>
                <c:ptCount val="9"/>
                <c:pt idx="0">
                  <c:v>0.0</c:v>
                </c:pt>
                <c:pt idx="1">
                  <c:v>18.18181818181818</c:v>
                </c:pt>
                <c:pt idx="2">
                  <c:v>21.21212121212121</c:v>
                </c:pt>
                <c:pt idx="3">
                  <c:v>21.21212121212121</c:v>
                </c:pt>
                <c:pt idx="4">
                  <c:v>18.18181818181818</c:v>
                </c:pt>
                <c:pt idx="5">
                  <c:v>9.09090909090909</c:v>
                </c:pt>
                <c:pt idx="6">
                  <c:v>9.09090909090909</c:v>
                </c:pt>
                <c:pt idx="7">
                  <c:v>3.03030303030303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kaarten!$C$1</c:f>
              <c:strCache>
                <c:ptCount val="1"/>
                <c:pt idx="0">
                  <c:v>Kaart 2</c:v>
                </c:pt>
              </c:strCache>
            </c:strRef>
          </c:tx>
          <c:invertIfNegative val="0"/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kaarten!$C$2:$C$10</c:f>
              <c:numCache>
                <c:formatCode>0</c:formatCode>
                <c:ptCount val="9"/>
                <c:pt idx="0">
                  <c:v>0.0</c:v>
                </c:pt>
                <c:pt idx="1">
                  <c:v>6.382978723404255</c:v>
                </c:pt>
                <c:pt idx="2">
                  <c:v>19.14893617021277</c:v>
                </c:pt>
                <c:pt idx="3">
                  <c:v>21.27659574468085</c:v>
                </c:pt>
                <c:pt idx="4">
                  <c:v>21.27659574468085</c:v>
                </c:pt>
                <c:pt idx="5">
                  <c:v>19.14893617021277</c:v>
                </c:pt>
                <c:pt idx="6">
                  <c:v>10.63829787234043</c:v>
                </c:pt>
                <c:pt idx="7">
                  <c:v>2.127659574468085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kaarten!$D$1</c:f>
              <c:strCache>
                <c:ptCount val="1"/>
                <c:pt idx="0">
                  <c:v>Kaart 3</c:v>
                </c:pt>
              </c:strCache>
            </c:strRef>
          </c:tx>
          <c:invertIfNegative val="0"/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kaarten!$D$2:$D$10</c:f>
              <c:numCache>
                <c:formatCode>0</c:formatCode>
                <c:ptCount val="9"/>
                <c:pt idx="0">
                  <c:v>0.0</c:v>
                </c:pt>
                <c:pt idx="1">
                  <c:v>4.477611940298507</c:v>
                </c:pt>
                <c:pt idx="2">
                  <c:v>10.44776119402985</c:v>
                </c:pt>
                <c:pt idx="3">
                  <c:v>25.37313432835821</c:v>
                </c:pt>
                <c:pt idx="4">
                  <c:v>26.86567164179105</c:v>
                </c:pt>
                <c:pt idx="5">
                  <c:v>19.40298507462687</c:v>
                </c:pt>
                <c:pt idx="6">
                  <c:v>8.955223880597014</c:v>
                </c:pt>
                <c:pt idx="7">
                  <c:v>2.985074626865671</c:v>
                </c:pt>
                <c:pt idx="8">
                  <c:v>1.492537313432836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49800"/>
        <c:axId val="2065745656"/>
      </c:barChart>
      <c:catAx>
        <c:axId val="20657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5745656"/>
        <c:crosses val="autoZero"/>
        <c:auto val="1"/>
        <c:lblAlgn val="ctr"/>
        <c:lblOffset val="100"/>
        <c:noMultiLvlLbl val="0"/>
      </c:catAx>
      <c:valAx>
        <c:axId val="20657456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6574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Landkaarten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kaarten!$B$1</c:f>
              <c:strCache>
                <c:ptCount val="1"/>
                <c:pt idx="0">
                  <c:v>Kaart 1</c:v>
                </c:pt>
              </c:strCache>
            </c:strRef>
          </c:tx>
          <c:marker>
            <c:symbol val="none"/>
          </c:marker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kaarten!$B$2:$B$10</c:f>
              <c:numCache>
                <c:formatCode>0</c:formatCode>
                <c:ptCount val="9"/>
                <c:pt idx="0">
                  <c:v>0.0</c:v>
                </c:pt>
                <c:pt idx="1">
                  <c:v>18.18181818181818</c:v>
                </c:pt>
                <c:pt idx="2">
                  <c:v>21.21212121212121</c:v>
                </c:pt>
                <c:pt idx="3">
                  <c:v>21.21212121212121</c:v>
                </c:pt>
                <c:pt idx="4">
                  <c:v>18.18181818181818</c:v>
                </c:pt>
                <c:pt idx="5">
                  <c:v>9.09090909090909</c:v>
                </c:pt>
                <c:pt idx="6">
                  <c:v>9.09090909090909</c:v>
                </c:pt>
                <c:pt idx="7">
                  <c:v>3.03030303030303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kaarten!$C$1</c:f>
              <c:strCache>
                <c:ptCount val="1"/>
                <c:pt idx="0">
                  <c:v>Kaart 2</c:v>
                </c:pt>
              </c:strCache>
            </c:strRef>
          </c:tx>
          <c:marker>
            <c:symbol val="none"/>
          </c:marker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kaarten!$C$2:$C$10</c:f>
              <c:numCache>
                <c:formatCode>0</c:formatCode>
                <c:ptCount val="9"/>
                <c:pt idx="0">
                  <c:v>0.0</c:v>
                </c:pt>
                <c:pt idx="1">
                  <c:v>6.382978723404255</c:v>
                </c:pt>
                <c:pt idx="2">
                  <c:v>19.14893617021277</c:v>
                </c:pt>
                <c:pt idx="3">
                  <c:v>21.27659574468085</c:v>
                </c:pt>
                <c:pt idx="4">
                  <c:v>21.27659574468085</c:v>
                </c:pt>
                <c:pt idx="5">
                  <c:v>19.14893617021277</c:v>
                </c:pt>
                <c:pt idx="6">
                  <c:v>10.63829787234043</c:v>
                </c:pt>
                <c:pt idx="7">
                  <c:v>2.127659574468085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kaarten!$D$1</c:f>
              <c:strCache>
                <c:ptCount val="1"/>
                <c:pt idx="0">
                  <c:v>Kaart 3</c:v>
                </c:pt>
              </c:strCache>
            </c:strRef>
          </c:tx>
          <c:marker>
            <c:symbol val="none"/>
          </c:marker>
          <c:cat>
            <c:numRef>
              <c:f>kaarten!$A$2:$A$10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kaarten!$D$2:$D$10</c:f>
              <c:numCache>
                <c:formatCode>0</c:formatCode>
                <c:ptCount val="9"/>
                <c:pt idx="0">
                  <c:v>0.0</c:v>
                </c:pt>
                <c:pt idx="1">
                  <c:v>4.477611940298507</c:v>
                </c:pt>
                <c:pt idx="2">
                  <c:v>10.44776119402985</c:v>
                </c:pt>
                <c:pt idx="3">
                  <c:v>25.37313432835821</c:v>
                </c:pt>
                <c:pt idx="4">
                  <c:v>26.86567164179105</c:v>
                </c:pt>
                <c:pt idx="5">
                  <c:v>19.40298507462687</c:v>
                </c:pt>
                <c:pt idx="6">
                  <c:v>8.955223880597014</c:v>
                </c:pt>
                <c:pt idx="7">
                  <c:v>2.985074626865671</c:v>
                </c:pt>
                <c:pt idx="8">
                  <c:v>1.492537313432836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77896"/>
        <c:axId val="2068083592"/>
      </c:lineChart>
      <c:catAx>
        <c:axId val="20680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connecties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083592"/>
        <c:crosses val="autoZero"/>
        <c:auto val="1"/>
        <c:lblAlgn val="ctr"/>
        <c:lblOffset val="100"/>
        <c:noMultiLvlLbl val="0"/>
      </c:catAx>
      <c:valAx>
        <c:axId val="206808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Percentage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680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</a:t>
            </a:r>
            <a:r>
              <a:rPr lang="nl-NL" baseline="0"/>
              <a:t> Netwerken 1</a:t>
            </a: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sociale1!$C$1:$C$12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12.0</c:v>
                </c:pt>
              </c:numCache>
            </c:numRef>
          </c:cat>
          <c:val>
            <c:numRef>
              <c:f>sociale1!$D$1:$D$12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14.0</c:v>
                </c:pt>
                <c:pt idx="4">
                  <c:v>22.0</c:v>
                </c:pt>
                <c:pt idx="5">
                  <c:v>16.0</c:v>
                </c:pt>
                <c:pt idx="6">
                  <c:v>16.0</c:v>
                </c:pt>
                <c:pt idx="7">
                  <c:v>7.0</c:v>
                </c:pt>
                <c:pt idx="8">
                  <c:v>5.0</c:v>
                </c:pt>
                <c:pt idx="9">
                  <c:v>8.0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</a:t>
            </a:r>
            <a:r>
              <a:rPr lang="nl-NL" baseline="0"/>
              <a:t> netwerken 2</a:t>
            </a:r>
            <a:endParaRPr lang="nl-NL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sociale2!$C$1:$C$11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11.0</c:v>
                </c:pt>
              </c:numCache>
            </c:numRef>
          </c:cat>
          <c:val>
            <c:numRef>
              <c:f>sociale2!$D$1:$D$11</c:f>
              <c:numCache>
                <c:formatCode>General</c:formatCode>
                <c:ptCount val="11"/>
                <c:pt idx="0">
                  <c:v>2.0</c:v>
                </c:pt>
                <c:pt idx="1">
                  <c:v>10.0</c:v>
                </c:pt>
                <c:pt idx="2">
                  <c:v>7.0</c:v>
                </c:pt>
                <c:pt idx="3">
                  <c:v>24.0</c:v>
                </c:pt>
                <c:pt idx="4">
                  <c:v>15.0</c:v>
                </c:pt>
                <c:pt idx="5">
                  <c:v>20.0</c:v>
                </c:pt>
                <c:pt idx="6">
                  <c:v>9.0</c:v>
                </c:pt>
                <c:pt idx="7">
                  <c:v>9.0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 netwerken 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sociale3!$C$1:$C$9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</c:numCache>
            </c:numRef>
          </c:cat>
          <c:val>
            <c:numRef>
              <c:f>sociale3!$D$1:$D$9</c:f>
              <c:numCache>
                <c:formatCode>General</c:formatCode>
                <c:ptCount val="9"/>
                <c:pt idx="0">
                  <c:v>2.0</c:v>
                </c:pt>
                <c:pt idx="1">
                  <c:v>10.0</c:v>
                </c:pt>
                <c:pt idx="2">
                  <c:v>19.0</c:v>
                </c:pt>
                <c:pt idx="3">
                  <c:v>19.0</c:v>
                </c:pt>
                <c:pt idx="4">
                  <c:v>20.0</c:v>
                </c:pt>
                <c:pt idx="5">
                  <c:v>13.0</c:v>
                </c:pt>
                <c:pt idx="6">
                  <c:v>11.0</c:v>
                </c:pt>
                <c:pt idx="7">
                  <c:v>5.0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 netwerken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Sociale!$B$1</c:f>
              <c:strCache>
                <c:ptCount val="1"/>
                <c:pt idx="0">
                  <c:v>Netwerk 1</c:v>
                </c:pt>
              </c:strCache>
            </c:strRef>
          </c:tx>
          <c:invertIfNegative val="0"/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Sociale!$B$2:$B$14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14.0</c:v>
                </c:pt>
                <c:pt idx="4">
                  <c:v>22.0</c:v>
                </c:pt>
                <c:pt idx="5">
                  <c:v>16.0</c:v>
                </c:pt>
                <c:pt idx="6">
                  <c:v>16.0</c:v>
                </c:pt>
                <c:pt idx="7">
                  <c:v>7.0</c:v>
                </c:pt>
                <c:pt idx="8">
                  <c:v>5.0</c:v>
                </c:pt>
                <c:pt idx="9">
                  <c:v>8.0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Sociale!$C$1</c:f>
              <c:strCache>
                <c:ptCount val="1"/>
                <c:pt idx="0">
                  <c:v>Netwerk 2</c:v>
                </c:pt>
              </c:strCache>
            </c:strRef>
          </c:tx>
          <c:invertIfNegative val="0"/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Sociale!$C$2:$C$14</c:f>
              <c:numCache>
                <c:formatCode>General</c:formatCode>
                <c:ptCount val="13"/>
                <c:pt idx="0">
                  <c:v>2.0</c:v>
                </c:pt>
                <c:pt idx="1">
                  <c:v>10.0</c:v>
                </c:pt>
                <c:pt idx="2">
                  <c:v>7.0</c:v>
                </c:pt>
                <c:pt idx="3">
                  <c:v>24.0</c:v>
                </c:pt>
                <c:pt idx="4">
                  <c:v>15.0</c:v>
                </c:pt>
                <c:pt idx="5">
                  <c:v>20.0</c:v>
                </c:pt>
                <c:pt idx="6">
                  <c:v>9.0</c:v>
                </c:pt>
                <c:pt idx="7">
                  <c:v>9.0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Sociale!$D$1</c:f>
              <c:strCache>
                <c:ptCount val="1"/>
                <c:pt idx="0">
                  <c:v>Netwerk 3</c:v>
                </c:pt>
              </c:strCache>
            </c:strRef>
          </c:tx>
          <c:invertIfNegative val="0"/>
          <c:cat>
            <c:numRef>
              <c:f>Sociale!$A$2:$A$14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Sociale!$D$2:$D$14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  <c:pt idx="3">
                  <c:v>19.0</c:v>
                </c:pt>
                <c:pt idx="4">
                  <c:v>19.0</c:v>
                </c:pt>
                <c:pt idx="5">
                  <c:v>20.0</c:v>
                </c:pt>
                <c:pt idx="6">
                  <c:v>13.0</c:v>
                </c:pt>
                <c:pt idx="7">
                  <c:v>11.0</c:v>
                </c:pt>
                <c:pt idx="8">
                  <c:v>5.0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232088"/>
        <c:axId val="2068235064"/>
      </c:barChart>
      <c:catAx>
        <c:axId val="20682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8235064"/>
        <c:crosses val="autoZero"/>
        <c:auto val="1"/>
        <c:lblAlgn val="ctr"/>
        <c:lblOffset val="100"/>
        <c:noMultiLvlLbl val="0"/>
      </c:catAx>
      <c:valAx>
        <c:axId val="2068235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823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0</xdr:colOff>
      <xdr:row>24</xdr:row>
      <xdr:rowOff>114300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12700</xdr:rowOff>
    </xdr:from>
    <xdr:to>
      <xdr:col>12</xdr:col>
      <xdr:colOff>50800</xdr:colOff>
      <xdr:row>27</xdr:row>
      <xdr:rowOff>101600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114300</xdr:colOff>
      <xdr:row>29</xdr:row>
      <xdr:rowOff>25400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120650</xdr:rowOff>
    </xdr:from>
    <xdr:to>
      <xdr:col>14</xdr:col>
      <xdr:colOff>203200</xdr:colOff>
      <xdr:row>24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27</xdr:row>
      <xdr:rowOff>165100</xdr:rowOff>
    </xdr:from>
    <xdr:to>
      <xdr:col>11</xdr:col>
      <xdr:colOff>596900</xdr:colOff>
      <xdr:row>46</xdr:row>
      <xdr:rowOff>158750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</xdr:row>
      <xdr:rowOff>82550</xdr:rowOff>
    </xdr:from>
    <xdr:to>
      <xdr:col>15</xdr:col>
      <xdr:colOff>546100</xdr:colOff>
      <xdr:row>43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19050</xdr:rowOff>
    </xdr:from>
    <xdr:to>
      <xdr:col>14</xdr:col>
      <xdr:colOff>330200</xdr:colOff>
      <xdr:row>30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44450</xdr:rowOff>
    </xdr:from>
    <xdr:to>
      <xdr:col>15</xdr:col>
      <xdr:colOff>495300</xdr:colOff>
      <xdr:row>29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44450</xdr:rowOff>
    </xdr:from>
    <xdr:to>
      <xdr:col>15</xdr:col>
      <xdr:colOff>215900</xdr:colOff>
      <xdr:row>28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177800</xdr:rowOff>
    </xdr:from>
    <xdr:to>
      <xdr:col>13</xdr:col>
      <xdr:colOff>800100</xdr:colOff>
      <xdr:row>53</xdr:row>
      <xdr:rowOff>25400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D7" totalsRowShown="0">
  <autoFilter ref="A1:D7"/>
  <tableColumns count="4">
    <tableColumn id="1" name="Kolom1"/>
    <tableColumn id="2" name="Landen/nodes"/>
    <tableColumn id="3" name="Meeste connecties"/>
    <tableColumn id="4" name="Cliques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9" sqref="D9"/>
    </sheetView>
  </sheetViews>
  <sheetFormatPr baseColWidth="10" defaultRowHeight="15" x14ac:dyDescent="0"/>
  <sheetData>
    <row r="1" spans="1:4">
      <c r="A1">
        <v>8</v>
      </c>
      <c r="C1">
        <v>2</v>
      </c>
      <c r="D1">
        <f t="shared" ref="D1:D7" si="0">COUNTIF($A$1:$A$33,C1)</f>
        <v>6</v>
      </c>
    </row>
    <row r="2" spans="1:4">
      <c r="A2">
        <v>7</v>
      </c>
      <c r="C2">
        <v>3</v>
      </c>
      <c r="D2">
        <f t="shared" si="0"/>
        <v>7</v>
      </c>
    </row>
    <row r="3" spans="1:4">
      <c r="A3">
        <v>7</v>
      </c>
      <c r="C3">
        <v>4</v>
      </c>
      <c r="D3">
        <f t="shared" si="0"/>
        <v>7</v>
      </c>
    </row>
    <row r="4" spans="1:4">
      <c r="A4">
        <v>7</v>
      </c>
      <c r="C4">
        <v>5</v>
      </c>
      <c r="D4">
        <f t="shared" si="0"/>
        <v>6</v>
      </c>
    </row>
    <row r="5" spans="1:4">
      <c r="A5">
        <v>6</v>
      </c>
      <c r="C5">
        <v>6</v>
      </c>
      <c r="D5">
        <f t="shared" si="0"/>
        <v>3</v>
      </c>
    </row>
    <row r="6" spans="1:4">
      <c r="A6">
        <v>6</v>
      </c>
      <c r="C6">
        <v>7</v>
      </c>
      <c r="D6">
        <f t="shared" si="0"/>
        <v>3</v>
      </c>
    </row>
    <row r="7" spans="1:4">
      <c r="A7">
        <v>6</v>
      </c>
      <c r="C7">
        <v>8</v>
      </c>
      <c r="D7">
        <f t="shared" si="0"/>
        <v>1</v>
      </c>
    </row>
    <row r="8" spans="1:4">
      <c r="A8">
        <v>5</v>
      </c>
    </row>
    <row r="9" spans="1:4">
      <c r="A9">
        <v>5</v>
      </c>
    </row>
    <row r="10" spans="1:4">
      <c r="A10">
        <v>5</v>
      </c>
    </row>
    <row r="11" spans="1:4">
      <c r="A11">
        <v>5</v>
      </c>
    </row>
    <row r="12" spans="1:4">
      <c r="A12">
        <v>5</v>
      </c>
    </row>
    <row r="13" spans="1:4">
      <c r="A13">
        <v>5</v>
      </c>
    </row>
    <row r="14" spans="1:4">
      <c r="A14">
        <v>4</v>
      </c>
    </row>
    <row r="15" spans="1:4">
      <c r="A15">
        <v>4</v>
      </c>
    </row>
    <row r="16" spans="1:4">
      <c r="A16">
        <v>4</v>
      </c>
    </row>
    <row r="17" spans="1:1">
      <c r="A17">
        <v>4</v>
      </c>
    </row>
    <row r="18" spans="1:1">
      <c r="A18">
        <v>4</v>
      </c>
    </row>
    <row r="19" spans="1:1">
      <c r="A19">
        <v>4</v>
      </c>
    </row>
    <row r="20" spans="1:1">
      <c r="A20">
        <v>4</v>
      </c>
    </row>
    <row r="21" spans="1:1">
      <c r="A21">
        <v>3</v>
      </c>
    </row>
    <row r="22" spans="1:1">
      <c r="A22">
        <v>3</v>
      </c>
    </row>
    <row r="23" spans="1:1">
      <c r="A23">
        <v>3</v>
      </c>
    </row>
    <row r="24" spans="1:1">
      <c r="A24">
        <v>3</v>
      </c>
    </row>
    <row r="25" spans="1:1">
      <c r="A25">
        <v>3</v>
      </c>
    </row>
    <row r="26" spans="1:1">
      <c r="A26">
        <v>3</v>
      </c>
    </row>
    <row r="27" spans="1:1">
      <c r="A27">
        <v>3</v>
      </c>
    </row>
    <row r="28" spans="1:1">
      <c r="A28">
        <v>2</v>
      </c>
    </row>
    <row r="29" spans="1:1">
      <c r="A29">
        <v>2</v>
      </c>
    </row>
    <row r="30" spans="1:1">
      <c r="A30">
        <v>2</v>
      </c>
    </row>
    <row r="31" spans="1:1">
      <c r="A31">
        <v>2</v>
      </c>
    </row>
    <row r="32" spans="1:1">
      <c r="A32">
        <v>2</v>
      </c>
    </row>
    <row r="33" spans="1:1">
      <c r="A33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L17" sqref="L17"/>
    </sheetView>
  </sheetViews>
  <sheetFormatPr baseColWidth="10" defaultRowHeight="15" x14ac:dyDescent="0"/>
  <sheetData>
    <row r="1" spans="1:8">
      <c r="A1" t="s">
        <v>1</v>
      </c>
      <c r="B1" t="s">
        <v>4</v>
      </c>
      <c r="C1" t="s">
        <v>5</v>
      </c>
      <c r="D1" t="s">
        <v>6</v>
      </c>
    </row>
    <row r="2" spans="1:8">
      <c r="A2">
        <v>0</v>
      </c>
      <c r="B2">
        <v>1</v>
      </c>
      <c r="C2">
        <v>2</v>
      </c>
      <c r="D2">
        <v>0</v>
      </c>
      <c r="F2">
        <f>B2/100</f>
        <v>0.01</v>
      </c>
      <c r="G2">
        <f t="shared" ref="G2:G14" si="0">C2/100</f>
        <v>0.02</v>
      </c>
      <c r="H2">
        <f t="shared" ref="H2:H14" si="1">D2/100</f>
        <v>0</v>
      </c>
    </row>
    <row r="3" spans="1:8">
      <c r="A3">
        <v>1</v>
      </c>
      <c r="B3">
        <v>3</v>
      </c>
      <c r="C3">
        <v>10</v>
      </c>
      <c r="D3">
        <v>2</v>
      </c>
      <c r="F3">
        <f t="shared" ref="F3:F14" si="2">B3/100</f>
        <v>0.03</v>
      </c>
      <c r="G3">
        <f t="shared" si="0"/>
        <v>0.1</v>
      </c>
      <c r="H3">
        <f t="shared" si="1"/>
        <v>0.02</v>
      </c>
    </row>
    <row r="4" spans="1:8">
      <c r="A4">
        <v>2</v>
      </c>
      <c r="B4">
        <v>6</v>
      </c>
      <c r="C4">
        <v>7</v>
      </c>
      <c r="D4">
        <v>10</v>
      </c>
      <c r="F4">
        <f t="shared" si="2"/>
        <v>0.06</v>
      </c>
      <c r="G4">
        <f t="shared" si="0"/>
        <v>7.0000000000000007E-2</v>
      </c>
      <c r="H4">
        <f t="shared" si="1"/>
        <v>0.1</v>
      </c>
    </row>
    <row r="5" spans="1:8">
      <c r="A5">
        <v>3</v>
      </c>
      <c r="B5">
        <v>14</v>
      </c>
      <c r="C5">
        <v>24</v>
      </c>
      <c r="D5">
        <v>19</v>
      </c>
      <c r="F5">
        <f t="shared" si="2"/>
        <v>0.14000000000000001</v>
      </c>
      <c r="G5">
        <f t="shared" si="0"/>
        <v>0.24</v>
      </c>
      <c r="H5">
        <f t="shared" si="1"/>
        <v>0.19</v>
      </c>
    </row>
    <row r="6" spans="1:8">
      <c r="A6">
        <v>4</v>
      </c>
      <c r="B6">
        <v>22</v>
      </c>
      <c r="C6">
        <v>15</v>
      </c>
      <c r="D6">
        <v>19</v>
      </c>
      <c r="F6">
        <f t="shared" si="2"/>
        <v>0.22</v>
      </c>
      <c r="G6">
        <f t="shared" si="0"/>
        <v>0.15</v>
      </c>
      <c r="H6">
        <f t="shared" si="1"/>
        <v>0.19</v>
      </c>
    </row>
    <row r="7" spans="1:8">
      <c r="A7">
        <v>5</v>
      </c>
      <c r="B7">
        <v>16</v>
      </c>
      <c r="C7">
        <v>20</v>
      </c>
      <c r="D7">
        <v>20</v>
      </c>
      <c r="F7">
        <f t="shared" si="2"/>
        <v>0.16</v>
      </c>
      <c r="G7">
        <f t="shared" si="0"/>
        <v>0.2</v>
      </c>
      <c r="H7">
        <f t="shared" si="1"/>
        <v>0.2</v>
      </c>
    </row>
    <row r="8" spans="1:8">
      <c r="A8">
        <v>6</v>
      </c>
      <c r="B8">
        <v>16</v>
      </c>
      <c r="C8">
        <v>9</v>
      </c>
      <c r="D8">
        <v>13</v>
      </c>
      <c r="F8">
        <f t="shared" si="2"/>
        <v>0.16</v>
      </c>
      <c r="G8">
        <f t="shared" si="0"/>
        <v>0.09</v>
      </c>
      <c r="H8">
        <f t="shared" si="1"/>
        <v>0.13</v>
      </c>
    </row>
    <row r="9" spans="1:8">
      <c r="A9">
        <v>7</v>
      </c>
      <c r="B9">
        <v>7</v>
      </c>
      <c r="C9">
        <v>9</v>
      </c>
      <c r="D9">
        <v>11</v>
      </c>
      <c r="F9">
        <f t="shared" si="2"/>
        <v>7.0000000000000007E-2</v>
      </c>
      <c r="G9">
        <f t="shared" si="0"/>
        <v>0.09</v>
      </c>
      <c r="H9">
        <f t="shared" si="1"/>
        <v>0.11</v>
      </c>
    </row>
    <row r="10" spans="1:8">
      <c r="A10">
        <v>8</v>
      </c>
      <c r="B10">
        <v>5</v>
      </c>
      <c r="C10">
        <v>1</v>
      </c>
      <c r="D10">
        <v>5</v>
      </c>
      <c r="F10">
        <f t="shared" si="2"/>
        <v>0.05</v>
      </c>
      <c r="G10">
        <f t="shared" si="0"/>
        <v>0.01</v>
      </c>
      <c r="H10">
        <f t="shared" si="1"/>
        <v>0.05</v>
      </c>
    </row>
    <row r="11" spans="1:8">
      <c r="A11">
        <v>9</v>
      </c>
      <c r="B11">
        <v>8</v>
      </c>
      <c r="C11">
        <v>2</v>
      </c>
      <c r="D11">
        <v>0</v>
      </c>
      <c r="F11">
        <f t="shared" si="2"/>
        <v>0.08</v>
      </c>
      <c r="G11">
        <f t="shared" si="0"/>
        <v>0.02</v>
      </c>
      <c r="H11">
        <f t="shared" si="1"/>
        <v>0</v>
      </c>
    </row>
    <row r="12" spans="1:8">
      <c r="A12">
        <v>10</v>
      </c>
      <c r="B12">
        <v>1</v>
      </c>
      <c r="C12">
        <v>0</v>
      </c>
      <c r="D12">
        <v>1</v>
      </c>
      <c r="F12">
        <f t="shared" si="2"/>
        <v>0.01</v>
      </c>
      <c r="G12">
        <f t="shared" si="0"/>
        <v>0</v>
      </c>
      <c r="H12">
        <f t="shared" si="1"/>
        <v>0.01</v>
      </c>
    </row>
    <row r="13" spans="1:8">
      <c r="A13">
        <v>11</v>
      </c>
      <c r="B13">
        <v>0</v>
      </c>
      <c r="C13">
        <v>1</v>
      </c>
      <c r="D13">
        <v>0</v>
      </c>
      <c r="F13">
        <f t="shared" si="2"/>
        <v>0</v>
      </c>
      <c r="G13">
        <f t="shared" si="0"/>
        <v>0.01</v>
      </c>
      <c r="H13">
        <f t="shared" si="1"/>
        <v>0</v>
      </c>
    </row>
    <row r="14" spans="1:8">
      <c r="A14">
        <v>12</v>
      </c>
      <c r="B14">
        <v>1</v>
      </c>
      <c r="C14">
        <v>0</v>
      </c>
      <c r="D14">
        <v>0</v>
      </c>
      <c r="F14">
        <f t="shared" si="2"/>
        <v>0.01</v>
      </c>
      <c r="G14">
        <f t="shared" si="0"/>
        <v>0</v>
      </c>
      <c r="H14">
        <f t="shared" si="1"/>
        <v>0</v>
      </c>
    </row>
    <row r="16" spans="1:8">
      <c r="E16">
        <v>0</v>
      </c>
      <c r="F16">
        <f>F2*$E16</f>
        <v>0</v>
      </c>
      <c r="G16">
        <f t="shared" ref="G16:H16" si="3">G2*$E16</f>
        <v>0</v>
      </c>
      <c r="H16">
        <f t="shared" si="3"/>
        <v>0</v>
      </c>
    </row>
    <row r="17" spans="5:8">
      <c r="E17">
        <v>1</v>
      </c>
      <c r="F17">
        <f t="shared" ref="F17:H17" si="4">F3*$E17</f>
        <v>0.03</v>
      </c>
      <c r="G17">
        <f t="shared" si="4"/>
        <v>0.1</v>
      </c>
      <c r="H17">
        <f t="shared" si="4"/>
        <v>0.02</v>
      </c>
    </row>
    <row r="18" spans="5:8">
      <c r="E18">
        <v>2</v>
      </c>
      <c r="F18">
        <f t="shared" ref="F18:H18" si="5">F4*$E18</f>
        <v>0.12</v>
      </c>
      <c r="G18">
        <f t="shared" si="5"/>
        <v>0.14000000000000001</v>
      </c>
      <c r="H18">
        <f t="shared" si="5"/>
        <v>0.2</v>
      </c>
    </row>
    <row r="19" spans="5:8">
      <c r="E19">
        <v>3</v>
      </c>
      <c r="F19">
        <f t="shared" ref="F19:H19" si="6">F5*$E19</f>
        <v>0.42000000000000004</v>
      </c>
      <c r="G19">
        <f t="shared" si="6"/>
        <v>0.72</v>
      </c>
      <c r="H19">
        <f t="shared" si="6"/>
        <v>0.57000000000000006</v>
      </c>
    </row>
    <row r="20" spans="5:8">
      <c r="E20">
        <v>4</v>
      </c>
      <c r="F20">
        <f t="shared" ref="F20:H20" si="7">F6*$E20</f>
        <v>0.88</v>
      </c>
      <c r="G20">
        <f t="shared" si="7"/>
        <v>0.6</v>
      </c>
      <c r="H20">
        <f t="shared" si="7"/>
        <v>0.76</v>
      </c>
    </row>
    <row r="21" spans="5:8">
      <c r="E21">
        <v>5</v>
      </c>
      <c r="F21">
        <f t="shared" ref="F21:H21" si="8">F7*$E21</f>
        <v>0.8</v>
      </c>
      <c r="G21">
        <f t="shared" si="8"/>
        <v>1</v>
      </c>
      <c r="H21">
        <f t="shared" si="8"/>
        <v>1</v>
      </c>
    </row>
    <row r="22" spans="5:8">
      <c r="E22">
        <v>6</v>
      </c>
      <c r="F22">
        <f t="shared" ref="F22:H22" si="9">F8*$E22</f>
        <v>0.96</v>
      </c>
      <c r="G22">
        <f t="shared" si="9"/>
        <v>0.54</v>
      </c>
      <c r="H22">
        <f t="shared" si="9"/>
        <v>0.78</v>
      </c>
    </row>
    <row r="23" spans="5:8">
      <c r="E23">
        <v>7</v>
      </c>
      <c r="F23">
        <f t="shared" ref="F23:H23" si="10">F9*$E23</f>
        <v>0.49000000000000005</v>
      </c>
      <c r="G23">
        <f t="shared" si="10"/>
        <v>0.63</v>
      </c>
      <c r="H23">
        <f>H9*$E23</f>
        <v>0.77</v>
      </c>
    </row>
    <row r="24" spans="5:8">
      <c r="E24">
        <v>8</v>
      </c>
      <c r="F24">
        <f t="shared" ref="F24:H24" si="11">F10*$E24</f>
        <v>0.4</v>
      </c>
      <c r="G24">
        <f t="shared" si="11"/>
        <v>0.08</v>
      </c>
      <c r="H24">
        <f t="shared" si="11"/>
        <v>0.4</v>
      </c>
    </row>
    <row r="25" spans="5:8">
      <c r="E25">
        <v>9</v>
      </c>
      <c r="F25">
        <f t="shared" ref="F25:H25" si="12">F11*$E25</f>
        <v>0.72</v>
      </c>
      <c r="G25">
        <f t="shared" si="12"/>
        <v>0.18</v>
      </c>
      <c r="H25">
        <f t="shared" si="12"/>
        <v>0</v>
      </c>
    </row>
    <row r="26" spans="5:8">
      <c r="E26">
        <v>10</v>
      </c>
      <c r="F26">
        <f t="shared" ref="F26:H26" si="13">F12*$E26</f>
        <v>0.1</v>
      </c>
      <c r="G26">
        <f t="shared" si="13"/>
        <v>0</v>
      </c>
      <c r="H26">
        <f t="shared" si="13"/>
        <v>0.1</v>
      </c>
    </row>
    <row r="27" spans="5:8">
      <c r="E27">
        <v>11</v>
      </c>
      <c r="F27">
        <f t="shared" ref="F27:H27" si="14">F13*$E27</f>
        <v>0</v>
      </c>
      <c r="G27">
        <f t="shared" si="14"/>
        <v>0.11</v>
      </c>
      <c r="H27">
        <f t="shared" si="14"/>
        <v>0</v>
      </c>
    </row>
    <row r="28" spans="5:8">
      <c r="E28">
        <v>12</v>
      </c>
      <c r="F28">
        <f t="shared" ref="F28:H28" si="15">F14*$E28</f>
        <v>0.12</v>
      </c>
      <c r="G28">
        <f t="shared" si="15"/>
        <v>0</v>
      </c>
      <c r="H28">
        <f t="shared" si="15"/>
        <v>0</v>
      </c>
    </row>
    <row r="30" spans="5:8">
      <c r="F30" s="3">
        <f>SUM(F16:F28)</f>
        <v>5.04</v>
      </c>
      <c r="G30" s="3">
        <f>SUM(G16:G28)</f>
        <v>4.1000000000000005</v>
      </c>
      <c r="H30" s="3">
        <f>SUM(H16:H28)</f>
        <v>4.5999999999999996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7" sqref="H17"/>
    </sheetView>
  </sheetViews>
  <sheetFormatPr baseColWidth="10" defaultRowHeight="15" x14ac:dyDescent="0"/>
  <cols>
    <col min="1" max="2" width="20.1640625" customWidth="1"/>
    <col min="3" max="3" width="19.1640625" customWidth="1"/>
  </cols>
  <sheetData>
    <row r="1" spans="1:4">
      <c r="A1" t="s">
        <v>16</v>
      </c>
      <c r="B1" t="s">
        <v>15</v>
      </c>
      <c r="C1" t="s">
        <v>13</v>
      </c>
      <c r="D1" t="s">
        <v>14</v>
      </c>
    </row>
    <row r="2" spans="1:4">
      <c r="A2" t="s">
        <v>7</v>
      </c>
      <c r="B2">
        <v>33</v>
      </c>
      <c r="C2">
        <v>8</v>
      </c>
      <c r="D2">
        <v>3</v>
      </c>
    </row>
    <row r="3" spans="1:4">
      <c r="A3" t="s">
        <v>8</v>
      </c>
      <c r="B3">
        <v>47</v>
      </c>
      <c r="C3">
        <v>8</v>
      </c>
      <c r="D3">
        <v>3</v>
      </c>
    </row>
    <row r="4" spans="1:4">
      <c r="A4" t="s">
        <v>9</v>
      </c>
      <c r="B4">
        <v>67</v>
      </c>
      <c r="C4">
        <v>9</v>
      </c>
      <c r="D4">
        <v>4</v>
      </c>
    </row>
    <row r="5" spans="1:4">
      <c r="A5" t="s">
        <v>10</v>
      </c>
      <c r="B5">
        <v>100</v>
      </c>
      <c r="C5">
        <v>12</v>
      </c>
      <c r="D5">
        <v>3</v>
      </c>
    </row>
    <row r="6" spans="1:4">
      <c r="A6" t="s">
        <v>11</v>
      </c>
      <c r="B6">
        <v>100</v>
      </c>
      <c r="C6">
        <v>11</v>
      </c>
      <c r="D6">
        <v>3</v>
      </c>
    </row>
    <row r="7" spans="1:4">
      <c r="A7" t="s">
        <v>12</v>
      </c>
      <c r="B7">
        <v>100</v>
      </c>
      <c r="C7">
        <v>10</v>
      </c>
      <c r="D7">
        <v>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D1:D8"/>
    </sheetView>
  </sheetViews>
  <sheetFormatPr baseColWidth="10" defaultRowHeight="15" x14ac:dyDescent="0"/>
  <sheetData>
    <row r="1" spans="1:4">
      <c r="A1">
        <v>8</v>
      </c>
      <c r="C1">
        <v>2</v>
      </c>
      <c r="D1">
        <f>COUNTIF($A$1:$A$47,C1)</f>
        <v>3</v>
      </c>
    </row>
    <row r="2" spans="1:4">
      <c r="A2">
        <v>7</v>
      </c>
      <c r="C2">
        <v>3</v>
      </c>
      <c r="D2">
        <f t="shared" ref="D2:D7" si="0">COUNTIF($A$1:$A$47,C2)</f>
        <v>9</v>
      </c>
    </row>
    <row r="3" spans="1:4">
      <c r="A3">
        <v>7</v>
      </c>
      <c r="C3">
        <v>4</v>
      </c>
      <c r="D3">
        <f t="shared" si="0"/>
        <v>10</v>
      </c>
    </row>
    <row r="4" spans="1:4">
      <c r="A4">
        <v>7</v>
      </c>
      <c r="C4">
        <v>5</v>
      </c>
      <c r="D4">
        <f t="shared" si="0"/>
        <v>10</v>
      </c>
    </row>
    <row r="5" spans="1:4">
      <c r="A5">
        <v>7</v>
      </c>
      <c r="C5">
        <v>6</v>
      </c>
      <c r="D5">
        <f t="shared" si="0"/>
        <v>9</v>
      </c>
    </row>
    <row r="6" spans="1:4">
      <c r="A6">
        <v>7</v>
      </c>
      <c r="C6">
        <v>7</v>
      </c>
      <c r="D6">
        <f t="shared" si="0"/>
        <v>5</v>
      </c>
    </row>
    <row r="7" spans="1:4">
      <c r="A7">
        <v>6</v>
      </c>
      <c r="C7">
        <v>8</v>
      </c>
      <c r="D7">
        <f t="shared" si="0"/>
        <v>1</v>
      </c>
    </row>
    <row r="8" spans="1:4">
      <c r="A8">
        <v>6</v>
      </c>
    </row>
    <row r="9" spans="1:4">
      <c r="A9">
        <v>6</v>
      </c>
    </row>
    <row r="10" spans="1:4">
      <c r="A10">
        <v>6</v>
      </c>
    </row>
    <row r="11" spans="1:4">
      <c r="A11">
        <v>6</v>
      </c>
    </row>
    <row r="12" spans="1:4">
      <c r="A12">
        <v>6</v>
      </c>
    </row>
    <row r="13" spans="1:4">
      <c r="A13">
        <v>6</v>
      </c>
    </row>
    <row r="14" spans="1:4">
      <c r="A14">
        <v>6</v>
      </c>
    </row>
    <row r="15" spans="1:4">
      <c r="A15">
        <v>6</v>
      </c>
    </row>
    <row r="16" spans="1:4">
      <c r="A16">
        <v>5</v>
      </c>
    </row>
    <row r="17" spans="1:1">
      <c r="A17">
        <v>5</v>
      </c>
    </row>
    <row r="18" spans="1:1">
      <c r="A18">
        <v>5</v>
      </c>
    </row>
    <row r="19" spans="1:1">
      <c r="A19">
        <v>5</v>
      </c>
    </row>
    <row r="20" spans="1:1">
      <c r="A20">
        <v>5</v>
      </c>
    </row>
    <row r="21" spans="1:1">
      <c r="A21">
        <v>5</v>
      </c>
    </row>
    <row r="22" spans="1:1">
      <c r="A22">
        <v>5</v>
      </c>
    </row>
    <row r="23" spans="1:1">
      <c r="A23">
        <v>5</v>
      </c>
    </row>
    <row r="24" spans="1:1">
      <c r="A24">
        <v>5</v>
      </c>
    </row>
    <row r="25" spans="1:1">
      <c r="A25">
        <v>5</v>
      </c>
    </row>
    <row r="26" spans="1:1">
      <c r="A26">
        <v>4</v>
      </c>
    </row>
    <row r="27" spans="1:1">
      <c r="A27">
        <v>4</v>
      </c>
    </row>
    <row r="28" spans="1:1">
      <c r="A28">
        <v>4</v>
      </c>
    </row>
    <row r="29" spans="1:1">
      <c r="A29">
        <v>4</v>
      </c>
    </row>
    <row r="30" spans="1:1">
      <c r="A30">
        <v>4</v>
      </c>
    </row>
    <row r="31" spans="1:1">
      <c r="A31">
        <v>4</v>
      </c>
    </row>
    <row r="32" spans="1:1">
      <c r="A32">
        <v>4</v>
      </c>
    </row>
    <row r="33" spans="1:1">
      <c r="A33">
        <v>4</v>
      </c>
    </row>
    <row r="34" spans="1:1">
      <c r="A34">
        <v>4</v>
      </c>
    </row>
    <row r="35" spans="1:1">
      <c r="A35">
        <v>4</v>
      </c>
    </row>
    <row r="36" spans="1:1">
      <c r="A36">
        <v>3</v>
      </c>
    </row>
    <row r="37" spans="1:1">
      <c r="A37">
        <v>3</v>
      </c>
    </row>
    <row r="38" spans="1:1">
      <c r="A38">
        <v>3</v>
      </c>
    </row>
    <row r="39" spans="1:1">
      <c r="A39">
        <v>3</v>
      </c>
    </row>
    <row r="40" spans="1:1">
      <c r="A40">
        <v>3</v>
      </c>
    </row>
    <row r="41" spans="1:1">
      <c r="A41">
        <v>3</v>
      </c>
    </row>
    <row r="42" spans="1:1">
      <c r="A42">
        <v>3</v>
      </c>
    </row>
    <row r="43" spans="1:1">
      <c r="A43">
        <v>3</v>
      </c>
    </row>
    <row r="44" spans="1:1">
      <c r="A44">
        <v>3</v>
      </c>
    </row>
    <row r="45" spans="1:1">
      <c r="A45">
        <v>2</v>
      </c>
    </row>
    <row r="46" spans="1:1">
      <c r="A46">
        <v>2</v>
      </c>
    </row>
    <row r="47" spans="1:1">
      <c r="A47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0" sqref="D10"/>
    </sheetView>
  </sheetViews>
  <sheetFormatPr baseColWidth="10" defaultRowHeight="15" x14ac:dyDescent="0"/>
  <sheetData>
    <row r="1" spans="1:4">
      <c r="A1">
        <v>9</v>
      </c>
      <c r="C1">
        <v>2</v>
      </c>
      <c r="D1">
        <f t="shared" ref="D1:D8" si="0">COUNTIF($A$1:$A$67,C1)</f>
        <v>3</v>
      </c>
    </row>
    <row r="2" spans="1:4">
      <c r="A2">
        <v>8</v>
      </c>
      <c r="C2">
        <v>3</v>
      </c>
      <c r="D2">
        <f t="shared" si="0"/>
        <v>7</v>
      </c>
    </row>
    <row r="3" spans="1:4">
      <c r="A3">
        <v>8</v>
      </c>
      <c r="C3">
        <v>4</v>
      </c>
      <c r="D3">
        <f t="shared" si="0"/>
        <v>17</v>
      </c>
    </row>
    <row r="4" spans="1:4">
      <c r="A4">
        <v>7</v>
      </c>
      <c r="C4">
        <v>5</v>
      </c>
      <c r="D4">
        <f t="shared" si="0"/>
        <v>18</v>
      </c>
    </row>
    <row r="5" spans="1:4">
      <c r="A5">
        <v>7</v>
      </c>
      <c r="C5">
        <v>6</v>
      </c>
      <c r="D5">
        <f t="shared" si="0"/>
        <v>13</v>
      </c>
    </row>
    <row r="6" spans="1:4">
      <c r="A6">
        <v>7</v>
      </c>
      <c r="C6">
        <v>7</v>
      </c>
      <c r="D6">
        <f t="shared" si="0"/>
        <v>6</v>
      </c>
    </row>
    <row r="7" spans="1:4">
      <c r="A7">
        <v>7</v>
      </c>
      <c r="C7">
        <v>8</v>
      </c>
      <c r="D7">
        <f t="shared" si="0"/>
        <v>2</v>
      </c>
    </row>
    <row r="8" spans="1:4">
      <c r="A8">
        <v>7</v>
      </c>
      <c r="C8">
        <v>9</v>
      </c>
      <c r="D8">
        <f t="shared" si="0"/>
        <v>1</v>
      </c>
    </row>
    <row r="9" spans="1:4">
      <c r="A9">
        <v>7</v>
      </c>
      <c r="D9">
        <f>SUM(D1:D8)</f>
        <v>67</v>
      </c>
    </row>
    <row r="10" spans="1:4">
      <c r="A10">
        <v>6</v>
      </c>
    </row>
    <row r="11" spans="1:4">
      <c r="A11">
        <v>6</v>
      </c>
    </row>
    <row r="12" spans="1:4">
      <c r="A12">
        <v>6</v>
      </c>
    </row>
    <row r="13" spans="1:4">
      <c r="A13">
        <v>6</v>
      </c>
    </row>
    <row r="14" spans="1:4">
      <c r="A14">
        <v>6</v>
      </c>
    </row>
    <row r="15" spans="1:4">
      <c r="A15">
        <v>6</v>
      </c>
    </row>
    <row r="16" spans="1:4">
      <c r="A16">
        <v>6</v>
      </c>
    </row>
    <row r="17" spans="1:1">
      <c r="A17">
        <v>6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5</v>
      </c>
    </row>
    <row r="24" spans="1:1">
      <c r="A24">
        <v>5</v>
      </c>
    </row>
    <row r="25" spans="1:1">
      <c r="A25">
        <v>5</v>
      </c>
    </row>
    <row r="26" spans="1:1">
      <c r="A26">
        <v>5</v>
      </c>
    </row>
    <row r="27" spans="1:1">
      <c r="A27">
        <v>5</v>
      </c>
    </row>
    <row r="28" spans="1:1">
      <c r="A28">
        <v>5</v>
      </c>
    </row>
    <row r="29" spans="1:1">
      <c r="A29">
        <v>5</v>
      </c>
    </row>
    <row r="30" spans="1:1">
      <c r="A30">
        <v>5</v>
      </c>
    </row>
    <row r="31" spans="1:1">
      <c r="A31">
        <v>5</v>
      </c>
    </row>
    <row r="32" spans="1:1">
      <c r="A32">
        <v>5</v>
      </c>
    </row>
    <row r="33" spans="1:1">
      <c r="A33">
        <v>5</v>
      </c>
    </row>
    <row r="34" spans="1:1">
      <c r="A34">
        <v>5</v>
      </c>
    </row>
    <row r="35" spans="1:1">
      <c r="A35">
        <v>5</v>
      </c>
    </row>
    <row r="36" spans="1:1">
      <c r="A36">
        <v>5</v>
      </c>
    </row>
    <row r="37" spans="1:1">
      <c r="A37">
        <v>5</v>
      </c>
    </row>
    <row r="38" spans="1:1">
      <c r="A38">
        <v>5</v>
      </c>
    </row>
    <row r="39" spans="1:1">
      <c r="A39">
        <v>5</v>
      </c>
    </row>
    <row r="40" spans="1:1">
      <c r="A40">
        <v>5</v>
      </c>
    </row>
    <row r="41" spans="1:1">
      <c r="A41">
        <v>4</v>
      </c>
    </row>
    <row r="42" spans="1:1">
      <c r="A42">
        <v>4</v>
      </c>
    </row>
    <row r="43" spans="1:1">
      <c r="A43">
        <v>4</v>
      </c>
    </row>
    <row r="44" spans="1:1">
      <c r="A44">
        <v>4</v>
      </c>
    </row>
    <row r="45" spans="1:1">
      <c r="A45">
        <v>4</v>
      </c>
    </row>
    <row r="46" spans="1:1">
      <c r="A46">
        <v>4</v>
      </c>
    </row>
    <row r="47" spans="1:1">
      <c r="A47">
        <v>4</v>
      </c>
    </row>
    <row r="48" spans="1:1">
      <c r="A48">
        <v>4</v>
      </c>
    </row>
    <row r="49" spans="1:1">
      <c r="A49">
        <v>4</v>
      </c>
    </row>
    <row r="50" spans="1:1">
      <c r="A50">
        <v>4</v>
      </c>
    </row>
    <row r="51" spans="1:1">
      <c r="A51">
        <v>4</v>
      </c>
    </row>
    <row r="52" spans="1:1">
      <c r="A52">
        <v>4</v>
      </c>
    </row>
    <row r="53" spans="1:1">
      <c r="A53">
        <v>4</v>
      </c>
    </row>
    <row r="54" spans="1:1">
      <c r="A54">
        <v>4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3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3</v>
      </c>
    </row>
    <row r="63" spans="1:1">
      <c r="A63">
        <v>3</v>
      </c>
    </row>
    <row r="64" spans="1:1">
      <c r="A64">
        <v>3</v>
      </c>
    </row>
    <row r="65" spans="1:1">
      <c r="A65">
        <v>2</v>
      </c>
    </row>
    <row r="66" spans="1:1">
      <c r="A66">
        <v>2</v>
      </c>
    </row>
    <row r="67" spans="1:1">
      <c r="A67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" sqref="B3"/>
    </sheetView>
  </sheetViews>
  <sheetFormatPr baseColWidth="10" defaultRowHeight="15" x14ac:dyDescent="0"/>
  <cols>
    <col min="3" max="3" width="10.33203125" customWidth="1"/>
    <col min="4" max="4" width="11.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 s="2">
        <v>0</v>
      </c>
      <c r="C2" s="2">
        <v>0</v>
      </c>
      <c r="D2" s="2">
        <v>0</v>
      </c>
    </row>
    <row r="3" spans="1:4">
      <c r="A3">
        <v>2</v>
      </c>
      <c r="B3" s="2">
        <f>(6/33)*100</f>
        <v>18.181818181818183</v>
      </c>
      <c r="C3" s="2">
        <f>(3/47)*100</f>
        <v>6.3829787234042552</v>
      </c>
      <c r="D3" s="2">
        <f>(3/67)*100</f>
        <v>4.4776119402985071</v>
      </c>
    </row>
    <row r="4" spans="1:4">
      <c r="A4">
        <v>3</v>
      </c>
      <c r="B4" s="2">
        <f>(7/33)*100</f>
        <v>21.212121212121211</v>
      </c>
      <c r="C4" s="2">
        <f>(9/47)*100</f>
        <v>19.148936170212767</v>
      </c>
      <c r="D4" s="2">
        <f>(7/67)*100</f>
        <v>10.44776119402985</v>
      </c>
    </row>
    <row r="5" spans="1:4">
      <c r="A5">
        <v>4</v>
      </c>
      <c r="B5" s="2">
        <f>(7/33)*100</f>
        <v>21.212121212121211</v>
      </c>
      <c r="C5" s="2">
        <f>(10/47)*100</f>
        <v>21.276595744680851</v>
      </c>
      <c r="D5" s="2">
        <f>(17/67)*100</f>
        <v>25.373134328358208</v>
      </c>
    </row>
    <row r="6" spans="1:4">
      <c r="A6">
        <v>5</v>
      </c>
      <c r="B6" s="2">
        <f>(6/33)*100</f>
        <v>18.181818181818183</v>
      </c>
      <c r="C6" s="2">
        <f>(10/47)*100</f>
        <v>21.276595744680851</v>
      </c>
      <c r="D6" s="2">
        <f>(18/67)*100</f>
        <v>26.865671641791046</v>
      </c>
    </row>
    <row r="7" spans="1:4">
      <c r="A7">
        <v>6</v>
      </c>
      <c r="B7" s="2">
        <f>(3/33)*100</f>
        <v>9.0909090909090917</v>
      </c>
      <c r="C7" s="2">
        <f>(9/47)*100</f>
        <v>19.148936170212767</v>
      </c>
      <c r="D7" s="2">
        <f>(13/67)*100</f>
        <v>19.402985074626866</v>
      </c>
    </row>
    <row r="8" spans="1:4">
      <c r="A8">
        <v>7</v>
      </c>
      <c r="B8" s="2">
        <f>(3/33)*100</f>
        <v>9.0909090909090917</v>
      </c>
      <c r="C8" s="2">
        <f>(5/47)*100</f>
        <v>10.638297872340425</v>
      </c>
      <c r="D8" s="2">
        <f>(6/67)*100</f>
        <v>8.9552238805970141</v>
      </c>
    </row>
    <row r="9" spans="1:4">
      <c r="A9">
        <v>8</v>
      </c>
      <c r="B9" s="2">
        <f>(1/33)*100</f>
        <v>3.0303030303030303</v>
      </c>
      <c r="C9" s="2">
        <f>(1/47)*100</f>
        <v>2.1276595744680851</v>
      </c>
      <c r="D9" s="2">
        <f>(2/67)*100</f>
        <v>2.9850746268656714</v>
      </c>
    </row>
    <row r="10" spans="1:4">
      <c r="A10">
        <v>9</v>
      </c>
      <c r="B10" s="2">
        <v>0</v>
      </c>
      <c r="C10" s="2">
        <v>0</v>
      </c>
      <c r="D10" s="2">
        <f>(1/67)*100</f>
        <v>1.4925373134328357</v>
      </c>
    </row>
    <row r="11" spans="1:4">
      <c r="B11" s="1">
        <f>SUM(B2:B10)</f>
        <v>100</v>
      </c>
      <c r="C11" s="1">
        <f>SUM(C2:C10)</f>
        <v>100</v>
      </c>
      <c r="D11" s="1">
        <f>SUM(D2:D10)</f>
        <v>100</v>
      </c>
    </row>
    <row r="15" spans="1:4">
      <c r="B15">
        <f>B2*$A2</f>
        <v>0</v>
      </c>
      <c r="C15">
        <f>C2*$A2</f>
        <v>0</v>
      </c>
      <c r="D15">
        <f>D2*$A2</f>
        <v>0</v>
      </c>
    </row>
    <row r="16" spans="1:4">
      <c r="B16" s="2">
        <f t="shared" ref="B16:C23" si="0">B3*$A3</f>
        <v>36.363636363636367</v>
      </c>
      <c r="C16" s="2">
        <f t="shared" si="0"/>
        <v>12.76595744680851</v>
      </c>
      <c r="D16" s="2">
        <f t="shared" ref="D16" si="1">D3*$A3</f>
        <v>8.9552238805970141</v>
      </c>
    </row>
    <row r="17" spans="2:4">
      <c r="B17" s="2">
        <f t="shared" si="0"/>
        <v>63.636363636363633</v>
      </c>
      <c r="C17" s="2">
        <f t="shared" si="0"/>
        <v>57.446808510638306</v>
      </c>
      <c r="D17" s="2">
        <f t="shared" ref="D17" si="2">D4*$A4</f>
        <v>31.343283582089548</v>
      </c>
    </row>
    <row r="18" spans="2:4">
      <c r="B18" s="2">
        <f t="shared" si="0"/>
        <v>84.848484848484844</v>
      </c>
      <c r="C18" s="2">
        <f t="shared" si="0"/>
        <v>85.106382978723403</v>
      </c>
      <c r="D18" s="2">
        <f t="shared" ref="D18" si="3">D5*$A5</f>
        <v>101.49253731343283</v>
      </c>
    </row>
    <row r="19" spans="2:4">
      <c r="B19" s="2">
        <f t="shared" si="0"/>
        <v>90.909090909090921</v>
      </c>
      <c r="C19" s="2">
        <f t="shared" si="0"/>
        <v>106.38297872340425</v>
      </c>
      <c r="D19" s="2">
        <f t="shared" ref="D19" si="4">D6*$A6</f>
        <v>134.32835820895522</v>
      </c>
    </row>
    <row r="20" spans="2:4">
      <c r="B20" s="2">
        <f t="shared" si="0"/>
        <v>54.545454545454547</v>
      </c>
      <c r="C20" s="2">
        <f t="shared" si="0"/>
        <v>114.89361702127661</v>
      </c>
      <c r="D20" s="2">
        <f t="shared" ref="D20" si="5">D7*$A7</f>
        <v>116.41791044776119</v>
      </c>
    </row>
    <row r="21" spans="2:4">
      <c r="B21" s="2">
        <f t="shared" si="0"/>
        <v>63.63636363636364</v>
      </c>
      <c r="C21" s="2">
        <f t="shared" si="0"/>
        <v>74.468085106382972</v>
      </c>
      <c r="D21" s="2">
        <f t="shared" ref="D21" si="6">D8*$A8</f>
        <v>62.686567164179095</v>
      </c>
    </row>
    <row r="22" spans="2:4">
      <c r="B22" s="2">
        <f t="shared" si="0"/>
        <v>24.242424242424242</v>
      </c>
      <c r="C22" s="2">
        <f t="shared" si="0"/>
        <v>17.021276595744681</v>
      </c>
      <c r="D22" s="2">
        <f t="shared" ref="D22" si="7">D9*$A9</f>
        <v>23.880597014925371</v>
      </c>
    </row>
    <row r="23" spans="2:4">
      <c r="B23" s="2">
        <f t="shared" si="0"/>
        <v>0</v>
      </c>
      <c r="C23" s="2">
        <f t="shared" si="0"/>
        <v>0</v>
      </c>
      <c r="D23" s="2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11" sqref="B11"/>
    </sheetView>
  </sheetViews>
  <sheetFormatPr baseColWidth="10" defaultRowHeight="15" x14ac:dyDescent="0"/>
  <cols>
    <col min="6" max="8" width="11.83203125" bestFit="1" customWidth="1"/>
  </cols>
  <sheetData>
    <row r="2" spans="1:8">
      <c r="A2" s="2">
        <v>1</v>
      </c>
      <c r="B2" s="2">
        <v>0</v>
      </c>
      <c r="C2" s="2">
        <v>0</v>
      </c>
      <c r="D2" s="2">
        <v>0</v>
      </c>
      <c r="F2">
        <f>B2/100</f>
        <v>0</v>
      </c>
      <c r="G2">
        <f t="shared" ref="G2:G11" si="0">C2/100</f>
        <v>0</v>
      </c>
      <c r="H2">
        <f t="shared" ref="H2:H11" si="1">D2/100</f>
        <v>0</v>
      </c>
    </row>
    <row r="3" spans="1:8">
      <c r="A3" s="2">
        <v>2</v>
      </c>
      <c r="B3" s="2">
        <v>18.181818181818183</v>
      </c>
      <c r="C3" s="2">
        <v>6.3829787234042552</v>
      </c>
      <c r="D3" s="2">
        <v>4.4776119402985071</v>
      </c>
      <c r="F3" s="3">
        <f t="shared" ref="F3:F11" si="2">B3/100</f>
        <v>0.18181818181818182</v>
      </c>
      <c r="G3" s="3">
        <f t="shared" si="0"/>
        <v>6.3829787234042548E-2</v>
      </c>
      <c r="H3" s="3">
        <f t="shared" si="1"/>
        <v>4.4776119402985072E-2</v>
      </c>
    </row>
    <row r="4" spans="1:8">
      <c r="A4" s="2">
        <v>3</v>
      </c>
      <c r="B4" s="2">
        <v>21.212121212121211</v>
      </c>
      <c r="C4" s="2">
        <v>19.148936170212767</v>
      </c>
      <c r="D4" s="2">
        <v>10.44776119402985</v>
      </c>
      <c r="F4" s="3">
        <f t="shared" si="2"/>
        <v>0.2121212121212121</v>
      </c>
      <c r="G4" s="3">
        <f t="shared" si="0"/>
        <v>0.19148936170212769</v>
      </c>
      <c r="H4" s="3">
        <f t="shared" si="1"/>
        <v>0.1044776119402985</v>
      </c>
    </row>
    <row r="5" spans="1:8">
      <c r="A5" s="2">
        <v>4</v>
      </c>
      <c r="B5" s="2">
        <v>21.212121212121211</v>
      </c>
      <c r="C5" s="2">
        <v>21.276595744680851</v>
      </c>
      <c r="D5" s="2">
        <v>25.373134328358208</v>
      </c>
      <c r="F5" s="3">
        <f t="shared" si="2"/>
        <v>0.2121212121212121</v>
      </c>
      <c r="G5" s="3">
        <f t="shared" si="0"/>
        <v>0.21276595744680851</v>
      </c>
      <c r="H5" s="3">
        <f t="shared" si="1"/>
        <v>0.2537313432835821</v>
      </c>
    </row>
    <row r="6" spans="1:8">
      <c r="A6" s="2">
        <v>5</v>
      </c>
      <c r="B6" s="2">
        <v>18.181818181818183</v>
      </c>
      <c r="C6" s="2">
        <v>21.276595744680851</v>
      </c>
      <c r="D6" s="2">
        <v>26.865671641791046</v>
      </c>
      <c r="F6" s="3">
        <f t="shared" si="2"/>
        <v>0.18181818181818182</v>
      </c>
      <c r="G6" s="3">
        <f t="shared" si="0"/>
        <v>0.21276595744680851</v>
      </c>
      <c r="H6" s="3">
        <f t="shared" si="1"/>
        <v>0.26865671641791045</v>
      </c>
    </row>
    <row r="7" spans="1:8">
      <c r="A7" s="2">
        <v>6</v>
      </c>
      <c r="B7" s="2">
        <v>9.0909090909090917</v>
      </c>
      <c r="C7" s="2">
        <v>19.148936170212767</v>
      </c>
      <c r="D7" s="2">
        <v>19.402985074626866</v>
      </c>
      <c r="F7" s="3">
        <f t="shared" si="2"/>
        <v>9.0909090909090912E-2</v>
      </c>
      <c r="G7" s="3">
        <f t="shared" si="0"/>
        <v>0.19148936170212769</v>
      </c>
      <c r="H7" s="3">
        <f t="shared" si="1"/>
        <v>0.19402985074626866</v>
      </c>
    </row>
    <row r="8" spans="1:8">
      <c r="A8" s="2">
        <v>7</v>
      </c>
      <c r="B8" s="2">
        <v>9.0909090909090917</v>
      </c>
      <c r="C8" s="2">
        <v>10.638297872340425</v>
      </c>
      <c r="D8" s="2">
        <v>8.9552238805970141</v>
      </c>
      <c r="F8" s="3">
        <f t="shared" si="2"/>
        <v>9.0909090909090912E-2</v>
      </c>
      <c r="G8" s="3">
        <f t="shared" si="0"/>
        <v>0.10638297872340426</v>
      </c>
      <c r="H8" s="3">
        <f t="shared" si="1"/>
        <v>8.9552238805970144E-2</v>
      </c>
    </row>
    <row r="9" spans="1:8">
      <c r="A9" s="2">
        <v>8</v>
      </c>
      <c r="B9" s="2">
        <v>3.0303030303030303</v>
      </c>
      <c r="C9" s="2">
        <v>2.1276595744680851</v>
      </c>
      <c r="D9" s="2">
        <v>2.9850746268656714</v>
      </c>
      <c r="F9" s="3">
        <f t="shared" si="2"/>
        <v>3.0303030303030304E-2</v>
      </c>
      <c r="G9" s="3">
        <f t="shared" si="0"/>
        <v>2.1276595744680851E-2</v>
      </c>
      <c r="H9" s="3">
        <f t="shared" si="1"/>
        <v>2.9850746268656712E-2</v>
      </c>
    </row>
    <row r="10" spans="1:8">
      <c r="A10" s="2">
        <v>9</v>
      </c>
      <c r="B10" s="2">
        <v>0</v>
      </c>
      <c r="C10" s="2">
        <v>0</v>
      </c>
      <c r="D10" s="2">
        <v>1.4925373134328357</v>
      </c>
      <c r="F10" s="3">
        <f t="shared" si="2"/>
        <v>0</v>
      </c>
      <c r="G10" s="3">
        <f t="shared" si="0"/>
        <v>0</v>
      </c>
      <c r="H10" s="3">
        <f t="shared" si="1"/>
        <v>1.4925373134328356E-2</v>
      </c>
    </row>
    <row r="11" spans="1:8">
      <c r="A11" s="2"/>
      <c r="B11" s="2">
        <v>100</v>
      </c>
      <c r="C11" s="2">
        <v>100</v>
      </c>
      <c r="D11" s="2">
        <v>100</v>
      </c>
      <c r="F11" s="3">
        <f t="shared" si="2"/>
        <v>1</v>
      </c>
      <c r="G11" s="3">
        <f t="shared" si="0"/>
        <v>1</v>
      </c>
      <c r="H11" s="3">
        <f t="shared" si="1"/>
        <v>1</v>
      </c>
    </row>
    <row r="15" spans="1:8">
      <c r="B15">
        <f>2*(18/100)</f>
        <v>0.36</v>
      </c>
      <c r="C15">
        <f>2*(6/100)</f>
        <v>0.12</v>
      </c>
      <c r="E15">
        <v>1</v>
      </c>
      <c r="F15" s="3">
        <f>$E15*F2</f>
        <v>0</v>
      </c>
      <c r="G15" s="3">
        <f t="shared" ref="G15:H15" si="3">$E15*G2</f>
        <v>0</v>
      </c>
      <c r="H15" s="3">
        <f t="shared" si="3"/>
        <v>0</v>
      </c>
    </row>
    <row r="16" spans="1:8">
      <c r="B16">
        <f>3*(21/100)</f>
        <v>0.63</v>
      </c>
      <c r="C16">
        <f>3*(19/100)</f>
        <v>0.57000000000000006</v>
      </c>
      <c r="E16">
        <v>2</v>
      </c>
      <c r="F16" s="3">
        <f t="shared" ref="F16:H16" si="4">$E16*F3</f>
        <v>0.36363636363636365</v>
      </c>
      <c r="G16" s="3">
        <f t="shared" si="4"/>
        <v>0.1276595744680851</v>
      </c>
      <c r="H16" s="3">
        <f t="shared" si="4"/>
        <v>8.9552238805970144E-2</v>
      </c>
    </row>
    <row r="17" spans="2:8">
      <c r="B17">
        <f>4*(21/100)</f>
        <v>0.84</v>
      </c>
      <c r="E17">
        <v>3</v>
      </c>
      <c r="F17" s="3">
        <f t="shared" ref="F17:H17" si="5">$E17*F4</f>
        <v>0.63636363636363624</v>
      </c>
      <c r="G17" s="3">
        <f t="shared" si="5"/>
        <v>0.57446808510638303</v>
      </c>
      <c r="H17" s="3">
        <f t="shared" si="5"/>
        <v>0.31343283582089554</v>
      </c>
    </row>
    <row r="18" spans="2:8">
      <c r="B18">
        <f>5*(18/100)</f>
        <v>0.89999999999999991</v>
      </c>
      <c r="E18">
        <v>4</v>
      </c>
      <c r="F18" s="3">
        <f t="shared" ref="F18:H18" si="6">$E18*F5</f>
        <v>0.8484848484848484</v>
      </c>
      <c r="G18" s="3">
        <f t="shared" si="6"/>
        <v>0.85106382978723405</v>
      </c>
      <c r="H18" s="3">
        <f t="shared" si="6"/>
        <v>1.0149253731343284</v>
      </c>
    </row>
    <row r="19" spans="2:8">
      <c r="B19">
        <f>6*(9/100)</f>
        <v>0.54</v>
      </c>
      <c r="E19">
        <v>5</v>
      </c>
      <c r="F19" s="3">
        <f t="shared" ref="F19:H19" si="7">$E19*F6</f>
        <v>0.90909090909090917</v>
      </c>
      <c r="G19" s="3">
        <f t="shared" si="7"/>
        <v>1.0638297872340425</v>
      </c>
      <c r="H19" s="3">
        <f t="shared" si="7"/>
        <v>1.3432835820895521</v>
      </c>
    </row>
    <row r="20" spans="2:8">
      <c r="B20">
        <f>7*(9/100)</f>
        <v>0.63</v>
      </c>
      <c r="E20">
        <v>6</v>
      </c>
      <c r="F20" s="3">
        <f t="shared" ref="F20:H20" si="8">$E20*F7</f>
        <v>0.54545454545454541</v>
      </c>
      <c r="G20" s="3">
        <f t="shared" si="8"/>
        <v>1.1489361702127661</v>
      </c>
      <c r="H20" s="3">
        <f t="shared" si="8"/>
        <v>1.164179104477612</v>
      </c>
    </row>
    <row r="21" spans="2:8">
      <c r="B21">
        <f>8*(8/100)</f>
        <v>0.64</v>
      </c>
      <c r="E21">
        <v>7</v>
      </c>
      <c r="F21" s="3">
        <f t="shared" ref="F21:H21" si="9">$E21*F8</f>
        <v>0.63636363636363635</v>
      </c>
      <c r="G21" s="3">
        <f t="shared" si="9"/>
        <v>0.74468085106382975</v>
      </c>
      <c r="H21" s="3">
        <f t="shared" si="9"/>
        <v>0.62686567164179097</v>
      </c>
    </row>
    <row r="22" spans="2:8">
      <c r="B22">
        <f>SUM(B15:B21)</f>
        <v>4.54</v>
      </c>
      <c r="E22">
        <v>8</v>
      </c>
      <c r="F22" s="3">
        <f t="shared" ref="F22:H22" si="10">$E22*F9</f>
        <v>0.24242424242424243</v>
      </c>
      <c r="G22" s="3">
        <f t="shared" si="10"/>
        <v>0.1702127659574468</v>
      </c>
      <c r="H22" s="3">
        <f t="shared" si="10"/>
        <v>0.2388059701492537</v>
      </c>
    </row>
    <row r="23" spans="2:8">
      <c r="E23">
        <v>9</v>
      </c>
      <c r="F23" s="3">
        <f t="shared" ref="F23:H23" si="11">$E23*F10</f>
        <v>0</v>
      </c>
      <c r="G23" s="3">
        <f t="shared" si="11"/>
        <v>0</v>
      </c>
      <c r="H23" s="3">
        <f t="shared" si="11"/>
        <v>0.1343283582089552</v>
      </c>
    </row>
    <row r="24" spans="2:8">
      <c r="F24" s="3">
        <f>SUM(F15:F23)</f>
        <v>4.1818181818181817</v>
      </c>
      <c r="G24" s="3">
        <f>SUM(G15:G23)</f>
        <v>4.6808510638297873</v>
      </c>
      <c r="H24" s="3">
        <f>SUM(H15:H23)</f>
        <v>4.9253731343283578</v>
      </c>
    </row>
    <row r="25" spans="2:8">
      <c r="B25" s="2"/>
      <c r="C25" s="2"/>
      <c r="D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J7" workbookViewId="0">
      <selection activeCell="E68" sqref="E68"/>
    </sheetView>
  </sheetViews>
  <sheetFormatPr baseColWidth="10" defaultRowHeight="15" x14ac:dyDescent="0"/>
  <sheetData>
    <row r="1" spans="1:4">
      <c r="A1">
        <v>12</v>
      </c>
      <c r="C1">
        <v>0</v>
      </c>
      <c r="D1">
        <f>COUNTIF($A$1:$A$100,C1)</f>
        <v>1</v>
      </c>
    </row>
    <row r="2" spans="1:4">
      <c r="A2">
        <v>10</v>
      </c>
      <c r="C2">
        <v>1</v>
      </c>
      <c r="D2">
        <f>COUNTIF($A$1:$A$100,C2)</f>
        <v>3</v>
      </c>
    </row>
    <row r="3" spans="1:4">
      <c r="A3">
        <v>9</v>
      </c>
      <c r="C3">
        <v>2</v>
      </c>
      <c r="D3">
        <f t="shared" ref="D3:D11" si="0">COUNTIF($A$1:$A$100,C3)</f>
        <v>6</v>
      </c>
    </row>
    <row r="4" spans="1:4">
      <c r="A4">
        <v>9</v>
      </c>
      <c r="C4">
        <v>3</v>
      </c>
      <c r="D4">
        <f t="shared" si="0"/>
        <v>14</v>
      </c>
    </row>
    <row r="5" spans="1:4">
      <c r="A5">
        <v>9</v>
      </c>
      <c r="C5">
        <v>4</v>
      </c>
      <c r="D5">
        <f t="shared" si="0"/>
        <v>22</v>
      </c>
    </row>
    <row r="6" spans="1:4">
      <c r="A6">
        <v>9</v>
      </c>
      <c r="C6">
        <v>5</v>
      </c>
      <c r="D6">
        <f t="shared" si="0"/>
        <v>16</v>
      </c>
    </row>
    <row r="7" spans="1:4">
      <c r="A7">
        <v>9</v>
      </c>
      <c r="C7">
        <v>6</v>
      </c>
      <c r="D7">
        <f t="shared" si="0"/>
        <v>16</v>
      </c>
    </row>
    <row r="8" spans="1:4">
      <c r="A8">
        <v>9</v>
      </c>
      <c r="C8">
        <v>7</v>
      </c>
      <c r="D8">
        <f t="shared" si="0"/>
        <v>7</v>
      </c>
    </row>
    <row r="9" spans="1:4">
      <c r="A9">
        <v>9</v>
      </c>
      <c r="C9">
        <v>8</v>
      </c>
      <c r="D9">
        <f t="shared" si="0"/>
        <v>5</v>
      </c>
    </row>
    <row r="10" spans="1:4">
      <c r="A10">
        <v>9</v>
      </c>
      <c r="C10">
        <v>9</v>
      </c>
      <c r="D10">
        <f t="shared" si="0"/>
        <v>8</v>
      </c>
    </row>
    <row r="11" spans="1:4">
      <c r="A11">
        <v>8</v>
      </c>
      <c r="C11">
        <v>10</v>
      </c>
      <c r="D11">
        <f t="shared" si="0"/>
        <v>1</v>
      </c>
    </row>
    <row r="12" spans="1:4">
      <c r="A12">
        <v>8</v>
      </c>
      <c r="C12">
        <v>12</v>
      </c>
      <c r="D12">
        <f>COUNTIF($A$1:$A$100,C12)</f>
        <v>1</v>
      </c>
    </row>
    <row r="13" spans="1:4">
      <c r="A13">
        <v>8</v>
      </c>
    </row>
    <row r="14" spans="1:4">
      <c r="A14">
        <v>8</v>
      </c>
    </row>
    <row r="15" spans="1:4">
      <c r="A15">
        <v>8</v>
      </c>
    </row>
    <row r="16" spans="1:4">
      <c r="A16">
        <v>7</v>
      </c>
    </row>
    <row r="17" spans="1:1">
      <c r="A17">
        <v>7</v>
      </c>
    </row>
    <row r="18" spans="1:1">
      <c r="A18">
        <v>7</v>
      </c>
    </row>
    <row r="19" spans="1:1">
      <c r="A19">
        <v>7</v>
      </c>
    </row>
    <row r="20" spans="1:1">
      <c r="A20">
        <v>7</v>
      </c>
    </row>
    <row r="21" spans="1:1">
      <c r="A21">
        <v>7</v>
      </c>
    </row>
    <row r="22" spans="1:1">
      <c r="A22">
        <v>7</v>
      </c>
    </row>
    <row r="23" spans="1:1">
      <c r="A23">
        <v>6</v>
      </c>
    </row>
    <row r="24" spans="1:1">
      <c r="A24">
        <v>6</v>
      </c>
    </row>
    <row r="25" spans="1:1">
      <c r="A25">
        <v>6</v>
      </c>
    </row>
    <row r="26" spans="1:1">
      <c r="A26">
        <v>6</v>
      </c>
    </row>
    <row r="27" spans="1:1">
      <c r="A27">
        <v>6</v>
      </c>
    </row>
    <row r="28" spans="1:1">
      <c r="A28">
        <v>6</v>
      </c>
    </row>
    <row r="29" spans="1:1">
      <c r="A29">
        <v>6</v>
      </c>
    </row>
    <row r="30" spans="1:1">
      <c r="A30">
        <v>6</v>
      </c>
    </row>
    <row r="31" spans="1:1">
      <c r="A31">
        <v>6</v>
      </c>
    </row>
    <row r="32" spans="1:1">
      <c r="A32">
        <v>6</v>
      </c>
    </row>
    <row r="33" spans="1:1">
      <c r="A33">
        <v>6</v>
      </c>
    </row>
    <row r="34" spans="1:1">
      <c r="A34">
        <v>6</v>
      </c>
    </row>
    <row r="35" spans="1:1">
      <c r="A35">
        <v>6</v>
      </c>
    </row>
    <row r="36" spans="1:1">
      <c r="A36">
        <v>6</v>
      </c>
    </row>
    <row r="37" spans="1:1">
      <c r="A37">
        <v>6</v>
      </c>
    </row>
    <row r="38" spans="1:1">
      <c r="A38">
        <v>6</v>
      </c>
    </row>
    <row r="39" spans="1:1">
      <c r="A39">
        <v>5</v>
      </c>
    </row>
    <row r="40" spans="1:1">
      <c r="A40">
        <v>5</v>
      </c>
    </row>
    <row r="41" spans="1:1">
      <c r="A41">
        <v>5</v>
      </c>
    </row>
    <row r="42" spans="1:1">
      <c r="A42">
        <v>5</v>
      </c>
    </row>
    <row r="43" spans="1:1">
      <c r="A43">
        <v>5</v>
      </c>
    </row>
    <row r="44" spans="1:1">
      <c r="A44">
        <v>5</v>
      </c>
    </row>
    <row r="45" spans="1:1">
      <c r="A45">
        <v>5</v>
      </c>
    </row>
    <row r="46" spans="1:1">
      <c r="A46">
        <v>5</v>
      </c>
    </row>
    <row r="47" spans="1:1">
      <c r="A47">
        <v>5</v>
      </c>
    </row>
    <row r="48" spans="1:1">
      <c r="A48">
        <v>5</v>
      </c>
    </row>
    <row r="49" spans="1:1">
      <c r="A49">
        <v>5</v>
      </c>
    </row>
    <row r="50" spans="1:1">
      <c r="A50">
        <v>5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5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4</v>
      </c>
    </row>
    <row r="59" spans="1:1">
      <c r="A59">
        <v>4</v>
      </c>
    </row>
    <row r="60" spans="1:1">
      <c r="A60">
        <v>4</v>
      </c>
    </row>
    <row r="61" spans="1:1">
      <c r="A61">
        <v>4</v>
      </c>
    </row>
    <row r="62" spans="1:1">
      <c r="A62">
        <v>4</v>
      </c>
    </row>
    <row r="63" spans="1:1">
      <c r="A63">
        <v>4</v>
      </c>
    </row>
    <row r="64" spans="1:1">
      <c r="A64">
        <v>4</v>
      </c>
    </row>
    <row r="65" spans="1:1">
      <c r="A65">
        <v>4</v>
      </c>
    </row>
    <row r="66" spans="1:1">
      <c r="A66">
        <v>4</v>
      </c>
    </row>
    <row r="67" spans="1:1">
      <c r="A67">
        <v>4</v>
      </c>
    </row>
    <row r="68" spans="1:1">
      <c r="A68">
        <v>4</v>
      </c>
    </row>
    <row r="69" spans="1:1">
      <c r="A69">
        <v>4</v>
      </c>
    </row>
    <row r="70" spans="1:1">
      <c r="A70">
        <v>4</v>
      </c>
    </row>
    <row r="71" spans="1:1">
      <c r="A71">
        <v>4</v>
      </c>
    </row>
    <row r="72" spans="1:1">
      <c r="A72">
        <v>4</v>
      </c>
    </row>
    <row r="73" spans="1:1">
      <c r="A73">
        <v>4</v>
      </c>
    </row>
    <row r="74" spans="1:1">
      <c r="A74">
        <v>4</v>
      </c>
    </row>
    <row r="75" spans="1:1">
      <c r="A75">
        <v>4</v>
      </c>
    </row>
    <row r="76" spans="1:1">
      <c r="A76">
        <v>4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3</v>
      </c>
    </row>
    <row r="83" spans="1:1">
      <c r="A83">
        <v>3</v>
      </c>
    </row>
    <row r="84" spans="1:1">
      <c r="A84">
        <v>3</v>
      </c>
    </row>
    <row r="85" spans="1:1">
      <c r="A85">
        <v>3</v>
      </c>
    </row>
    <row r="86" spans="1:1">
      <c r="A86">
        <v>3</v>
      </c>
    </row>
    <row r="87" spans="1:1">
      <c r="A87">
        <v>3</v>
      </c>
    </row>
    <row r="88" spans="1:1">
      <c r="A88">
        <v>3</v>
      </c>
    </row>
    <row r="89" spans="1:1">
      <c r="A89">
        <v>3</v>
      </c>
    </row>
    <row r="90" spans="1:1">
      <c r="A90">
        <v>3</v>
      </c>
    </row>
    <row r="91" spans="1:1">
      <c r="A91">
        <v>2</v>
      </c>
    </row>
    <row r="92" spans="1:1">
      <c r="A92">
        <v>2</v>
      </c>
    </row>
    <row r="93" spans="1:1">
      <c r="A93">
        <v>2</v>
      </c>
    </row>
    <row r="94" spans="1:1">
      <c r="A94">
        <v>2</v>
      </c>
    </row>
    <row r="95" spans="1:1">
      <c r="A95">
        <v>2</v>
      </c>
    </row>
    <row r="96" spans="1:1">
      <c r="A96">
        <v>2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L1" workbookViewId="0">
      <selection activeCell="D1" sqref="D1:D10"/>
    </sheetView>
  </sheetViews>
  <sheetFormatPr baseColWidth="10" defaultRowHeight="15" x14ac:dyDescent="0"/>
  <sheetData>
    <row r="1" spans="1:4">
      <c r="A1">
        <v>11</v>
      </c>
      <c r="C1">
        <v>0</v>
      </c>
      <c r="D1">
        <f>COUNTIF($A$1:$A$100,C1)</f>
        <v>2</v>
      </c>
    </row>
    <row r="2" spans="1:4">
      <c r="A2">
        <v>9</v>
      </c>
      <c r="C2">
        <v>1</v>
      </c>
      <c r="D2">
        <f>COUNTIF($A$1:$A$100,C2)</f>
        <v>10</v>
      </c>
    </row>
    <row r="3" spans="1:4">
      <c r="A3">
        <v>9</v>
      </c>
      <c r="C3">
        <v>2</v>
      </c>
      <c r="D3">
        <f t="shared" ref="D3:D10" si="0">COUNTIF($A$1:$A$100,C3)</f>
        <v>7</v>
      </c>
    </row>
    <row r="4" spans="1:4">
      <c r="A4">
        <v>8</v>
      </c>
      <c r="C4">
        <v>3</v>
      </c>
      <c r="D4">
        <f t="shared" si="0"/>
        <v>24</v>
      </c>
    </row>
    <row r="5" spans="1:4">
      <c r="A5">
        <v>7</v>
      </c>
      <c r="C5">
        <v>4</v>
      </c>
      <c r="D5">
        <f t="shared" si="0"/>
        <v>15</v>
      </c>
    </row>
    <row r="6" spans="1:4">
      <c r="A6">
        <v>7</v>
      </c>
      <c r="C6">
        <v>5</v>
      </c>
      <c r="D6">
        <f t="shared" si="0"/>
        <v>20</v>
      </c>
    </row>
    <row r="7" spans="1:4">
      <c r="A7">
        <v>7</v>
      </c>
      <c r="C7">
        <v>6</v>
      </c>
      <c r="D7">
        <f t="shared" si="0"/>
        <v>9</v>
      </c>
    </row>
    <row r="8" spans="1:4">
      <c r="A8">
        <v>7</v>
      </c>
      <c r="C8">
        <v>7</v>
      </c>
      <c r="D8">
        <f t="shared" si="0"/>
        <v>9</v>
      </c>
    </row>
    <row r="9" spans="1:4">
      <c r="A9">
        <v>7</v>
      </c>
      <c r="C9">
        <v>8</v>
      </c>
      <c r="D9">
        <f t="shared" si="0"/>
        <v>1</v>
      </c>
    </row>
    <row r="10" spans="1:4">
      <c r="A10">
        <v>7</v>
      </c>
      <c r="C10">
        <v>9</v>
      </c>
      <c r="D10">
        <f t="shared" si="0"/>
        <v>2</v>
      </c>
    </row>
    <row r="11" spans="1:4">
      <c r="A11">
        <v>7</v>
      </c>
      <c r="C11">
        <v>11</v>
      </c>
      <c r="D11">
        <f>COUNTIF($A$1:$A$100,C11)</f>
        <v>1</v>
      </c>
    </row>
    <row r="12" spans="1:4">
      <c r="A12">
        <v>7</v>
      </c>
    </row>
    <row r="13" spans="1:4">
      <c r="A13">
        <v>7</v>
      </c>
    </row>
    <row r="14" spans="1:4">
      <c r="A14">
        <v>6</v>
      </c>
    </row>
    <row r="15" spans="1:4">
      <c r="A15">
        <v>6</v>
      </c>
    </row>
    <row r="16" spans="1:4">
      <c r="A16">
        <v>6</v>
      </c>
    </row>
    <row r="17" spans="1:1">
      <c r="A17">
        <v>6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5</v>
      </c>
    </row>
    <row r="24" spans="1:1">
      <c r="A24">
        <v>5</v>
      </c>
    </row>
    <row r="25" spans="1:1">
      <c r="A25">
        <v>5</v>
      </c>
    </row>
    <row r="26" spans="1:1">
      <c r="A26">
        <v>5</v>
      </c>
    </row>
    <row r="27" spans="1:1">
      <c r="A27">
        <v>5</v>
      </c>
    </row>
    <row r="28" spans="1:1">
      <c r="A28">
        <v>5</v>
      </c>
    </row>
    <row r="29" spans="1:1">
      <c r="A29">
        <v>5</v>
      </c>
    </row>
    <row r="30" spans="1:1">
      <c r="A30">
        <v>5</v>
      </c>
    </row>
    <row r="31" spans="1:1">
      <c r="A31">
        <v>5</v>
      </c>
    </row>
    <row r="32" spans="1:1">
      <c r="A32">
        <v>5</v>
      </c>
    </row>
    <row r="33" spans="1:1">
      <c r="A33">
        <v>5</v>
      </c>
    </row>
    <row r="34" spans="1:1">
      <c r="A34">
        <v>5</v>
      </c>
    </row>
    <row r="35" spans="1:1">
      <c r="A35">
        <v>5</v>
      </c>
    </row>
    <row r="36" spans="1:1">
      <c r="A36">
        <v>5</v>
      </c>
    </row>
    <row r="37" spans="1:1">
      <c r="A37">
        <v>5</v>
      </c>
    </row>
    <row r="38" spans="1:1">
      <c r="A38">
        <v>5</v>
      </c>
    </row>
    <row r="39" spans="1:1">
      <c r="A39">
        <v>5</v>
      </c>
    </row>
    <row r="40" spans="1:1">
      <c r="A40">
        <v>5</v>
      </c>
    </row>
    <row r="41" spans="1:1">
      <c r="A41">
        <v>5</v>
      </c>
    </row>
    <row r="42" spans="1:1">
      <c r="A42">
        <v>5</v>
      </c>
    </row>
    <row r="43" spans="1:1">
      <c r="A43">
        <v>4</v>
      </c>
    </row>
    <row r="44" spans="1:1">
      <c r="A44">
        <v>4</v>
      </c>
    </row>
    <row r="45" spans="1:1">
      <c r="A45">
        <v>4</v>
      </c>
    </row>
    <row r="46" spans="1:1">
      <c r="A46">
        <v>4</v>
      </c>
    </row>
    <row r="47" spans="1:1">
      <c r="A47">
        <v>4</v>
      </c>
    </row>
    <row r="48" spans="1:1">
      <c r="A48">
        <v>4</v>
      </c>
    </row>
    <row r="49" spans="1:1">
      <c r="A49">
        <v>4</v>
      </c>
    </row>
    <row r="50" spans="1:1">
      <c r="A50">
        <v>4</v>
      </c>
    </row>
    <row r="51" spans="1:1">
      <c r="A51">
        <v>4</v>
      </c>
    </row>
    <row r="52" spans="1:1">
      <c r="A52">
        <v>4</v>
      </c>
    </row>
    <row r="53" spans="1:1">
      <c r="A53">
        <v>4</v>
      </c>
    </row>
    <row r="54" spans="1:1">
      <c r="A54">
        <v>4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3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3</v>
      </c>
    </row>
    <row r="63" spans="1:1">
      <c r="A63">
        <v>3</v>
      </c>
    </row>
    <row r="64" spans="1:1">
      <c r="A64">
        <v>3</v>
      </c>
    </row>
    <row r="65" spans="1:1">
      <c r="A65">
        <v>3</v>
      </c>
    </row>
    <row r="66" spans="1:1">
      <c r="A66">
        <v>3</v>
      </c>
    </row>
    <row r="67" spans="1:1">
      <c r="A67">
        <v>3</v>
      </c>
    </row>
    <row r="68" spans="1:1">
      <c r="A68">
        <v>3</v>
      </c>
    </row>
    <row r="69" spans="1:1">
      <c r="A69">
        <v>3</v>
      </c>
    </row>
    <row r="70" spans="1:1">
      <c r="A70">
        <v>3</v>
      </c>
    </row>
    <row r="71" spans="1:1">
      <c r="A71">
        <v>3</v>
      </c>
    </row>
    <row r="72" spans="1:1">
      <c r="A72">
        <v>3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2</v>
      </c>
    </row>
    <row r="83" spans="1:1">
      <c r="A83">
        <v>2</v>
      </c>
    </row>
    <row r="84" spans="1:1">
      <c r="A84">
        <v>2</v>
      </c>
    </row>
    <row r="85" spans="1:1">
      <c r="A85">
        <v>2</v>
      </c>
    </row>
    <row r="86" spans="1:1">
      <c r="A86">
        <v>2</v>
      </c>
    </row>
    <row r="87" spans="1:1">
      <c r="A87">
        <v>2</v>
      </c>
    </row>
    <row r="88" spans="1:1">
      <c r="A88">
        <v>2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1" sqref="D1:D8"/>
    </sheetView>
  </sheetViews>
  <sheetFormatPr baseColWidth="10" defaultRowHeight="15" x14ac:dyDescent="0"/>
  <sheetData>
    <row r="1" spans="1:4">
      <c r="A1">
        <v>10</v>
      </c>
      <c r="C1">
        <v>1</v>
      </c>
      <c r="D1">
        <f t="shared" ref="D1:D9" si="0">COUNTIF($A$1:$A$100,C1)</f>
        <v>2</v>
      </c>
    </row>
    <row r="2" spans="1:4">
      <c r="A2">
        <v>8</v>
      </c>
      <c r="C2">
        <v>2</v>
      </c>
      <c r="D2">
        <f t="shared" si="0"/>
        <v>10</v>
      </c>
    </row>
    <row r="3" spans="1:4">
      <c r="A3">
        <v>8</v>
      </c>
      <c r="C3">
        <v>3</v>
      </c>
      <c r="D3">
        <f t="shared" si="0"/>
        <v>19</v>
      </c>
    </row>
    <row r="4" spans="1:4">
      <c r="A4">
        <v>8</v>
      </c>
      <c r="C4">
        <v>4</v>
      </c>
      <c r="D4">
        <f t="shared" si="0"/>
        <v>19</v>
      </c>
    </row>
    <row r="5" spans="1:4">
      <c r="A5">
        <v>8</v>
      </c>
      <c r="C5">
        <v>5</v>
      </c>
      <c r="D5">
        <f t="shared" si="0"/>
        <v>20</v>
      </c>
    </row>
    <row r="6" spans="1:4">
      <c r="A6">
        <v>8</v>
      </c>
      <c r="C6">
        <v>6</v>
      </c>
      <c r="D6">
        <f t="shared" si="0"/>
        <v>13</v>
      </c>
    </row>
    <row r="7" spans="1:4">
      <c r="A7">
        <v>7</v>
      </c>
      <c r="C7">
        <v>7</v>
      </c>
      <c r="D7">
        <f t="shared" si="0"/>
        <v>11</v>
      </c>
    </row>
    <row r="8" spans="1:4">
      <c r="A8">
        <v>7</v>
      </c>
      <c r="C8">
        <v>8</v>
      </c>
      <c r="D8">
        <f t="shared" si="0"/>
        <v>5</v>
      </c>
    </row>
    <row r="9" spans="1:4">
      <c r="A9">
        <v>7</v>
      </c>
      <c r="C9">
        <v>10</v>
      </c>
      <c r="D9">
        <f t="shared" si="0"/>
        <v>1</v>
      </c>
    </row>
    <row r="10" spans="1:4">
      <c r="A10">
        <v>7</v>
      </c>
    </row>
    <row r="11" spans="1:4">
      <c r="A11">
        <v>7</v>
      </c>
    </row>
    <row r="12" spans="1:4">
      <c r="A12">
        <v>7</v>
      </c>
    </row>
    <row r="13" spans="1:4">
      <c r="A13">
        <v>7</v>
      </c>
    </row>
    <row r="14" spans="1:4">
      <c r="A14">
        <v>7</v>
      </c>
    </row>
    <row r="15" spans="1:4">
      <c r="A15">
        <v>7</v>
      </c>
    </row>
    <row r="16" spans="1:4">
      <c r="A16">
        <v>7</v>
      </c>
    </row>
    <row r="17" spans="1:1">
      <c r="A17">
        <v>7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6</v>
      </c>
    </row>
    <row r="24" spans="1:1">
      <c r="A24">
        <v>6</v>
      </c>
    </row>
    <row r="25" spans="1:1">
      <c r="A25">
        <v>6</v>
      </c>
    </row>
    <row r="26" spans="1:1">
      <c r="A26">
        <v>6</v>
      </c>
    </row>
    <row r="27" spans="1:1">
      <c r="A27">
        <v>6</v>
      </c>
    </row>
    <row r="28" spans="1:1">
      <c r="A28">
        <v>6</v>
      </c>
    </row>
    <row r="29" spans="1:1">
      <c r="A29">
        <v>6</v>
      </c>
    </row>
    <row r="30" spans="1:1">
      <c r="A30">
        <v>6</v>
      </c>
    </row>
    <row r="31" spans="1:1">
      <c r="A31">
        <v>5</v>
      </c>
    </row>
    <row r="32" spans="1:1">
      <c r="A32">
        <v>5</v>
      </c>
    </row>
    <row r="33" spans="1:1">
      <c r="A33">
        <v>5</v>
      </c>
    </row>
    <row r="34" spans="1:1">
      <c r="A34">
        <v>5</v>
      </c>
    </row>
    <row r="35" spans="1:1">
      <c r="A35">
        <v>5</v>
      </c>
    </row>
    <row r="36" spans="1:1">
      <c r="A36">
        <v>5</v>
      </c>
    </row>
    <row r="37" spans="1:1">
      <c r="A37">
        <v>5</v>
      </c>
    </row>
    <row r="38" spans="1:1">
      <c r="A38">
        <v>5</v>
      </c>
    </row>
    <row r="39" spans="1:1">
      <c r="A39">
        <v>5</v>
      </c>
    </row>
    <row r="40" spans="1:1">
      <c r="A40">
        <v>5</v>
      </c>
    </row>
    <row r="41" spans="1:1">
      <c r="A41">
        <v>5</v>
      </c>
    </row>
    <row r="42" spans="1:1">
      <c r="A42">
        <v>5</v>
      </c>
    </row>
    <row r="43" spans="1:1">
      <c r="A43">
        <v>5</v>
      </c>
    </row>
    <row r="44" spans="1:1">
      <c r="A44">
        <v>5</v>
      </c>
    </row>
    <row r="45" spans="1:1">
      <c r="A45">
        <v>5</v>
      </c>
    </row>
    <row r="46" spans="1:1">
      <c r="A46">
        <v>5</v>
      </c>
    </row>
    <row r="47" spans="1:1">
      <c r="A47">
        <v>5</v>
      </c>
    </row>
    <row r="48" spans="1:1">
      <c r="A48">
        <v>5</v>
      </c>
    </row>
    <row r="49" spans="1:1">
      <c r="A49">
        <v>5</v>
      </c>
    </row>
    <row r="50" spans="1:1">
      <c r="A50">
        <v>5</v>
      </c>
    </row>
    <row r="51" spans="1:1">
      <c r="A51">
        <v>4</v>
      </c>
    </row>
    <row r="52" spans="1:1">
      <c r="A52">
        <v>4</v>
      </c>
    </row>
    <row r="53" spans="1:1">
      <c r="A53">
        <v>4</v>
      </c>
    </row>
    <row r="54" spans="1:1">
      <c r="A54">
        <v>4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4</v>
      </c>
    </row>
    <row r="59" spans="1:1">
      <c r="A59">
        <v>4</v>
      </c>
    </row>
    <row r="60" spans="1:1">
      <c r="A60">
        <v>4</v>
      </c>
    </row>
    <row r="61" spans="1:1">
      <c r="A61">
        <v>4</v>
      </c>
    </row>
    <row r="62" spans="1:1">
      <c r="A62">
        <v>4</v>
      </c>
    </row>
    <row r="63" spans="1:1">
      <c r="A63">
        <v>4</v>
      </c>
    </row>
    <row r="64" spans="1:1">
      <c r="A64">
        <v>4</v>
      </c>
    </row>
    <row r="65" spans="1:1">
      <c r="A65">
        <v>4</v>
      </c>
    </row>
    <row r="66" spans="1:1">
      <c r="A66">
        <v>4</v>
      </c>
    </row>
    <row r="67" spans="1:1">
      <c r="A67">
        <v>4</v>
      </c>
    </row>
    <row r="68" spans="1:1">
      <c r="A68">
        <v>4</v>
      </c>
    </row>
    <row r="69" spans="1:1">
      <c r="A69">
        <v>4</v>
      </c>
    </row>
    <row r="70" spans="1:1">
      <c r="A70">
        <v>3</v>
      </c>
    </row>
    <row r="71" spans="1:1">
      <c r="A71">
        <v>3</v>
      </c>
    </row>
    <row r="72" spans="1:1">
      <c r="A72">
        <v>3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3</v>
      </c>
    </row>
    <row r="83" spans="1:1">
      <c r="A83">
        <v>3</v>
      </c>
    </row>
    <row r="84" spans="1:1">
      <c r="A84">
        <v>3</v>
      </c>
    </row>
    <row r="85" spans="1:1">
      <c r="A85">
        <v>3</v>
      </c>
    </row>
    <row r="86" spans="1:1">
      <c r="A86">
        <v>3</v>
      </c>
    </row>
    <row r="87" spans="1:1">
      <c r="A87">
        <v>3</v>
      </c>
    </row>
    <row r="88" spans="1:1">
      <c r="A88">
        <v>3</v>
      </c>
    </row>
    <row r="89" spans="1:1">
      <c r="A89">
        <v>2</v>
      </c>
    </row>
    <row r="90" spans="1:1">
      <c r="A90">
        <v>2</v>
      </c>
    </row>
    <row r="91" spans="1:1">
      <c r="A91">
        <v>2</v>
      </c>
    </row>
    <row r="92" spans="1:1">
      <c r="A92">
        <v>2</v>
      </c>
    </row>
    <row r="93" spans="1:1">
      <c r="A93">
        <v>2</v>
      </c>
    </row>
    <row r="94" spans="1:1">
      <c r="A94">
        <v>2</v>
      </c>
    </row>
    <row r="95" spans="1:1">
      <c r="A95">
        <v>2</v>
      </c>
    </row>
    <row r="96" spans="1:1">
      <c r="A96">
        <v>2</v>
      </c>
    </row>
    <row r="97" spans="1:1">
      <c r="A97">
        <v>2</v>
      </c>
    </row>
    <row r="98" spans="1:1">
      <c r="A98">
        <v>2</v>
      </c>
    </row>
    <row r="99" spans="1:1">
      <c r="A99">
        <v>1</v>
      </c>
    </row>
    <row r="100" spans="1:1">
      <c r="A100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baseColWidth="10" defaultRowHeight="15" x14ac:dyDescent="0"/>
  <sheetData>
    <row r="1" spans="1:4">
      <c r="A1" t="s">
        <v>1</v>
      </c>
      <c r="B1" t="s">
        <v>4</v>
      </c>
      <c r="C1" t="s">
        <v>5</v>
      </c>
      <c r="D1" t="s">
        <v>6</v>
      </c>
    </row>
    <row r="2" spans="1:4">
      <c r="A2">
        <v>0</v>
      </c>
      <c r="B2">
        <v>1</v>
      </c>
      <c r="C2">
        <v>2</v>
      </c>
      <c r="D2">
        <v>0</v>
      </c>
    </row>
    <row r="3" spans="1:4">
      <c r="A3">
        <v>1</v>
      </c>
      <c r="B3">
        <v>3</v>
      </c>
      <c r="C3">
        <v>10</v>
      </c>
      <c r="D3">
        <v>2</v>
      </c>
    </row>
    <row r="4" spans="1:4">
      <c r="A4">
        <v>2</v>
      </c>
      <c r="B4">
        <v>6</v>
      </c>
      <c r="C4">
        <v>7</v>
      </c>
      <c r="D4">
        <v>10</v>
      </c>
    </row>
    <row r="5" spans="1:4">
      <c r="A5">
        <v>3</v>
      </c>
      <c r="B5">
        <v>14</v>
      </c>
      <c r="C5">
        <v>24</v>
      </c>
      <c r="D5">
        <v>19</v>
      </c>
    </row>
    <row r="6" spans="1:4">
      <c r="A6">
        <v>4</v>
      </c>
      <c r="B6">
        <v>22</v>
      </c>
      <c r="C6">
        <v>15</v>
      </c>
      <c r="D6">
        <v>19</v>
      </c>
    </row>
    <row r="7" spans="1:4">
      <c r="A7">
        <v>5</v>
      </c>
      <c r="B7">
        <v>16</v>
      </c>
      <c r="C7">
        <v>20</v>
      </c>
      <c r="D7">
        <v>20</v>
      </c>
    </row>
    <row r="8" spans="1:4">
      <c r="A8">
        <v>6</v>
      </c>
      <c r="B8">
        <v>16</v>
      </c>
      <c r="C8">
        <v>9</v>
      </c>
      <c r="D8">
        <v>13</v>
      </c>
    </row>
    <row r="9" spans="1:4">
      <c r="A9">
        <v>7</v>
      </c>
      <c r="B9">
        <v>7</v>
      </c>
      <c r="C9">
        <v>9</v>
      </c>
      <c r="D9">
        <v>11</v>
      </c>
    </row>
    <row r="10" spans="1:4">
      <c r="A10">
        <v>8</v>
      </c>
      <c r="B10">
        <v>5</v>
      </c>
      <c r="C10">
        <v>1</v>
      </c>
      <c r="D10">
        <v>5</v>
      </c>
    </row>
    <row r="11" spans="1:4">
      <c r="A11">
        <v>9</v>
      </c>
      <c r="B11">
        <v>8</v>
      </c>
      <c r="C11">
        <v>2</v>
      </c>
      <c r="D11">
        <v>0</v>
      </c>
    </row>
    <row r="12" spans="1:4">
      <c r="A12">
        <v>10</v>
      </c>
      <c r="B12">
        <v>1</v>
      </c>
      <c r="C12">
        <v>0</v>
      </c>
      <c r="D12">
        <v>1</v>
      </c>
    </row>
    <row r="13" spans="1:4">
      <c r="A13">
        <v>11</v>
      </c>
      <c r="B13">
        <v>0</v>
      </c>
      <c r="C13">
        <v>1</v>
      </c>
      <c r="D13">
        <v>0</v>
      </c>
    </row>
    <row r="14" spans="1:4">
      <c r="A14">
        <v>12</v>
      </c>
      <c r="B14">
        <v>1</v>
      </c>
      <c r="C14">
        <v>0</v>
      </c>
      <c r="D14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kaart1</vt:lpstr>
      <vt:lpstr>kaart2</vt:lpstr>
      <vt:lpstr>kaart3</vt:lpstr>
      <vt:lpstr>kaarten</vt:lpstr>
      <vt:lpstr>Blad1</vt:lpstr>
      <vt:lpstr>sociale1</vt:lpstr>
      <vt:lpstr>sociale2</vt:lpstr>
      <vt:lpstr>sociale3</vt:lpstr>
      <vt:lpstr>Sociale</vt:lpstr>
      <vt:lpstr>Blad2</vt:lpstr>
      <vt:lpstr>Eigenschappen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de Wit</dc:creator>
  <cp:lastModifiedBy>Kirsten de Wit</cp:lastModifiedBy>
  <dcterms:created xsi:type="dcterms:W3CDTF">2015-05-19T15:13:56Z</dcterms:created>
  <dcterms:modified xsi:type="dcterms:W3CDTF">2015-05-26T08:22:51Z</dcterms:modified>
</cp:coreProperties>
</file>