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tanny/Desktop/"/>
    </mc:Choice>
  </mc:AlternateContent>
  <xr:revisionPtr revIDLastSave="0" documentId="13_ncr:1_{AFDF942E-66FE-D54F-9730-4356982333D9}" xr6:coauthVersionLast="47" xr6:coauthVersionMax="47" xr10:uidLastSave="{00000000-0000-0000-0000-000000000000}"/>
  <bookViews>
    <workbookView xWindow="0" yWindow="500" windowWidth="28120" windowHeight="15880" activeTab="2" xr2:uid="{E8F16300-1491-8B46-B156-AAB7A5E5AA9D}"/>
  </bookViews>
  <sheets>
    <sheet name="INCOME成長性" sheetId="2" r:id="rId1"/>
    <sheet name="BALANCE SHEET穩定性" sheetId="1" r:id="rId2"/>
    <sheet name="工作表3" sheetId="7" r:id="rId3"/>
    <sheet name="CASH FLOW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6" i="1" l="1"/>
  <c r="L26" i="1"/>
  <c r="M26" i="1"/>
  <c r="N26" i="1"/>
  <c r="O26" i="1"/>
  <c r="J26" i="1"/>
  <c r="C26" i="1"/>
  <c r="D26" i="1"/>
  <c r="E26" i="1"/>
  <c r="F26" i="1"/>
  <c r="G26" i="1"/>
  <c r="H26" i="1"/>
  <c r="B26" i="1"/>
  <c r="K24" i="1"/>
  <c r="L24" i="1"/>
  <c r="M24" i="1"/>
  <c r="N24" i="1"/>
  <c r="O24" i="1"/>
  <c r="J24" i="1"/>
  <c r="C24" i="1"/>
  <c r="D24" i="1"/>
  <c r="E24" i="1"/>
  <c r="F24" i="1"/>
  <c r="G24" i="1"/>
  <c r="H24" i="1"/>
  <c r="B24" i="1"/>
  <c r="E19" i="2"/>
  <c r="L19" i="2" s="1"/>
  <c r="D19" i="2"/>
  <c r="K19" i="2"/>
  <c r="B19" i="2"/>
  <c r="C19" i="2"/>
  <c r="J19" i="2" s="1"/>
  <c r="F19" i="2"/>
  <c r="M19" i="2" s="1"/>
  <c r="G19" i="2"/>
  <c r="N19" i="2" s="1"/>
  <c r="H19" i="2"/>
  <c r="O19" i="2" s="1"/>
  <c r="E22" i="2"/>
  <c r="E21" i="2"/>
  <c r="E20" i="2"/>
  <c r="L20" i="2" s="1"/>
  <c r="L17" i="1"/>
  <c r="M17" i="1"/>
  <c r="N17" i="1"/>
  <c r="O17" i="1"/>
  <c r="K17" i="1"/>
  <c r="K4" i="2"/>
  <c r="L4" i="2"/>
  <c r="M4" i="2"/>
  <c r="N4" i="2"/>
  <c r="O4" i="2"/>
  <c r="J4" i="2"/>
  <c r="G21" i="2"/>
  <c r="N21" i="2" s="1"/>
  <c r="H21" i="2"/>
  <c r="O21" i="2" s="1"/>
  <c r="K3" i="3"/>
  <c r="L3" i="3"/>
  <c r="M3" i="3"/>
  <c r="N3" i="3"/>
  <c r="O3" i="3"/>
  <c r="J3" i="3"/>
  <c r="F22" i="3"/>
  <c r="M22" i="3" s="1"/>
  <c r="B46" i="3"/>
  <c r="C22" i="3"/>
  <c r="D22" i="3"/>
  <c r="E22" i="3"/>
  <c r="G22" i="3"/>
  <c r="H22" i="3"/>
  <c r="H46" i="3" s="1"/>
  <c r="B22" i="3"/>
  <c r="C32" i="3"/>
  <c r="C46" i="3" s="1"/>
  <c r="D32" i="3"/>
  <c r="E32" i="3"/>
  <c r="F32" i="3"/>
  <c r="G32" i="3"/>
  <c r="H32" i="3"/>
  <c r="B32" i="3"/>
  <c r="C44" i="3"/>
  <c r="D44" i="3"/>
  <c r="E44" i="3"/>
  <c r="F44" i="3"/>
  <c r="G44" i="3"/>
  <c r="H44" i="3"/>
  <c r="B44" i="3"/>
  <c r="F46" i="3"/>
  <c r="E46" i="3"/>
  <c r="L56" i="3"/>
  <c r="M56" i="3"/>
  <c r="N56" i="3"/>
  <c r="O56" i="3"/>
  <c r="K56" i="3"/>
  <c r="K48" i="3"/>
  <c r="L48" i="3"/>
  <c r="M48" i="3"/>
  <c r="N48" i="3"/>
  <c r="O48" i="3"/>
  <c r="J48" i="3"/>
  <c r="K44" i="3"/>
  <c r="L44" i="3"/>
  <c r="M44" i="3"/>
  <c r="O44" i="3"/>
  <c r="M32" i="3"/>
  <c r="N32" i="3"/>
  <c r="O32" i="3"/>
  <c r="K22" i="3"/>
  <c r="L22" i="3"/>
  <c r="N22" i="3"/>
  <c r="O22" i="3"/>
  <c r="D23" i="2"/>
  <c r="E23" i="2"/>
  <c r="L23" i="2" s="1"/>
  <c r="F23" i="2"/>
  <c r="G23" i="2"/>
  <c r="H23" i="2"/>
  <c r="O23" i="2" s="1"/>
  <c r="C23" i="2"/>
  <c r="D22" i="2"/>
  <c r="F22" i="2"/>
  <c r="G22" i="2"/>
  <c r="H22" i="2"/>
  <c r="C22" i="2"/>
  <c r="J22" i="2" s="1"/>
  <c r="C20" i="2"/>
  <c r="D20" i="2"/>
  <c r="F20" i="2"/>
  <c r="G20" i="2"/>
  <c r="N20" i="2" s="1"/>
  <c r="H20" i="2"/>
  <c r="O20" i="2" s="1"/>
  <c r="B20" i="2"/>
  <c r="M14" i="2"/>
  <c r="J14" i="2"/>
  <c r="K14" i="2"/>
  <c r="L14" i="2"/>
  <c r="N14" i="2"/>
  <c r="O14" i="2"/>
  <c r="B21" i="2"/>
  <c r="C21" i="2"/>
  <c r="D21" i="2"/>
  <c r="K21" i="2" s="1"/>
  <c r="M21" i="2"/>
  <c r="F21" i="2"/>
  <c r="M39" i="2"/>
  <c r="J39" i="2"/>
  <c r="K39" i="2"/>
  <c r="L39" i="2"/>
  <c r="N39" i="2"/>
  <c r="O39" i="2"/>
  <c r="K38" i="2"/>
  <c r="L38" i="2"/>
  <c r="M38" i="2"/>
  <c r="N38" i="2"/>
  <c r="O38" i="2"/>
  <c r="J38" i="2"/>
  <c r="J12" i="2"/>
  <c r="K12" i="2"/>
  <c r="L12" i="2"/>
  <c r="M12" i="2"/>
  <c r="N12" i="2"/>
  <c r="O12" i="2"/>
  <c r="J13" i="2"/>
  <c r="K13" i="2"/>
  <c r="L13" i="2"/>
  <c r="M13" i="2"/>
  <c r="N13" i="2"/>
  <c r="O13" i="2"/>
  <c r="J15" i="2"/>
  <c r="K15" i="2"/>
  <c r="L15" i="2"/>
  <c r="M15" i="2"/>
  <c r="N15" i="2"/>
  <c r="O15" i="2"/>
  <c r="J17" i="2"/>
  <c r="K17" i="2"/>
  <c r="L17" i="2"/>
  <c r="M17" i="2"/>
  <c r="N17" i="2"/>
  <c r="O17" i="2"/>
  <c r="K2" i="2"/>
  <c r="L2" i="2"/>
  <c r="M2" i="2"/>
  <c r="N2" i="2"/>
  <c r="O2" i="2"/>
  <c r="J2" i="2"/>
  <c r="J3" i="1"/>
  <c r="J19" i="1"/>
  <c r="K19" i="1"/>
  <c r="L19" i="1"/>
  <c r="M19" i="1"/>
  <c r="N19" i="1"/>
  <c r="O19" i="1"/>
  <c r="J13" i="1"/>
  <c r="K13" i="1"/>
  <c r="L13" i="1"/>
  <c r="J11" i="1"/>
  <c r="K11" i="1"/>
  <c r="L11" i="1"/>
  <c r="M11" i="1"/>
  <c r="N11" i="1"/>
  <c r="O11" i="1"/>
  <c r="M13" i="1"/>
  <c r="N13" i="1"/>
  <c r="O13" i="1"/>
  <c r="K3" i="1"/>
  <c r="L3" i="1"/>
  <c r="M3" i="1"/>
  <c r="N3" i="1"/>
  <c r="O3" i="1"/>
  <c r="J4" i="1"/>
  <c r="K4" i="1"/>
  <c r="L4" i="1"/>
  <c r="M4" i="1"/>
  <c r="N4" i="1"/>
  <c r="O4" i="1"/>
  <c r="J22" i="1"/>
  <c r="K22" i="1"/>
  <c r="L22" i="1"/>
  <c r="M22" i="1"/>
  <c r="N22" i="1"/>
  <c r="O22" i="1"/>
  <c r="J23" i="1"/>
  <c r="K23" i="1"/>
  <c r="L23" i="1"/>
  <c r="M23" i="1"/>
  <c r="N23" i="1"/>
  <c r="O23" i="1"/>
  <c r="J9" i="1"/>
  <c r="K9" i="1"/>
  <c r="L9" i="1"/>
  <c r="M9" i="1"/>
  <c r="N9" i="1"/>
  <c r="O9" i="1"/>
  <c r="J14" i="1"/>
  <c r="K14" i="1"/>
  <c r="L14" i="1"/>
  <c r="M14" i="1"/>
  <c r="N14" i="1"/>
  <c r="O14" i="1"/>
  <c r="K18" i="1"/>
  <c r="L18" i="1"/>
  <c r="M18" i="1"/>
  <c r="N18" i="1"/>
  <c r="O18" i="1"/>
  <c r="J18" i="1"/>
  <c r="J21" i="2" l="1"/>
  <c r="N22" i="2"/>
  <c r="M20" i="2"/>
  <c r="J20" i="2"/>
  <c r="M22" i="2"/>
  <c r="N23" i="2"/>
  <c r="K23" i="2"/>
  <c r="O22" i="2"/>
  <c r="M23" i="2"/>
  <c r="J23" i="2"/>
  <c r="L22" i="2"/>
  <c r="K20" i="2"/>
  <c r="K22" i="2"/>
  <c r="L21" i="2"/>
  <c r="G46" i="3"/>
  <c r="D46" i="3"/>
  <c r="K46" i="3" s="1"/>
  <c r="J32" i="3"/>
  <c r="L32" i="3"/>
  <c r="K32" i="3"/>
  <c r="N44" i="3"/>
  <c r="N46" i="3"/>
  <c r="O46" i="3"/>
  <c r="J44" i="3"/>
  <c r="M46" i="3"/>
  <c r="L46" i="3"/>
  <c r="J46" i="3"/>
  <c r="J22" i="3"/>
</calcChain>
</file>

<file path=xl/sharedStrings.xml><?xml version="1.0" encoding="utf-8"?>
<sst xmlns="http://schemas.openxmlformats.org/spreadsheetml/2006/main" count="305" uniqueCount="220">
  <si>
    <t>ASSETS</t>
  </si>
  <si>
    <t>Total current assets</t>
  </si>
  <si>
    <t>Long-term investments</t>
  </si>
  <si>
    <t>Property and equipment, net</t>
  </si>
  <si>
    <t>Goodwill</t>
  </si>
  <si>
    <t>Intangible assets, net</t>
  </si>
  <si>
    <t>Other assets</t>
  </si>
  <si>
    <t>Total assets</t>
  </si>
  <si>
    <t>LIABILITIES AND EQUITY</t>
  </si>
  <si>
    <t>Total current liabilities</t>
  </si>
  <si>
    <t>Deferred tax liability and other long-term liabilities</t>
  </si>
  <si>
    <t>Total liabilities</t>
  </si>
  <si>
    <t>Commitments and contingencies (Note 11)</t>
  </si>
  <si>
    <t>Equity:</t>
  </si>
  <si>
    <t>Total equity</t>
  </si>
  <si>
    <t>Total liabilities and equity</t>
  </si>
  <si>
    <t>Long-term debt</t>
  </si>
  <si>
    <t xml:space="preserve">Treasury stock </t>
    <phoneticPr fontId="1" type="noConversion"/>
  </si>
  <si>
    <t>Additional paid-in-capital</t>
    <phoneticPr fontId="1" type="noConversion"/>
  </si>
  <si>
    <t>Retained earnings</t>
    <phoneticPr fontId="1" type="noConversion"/>
  </si>
  <si>
    <t>Accumulated other comprehensive income (loss)</t>
    <phoneticPr fontId="1" type="noConversion"/>
  </si>
  <si>
    <t>Noncontrolling interest</t>
    <phoneticPr fontId="1" type="noConversion"/>
  </si>
  <si>
    <t>2015-2016</t>
    <phoneticPr fontId="1" type="noConversion"/>
  </si>
  <si>
    <t>2016-2017</t>
    <phoneticPr fontId="1" type="noConversion"/>
  </si>
  <si>
    <t>2017-2018</t>
    <phoneticPr fontId="1" type="noConversion"/>
  </si>
  <si>
    <t>2018-2019</t>
    <phoneticPr fontId="1" type="noConversion"/>
  </si>
  <si>
    <t>2019-2020</t>
    <phoneticPr fontId="1" type="noConversion"/>
  </si>
  <si>
    <t>2020-2021</t>
    <phoneticPr fontId="1" type="noConversion"/>
  </si>
  <si>
    <t>增長率</t>
    <phoneticPr fontId="1" type="noConversion"/>
  </si>
  <si>
    <t>歷年趨勢</t>
    <phoneticPr fontId="1" type="noConversion"/>
  </si>
  <si>
    <t>* 資本： 看保留盈餘</t>
    <phoneticPr fontId="1" type="noConversion"/>
  </si>
  <si>
    <t>* 資產： 掌握流動資產與非流動資產細項, 掌握產業特徵</t>
    <phoneticPr fontId="1" type="noConversion"/>
  </si>
  <si>
    <t>重點關注項目, 主要與現金流有關：</t>
    <phoneticPr fontId="1" type="noConversion"/>
  </si>
  <si>
    <t>* 負債： 區分流動負債與非流動負債, 區分有息與無息負債</t>
    <phoneticPr fontId="1" type="noConversion"/>
  </si>
  <si>
    <t>Operating expenses:</t>
  </si>
  <si>
    <t>Transaction and credit losses</t>
  </si>
  <si>
    <t>Customer support and operations</t>
  </si>
  <si>
    <t>Sales and marketing</t>
  </si>
  <si>
    <t>Technology and development</t>
  </si>
  <si>
    <t>General and administrative</t>
  </si>
  <si>
    <t>2,998 </t>
  </si>
  <si>
    <t>Net income</t>
  </si>
  <si>
    <t>Net income per share:</t>
  </si>
  <si>
    <t>Basic</t>
  </si>
  <si>
    <t>3.55 </t>
  </si>
  <si>
    <t>Diluted</t>
  </si>
  <si>
    <t>3.52 </t>
  </si>
  <si>
    <t>Weighted average shares:</t>
  </si>
  <si>
    <t>1,174 </t>
  </si>
  <si>
    <t>1,186 </t>
  </si>
  <si>
    <t>Other comprehensive income (loss), net of reclassification adjustments:</t>
  </si>
  <si>
    <t>Foreign currency translation adjustments (“CTA”)</t>
  </si>
  <si>
    <t>Net investment hedge CTA gain (loss)</t>
  </si>
  <si>
    <t>— </t>
  </si>
  <si>
    <t>Unrealized gains (losses) on cash flow hedges, net</t>
  </si>
  <si>
    <t>Tax (expense) benefit on unrealized gains (losses) on cash flow hedges, net</t>
  </si>
  <si>
    <t>Unrealized (losses) gains on investments, net</t>
  </si>
  <si>
    <t>Tax benefit (expense) on unrealized (losses) gains on investments, net</t>
  </si>
  <si>
    <t>Other comprehensive income (loss), net of tax</t>
  </si>
  <si>
    <t>Comprehensive income</t>
  </si>
  <si>
    <t>Depreciation and amortization</t>
  </si>
  <si>
    <t>—</t>
  </si>
  <si>
    <t>Depreciation and amortization</t>
    <phoneticPr fontId="1" type="noConversion"/>
  </si>
  <si>
    <t>銷售毛利率</t>
    <phoneticPr fontId="1" type="noConversion"/>
  </si>
  <si>
    <t>銷貨報酬率</t>
    <phoneticPr fontId="1" type="noConversion"/>
  </si>
  <si>
    <t>ROA</t>
    <phoneticPr fontId="1" type="noConversion"/>
  </si>
  <si>
    <t>ROE</t>
    <phoneticPr fontId="1" type="noConversion"/>
  </si>
  <si>
    <t>銷貨增長率</t>
    <phoneticPr fontId="1" type="noConversion"/>
  </si>
  <si>
    <t>企業價值：</t>
    <phoneticPr fontId="1" type="noConversion"/>
  </si>
  <si>
    <t>營業利潤增長率</t>
    <phoneticPr fontId="1" type="noConversion"/>
  </si>
  <si>
    <t>淨收入增長率</t>
    <phoneticPr fontId="1" type="noConversion"/>
  </si>
  <si>
    <t>Net income (淨收入)</t>
    <phoneticPr fontId="1" type="noConversion"/>
  </si>
  <si>
    <t>Total operating expenses (銷貨成本)</t>
    <phoneticPr fontId="1" type="noConversion"/>
  </si>
  <si>
    <r>
      <t xml:space="preserve">Income tax (benefit) expense  </t>
    </r>
    <r>
      <rPr>
        <sz val="18"/>
        <color rgb="FF000000"/>
        <rFont val="PMingLiU"/>
        <family val="1"/>
        <charset val="136"/>
      </rPr>
      <t>所得稅</t>
    </r>
    <r>
      <rPr>
        <sz val="18"/>
        <color rgb="FF000000"/>
        <rFont val="Times New Roman"/>
        <family val="1"/>
      </rPr>
      <t>(利益)</t>
    </r>
    <r>
      <rPr>
        <sz val="18"/>
        <color rgb="FF000000"/>
        <rFont val="PMingLiU"/>
        <family val="1"/>
        <charset val="136"/>
      </rPr>
      <t>支出</t>
    </r>
    <phoneticPr fontId="1" type="noConversion"/>
  </si>
  <si>
    <r>
      <rPr>
        <b/>
        <sz val="18"/>
        <color theme="1"/>
        <rFont val="Cambria"/>
        <family val="1"/>
      </rPr>
      <t>Income before income taxes (稅前利潤</t>
    </r>
    <r>
      <rPr>
        <b/>
        <sz val="18"/>
        <color theme="1"/>
        <rFont val="PMingLiU"/>
        <family val="1"/>
        <charset val="136"/>
      </rPr>
      <t>)</t>
    </r>
    <phoneticPr fontId="1" type="noConversion"/>
  </si>
  <si>
    <t>Other income (expense), net  (營業外收入)</t>
    <phoneticPr fontId="1" type="noConversion"/>
  </si>
  <si>
    <r>
      <rPr>
        <b/>
        <sz val="18"/>
        <color theme="1"/>
        <rFont val="Cambria"/>
        <family val="1"/>
      </rPr>
      <t>Operating income (營業利潤</t>
    </r>
    <r>
      <rPr>
        <b/>
        <sz val="18"/>
        <color theme="1"/>
        <rFont val="PMingLiU"/>
        <family val="1"/>
        <charset val="136"/>
      </rPr>
      <t>)</t>
    </r>
    <phoneticPr fontId="1" type="noConversion"/>
  </si>
  <si>
    <t>營業利益率</t>
    <phoneticPr fontId="1" type="noConversion"/>
  </si>
  <si>
    <t>*  成長性： 企業未來收益如何</t>
    <phoneticPr fontId="1" type="noConversion"/>
  </si>
  <si>
    <t>*  分析收益性工具: 企業價值</t>
    <phoneticPr fontId="1" type="noConversion"/>
  </si>
  <si>
    <t>*  分析成長性工具: 企業成長</t>
    <phoneticPr fontId="1" type="noConversion"/>
  </si>
  <si>
    <t>*  收益性: 了解企業賺了多少錢</t>
    <phoneticPr fontId="1" type="noConversion"/>
  </si>
  <si>
    <t>*  順序：淨收入  -&gt;  營業利潤   -&gt;  銷售額</t>
    <phoneticPr fontId="1" type="noConversion"/>
  </si>
  <si>
    <t>Cash flows from operating activities:</t>
  </si>
  <si>
    <t>Adjustments to reconcile net income to net cash provided by operating activities:</t>
  </si>
  <si>
    <t>Stock-based compensation</t>
  </si>
  <si>
    <t>Deferred income taxes</t>
  </si>
  <si>
    <t>Net gains on strategic investments</t>
  </si>
  <si>
    <t>Other</t>
  </si>
  <si>
    <t>Changes in assets and liabilities:</t>
  </si>
  <si>
    <t>Accounts receivable</t>
  </si>
  <si>
    <t>Transaction loss allowance for cash losses, net</t>
  </si>
  <si>
    <t>Other current assets and non-current assets</t>
  </si>
  <si>
    <t>Accounts payable</t>
  </si>
  <si>
    <t>Income taxes payable</t>
  </si>
  <si>
    <t>Other current liabilities and non-current liabilities</t>
  </si>
  <si>
    <t>Net cash provided by operating activities</t>
  </si>
  <si>
    <t>Cash flows from investing activities:</t>
  </si>
  <si>
    <t>Purchases of property and equipment</t>
  </si>
  <si>
    <t>Proceeds from sales of property and equipment</t>
  </si>
  <si>
    <t>Changes in principal loans receivable, net</t>
  </si>
  <si>
    <t>Purchases of investments</t>
  </si>
  <si>
    <t>Maturities and sales of investments</t>
  </si>
  <si>
    <t>Acquisitions, net of cash and restricted cash acquired</t>
  </si>
  <si>
    <t>Net cash used in investing activities</t>
  </si>
  <si>
    <t>Cash flows from financing activities:</t>
  </si>
  <si>
    <t>Proceeds from issuance of common stock</t>
  </si>
  <si>
    <t>Purchases of treasury stock</t>
  </si>
  <si>
    <t>Tax withholdings related to net share settlements of equity awards</t>
  </si>
  <si>
    <t>Borrowings under financing arrangements</t>
  </si>
  <si>
    <t>Repayments under financing arrangements</t>
  </si>
  <si>
    <t>Funds payable and amounts due to customers</t>
  </si>
  <si>
    <t>Other financing activities</t>
  </si>
  <si>
    <t>Net cash (used in) provided by financing activities</t>
  </si>
  <si>
    <t>Effect of exchange rate changes on cash, cash equivalents, and restricted cash</t>
  </si>
  <si>
    <t>Cash and cash equivalents</t>
  </si>
  <si>
    <t>5,197 </t>
  </si>
  <si>
    <t>4,794 </t>
  </si>
  <si>
    <t>Funds receivable and customer accounts</t>
  </si>
  <si>
    <t>Supplemental cash flow disclosures:</t>
    <phoneticPr fontId="1" type="noConversion"/>
  </si>
  <si>
    <t>Cash paid for interest</t>
    <phoneticPr fontId="1" type="noConversion"/>
  </si>
  <si>
    <t>Cash paid for income taxes, net</t>
    <phoneticPr fontId="1" type="noConversion"/>
  </si>
  <si>
    <t>Cash and cash equivalents</t>
    <phoneticPr fontId="1" type="noConversion"/>
  </si>
  <si>
    <t>Short-term and long-term investments</t>
    <phoneticPr fontId="1" type="noConversion"/>
  </si>
  <si>
    <t>Funds receivable and customer accounts</t>
    <phoneticPr fontId="1" type="noConversion"/>
  </si>
  <si>
    <t>Total cash, cash equivalents, and restricted cash shown in the consolidated statements of cash flows</t>
    <phoneticPr fontId="1" type="noConversion"/>
  </si>
  <si>
    <t>Cash, cash equivalents, and restricted cash at beginning of period</t>
    <phoneticPr fontId="1" type="noConversion"/>
  </si>
  <si>
    <t>Net change in cash, cash equivalents, and restricted cash (當年度現金淨變化)</t>
    <phoneticPr fontId="1" type="noConversion"/>
  </si>
  <si>
    <r>
      <rPr>
        <sz val="18"/>
        <color rgb="FF000000"/>
        <rFont val="PMingLiU"/>
        <family val="1"/>
        <charset val="136"/>
      </rPr>
      <t>另一角度詮釋現金流at end of period</t>
    </r>
    <r>
      <rPr>
        <sz val="18"/>
        <color rgb="FF000000"/>
        <rFont val="Times New Roman"/>
        <family val="1"/>
      </rPr>
      <t>:</t>
    </r>
    <phoneticPr fontId="1" type="noConversion"/>
  </si>
  <si>
    <t>Excess tax benefits from stock-based compensation</t>
  </si>
  <si>
    <t>Cost basis adjustments to loans and interest receivable held for sale</t>
  </si>
  <si>
    <t>Receivable from eBay</t>
  </si>
  <si>
    <t>Payable to eBay</t>
  </si>
  <si>
    <t>Notes and receivable from eBay</t>
  </si>
  <si>
    <t>Contribution from (to) eBay</t>
  </si>
  <si>
    <t>Funds receivable</t>
    <phoneticPr fontId="1" type="noConversion"/>
  </si>
  <si>
    <t>Cash, cash equivalents, and restricted cash at end of period (累積現金流)</t>
    <phoneticPr fontId="1" type="noConversion"/>
  </si>
  <si>
    <t>企業成長</t>
    <phoneticPr fontId="1" type="noConversion"/>
  </si>
  <si>
    <t>Retained earnings</t>
  </si>
  <si>
    <t>Transaction expense</t>
    <phoneticPr fontId="1" type="noConversion"/>
  </si>
  <si>
    <t>Restructuring and other charges</t>
    <phoneticPr fontId="1" type="noConversion"/>
  </si>
  <si>
    <r>
      <rPr>
        <b/>
        <sz val="18"/>
        <color theme="1"/>
        <rFont val="Cambria"/>
        <family val="1"/>
      </rPr>
      <t>Net revenues (</t>
    </r>
    <r>
      <rPr>
        <b/>
        <sz val="18"/>
        <color theme="1"/>
        <rFont val="PMingLiU"/>
        <family val="1"/>
        <charset val="136"/>
      </rPr>
      <t>銷售額)</t>
    </r>
    <phoneticPr fontId="1" type="noConversion"/>
  </si>
  <si>
    <t>Changes in loans and interest receivable held for sale, net</t>
    <phoneticPr fontId="1" type="noConversion"/>
  </si>
  <si>
    <t>流動比率 (流動資產/ 流動負債)</t>
    <phoneticPr fontId="1" type="noConversion"/>
  </si>
  <si>
    <t>速動比率  (速動資產/流動負債)</t>
    <phoneticPr fontId="1" type="noConversion"/>
  </si>
  <si>
    <t>資產負債率  (負債/股東權益)</t>
    <phoneticPr fontId="1" type="noConversion"/>
  </si>
  <si>
    <t>債務依存度  ( (長短期貸款+ 公司債) / 資產)</t>
    <phoneticPr fontId="1" type="noConversion"/>
  </si>
  <si>
    <t>Intangible assets, net</t>
    <phoneticPr fontId="1" type="noConversion"/>
  </si>
  <si>
    <t>Current assets:</t>
  </si>
  <si>
    <t>Short-term investments</t>
  </si>
  <si>
    <t>4,303 </t>
  </si>
  <si>
    <t>8,289 </t>
  </si>
  <si>
    <t>Accounts receivable, net</t>
  </si>
  <si>
    <t>800 </t>
  </si>
  <si>
    <t>577 </t>
  </si>
  <si>
    <t>Loans and interest receivable, net of allowances of $491 and $838 as of December 31, 2021 and 2020, respectively</t>
  </si>
  <si>
    <t>4,846 </t>
  </si>
  <si>
    <t>2,769 </t>
  </si>
  <si>
    <t>36,141 </t>
  </si>
  <si>
    <t>33,418 </t>
  </si>
  <si>
    <t>Prepaid expenses and other current assets</t>
  </si>
  <si>
    <t>1,287 </t>
  </si>
  <si>
    <t>1,148 </t>
  </si>
  <si>
    <t>52,574 </t>
  </si>
  <si>
    <t>50,995 </t>
  </si>
  <si>
    <t>6,797 </t>
  </si>
  <si>
    <t>6,089 </t>
  </si>
  <si>
    <t>1,909 </t>
  </si>
  <si>
    <t>1,807 </t>
  </si>
  <si>
    <t>11,454 </t>
  </si>
  <si>
    <t>9,135 </t>
  </si>
  <si>
    <t>1,332 </t>
  </si>
  <si>
    <t>1,048 </t>
  </si>
  <si>
    <t>1,737 </t>
  </si>
  <si>
    <t>1,305 </t>
  </si>
  <si>
    <t>75,803 </t>
  </si>
  <si>
    <t>70,379 </t>
  </si>
  <si>
    <t>Current liabilities:</t>
  </si>
  <si>
    <t>197 </t>
  </si>
  <si>
    <t>252 </t>
  </si>
  <si>
    <t>38,841 </t>
  </si>
  <si>
    <t>35,418 </t>
  </si>
  <si>
    <t>Accrued expenses and other current liabilities</t>
  </si>
  <si>
    <t>3,755 </t>
  </si>
  <si>
    <t>2,648 </t>
  </si>
  <si>
    <t>236 </t>
  </si>
  <si>
    <t>129 </t>
  </si>
  <si>
    <t>43,029 </t>
  </si>
  <si>
    <t>38,447 </t>
  </si>
  <si>
    <t>2,930 </t>
  </si>
  <si>
    <t>8,049 </t>
  </si>
  <si>
    <t>8,939 </t>
  </si>
  <si>
    <t>54,076 </t>
  </si>
  <si>
    <t>50,316 </t>
  </si>
  <si>
    <t>Commitments and contingencies (Note 13)</t>
  </si>
  <si>
    <t>Common stock, $0.0001 par value; 4,000 shares authorized; 1,168 and 1,172 shares outstanding as of December 31, 2021 and 2020, respectively</t>
  </si>
  <si>
    <t>Preferred stock, $0.0001 par value; 100 shares authorized, unissued</t>
  </si>
  <si>
    <t>Treasury stock at cost, 132 and 117 shares as of December 31, 2021 and 2020, respectively</t>
  </si>
  <si>
    <t>Additional paid-in-capital</t>
  </si>
  <si>
    <t>17,208 </t>
  </si>
  <si>
    <t>16,644 </t>
  </si>
  <si>
    <t>16,535 </t>
  </si>
  <si>
    <t>12,366 </t>
  </si>
  <si>
    <t>Accumulated other comprehensive income (loss)</t>
  </si>
  <si>
    <t>Total PayPal stockholders’ equity</t>
  </si>
  <si>
    <t>21,727 </t>
  </si>
  <si>
    <t>20,019 </t>
  </si>
  <si>
    <t>Noncontrolling interest</t>
  </si>
  <si>
    <t>44 </t>
  </si>
  <si>
    <t>20,063 </t>
  </si>
  <si>
    <t>Loans and interest receivable, net of allowances of $258 in 2019 and $172 in 2018</t>
  </si>
  <si>
    <t>Short-term debt</t>
  </si>
  <si>
    <t>Common stock, $0.0001 par value; 4,000 shares authorized; 1,173 and 1,174 shares outstanding as of December 31, 2019 and 2018, respectively</t>
  </si>
  <si>
    <t>Preferred stock, $0.0001 par value; 100 shares authorized, unissued</t>
  </si>
  <si>
    <t>Treasury stock at cost, 105 and 91 shares as of December 31, 2019 and 2018, respectively</t>
  </si>
  <si>
    <t>(6,872</t>
  </si>
  <si>
    <t>(5,511</t>
  </si>
  <si>
    <t>(173</t>
  </si>
  <si>
    <t>Total PayPal Stockholders’ equity</t>
  </si>
  <si>
    <t>Funds payable and amounts due to customers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</si>
</sst>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1" formatCode="0.000"/>
    <numFmt numFmtId="187" formatCode="0.0%"/>
  </numFmts>
  <fonts count="2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b/>
      <sz val="14"/>
      <color theme="1"/>
      <name val="Inherit"/>
    </font>
    <font>
      <sz val="14"/>
      <color theme="1"/>
      <name val="Inherit"/>
    </font>
    <font>
      <sz val="18"/>
      <color theme="1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  <font>
      <b/>
      <sz val="18"/>
      <color theme="1"/>
      <name val="Inherit"/>
    </font>
    <font>
      <sz val="18"/>
      <color theme="1"/>
      <name val="Inherit"/>
    </font>
    <font>
      <sz val="20"/>
      <color rgb="FF383A39"/>
      <name val="Microsoft JhengHei"/>
      <family val="2"/>
      <charset val="136"/>
    </font>
    <font>
      <sz val="12"/>
      <color theme="1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inor"/>
    </font>
    <font>
      <sz val="14"/>
      <color theme="1"/>
      <name val="新細明體"/>
      <family val="1"/>
      <charset val="136"/>
      <scheme val="minor"/>
    </font>
    <font>
      <sz val="14"/>
      <color rgb="FFFFFFFF"/>
      <name val="PingFang TC"/>
      <family val="2"/>
      <charset val="136"/>
    </font>
    <font>
      <sz val="10"/>
      <color rgb="FF000000"/>
      <name val="Times New Roman"/>
      <family val="1"/>
    </font>
    <font>
      <sz val="18"/>
      <color rgb="FF000000"/>
      <name val="Times New Roman"/>
      <family val="1"/>
    </font>
    <font>
      <b/>
      <sz val="22"/>
      <color theme="1"/>
      <name val="Inherit"/>
    </font>
    <font>
      <b/>
      <sz val="18"/>
      <color rgb="FF000000"/>
      <name val="Times New Roman"/>
      <family val="1"/>
    </font>
    <font>
      <b/>
      <sz val="18"/>
      <color theme="1"/>
      <name val="Cambria"/>
      <family val="1"/>
    </font>
    <font>
      <b/>
      <sz val="18"/>
      <color theme="1"/>
      <name val="PMingLiU"/>
      <family val="1"/>
      <charset val="136"/>
    </font>
    <font>
      <b/>
      <sz val="18"/>
      <color theme="1"/>
      <name val="Inherit"/>
      <family val="1"/>
    </font>
    <font>
      <sz val="18"/>
      <color rgb="FF000000"/>
      <name val="PMingLiU"/>
      <family val="1"/>
      <charset val="136"/>
    </font>
    <font>
      <sz val="9"/>
      <color rgb="FF000000"/>
      <name val="Times New Roman"/>
      <family val="1"/>
    </font>
    <font>
      <sz val="18"/>
      <color rgb="FF000000"/>
      <name val="Times New Roman"/>
      <family val="1"/>
      <charset val="136"/>
    </font>
    <font>
      <b/>
      <sz val="10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2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3" fontId="4" fillId="0" borderId="1" xfId="0" applyNumberFormat="1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0" borderId="0" xfId="0" applyFont="1">
      <alignment vertical="center"/>
    </xf>
    <xf numFmtId="0" fontId="7" fillId="2" borderId="1" xfId="0" applyFont="1" applyFill="1" applyBorder="1">
      <alignment vertical="center"/>
    </xf>
    <xf numFmtId="0" fontId="7" fillId="2" borderId="1" xfId="0" applyFont="1" applyFill="1" applyBorder="1" applyAlignme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9" fillId="4" borderId="1" xfId="0" applyFont="1" applyFill="1" applyBorder="1" applyAlignment="1">
      <alignment horizontal="center" vertical="center"/>
    </xf>
    <xf numFmtId="9" fontId="0" fillId="0" borderId="0" xfId="1" applyFont="1">
      <alignment vertical="center"/>
    </xf>
    <xf numFmtId="0" fontId="12" fillId="3" borderId="1" xfId="0" applyFont="1" applyFill="1" applyBorder="1" applyAlignment="1">
      <alignment horizontal="center" vertical="center"/>
    </xf>
    <xf numFmtId="3" fontId="4" fillId="0" borderId="2" xfId="0" applyNumberFormat="1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0" borderId="2" xfId="0" applyFont="1" applyBorder="1">
      <alignment vertical="center"/>
    </xf>
    <xf numFmtId="0" fontId="3" fillId="2" borderId="2" xfId="0" applyFont="1" applyFill="1" applyBorder="1">
      <alignment vertical="center"/>
    </xf>
    <xf numFmtId="0" fontId="0" fillId="0" borderId="0" xfId="0" applyBorder="1">
      <alignment vertical="center"/>
    </xf>
    <xf numFmtId="9" fontId="0" fillId="0" borderId="0" xfId="1" applyFont="1" applyBorder="1">
      <alignment vertical="center"/>
    </xf>
    <xf numFmtId="181" fontId="0" fillId="0" borderId="0" xfId="0" applyNumberFormat="1" applyBorder="1">
      <alignment vertical="center"/>
    </xf>
    <xf numFmtId="0" fontId="0" fillId="2" borderId="0" xfId="0" applyFill="1" applyBorder="1">
      <alignment vertical="center"/>
    </xf>
    <xf numFmtId="181" fontId="0" fillId="2" borderId="0" xfId="0" applyNumberFormat="1" applyFill="1" applyBorder="1">
      <alignment vertical="center"/>
    </xf>
    <xf numFmtId="0" fontId="5" fillId="5" borderId="0" xfId="0" applyFont="1" applyFill="1">
      <alignment vertical="center"/>
    </xf>
    <xf numFmtId="3" fontId="4" fillId="6" borderId="1" xfId="0" applyNumberFormat="1" applyFont="1" applyFill="1" applyBorder="1" applyAlignment="1">
      <alignment vertical="center"/>
    </xf>
    <xf numFmtId="3" fontId="4" fillId="6" borderId="2" xfId="0" applyNumberFormat="1" applyFont="1" applyFill="1" applyBorder="1" applyAlignment="1">
      <alignment vertical="center"/>
    </xf>
    <xf numFmtId="3" fontId="4" fillId="6" borderId="1" xfId="0" applyNumberFormat="1" applyFont="1" applyFill="1" applyBorder="1">
      <alignment vertical="center"/>
    </xf>
    <xf numFmtId="0" fontId="14" fillId="0" borderId="0" xfId="0" applyFont="1">
      <alignment vertical="center"/>
    </xf>
    <xf numFmtId="0" fontId="13" fillId="0" borderId="0" xfId="0" applyFont="1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5" fillId="0" borderId="1" xfId="0" applyFont="1" applyBorder="1">
      <alignment vertical="center"/>
    </xf>
    <xf numFmtId="0" fontId="15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15" fillId="0" borderId="1" xfId="0" applyFont="1" applyBorder="1" applyAlignment="1">
      <alignment horizontal="right" vertical="center"/>
    </xf>
    <xf numFmtId="0" fontId="8" fillId="6" borderId="1" xfId="0" applyFont="1" applyFill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3" fontId="4" fillId="2" borderId="1" xfId="0" applyNumberFormat="1" applyFont="1" applyFill="1" applyBorder="1" applyAlignment="1">
      <alignment vertical="center"/>
    </xf>
    <xf numFmtId="3" fontId="4" fillId="0" borderId="1" xfId="0" applyNumberFormat="1" applyFont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3" fontId="4" fillId="2" borderId="1" xfId="0" applyNumberFormat="1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4" fontId="4" fillId="2" borderId="1" xfId="0" applyNumberFormat="1" applyFont="1" applyFill="1" applyBorder="1" applyAlignment="1">
      <alignment vertical="center"/>
    </xf>
    <xf numFmtId="4" fontId="4" fillId="2" borderId="1" xfId="0" applyNumberFormat="1" applyFont="1" applyFill="1" applyBorder="1" applyAlignment="1">
      <alignment horizontal="right" vertical="center"/>
    </xf>
    <xf numFmtId="0" fontId="7" fillId="6" borderId="1" xfId="0" applyFont="1" applyFill="1" applyBorder="1" applyAlignment="1">
      <alignment vertical="center"/>
    </xf>
    <xf numFmtId="0" fontId="7" fillId="6" borderId="1" xfId="0" applyFont="1" applyFill="1" applyBorder="1">
      <alignment vertical="center"/>
    </xf>
    <xf numFmtId="3" fontId="4" fillId="6" borderId="1" xfId="0" applyNumberFormat="1" applyFont="1" applyFill="1" applyBorder="1" applyAlignment="1">
      <alignment horizontal="right" vertical="center"/>
    </xf>
    <xf numFmtId="187" fontId="0" fillId="0" borderId="0" xfId="1" applyNumberFormat="1" applyFont="1">
      <alignment vertical="center"/>
    </xf>
    <xf numFmtId="10" fontId="0" fillId="0" borderId="0" xfId="1" applyNumberFormat="1" applyFont="1">
      <alignment vertical="center"/>
    </xf>
    <xf numFmtId="187" fontId="0" fillId="0" borderId="0" xfId="1" applyNumberFormat="1" applyFont="1" applyBorder="1">
      <alignment vertical="center"/>
    </xf>
    <xf numFmtId="187" fontId="0" fillId="0" borderId="0" xfId="0" applyNumberFormat="1" applyBorder="1">
      <alignment vertical="center"/>
    </xf>
    <xf numFmtId="187" fontId="0" fillId="2" borderId="0" xfId="1" applyNumberFormat="1" applyFont="1" applyFill="1" applyBorder="1">
      <alignment vertical="center"/>
    </xf>
    <xf numFmtId="10" fontId="0" fillId="2" borderId="0" xfId="1" applyNumberFormat="1" applyFont="1" applyFill="1">
      <alignment vertical="center"/>
    </xf>
    <xf numFmtId="0" fontId="0" fillId="0" borderId="0" xfId="0" applyFill="1">
      <alignment vertical="center"/>
    </xf>
    <xf numFmtId="10" fontId="0" fillId="0" borderId="0" xfId="1" applyNumberFormat="1" applyFont="1" applyFill="1">
      <alignment vertical="center"/>
    </xf>
    <xf numFmtId="0" fontId="0" fillId="0" borderId="0" xfId="0" applyFill="1" applyBorder="1">
      <alignment vertical="center"/>
    </xf>
    <xf numFmtId="4" fontId="4" fillId="2" borderId="2" xfId="0" applyNumberFormat="1" applyFont="1" applyFill="1" applyBorder="1" applyAlignment="1">
      <alignment horizontal="right" vertical="center"/>
    </xf>
    <xf numFmtId="3" fontId="4" fillId="0" borderId="2" xfId="0" applyNumberFormat="1" applyFont="1" applyBorder="1" applyAlignment="1">
      <alignment horizontal="right" vertical="center"/>
    </xf>
    <xf numFmtId="0" fontId="0" fillId="2" borderId="2" xfId="0" applyFill="1" applyBorder="1" applyAlignment="1">
      <alignment horizontal="right" vertical="center"/>
    </xf>
    <xf numFmtId="0" fontId="0" fillId="0" borderId="3" xfId="0" applyBorder="1">
      <alignment vertical="center"/>
    </xf>
    <xf numFmtId="10" fontId="0" fillId="0" borderId="0" xfId="1" applyNumberFormat="1" applyFont="1" applyBorder="1">
      <alignment vertical="center"/>
    </xf>
    <xf numFmtId="0" fontId="7" fillId="6" borderId="4" xfId="0" applyFont="1" applyFill="1" applyBorder="1">
      <alignment vertical="center"/>
    </xf>
    <xf numFmtId="0" fontId="15" fillId="0" borderId="5" xfId="0" applyFont="1" applyBorder="1">
      <alignment vertical="center"/>
    </xf>
    <xf numFmtId="0" fontId="16" fillId="2" borderId="1" xfId="0" applyFont="1" applyFill="1" applyBorder="1">
      <alignment vertical="center"/>
    </xf>
    <xf numFmtId="3" fontId="4" fillId="2" borderId="6" xfId="0" applyNumberFormat="1" applyFont="1" applyFill="1" applyBorder="1" applyAlignment="1">
      <alignment vertical="center"/>
    </xf>
    <xf numFmtId="3" fontId="4" fillId="2" borderId="2" xfId="0" applyNumberFormat="1" applyFont="1" applyFill="1" applyBorder="1" applyAlignment="1">
      <alignment horizontal="right" vertical="center"/>
    </xf>
    <xf numFmtId="3" fontId="4" fillId="6" borderId="6" xfId="0" applyNumberFormat="1" applyFont="1" applyFill="1" applyBorder="1" applyAlignment="1">
      <alignment vertical="center"/>
    </xf>
    <xf numFmtId="0" fontId="20" fillId="6" borderId="1" xfId="0" applyFont="1" applyFill="1" applyBorder="1">
      <alignment vertical="center"/>
    </xf>
    <xf numFmtId="0" fontId="11" fillId="6" borderId="8" xfId="0" applyFont="1" applyFill="1" applyBorder="1" applyAlignment="1">
      <alignment horizontal="right" vertical="center"/>
    </xf>
    <xf numFmtId="0" fontId="11" fillId="6" borderId="7" xfId="0" applyFont="1" applyFill="1" applyBorder="1" applyAlignment="1">
      <alignment horizontal="right" vertical="center"/>
    </xf>
    <xf numFmtId="0" fontId="11" fillId="6" borderId="9" xfId="0" applyFont="1" applyFill="1" applyBorder="1" applyAlignment="1">
      <alignment horizontal="right" vertical="center"/>
    </xf>
    <xf numFmtId="187" fontId="4" fillId="6" borderId="6" xfId="1" applyNumberFormat="1" applyFont="1" applyFill="1" applyBorder="1" applyAlignment="1">
      <alignment vertical="center"/>
    </xf>
    <xf numFmtId="187" fontId="4" fillId="6" borderId="1" xfId="1" applyNumberFormat="1" applyFont="1" applyFill="1" applyBorder="1" applyAlignment="1">
      <alignment vertical="center"/>
    </xf>
    <xf numFmtId="0" fontId="6" fillId="3" borderId="4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0" fillId="0" borderId="7" xfId="0" applyBorder="1">
      <alignment vertical="center"/>
    </xf>
    <xf numFmtId="3" fontId="4" fillId="0" borderId="7" xfId="0" applyNumberFormat="1" applyFont="1" applyBorder="1" applyAlignment="1">
      <alignment horizontal="right" vertical="center"/>
    </xf>
    <xf numFmtId="0" fontId="6" fillId="3" borderId="10" xfId="0" applyFont="1" applyFill="1" applyBorder="1" applyAlignment="1">
      <alignment horizontal="center" vertical="center"/>
    </xf>
    <xf numFmtId="3" fontId="4" fillId="0" borderId="11" xfId="0" applyNumberFormat="1" applyFont="1" applyBorder="1" applyAlignment="1">
      <alignment horizontal="right" vertical="center"/>
    </xf>
    <xf numFmtId="0" fontId="22" fillId="0" borderId="11" xfId="0" applyFont="1" applyBorder="1" applyAlignment="1">
      <alignment horizontal="center" vertical="center"/>
    </xf>
    <xf numFmtId="0" fontId="5" fillId="0" borderId="7" xfId="0" applyFont="1" applyBorder="1">
      <alignment vertical="center"/>
    </xf>
    <xf numFmtId="0" fontId="15" fillId="2" borderId="7" xfId="0" applyFont="1" applyFill="1" applyBorder="1">
      <alignment vertical="center"/>
    </xf>
    <xf numFmtId="0" fontId="15" fillId="0" borderId="7" xfId="0" applyFont="1" applyBorder="1" applyAlignment="1">
      <alignment horizontal="right" vertical="center"/>
    </xf>
    <xf numFmtId="0" fontId="15" fillId="0" borderId="7" xfId="0" applyFont="1" applyBorder="1" applyAlignment="1">
      <alignment horizontal="left" vertical="center"/>
    </xf>
    <xf numFmtId="0" fontId="17" fillId="6" borderId="7" xfId="0" applyFont="1" applyFill="1" applyBorder="1">
      <alignment vertical="center"/>
    </xf>
    <xf numFmtId="0" fontId="23" fillId="2" borderId="7" xfId="0" applyFont="1" applyFill="1" applyBorder="1">
      <alignment vertical="center"/>
    </xf>
    <xf numFmtId="3" fontId="4" fillId="6" borderId="11" xfId="0" applyNumberFormat="1" applyFont="1" applyFill="1" applyBorder="1" applyAlignment="1">
      <alignment horizontal="right" vertical="center"/>
    </xf>
    <xf numFmtId="3" fontId="4" fillId="6" borderId="7" xfId="0" applyNumberFormat="1" applyFont="1" applyFill="1" applyBorder="1" applyAlignment="1">
      <alignment horizontal="right" vertical="center"/>
    </xf>
    <xf numFmtId="0" fontId="0" fillId="2" borderId="11" xfId="0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3" fontId="4" fillId="2" borderId="11" xfId="0" applyNumberFormat="1" applyFont="1" applyFill="1" applyBorder="1" applyAlignment="1">
      <alignment horizontal="right" vertical="center"/>
    </xf>
    <xf numFmtId="3" fontId="4" fillId="2" borderId="7" xfId="0" applyNumberFormat="1" applyFont="1" applyFill="1" applyBorder="1" applyAlignment="1">
      <alignment horizontal="right" vertical="center"/>
    </xf>
    <xf numFmtId="187" fontId="0" fillId="2" borderId="0" xfId="1" applyNumberFormat="1" applyFont="1" applyFill="1">
      <alignment vertical="center"/>
    </xf>
    <xf numFmtId="187" fontId="0" fillId="0" borderId="0" xfId="1" applyNumberFormat="1" applyFont="1" applyAlignment="1">
      <alignment horizontal="right" vertical="center"/>
    </xf>
    <xf numFmtId="0" fontId="15" fillId="6" borderId="7" xfId="0" applyFont="1" applyFill="1" applyBorder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187" fontId="4" fillId="6" borderId="1" xfId="1" applyNumberFormat="1" applyFont="1" applyFill="1" applyBorder="1" applyAlignment="1">
      <alignment horizontal="right" vertical="center"/>
    </xf>
    <xf numFmtId="3" fontId="0" fillId="0" borderId="0" xfId="0" applyNumberFormat="1" applyBorder="1">
      <alignment vertical="center"/>
    </xf>
    <xf numFmtId="3" fontId="4" fillId="6" borderId="4" xfId="0" applyNumberFormat="1" applyFont="1" applyFill="1" applyBorder="1" applyAlignment="1">
      <alignment vertical="center"/>
    </xf>
    <xf numFmtId="3" fontId="4" fillId="6" borderId="12" xfId="0" applyNumberFormat="1" applyFont="1" applyFill="1" applyBorder="1" applyAlignment="1">
      <alignment vertical="center"/>
    </xf>
    <xf numFmtId="187" fontId="0" fillId="6" borderId="7" xfId="1" applyNumberFormat="1" applyFont="1" applyFill="1" applyBorder="1">
      <alignment vertical="center"/>
    </xf>
    <xf numFmtId="0" fontId="0" fillId="6" borderId="7" xfId="0" applyFill="1" applyBorder="1">
      <alignment vertical="center"/>
    </xf>
    <xf numFmtId="3" fontId="0" fillId="6" borderId="7" xfId="0" applyNumberFormat="1" applyFill="1" applyBorder="1">
      <alignment vertical="center"/>
    </xf>
    <xf numFmtId="3" fontId="4" fillId="6" borderId="4" xfId="0" applyNumberFormat="1" applyFont="1" applyFill="1" applyBorder="1" applyAlignment="1">
      <alignment horizontal="right" vertical="center"/>
    </xf>
    <xf numFmtId="0" fontId="24" fillId="0" borderId="0" xfId="0" applyFont="1">
      <alignment vertical="center"/>
    </xf>
    <xf numFmtId="3" fontId="14" fillId="0" borderId="0" xfId="0" applyNumberFormat="1" applyFont="1">
      <alignment vertical="center"/>
    </xf>
  </cellXfs>
  <cellStyles count="2">
    <cellStyle name="一般" xfId="0" builtinId="0"/>
    <cellStyle name="百分比" xfId="1" builtinId="5"/>
  </cellStyles>
  <dxfs count="9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2421792</xdr:colOff>
      <xdr:row>11</xdr:row>
      <xdr:rowOff>26377</xdr:rowOff>
    </xdr:from>
    <xdr:to>
      <xdr:col>0</xdr:col>
      <xdr:colOff>4512407</xdr:colOff>
      <xdr:row>11</xdr:row>
      <xdr:rowOff>565639</xdr:rowOff>
    </xdr:to>
    <xdr:sp macro="" textlink="">
      <xdr:nvSpPr>
        <xdr:cNvPr id="2" name="橢圓 1">
          <a:extLst>
            <a:ext uri="{FF2B5EF4-FFF2-40B4-BE49-F238E27FC236}">
              <a16:creationId xmlns:a16="http://schemas.microsoft.com/office/drawing/2014/main" id="{818E23C4-9358-874B-9B40-D1679E219459}"/>
            </a:ext>
          </a:extLst>
        </xdr:cNvPr>
        <xdr:cNvSpPr/>
      </xdr:nvSpPr>
      <xdr:spPr>
        <a:xfrm>
          <a:off x="2421792" y="3836377"/>
          <a:ext cx="2090615" cy="539262"/>
        </a:xfrm>
        <a:prstGeom prst="ellipse">
          <a:avLst/>
        </a:prstGeom>
        <a:solidFill>
          <a:srgbClr val="FFFF00">
            <a:alpha val="37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156307</xdr:colOff>
      <xdr:row>1</xdr:row>
      <xdr:rowOff>0</xdr:rowOff>
    </xdr:from>
    <xdr:to>
      <xdr:col>5</xdr:col>
      <xdr:colOff>764007</xdr:colOff>
      <xdr:row>1</xdr:row>
      <xdr:rowOff>583815</xdr:rowOff>
    </xdr:to>
    <xdr:sp macro="" textlink="">
      <xdr:nvSpPr>
        <xdr:cNvPr id="3" name="橢圓 2">
          <a:extLst>
            <a:ext uri="{FF2B5EF4-FFF2-40B4-BE49-F238E27FC236}">
              <a16:creationId xmlns:a16="http://schemas.microsoft.com/office/drawing/2014/main" id="{A7092894-4152-1B45-8086-519B4B4C655F}"/>
            </a:ext>
          </a:extLst>
        </xdr:cNvPr>
        <xdr:cNvSpPr/>
      </xdr:nvSpPr>
      <xdr:spPr>
        <a:xfrm>
          <a:off x="10941538" y="410308"/>
          <a:ext cx="607700" cy="583815"/>
        </a:xfrm>
        <a:prstGeom prst="ellipse">
          <a:avLst/>
        </a:prstGeom>
        <a:solidFill>
          <a:srgbClr val="FFFF00">
            <a:alpha val="37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138072</xdr:colOff>
      <xdr:row>10</xdr:row>
      <xdr:rowOff>255304</xdr:rowOff>
    </xdr:from>
    <xdr:to>
      <xdr:col>4</xdr:col>
      <xdr:colOff>745772</xdr:colOff>
      <xdr:row>11</xdr:row>
      <xdr:rowOff>560104</xdr:rowOff>
    </xdr:to>
    <xdr:sp macro="" textlink="">
      <xdr:nvSpPr>
        <xdr:cNvPr id="4" name="橢圓 3">
          <a:extLst>
            <a:ext uri="{FF2B5EF4-FFF2-40B4-BE49-F238E27FC236}">
              <a16:creationId xmlns:a16="http://schemas.microsoft.com/office/drawing/2014/main" id="{B761F2CC-5F77-8140-BD17-EF43322CCB3E}"/>
            </a:ext>
          </a:extLst>
        </xdr:cNvPr>
        <xdr:cNvSpPr/>
      </xdr:nvSpPr>
      <xdr:spPr>
        <a:xfrm>
          <a:off x="10083149" y="3772227"/>
          <a:ext cx="607700" cy="597877"/>
        </a:xfrm>
        <a:prstGeom prst="ellipse">
          <a:avLst/>
        </a:prstGeom>
        <a:solidFill>
          <a:srgbClr val="FFFF00">
            <a:alpha val="37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375139</xdr:colOff>
      <xdr:row>10</xdr:row>
      <xdr:rowOff>54708</xdr:rowOff>
    </xdr:from>
    <xdr:to>
      <xdr:col>15</xdr:col>
      <xdr:colOff>897466</xdr:colOff>
      <xdr:row>11</xdr:row>
      <xdr:rowOff>338667</xdr:rowOff>
    </xdr:to>
    <xdr:sp macro="" textlink="">
      <xdr:nvSpPr>
        <xdr:cNvPr id="5" name="橢圓 4">
          <a:extLst>
            <a:ext uri="{FF2B5EF4-FFF2-40B4-BE49-F238E27FC236}">
              <a16:creationId xmlns:a16="http://schemas.microsoft.com/office/drawing/2014/main" id="{2DD1B630-6AE4-6047-94DA-55834CB58CF5}"/>
            </a:ext>
          </a:extLst>
        </xdr:cNvPr>
        <xdr:cNvSpPr/>
      </xdr:nvSpPr>
      <xdr:spPr>
        <a:xfrm>
          <a:off x="20830606" y="3542975"/>
          <a:ext cx="522327" cy="571825"/>
        </a:xfrm>
        <a:prstGeom prst="ellipse">
          <a:avLst/>
        </a:prstGeom>
        <a:solidFill>
          <a:srgbClr val="FFFF00">
            <a:alpha val="37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334760</xdr:colOff>
      <xdr:row>12</xdr:row>
      <xdr:rowOff>162821</xdr:rowOff>
    </xdr:from>
    <xdr:to>
      <xdr:col>15</xdr:col>
      <xdr:colOff>857087</xdr:colOff>
      <xdr:row>13</xdr:row>
      <xdr:rowOff>173241</xdr:rowOff>
    </xdr:to>
    <xdr:sp macro="" textlink="">
      <xdr:nvSpPr>
        <xdr:cNvPr id="6" name="橢圓 5">
          <a:extLst>
            <a:ext uri="{FF2B5EF4-FFF2-40B4-BE49-F238E27FC236}">
              <a16:creationId xmlns:a16="http://schemas.microsoft.com/office/drawing/2014/main" id="{C3944645-772D-5B42-90FD-18214764CCC0}"/>
            </a:ext>
          </a:extLst>
        </xdr:cNvPr>
        <xdr:cNvSpPr/>
      </xdr:nvSpPr>
      <xdr:spPr>
        <a:xfrm>
          <a:off x="20771991" y="4539436"/>
          <a:ext cx="522327" cy="577036"/>
        </a:xfrm>
        <a:prstGeom prst="ellipse">
          <a:avLst/>
        </a:prstGeom>
        <a:solidFill>
          <a:srgbClr val="FFFF00">
            <a:alpha val="37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293076</xdr:colOff>
      <xdr:row>12</xdr:row>
      <xdr:rowOff>508000</xdr:rowOff>
    </xdr:from>
    <xdr:to>
      <xdr:col>6</xdr:col>
      <xdr:colOff>815403</xdr:colOff>
      <xdr:row>14</xdr:row>
      <xdr:rowOff>10420</xdr:rowOff>
    </xdr:to>
    <xdr:sp macro="" textlink="">
      <xdr:nvSpPr>
        <xdr:cNvPr id="7" name="橢圓 6">
          <a:extLst>
            <a:ext uri="{FF2B5EF4-FFF2-40B4-BE49-F238E27FC236}">
              <a16:creationId xmlns:a16="http://schemas.microsoft.com/office/drawing/2014/main" id="{A26362DD-61C4-5C46-A2DD-3E471686A24B}"/>
            </a:ext>
          </a:extLst>
        </xdr:cNvPr>
        <xdr:cNvSpPr/>
      </xdr:nvSpPr>
      <xdr:spPr>
        <a:xfrm>
          <a:off x="11918461" y="4884615"/>
          <a:ext cx="522327" cy="577036"/>
        </a:xfrm>
        <a:prstGeom prst="ellipse">
          <a:avLst/>
        </a:prstGeom>
        <a:solidFill>
          <a:srgbClr val="FFFF00">
            <a:alpha val="37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7</xdr:col>
      <xdr:colOff>250092</xdr:colOff>
      <xdr:row>12</xdr:row>
      <xdr:rowOff>562708</xdr:rowOff>
    </xdr:from>
    <xdr:to>
      <xdr:col>7</xdr:col>
      <xdr:colOff>772419</xdr:colOff>
      <xdr:row>14</xdr:row>
      <xdr:rowOff>65128</xdr:rowOff>
    </xdr:to>
    <xdr:sp macro="" textlink="">
      <xdr:nvSpPr>
        <xdr:cNvPr id="9" name="橢圓 8">
          <a:extLst>
            <a:ext uri="{FF2B5EF4-FFF2-40B4-BE49-F238E27FC236}">
              <a16:creationId xmlns:a16="http://schemas.microsoft.com/office/drawing/2014/main" id="{FF0BC18E-F8CD-0E4F-A675-24A8890DC731}"/>
            </a:ext>
          </a:extLst>
        </xdr:cNvPr>
        <xdr:cNvSpPr/>
      </xdr:nvSpPr>
      <xdr:spPr>
        <a:xfrm>
          <a:off x="12715630" y="4939323"/>
          <a:ext cx="522327" cy="577036"/>
        </a:xfrm>
        <a:prstGeom prst="ellipse">
          <a:avLst/>
        </a:prstGeom>
        <a:solidFill>
          <a:srgbClr val="FFFF00">
            <a:alpha val="37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212318</xdr:colOff>
      <xdr:row>17</xdr:row>
      <xdr:rowOff>310012</xdr:rowOff>
    </xdr:from>
    <xdr:to>
      <xdr:col>4</xdr:col>
      <xdr:colOff>820018</xdr:colOff>
      <xdr:row>19</xdr:row>
      <xdr:rowOff>126351</xdr:rowOff>
    </xdr:to>
    <xdr:sp macro="" textlink="">
      <xdr:nvSpPr>
        <xdr:cNvPr id="10" name="橢圓 9">
          <a:extLst>
            <a:ext uri="{FF2B5EF4-FFF2-40B4-BE49-F238E27FC236}">
              <a16:creationId xmlns:a16="http://schemas.microsoft.com/office/drawing/2014/main" id="{33D9C68F-F479-224B-AE87-6F1DBC6BF0E1}"/>
            </a:ext>
          </a:extLst>
        </xdr:cNvPr>
        <xdr:cNvSpPr/>
      </xdr:nvSpPr>
      <xdr:spPr>
        <a:xfrm>
          <a:off x="10157395" y="7168012"/>
          <a:ext cx="607700" cy="597877"/>
        </a:xfrm>
        <a:prstGeom prst="ellipse">
          <a:avLst/>
        </a:prstGeom>
        <a:solidFill>
          <a:srgbClr val="FFFF00">
            <a:alpha val="37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742461</xdr:colOff>
      <xdr:row>5</xdr:row>
      <xdr:rowOff>135676</xdr:rowOff>
    </xdr:from>
    <xdr:to>
      <xdr:col>14</xdr:col>
      <xdr:colOff>605691</xdr:colOff>
      <xdr:row>10</xdr:row>
      <xdr:rowOff>234460</xdr:rowOff>
    </xdr:to>
    <xdr:grpSp>
      <xdr:nvGrpSpPr>
        <xdr:cNvPr id="11" name="群組 10">
          <a:extLst>
            <a:ext uri="{FF2B5EF4-FFF2-40B4-BE49-F238E27FC236}">
              <a16:creationId xmlns:a16="http://schemas.microsoft.com/office/drawing/2014/main" id="{FE7C1126-EA26-344F-AB71-0C2203556FD6}"/>
            </a:ext>
          </a:extLst>
        </xdr:cNvPr>
        <xdr:cNvGrpSpPr/>
      </xdr:nvGrpSpPr>
      <xdr:grpSpPr>
        <a:xfrm>
          <a:off x="10687538" y="2187214"/>
          <a:ext cx="9437076" cy="1564169"/>
          <a:chOff x="4703174" y="9553221"/>
          <a:chExt cx="5606970" cy="1297185"/>
        </a:xfrm>
      </xdr:grpSpPr>
      <xdr:cxnSp macro="">
        <xdr:nvCxnSpPr>
          <xdr:cNvPr id="12" name="直線接點 11">
            <a:extLst>
              <a:ext uri="{FF2B5EF4-FFF2-40B4-BE49-F238E27FC236}">
                <a16:creationId xmlns:a16="http://schemas.microsoft.com/office/drawing/2014/main" id="{971E7719-DEF2-A31B-3993-0459AC6AA41B}"/>
              </a:ext>
            </a:extLst>
          </xdr:cNvPr>
          <xdr:cNvCxnSpPr/>
        </xdr:nvCxnSpPr>
        <xdr:spPr>
          <a:xfrm flipV="1">
            <a:off x="4703174" y="9797182"/>
            <a:ext cx="2414596" cy="1053224"/>
          </a:xfrm>
          <a:prstGeom prst="line">
            <a:avLst/>
          </a:prstGeom>
          <a:ln w="15875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文字方塊 12">
            <a:extLst>
              <a:ext uri="{FF2B5EF4-FFF2-40B4-BE49-F238E27FC236}">
                <a16:creationId xmlns:a16="http://schemas.microsoft.com/office/drawing/2014/main" id="{F2E0A1ED-3DE0-0517-947E-9F7A2301256C}"/>
              </a:ext>
            </a:extLst>
          </xdr:cNvPr>
          <xdr:cNvSpPr txBox="1"/>
        </xdr:nvSpPr>
        <xdr:spPr>
          <a:xfrm>
            <a:off x="7106162" y="9553221"/>
            <a:ext cx="3203982" cy="859692"/>
          </a:xfrm>
          <a:prstGeom prst="rect">
            <a:avLst/>
          </a:prstGeom>
          <a:solidFill>
            <a:srgbClr val="FFFF00"/>
          </a:solidFill>
          <a:ln w="22225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TW" altLang="en-US" sz="1800">
                <a:solidFill>
                  <a:srgbClr val="002060"/>
                </a:solidFill>
              </a:rPr>
              <a:t>營運費用增加</a:t>
            </a:r>
            <a:r>
              <a:rPr lang="en-US" altLang="zh-TW" sz="1800">
                <a:solidFill>
                  <a:srgbClr val="002060"/>
                </a:solidFill>
              </a:rPr>
              <a:t>21% , </a:t>
            </a:r>
            <a:r>
              <a:rPr lang="zh-TW" altLang="en-US" sz="1800">
                <a:solidFill>
                  <a:srgbClr val="002060"/>
                </a:solidFill>
              </a:rPr>
              <a:t>主要是與在</a:t>
            </a:r>
            <a:r>
              <a:rPr lang="en-US" altLang="zh-TW" sz="1800">
                <a:solidFill>
                  <a:srgbClr val="002060"/>
                </a:solidFill>
              </a:rPr>
              <a:t>2018</a:t>
            </a:r>
            <a:r>
              <a:rPr lang="zh-TW" altLang="en-US" sz="1800">
                <a:solidFill>
                  <a:srgbClr val="002060"/>
                </a:solidFill>
              </a:rPr>
              <a:t>年和</a:t>
            </a:r>
            <a:r>
              <a:rPr lang="en-US" altLang="zh-TW" sz="1800">
                <a:solidFill>
                  <a:srgbClr val="002060"/>
                </a:solidFill>
              </a:rPr>
              <a:t>2017</a:t>
            </a:r>
            <a:r>
              <a:rPr lang="zh-TW" altLang="en-US" sz="1800">
                <a:solidFill>
                  <a:srgbClr val="002060"/>
                </a:solidFill>
              </a:rPr>
              <a:t>年完成與收購有關</a:t>
            </a:r>
            <a:r>
              <a:rPr lang="en-US" altLang="zh-TW" sz="1800">
                <a:solidFill>
                  <a:srgbClr val="002060"/>
                </a:solidFill>
              </a:rPr>
              <a:t>(Restructuring and other charges)</a:t>
            </a:r>
            <a:r>
              <a:rPr lang="zh-TW" altLang="en-US" sz="1800">
                <a:solidFill>
                  <a:srgbClr val="002060"/>
                </a:solidFill>
              </a:rPr>
              <a:t>的營運费用佔</a:t>
            </a:r>
            <a:r>
              <a:rPr lang="en-US" altLang="zh-TW" sz="1800">
                <a:solidFill>
                  <a:srgbClr val="002060"/>
                </a:solidFill>
              </a:rPr>
              <a:t>3 %</a:t>
            </a:r>
            <a:endParaRPr lang="zh-TW" altLang="en-US" sz="1800">
              <a:solidFill>
                <a:srgbClr val="002060"/>
              </a:solidFill>
            </a:endParaRPr>
          </a:p>
        </xdr:txBody>
      </xdr:sp>
    </xdr:grpSp>
    <xdr:clientData/>
  </xdr:twoCellAnchor>
  <xdr:twoCellAnchor>
    <xdr:from>
      <xdr:col>4</xdr:col>
      <xdr:colOff>231858</xdr:colOff>
      <xdr:row>10</xdr:row>
      <xdr:rowOff>39077</xdr:rowOff>
    </xdr:from>
    <xdr:to>
      <xdr:col>4</xdr:col>
      <xdr:colOff>839558</xdr:colOff>
      <xdr:row>10</xdr:row>
      <xdr:rowOff>254001</xdr:rowOff>
    </xdr:to>
    <xdr:sp macro="" textlink="">
      <xdr:nvSpPr>
        <xdr:cNvPr id="21" name="橢圓 20">
          <a:extLst>
            <a:ext uri="{FF2B5EF4-FFF2-40B4-BE49-F238E27FC236}">
              <a16:creationId xmlns:a16="http://schemas.microsoft.com/office/drawing/2014/main" id="{389C8BD3-D260-DD4D-941D-AE0016361CB3}"/>
            </a:ext>
          </a:extLst>
        </xdr:cNvPr>
        <xdr:cNvSpPr/>
      </xdr:nvSpPr>
      <xdr:spPr>
        <a:xfrm>
          <a:off x="10176935" y="3556000"/>
          <a:ext cx="607700" cy="214924"/>
        </a:xfrm>
        <a:prstGeom prst="ellipse">
          <a:avLst/>
        </a:prstGeom>
        <a:solidFill>
          <a:srgbClr val="FFFF00">
            <a:alpha val="37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764007</xdr:colOff>
      <xdr:row>1</xdr:row>
      <xdr:rowOff>291910</xdr:rowOff>
    </xdr:from>
    <xdr:to>
      <xdr:col>18</xdr:col>
      <xdr:colOff>976921</xdr:colOff>
      <xdr:row>7</xdr:row>
      <xdr:rowOff>176941</xdr:rowOff>
    </xdr:to>
    <xdr:grpSp>
      <xdr:nvGrpSpPr>
        <xdr:cNvPr id="23" name="群組 22">
          <a:extLst>
            <a:ext uri="{FF2B5EF4-FFF2-40B4-BE49-F238E27FC236}">
              <a16:creationId xmlns:a16="http://schemas.microsoft.com/office/drawing/2014/main" id="{03B99038-0E72-CE47-99B5-3B3E944C4686}"/>
            </a:ext>
          </a:extLst>
        </xdr:cNvPr>
        <xdr:cNvGrpSpPr/>
      </xdr:nvGrpSpPr>
      <xdr:grpSpPr>
        <a:xfrm>
          <a:off x="11549238" y="702218"/>
          <a:ext cx="14358760" cy="2112415"/>
          <a:chOff x="1778991" y="8661061"/>
          <a:chExt cx="8531153" cy="1751852"/>
        </a:xfrm>
      </xdr:grpSpPr>
      <xdr:cxnSp macro="">
        <xdr:nvCxnSpPr>
          <xdr:cNvPr id="24" name="直線接點 23">
            <a:extLst>
              <a:ext uri="{FF2B5EF4-FFF2-40B4-BE49-F238E27FC236}">
                <a16:creationId xmlns:a16="http://schemas.microsoft.com/office/drawing/2014/main" id="{1C419AD2-E5BC-79BF-5419-5E88C300BF83}"/>
              </a:ext>
            </a:extLst>
          </xdr:cNvPr>
          <xdr:cNvCxnSpPr>
            <a:stCxn id="3" idx="6"/>
          </xdr:cNvCxnSpPr>
        </xdr:nvCxnSpPr>
        <xdr:spPr>
          <a:xfrm>
            <a:off x="1778991" y="8661061"/>
            <a:ext cx="5338779" cy="1136122"/>
          </a:xfrm>
          <a:prstGeom prst="line">
            <a:avLst/>
          </a:prstGeom>
          <a:ln w="15875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文字方塊 24">
            <a:extLst>
              <a:ext uri="{FF2B5EF4-FFF2-40B4-BE49-F238E27FC236}">
                <a16:creationId xmlns:a16="http://schemas.microsoft.com/office/drawing/2014/main" id="{8711A0A3-F510-BE58-5622-612E9906AC6D}"/>
              </a:ext>
            </a:extLst>
          </xdr:cNvPr>
          <xdr:cNvSpPr txBox="1"/>
        </xdr:nvSpPr>
        <xdr:spPr>
          <a:xfrm>
            <a:off x="7106162" y="9553221"/>
            <a:ext cx="3203982" cy="859692"/>
          </a:xfrm>
          <a:prstGeom prst="rect">
            <a:avLst/>
          </a:prstGeom>
          <a:solidFill>
            <a:srgbClr val="FFFF00"/>
          </a:solidFill>
          <a:ln w="22225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TW" altLang="en-US" sz="1800">
                <a:solidFill>
                  <a:srgbClr val="002060"/>
                </a:solidFill>
              </a:rPr>
              <a:t>因</a:t>
            </a:r>
            <a:r>
              <a:rPr lang="zh-TW" altLang="en-US" sz="1800" baseline="0">
                <a:solidFill>
                  <a:srgbClr val="002060"/>
                </a:solidFill>
              </a:rPr>
              <a:t> </a:t>
            </a:r>
            <a:r>
              <a:rPr lang="en-US" altLang="zh-TW" sz="1800">
                <a:solidFill>
                  <a:srgbClr val="002060"/>
                </a:solidFill>
              </a:rPr>
              <a:t>2017</a:t>
            </a:r>
            <a:r>
              <a:rPr lang="zh-TW" altLang="en-US" sz="1800">
                <a:solidFill>
                  <a:srgbClr val="002060"/>
                </a:solidFill>
              </a:rPr>
              <a:t>年與 </a:t>
            </a:r>
            <a:r>
              <a:rPr lang="en" altLang="zh-TW" sz="1800">
                <a:solidFill>
                  <a:srgbClr val="002060"/>
                </a:solidFill>
              </a:rPr>
              <a:t>Synchrony </a:t>
            </a:r>
            <a:r>
              <a:rPr lang="zh-TW" altLang="en-US" sz="1800">
                <a:solidFill>
                  <a:srgbClr val="002060"/>
                </a:solidFill>
              </a:rPr>
              <a:t> 銀行出售 貸款投資組合</a:t>
            </a:r>
            <a:endParaRPr lang="en-US" altLang="zh-TW" sz="1800">
              <a:solidFill>
                <a:srgbClr val="002060"/>
              </a:solidFill>
            </a:endParaRPr>
          </a:p>
          <a:p>
            <a:r>
              <a:rPr lang="zh-TW" altLang="en-US" sz="1800">
                <a:solidFill>
                  <a:srgbClr val="002060"/>
                </a:solidFill>
              </a:rPr>
              <a:t>以換取貸款給用戶的資格</a:t>
            </a:r>
            <a:r>
              <a:rPr lang="en-US" altLang="zh-TW" sz="1800">
                <a:solidFill>
                  <a:srgbClr val="002060"/>
                </a:solidFill>
              </a:rPr>
              <a:t>, </a:t>
            </a:r>
            <a:r>
              <a:rPr lang="zh-TW" altLang="en-US" sz="1800">
                <a:solidFill>
                  <a:srgbClr val="002060"/>
                </a:solidFill>
              </a:rPr>
              <a:t>因此透過貸款利息的收入減少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722923</xdr:colOff>
      <xdr:row>21</xdr:row>
      <xdr:rowOff>195385</xdr:rowOff>
    </xdr:from>
    <xdr:to>
      <xdr:col>15</xdr:col>
      <xdr:colOff>1245250</xdr:colOff>
      <xdr:row>22</xdr:row>
      <xdr:rowOff>117231</xdr:rowOff>
    </xdr:to>
    <xdr:sp macro="" textlink="">
      <xdr:nvSpPr>
        <xdr:cNvPr id="2" name="橢圓 1">
          <a:extLst>
            <a:ext uri="{FF2B5EF4-FFF2-40B4-BE49-F238E27FC236}">
              <a16:creationId xmlns:a16="http://schemas.microsoft.com/office/drawing/2014/main" id="{903C21E9-5EE4-724B-A89A-10DEBC3B460B}"/>
            </a:ext>
          </a:extLst>
        </xdr:cNvPr>
        <xdr:cNvSpPr/>
      </xdr:nvSpPr>
      <xdr:spPr>
        <a:xfrm>
          <a:off x="20359077" y="9788770"/>
          <a:ext cx="522327" cy="488461"/>
        </a:xfrm>
        <a:prstGeom prst="ellipse">
          <a:avLst/>
        </a:prstGeom>
        <a:solidFill>
          <a:srgbClr val="FFFF00">
            <a:alpha val="37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54707</xdr:colOff>
      <xdr:row>17</xdr:row>
      <xdr:rowOff>582247</xdr:rowOff>
    </xdr:from>
    <xdr:to>
      <xdr:col>15</xdr:col>
      <xdr:colOff>577034</xdr:colOff>
      <xdr:row>18</xdr:row>
      <xdr:rowOff>425939</xdr:rowOff>
    </xdr:to>
    <xdr:sp macro="" textlink="">
      <xdr:nvSpPr>
        <xdr:cNvPr id="3" name="橢圓 2">
          <a:extLst>
            <a:ext uri="{FF2B5EF4-FFF2-40B4-BE49-F238E27FC236}">
              <a16:creationId xmlns:a16="http://schemas.microsoft.com/office/drawing/2014/main" id="{6D6AD4C6-E659-BE4B-B721-10DA9CA2B7E8}"/>
            </a:ext>
          </a:extLst>
        </xdr:cNvPr>
        <xdr:cNvSpPr/>
      </xdr:nvSpPr>
      <xdr:spPr>
        <a:xfrm>
          <a:off x="19690861" y="7987324"/>
          <a:ext cx="522327" cy="488461"/>
        </a:xfrm>
        <a:prstGeom prst="ellipse">
          <a:avLst/>
        </a:prstGeom>
        <a:solidFill>
          <a:srgbClr val="FFFF00">
            <a:alpha val="37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195386</xdr:colOff>
      <xdr:row>16</xdr:row>
      <xdr:rowOff>97692</xdr:rowOff>
    </xdr:from>
    <xdr:to>
      <xdr:col>4</xdr:col>
      <xdr:colOff>717713</xdr:colOff>
      <xdr:row>16</xdr:row>
      <xdr:rowOff>586153</xdr:rowOff>
    </xdr:to>
    <xdr:sp macro="" textlink="">
      <xdr:nvSpPr>
        <xdr:cNvPr id="4" name="橢圓 3">
          <a:extLst>
            <a:ext uri="{FF2B5EF4-FFF2-40B4-BE49-F238E27FC236}">
              <a16:creationId xmlns:a16="http://schemas.microsoft.com/office/drawing/2014/main" id="{A1F9EB42-57DB-8C4F-9246-9B78CB2AB58D}"/>
            </a:ext>
          </a:extLst>
        </xdr:cNvPr>
        <xdr:cNvSpPr/>
      </xdr:nvSpPr>
      <xdr:spPr>
        <a:xfrm>
          <a:off x="8772771" y="6858000"/>
          <a:ext cx="522327" cy="488461"/>
        </a:xfrm>
        <a:prstGeom prst="ellipse">
          <a:avLst/>
        </a:prstGeom>
        <a:solidFill>
          <a:srgbClr val="FFFF00">
            <a:alpha val="37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230555</xdr:colOff>
      <xdr:row>13</xdr:row>
      <xdr:rowOff>191476</xdr:rowOff>
    </xdr:from>
    <xdr:to>
      <xdr:col>6</xdr:col>
      <xdr:colOff>752882</xdr:colOff>
      <xdr:row>13</xdr:row>
      <xdr:rowOff>679937</xdr:rowOff>
    </xdr:to>
    <xdr:sp macro="" textlink="">
      <xdr:nvSpPr>
        <xdr:cNvPr id="5" name="橢圓 4">
          <a:extLst>
            <a:ext uri="{FF2B5EF4-FFF2-40B4-BE49-F238E27FC236}">
              <a16:creationId xmlns:a16="http://schemas.microsoft.com/office/drawing/2014/main" id="{3C4E3928-C724-D346-B927-63267022236B}"/>
            </a:ext>
          </a:extLst>
        </xdr:cNvPr>
        <xdr:cNvSpPr/>
      </xdr:nvSpPr>
      <xdr:spPr>
        <a:xfrm>
          <a:off x="10527324" y="5466861"/>
          <a:ext cx="522327" cy="488461"/>
        </a:xfrm>
        <a:prstGeom prst="ellipse">
          <a:avLst/>
        </a:prstGeom>
        <a:solidFill>
          <a:srgbClr val="FFFF00">
            <a:alpha val="37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1457570</xdr:colOff>
      <xdr:row>12</xdr:row>
      <xdr:rowOff>422029</xdr:rowOff>
    </xdr:from>
    <xdr:to>
      <xdr:col>15</xdr:col>
      <xdr:colOff>1979897</xdr:colOff>
      <xdr:row>13</xdr:row>
      <xdr:rowOff>363413</xdr:rowOff>
    </xdr:to>
    <xdr:sp macro="" textlink="">
      <xdr:nvSpPr>
        <xdr:cNvPr id="6" name="橢圓 5">
          <a:extLst>
            <a:ext uri="{FF2B5EF4-FFF2-40B4-BE49-F238E27FC236}">
              <a16:creationId xmlns:a16="http://schemas.microsoft.com/office/drawing/2014/main" id="{F627DA4E-80D2-9747-83DB-C7ECF4747F3C}"/>
            </a:ext>
          </a:extLst>
        </xdr:cNvPr>
        <xdr:cNvSpPr/>
      </xdr:nvSpPr>
      <xdr:spPr>
        <a:xfrm>
          <a:off x="21093724" y="5150337"/>
          <a:ext cx="522327" cy="488461"/>
        </a:xfrm>
        <a:prstGeom prst="ellipse">
          <a:avLst/>
        </a:prstGeom>
        <a:solidFill>
          <a:srgbClr val="FFFF00">
            <a:alpha val="37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265724</xdr:colOff>
      <xdr:row>12</xdr:row>
      <xdr:rowOff>11722</xdr:rowOff>
    </xdr:from>
    <xdr:to>
      <xdr:col>6</xdr:col>
      <xdr:colOff>788051</xdr:colOff>
      <xdr:row>12</xdr:row>
      <xdr:rowOff>500183</xdr:rowOff>
    </xdr:to>
    <xdr:sp macro="" textlink="">
      <xdr:nvSpPr>
        <xdr:cNvPr id="7" name="橢圓 6">
          <a:extLst>
            <a:ext uri="{FF2B5EF4-FFF2-40B4-BE49-F238E27FC236}">
              <a16:creationId xmlns:a16="http://schemas.microsoft.com/office/drawing/2014/main" id="{CE6A3AA3-DB33-CE42-9B4A-8BCDF68F410F}"/>
            </a:ext>
          </a:extLst>
        </xdr:cNvPr>
        <xdr:cNvSpPr/>
      </xdr:nvSpPr>
      <xdr:spPr>
        <a:xfrm>
          <a:off x="10562493" y="4740030"/>
          <a:ext cx="522327" cy="488461"/>
        </a:xfrm>
        <a:prstGeom prst="ellipse">
          <a:avLst/>
        </a:prstGeom>
        <a:solidFill>
          <a:srgbClr val="FFFF00">
            <a:alpha val="37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300893</xdr:colOff>
      <xdr:row>12</xdr:row>
      <xdr:rowOff>27353</xdr:rowOff>
    </xdr:from>
    <xdr:to>
      <xdr:col>5</xdr:col>
      <xdr:colOff>823220</xdr:colOff>
      <xdr:row>12</xdr:row>
      <xdr:rowOff>515814</xdr:rowOff>
    </xdr:to>
    <xdr:sp macro="" textlink="">
      <xdr:nvSpPr>
        <xdr:cNvPr id="8" name="橢圓 7">
          <a:extLst>
            <a:ext uri="{FF2B5EF4-FFF2-40B4-BE49-F238E27FC236}">
              <a16:creationId xmlns:a16="http://schemas.microsoft.com/office/drawing/2014/main" id="{A94B96BB-3B5E-6B40-A4C5-DD74AACCD74C}"/>
            </a:ext>
          </a:extLst>
        </xdr:cNvPr>
        <xdr:cNvSpPr/>
      </xdr:nvSpPr>
      <xdr:spPr>
        <a:xfrm>
          <a:off x="9737970" y="4755661"/>
          <a:ext cx="522327" cy="488461"/>
        </a:xfrm>
        <a:prstGeom prst="ellipse">
          <a:avLst/>
        </a:prstGeom>
        <a:solidFill>
          <a:srgbClr val="FFFF00">
            <a:alpha val="37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218831</xdr:colOff>
      <xdr:row>10</xdr:row>
      <xdr:rowOff>42985</xdr:rowOff>
    </xdr:from>
    <xdr:to>
      <xdr:col>6</xdr:col>
      <xdr:colOff>741158</xdr:colOff>
      <xdr:row>11</xdr:row>
      <xdr:rowOff>42984</xdr:rowOff>
    </xdr:to>
    <xdr:sp macro="" textlink="">
      <xdr:nvSpPr>
        <xdr:cNvPr id="9" name="橢圓 8">
          <a:extLst>
            <a:ext uri="{FF2B5EF4-FFF2-40B4-BE49-F238E27FC236}">
              <a16:creationId xmlns:a16="http://schemas.microsoft.com/office/drawing/2014/main" id="{417C99D8-9B4A-2045-8AED-E9C2CB66B4A8}"/>
            </a:ext>
          </a:extLst>
        </xdr:cNvPr>
        <xdr:cNvSpPr/>
      </xdr:nvSpPr>
      <xdr:spPr>
        <a:xfrm>
          <a:off x="10515600" y="3989754"/>
          <a:ext cx="522327" cy="488461"/>
        </a:xfrm>
        <a:prstGeom prst="ellipse">
          <a:avLst/>
        </a:prstGeom>
        <a:solidFill>
          <a:srgbClr val="FFFF00">
            <a:alpha val="37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254000</xdr:colOff>
      <xdr:row>2</xdr:row>
      <xdr:rowOff>0</xdr:rowOff>
    </xdr:from>
    <xdr:to>
      <xdr:col>4</xdr:col>
      <xdr:colOff>776327</xdr:colOff>
      <xdr:row>3</xdr:row>
      <xdr:rowOff>0</xdr:rowOff>
    </xdr:to>
    <xdr:sp macro="" textlink="">
      <xdr:nvSpPr>
        <xdr:cNvPr id="10" name="橢圓 9">
          <a:extLst>
            <a:ext uri="{FF2B5EF4-FFF2-40B4-BE49-F238E27FC236}">
              <a16:creationId xmlns:a16="http://schemas.microsoft.com/office/drawing/2014/main" id="{6500A34A-EE9A-6E4B-A8A5-450E78F9D64F}"/>
            </a:ext>
          </a:extLst>
        </xdr:cNvPr>
        <xdr:cNvSpPr/>
      </xdr:nvSpPr>
      <xdr:spPr>
        <a:xfrm>
          <a:off x="8831385" y="703385"/>
          <a:ext cx="522327" cy="488461"/>
        </a:xfrm>
        <a:prstGeom prst="ellipse">
          <a:avLst/>
        </a:prstGeom>
        <a:solidFill>
          <a:srgbClr val="FFFF00">
            <a:alpha val="37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308708</xdr:colOff>
      <xdr:row>3</xdr:row>
      <xdr:rowOff>15631</xdr:rowOff>
    </xdr:from>
    <xdr:to>
      <xdr:col>4</xdr:col>
      <xdr:colOff>831035</xdr:colOff>
      <xdr:row>3</xdr:row>
      <xdr:rowOff>504092</xdr:rowOff>
    </xdr:to>
    <xdr:sp macro="" textlink="">
      <xdr:nvSpPr>
        <xdr:cNvPr id="11" name="橢圓 10">
          <a:extLst>
            <a:ext uri="{FF2B5EF4-FFF2-40B4-BE49-F238E27FC236}">
              <a16:creationId xmlns:a16="http://schemas.microsoft.com/office/drawing/2014/main" id="{4196AD78-E681-554F-886F-3FF748BCC972}"/>
            </a:ext>
          </a:extLst>
        </xdr:cNvPr>
        <xdr:cNvSpPr/>
      </xdr:nvSpPr>
      <xdr:spPr>
        <a:xfrm>
          <a:off x="8886093" y="1207477"/>
          <a:ext cx="522327" cy="488461"/>
        </a:xfrm>
        <a:prstGeom prst="ellipse">
          <a:avLst/>
        </a:prstGeom>
        <a:solidFill>
          <a:srgbClr val="FFFF00">
            <a:alpha val="37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768834</xdr:colOff>
      <xdr:row>16</xdr:row>
      <xdr:rowOff>507999</xdr:rowOff>
    </xdr:from>
    <xdr:to>
      <xdr:col>7</xdr:col>
      <xdr:colOff>253999</xdr:colOff>
      <xdr:row>33</xdr:row>
      <xdr:rowOff>214919</xdr:rowOff>
    </xdr:to>
    <xdr:grpSp>
      <xdr:nvGrpSpPr>
        <xdr:cNvPr id="15" name="群組 14">
          <a:extLst>
            <a:ext uri="{FF2B5EF4-FFF2-40B4-BE49-F238E27FC236}">
              <a16:creationId xmlns:a16="http://schemas.microsoft.com/office/drawing/2014/main" id="{698AA771-A034-DA1E-E531-3CF9C3C0D466}"/>
            </a:ext>
          </a:extLst>
        </xdr:cNvPr>
        <xdr:cNvGrpSpPr/>
      </xdr:nvGrpSpPr>
      <xdr:grpSpPr>
        <a:xfrm>
          <a:off x="7626834" y="7442199"/>
          <a:ext cx="3828565" cy="7784120"/>
          <a:chOff x="7802681" y="8047207"/>
          <a:chExt cx="2259623" cy="4828639"/>
        </a:xfrm>
      </xdr:grpSpPr>
      <xdr:cxnSp macro="">
        <xdr:nvCxnSpPr>
          <xdr:cNvPr id="13" name="直線接點 12">
            <a:extLst>
              <a:ext uri="{FF2B5EF4-FFF2-40B4-BE49-F238E27FC236}">
                <a16:creationId xmlns:a16="http://schemas.microsoft.com/office/drawing/2014/main" id="{D4E18EFB-0108-646B-BD39-A7B838C358EC}"/>
              </a:ext>
            </a:extLst>
          </xdr:cNvPr>
          <xdr:cNvCxnSpPr/>
        </xdr:nvCxnSpPr>
        <xdr:spPr>
          <a:xfrm flipH="1">
            <a:off x="7815385" y="8047207"/>
            <a:ext cx="726188" cy="4008025"/>
          </a:xfrm>
          <a:prstGeom prst="line">
            <a:avLst/>
          </a:prstGeom>
          <a:ln w="15875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文字方塊 13">
            <a:extLst>
              <a:ext uri="{FF2B5EF4-FFF2-40B4-BE49-F238E27FC236}">
                <a16:creationId xmlns:a16="http://schemas.microsoft.com/office/drawing/2014/main" id="{1727ED2D-5FC6-6585-ED56-7523C718E499}"/>
              </a:ext>
            </a:extLst>
          </xdr:cNvPr>
          <xdr:cNvSpPr txBox="1"/>
        </xdr:nvSpPr>
        <xdr:spPr>
          <a:xfrm>
            <a:off x="7802681" y="12016154"/>
            <a:ext cx="2259623" cy="859692"/>
          </a:xfrm>
          <a:prstGeom prst="rect">
            <a:avLst/>
          </a:prstGeom>
          <a:solidFill>
            <a:srgbClr val="FFFF00"/>
          </a:solidFill>
          <a:ln w="22225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r>
              <a:rPr lang="zh-TW" altLang="en-US" sz="1800">
                <a:solidFill>
                  <a:srgbClr val="002060"/>
                </a:solidFill>
                <a:latin typeface="+mn-lt"/>
                <a:ea typeface="+mn-ea"/>
                <a:cs typeface="+mn-cs"/>
              </a:rPr>
              <a:t>庫藏股是累積制</a:t>
            </a:r>
            <a:r>
              <a:rPr lang="en-US" altLang="zh-TW" sz="1800">
                <a:solidFill>
                  <a:srgbClr val="002060"/>
                </a:solidFill>
                <a:latin typeface="+mn-lt"/>
                <a:ea typeface="+mn-ea"/>
                <a:cs typeface="+mn-cs"/>
              </a:rPr>
              <a:t>, </a:t>
            </a:r>
          </a:p>
          <a:p>
            <a:pPr marL="0" indent="0"/>
            <a:r>
              <a:rPr lang="zh-TW" altLang="en-US" sz="1800">
                <a:solidFill>
                  <a:srgbClr val="002060"/>
                </a:solidFill>
                <a:latin typeface="+mn-lt"/>
                <a:ea typeface="+mn-ea"/>
                <a:cs typeface="+mn-cs"/>
              </a:rPr>
              <a:t>新增的</a:t>
            </a:r>
            <a:r>
              <a:rPr lang="en-US" altLang="zh-TW" sz="1800">
                <a:solidFill>
                  <a:srgbClr val="002060"/>
                </a:solidFill>
                <a:latin typeface="+mn-lt"/>
                <a:ea typeface="+mn-ea"/>
                <a:cs typeface="+mn-cs"/>
              </a:rPr>
              <a:t>35</a:t>
            </a:r>
            <a:r>
              <a:rPr lang="zh-TW" altLang="en-US" sz="1800">
                <a:solidFill>
                  <a:srgbClr val="002060"/>
                </a:solidFill>
                <a:latin typeface="+mn-lt"/>
                <a:ea typeface="+mn-ea"/>
                <a:cs typeface="+mn-cs"/>
              </a:rPr>
              <a:t>億裡面除了原有的回購計劃外</a:t>
            </a:r>
            <a:r>
              <a:rPr lang="en-US" altLang="zh-TW" sz="1800">
                <a:solidFill>
                  <a:srgbClr val="002060"/>
                </a:solidFill>
                <a:latin typeface="+mn-lt"/>
                <a:ea typeface="+mn-ea"/>
                <a:cs typeface="+mn-cs"/>
              </a:rPr>
              <a:t>, </a:t>
            </a:r>
            <a:r>
              <a:rPr lang="zh-TW" altLang="en-US" sz="1800">
                <a:solidFill>
                  <a:srgbClr val="002060"/>
                </a:solidFill>
                <a:latin typeface="+mn-lt"/>
                <a:ea typeface="+mn-ea"/>
                <a:cs typeface="+mn-cs"/>
              </a:rPr>
              <a:t>還新增了</a:t>
            </a:r>
            <a:r>
              <a:rPr lang="en-US" altLang="zh-TW" sz="1800">
                <a:solidFill>
                  <a:srgbClr val="002060"/>
                </a:solidFill>
                <a:latin typeface="+mn-lt"/>
                <a:ea typeface="+mn-ea"/>
                <a:cs typeface="+mn-cs"/>
              </a:rPr>
              <a:t>10</a:t>
            </a:r>
            <a:r>
              <a:rPr lang="zh-TW" altLang="en-US" sz="1800">
                <a:solidFill>
                  <a:srgbClr val="002060"/>
                </a:solidFill>
                <a:latin typeface="+mn-lt"/>
                <a:ea typeface="+mn-ea"/>
                <a:cs typeface="+mn-cs"/>
              </a:rPr>
              <a:t>億的</a:t>
            </a:r>
            <a:r>
              <a:rPr lang="en-US" altLang="zh-TW" sz="1800">
                <a:solidFill>
                  <a:srgbClr val="002060"/>
                </a:solidFill>
                <a:latin typeface="+mn-lt"/>
                <a:ea typeface="+mn-ea"/>
                <a:cs typeface="+mn-cs"/>
              </a:rPr>
              <a:t>ASR</a:t>
            </a:r>
            <a:r>
              <a:rPr lang="zh-TW" altLang="en-US" sz="1800">
                <a:solidFill>
                  <a:srgbClr val="002060"/>
                </a:solidFill>
                <a:latin typeface="+mn-lt"/>
                <a:ea typeface="+mn-ea"/>
                <a:cs typeface="+mn-cs"/>
              </a:rPr>
              <a:t>加速回購</a:t>
            </a:r>
          </a:p>
        </xdr:txBody>
      </xdr:sp>
    </xdr:grpSp>
    <xdr:clientData/>
  </xdr:twoCellAnchor>
  <xdr:twoCellAnchor>
    <xdr:from>
      <xdr:col>13</xdr:col>
      <xdr:colOff>823541</xdr:colOff>
      <xdr:row>18</xdr:row>
      <xdr:rowOff>269630</xdr:rowOff>
    </xdr:from>
    <xdr:to>
      <xdr:col>16</xdr:col>
      <xdr:colOff>386860</xdr:colOff>
      <xdr:row>29</xdr:row>
      <xdr:rowOff>254001</xdr:rowOff>
    </xdr:to>
    <xdr:grpSp>
      <xdr:nvGrpSpPr>
        <xdr:cNvPr id="17" name="群組 16">
          <a:extLst>
            <a:ext uri="{FF2B5EF4-FFF2-40B4-BE49-F238E27FC236}">
              <a16:creationId xmlns:a16="http://schemas.microsoft.com/office/drawing/2014/main" id="{C4D3F69C-B234-964B-BA08-DDE9402EA16A}"/>
            </a:ext>
          </a:extLst>
        </xdr:cNvPr>
        <xdr:cNvGrpSpPr/>
      </xdr:nvGrpSpPr>
      <xdr:grpSpPr>
        <a:xfrm>
          <a:off x="18730541" y="8499230"/>
          <a:ext cx="3830519" cy="5445371"/>
          <a:chOff x="7825898" y="8047207"/>
          <a:chExt cx="2259623" cy="2952279"/>
        </a:xfrm>
      </xdr:grpSpPr>
      <xdr:cxnSp macro="">
        <xdr:nvCxnSpPr>
          <xdr:cNvPr id="18" name="直線接點 17">
            <a:extLst>
              <a:ext uri="{FF2B5EF4-FFF2-40B4-BE49-F238E27FC236}">
                <a16:creationId xmlns:a16="http://schemas.microsoft.com/office/drawing/2014/main" id="{4243B3C7-1D18-0BD6-8C40-8AFC4C43A02C}"/>
              </a:ext>
            </a:extLst>
          </xdr:cNvPr>
          <xdr:cNvCxnSpPr/>
        </xdr:nvCxnSpPr>
        <xdr:spPr>
          <a:xfrm flipH="1">
            <a:off x="8067941" y="8047207"/>
            <a:ext cx="473632" cy="2530987"/>
          </a:xfrm>
          <a:prstGeom prst="line">
            <a:avLst/>
          </a:prstGeom>
          <a:ln w="15875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文字方塊 18">
            <a:extLst>
              <a:ext uri="{FF2B5EF4-FFF2-40B4-BE49-F238E27FC236}">
                <a16:creationId xmlns:a16="http://schemas.microsoft.com/office/drawing/2014/main" id="{027F9084-D9E7-FB63-ECBF-4A6663DDA147}"/>
              </a:ext>
            </a:extLst>
          </xdr:cNvPr>
          <xdr:cNvSpPr txBox="1"/>
        </xdr:nvSpPr>
        <xdr:spPr>
          <a:xfrm>
            <a:off x="7825898" y="10590247"/>
            <a:ext cx="2259623" cy="409239"/>
          </a:xfrm>
          <a:prstGeom prst="rect">
            <a:avLst/>
          </a:prstGeom>
          <a:solidFill>
            <a:srgbClr val="FFFF00"/>
          </a:solidFill>
          <a:ln w="22225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r>
              <a:rPr lang="en-US" altLang="zh-TW" sz="1800">
                <a:solidFill>
                  <a:srgbClr val="002060"/>
                </a:solidFill>
                <a:latin typeface="+mn-lt"/>
                <a:ea typeface="+mn-ea"/>
                <a:cs typeface="+mn-cs"/>
              </a:rPr>
              <a:t>NetIncome </a:t>
            </a:r>
            <a:r>
              <a:rPr lang="zh-TW" altLang="en-US" sz="1800">
                <a:solidFill>
                  <a:srgbClr val="002060"/>
                </a:solidFill>
                <a:latin typeface="+mn-lt"/>
                <a:ea typeface="+mn-ea"/>
                <a:cs typeface="+mn-cs"/>
              </a:rPr>
              <a:t>增加</a:t>
            </a:r>
            <a:r>
              <a:rPr lang="en-US" altLang="zh-TW" sz="1800">
                <a:solidFill>
                  <a:srgbClr val="002060"/>
                </a:solidFill>
                <a:latin typeface="+mn-lt"/>
                <a:ea typeface="+mn-ea"/>
                <a:cs typeface="+mn-cs"/>
              </a:rPr>
              <a:t>14.01 </a:t>
            </a:r>
            <a:r>
              <a:rPr lang="zh-TW" altLang="en-US" sz="1800">
                <a:solidFill>
                  <a:srgbClr val="002060"/>
                </a:solidFill>
                <a:latin typeface="+mn-lt"/>
                <a:ea typeface="+mn-ea"/>
                <a:cs typeface="+mn-cs"/>
              </a:rPr>
              <a:t>億美金</a:t>
            </a:r>
          </a:p>
        </xdr:txBody>
      </xdr:sp>
    </xdr:grpSp>
    <xdr:clientData/>
  </xdr:twoCellAnchor>
  <xdr:twoCellAnchor>
    <xdr:from>
      <xdr:col>4</xdr:col>
      <xdr:colOff>175846</xdr:colOff>
      <xdr:row>8</xdr:row>
      <xdr:rowOff>117231</xdr:rowOff>
    </xdr:from>
    <xdr:to>
      <xdr:col>4</xdr:col>
      <xdr:colOff>698173</xdr:colOff>
      <xdr:row>8</xdr:row>
      <xdr:rowOff>605692</xdr:rowOff>
    </xdr:to>
    <xdr:sp macro="" textlink="">
      <xdr:nvSpPr>
        <xdr:cNvPr id="21" name="橢圓 20">
          <a:extLst>
            <a:ext uri="{FF2B5EF4-FFF2-40B4-BE49-F238E27FC236}">
              <a16:creationId xmlns:a16="http://schemas.microsoft.com/office/drawing/2014/main" id="{A87BE659-31F8-CC4F-9936-89B4F8D06EA8}"/>
            </a:ext>
          </a:extLst>
        </xdr:cNvPr>
        <xdr:cNvSpPr/>
      </xdr:nvSpPr>
      <xdr:spPr>
        <a:xfrm>
          <a:off x="8753231" y="3008923"/>
          <a:ext cx="522327" cy="488461"/>
        </a:xfrm>
        <a:prstGeom prst="ellipse">
          <a:avLst/>
        </a:prstGeom>
        <a:solidFill>
          <a:srgbClr val="FFFF00">
            <a:alpha val="37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644825</xdr:colOff>
      <xdr:row>46</xdr:row>
      <xdr:rowOff>36233</xdr:rowOff>
    </xdr:from>
    <xdr:to>
      <xdr:col>15</xdr:col>
      <xdr:colOff>414325</xdr:colOff>
      <xdr:row>47</xdr:row>
      <xdr:rowOff>315248</xdr:rowOff>
    </xdr:to>
    <xdr:sp macro="" textlink="">
      <xdr:nvSpPr>
        <xdr:cNvPr id="2" name="橢圓 1">
          <a:extLst>
            <a:ext uri="{FF2B5EF4-FFF2-40B4-BE49-F238E27FC236}">
              <a16:creationId xmlns:a16="http://schemas.microsoft.com/office/drawing/2014/main" id="{BB236B9B-D367-049F-7EA1-DD6A421ED0FA}"/>
            </a:ext>
          </a:extLst>
        </xdr:cNvPr>
        <xdr:cNvSpPr/>
      </xdr:nvSpPr>
      <xdr:spPr>
        <a:xfrm>
          <a:off x="23838087" y="14510630"/>
          <a:ext cx="598153" cy="567242"/>
        </a:xfrm>
        <a:prstGeom prst="ellipse">
          <a:avLst/>
        </a:prstGeom>
        <a:solidFill>
          <a:srgbClr val="FFFF00">
            <a:alpha val="37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79375</xdr:colOff>
      <xdr:row>43</xdr:row>
      <xdr:rowOff>79375</xdr:rowOff>
    </xdr:from>
    <xdr:to>
      <xdr:col>3</xdr:col>
      <xdr:colOff>773906</xdr:colOff>
      <xdr:row>44</xdr:row>
      <xdr:rowOff>0</xdr:rowOff>
    </xdr:to>
    <xdr:sp macro="" textlink="">
      <xdr:nvSpPr>
        <xdr:cNvPr id="3" name="橢圓 2">
          <a:extLst>
            <a:ext uri="{FF2B5EF4-FFF2-40B4-BE49-F238E27FC236}">
              <a16:creationId xmlns:a16="http://schemas.microsoft.com/office/drawing/2014/main" id="{F7CA6027-7814-7047-B893-D8EDFD4FBCF6}"/>
            </a:ext>
          </a:extLst>
        </xdr:cNvPr>
        <xdr:cNvSpPr/>
      </xdr:nvSpPr>
      <xdr:spPr>
        <a:xfrm>
          <a:off x="13731875" y="13434219"/>
          <a:ext cx="694531" cy="436562"/>
        </a:xfrm>
        <a:prstGeom prst="ellipse">
          <a:avLst/>
        </a:prstGeom>
        <a:solidFill>
          <a:srgbClr val="FFFF00">
            <a:alpha val="37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192088</xdr:colOff>
      <xdr:row>37</xdr:row>
      <xdr:rowOff>192088</xdr:rowOff>
    </xdr:from>
    <xdr:to>
      <xdr:col>4</xdr:col>
      <xdr:colOff>53181</xdr:colOff>
      <xdr:row>39</xdr:row>
      <xdr:rowOff>33337</xdr:rowOff>
    </xdr:to>
    <xdr:sp macro="" textlink="">
      <xdr:nvSpPr>
        <xdr:cNvPr id="4" name="橢圓 3">
          <a:extLst>
            <a:ext uri="{FF2B5EF4-FFF2-40B4-BE49-F238E27FC236}">
              <a16:creationId xmlns:a16="http://schemas.microsoft.com/office/drawing/2014/main" id="{A56E6D81-72AB-9D43-90BB-F98454D65EF0}"/>
            </a:ext>
          </a:extLst>
        </xdr:cNvPr>
        <xdr:cNvSpPr/>
      </xdr:nvSpPr>
      <xdr:spPr>
        <a:xfrm>
          <a:off x="13844588" y="11760994"/>
          <a:ext cx="694531" cy="436562"/>
        </a:xfrm>
        <a:prstGeom prst="ellipse">
          <a:avLst/>
        </a:prstGeom>
        <a:solidFill>
          <a:srgbClr val="FFFF00">
            <a:alpha val="37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146051</xdr:colOff>
      <xdr:row>40</xdr:row>
      <xdr:rowOff>245269</xdr:rowOff>
    </xdr:from>
    <xdr:to>
      <xdr:col>4</xdr:col>
      <xdr:colOff>7144</xdr:colOff>
      <xdr:row>42</xdr:row>
      <xdr:rowOff>86518</xdr:rowOff>
    </xdr:to>
    <xdr:sp macro="" textlink="">
      <xdr:nvSpPr>
        <xdr:cNvPr id="5" name="橢圓 4">
          <a:extLst>
            <a:ext uri="{FF2B5EF4-FFF2-40B4-BE49-F238E27FC236}">
              <a16:creationId xmlns:a16="http://schemas.microsoft.com/office/drawing/2014/main" id="{63064896-CBCD-5847-A1DB-4940A724D3AF}"/>
            </a:ext>
          </a:extLst>
        </xdr:cNvPr>
        <xdr:cNvSpPr/>
      </xdr:nvSpPr>
      <xdr:spPr>
        <a:xfrm>
          <a:off x="13798551" y="12707144"/>
          <a:ext cx="694531" cy="436562"/>
        </a:xfrm>
        <a:prstGeom prst="ellipse">
          <a:avLst/>
        </a:prstGeom>
        <a:solidFill>
          <a:srgbClr val="FFFF00">
            <a:alpha val="37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132556</xdr:colOff>
      <xdr:row>43</xdr:row>
      <xdr:rowOff>33337</xdr:rowOff>
    </xdr:from>
    <xdr:to>
      <xdr:col>5</xdr:col>
      <xdr:colOff>827087</xdr:colOff>
      <xdr:row>43</xdr:row>
      <xdr:rowOff>469899</xdr:rowOff>
    </xdr:to>
    <xdr:sp macro="" textlink="">
      <xdr:nvSpPr>
        <xdr:cNvPr id="6" name="橢圓 5">
          <a:extLst>
            <a:ext uri="{FF2B5EF4-FFF2-40B4-BE49-F238E27FC236}">
              <a16:creationId xmlns:a16="http://schemas.microsoft.com/office/drawing/2014/main" id="{C663AFF2-6245-0B47-B206-52946F30B64C}"/>
            </a:ext>
          </a:extLst>
        </xdr:cNvPr>
        <xdr:cNvSpPr/>
      </xdr:nvSpPr>
      <xdr:spPr>
        <a:xfrm>
          <a:off x="15451931" y="13388181"/>
          <a:ext cx="694531" cy="436562"/>
        </a:xfrm>
        <a:prstGeom prst="ellipse">
          <a:avLst/>
        </a:prstGeom>
        <a:solidFill>
          <a:srgbClr val="FFFF00">
            <a:alpha val="37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126205</xdr:colOff>
      <xdr:row>43</xdr:row>
      <xdr:rowOff>86517</xdr:rowOff>
    </xdr:from>
    <xdr:to>
      <xdr:col>6</xdr:col>
      <xdr:colOff>820736</xdr:colOff>
      <xdr:row>44</xdr:row>
      <xdr:rowOff>7142</xdr:rowOff>
    </xdr:to>
    <xdr:sp macro="" textlink="">
      <xdr:nvSpPr>
        <xdr:cNvPr id="7" name="橢圓 6">
          <a:extLst>
            <a:ext uri="{FF2B5EF4-FFF2-40B4-BE49-F238E27FC236}">
              <a16:creationId xmlns:a16="http://schemas.microsoft.com/office/drawing/2014/main" id="{03DB8675-CE6A-524B-BDF4-1F8427FDFC86}"/>
            </a:ext>
          </a:extLst>
        </xdr:cNvPr>
        <xdr:cNvSpPr/>
      </xdr:nvSpPr>
      <xdr:spPr>
        <a:xfrm>
          <a:off x="16279018" y="13441361"/>
          <a:ext cx="694531" cy="436562"/>
        </a:xfrm>
        <a:prstGeom prst="ellipse">
          <a:avLst/>
        </a:prstGeom>
        <a:solidFill>
          <a:srgbClr val="FFFF00">
            <a:alpha val="37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79374</xdr:colOff>
      <xdr:row>37</xdr:row>
      <xdr:rowOff>198437</xdr:rowOff>
    </xdr:from>
    <xdr:to>
      <xdr:col>5</xdr:col>
      <xdr:colOff>773905</xdr:colOff>
      <xdr:row>39</xdr:row>
      <xdr:rowOff>39686</xdr:rowOff>
    </xdr:to>
    <xdr:sp macro="" textlink="">
      <xdr:nvSpPr>
        <xdr:cNvPr id="8" name="橢圓 7">
          <a:extLst>
            <a:ext uri="{FF2B5EF4-FFF2-40B4-BE49-F238E27FC236}">
              <a16:creationId xmlns:a16="http://schemas.microsoft.com/office/drawing/2014/main" id="{759551F8-C977-5345-9C96-2DD86E2C53A7}"/>
            </a:ext>
          </a:extLst>
        </xdr:cNvPr>
        <xdr:cNvSpPr/>
      </xdr:nvSpPr>
      <xdr:spPr>
        <a:xfrm>
          <a:off x="15398749" y="11767343"/>
          <a:ext cx="694531" cy="436562"/>
        </a:xfrm>
        <a:prstGeom prst="ellipse">
          <a:avLst/>
        </a:prstGeom>
        <a:solidFill>
          <a:srgbClr val="FFFF00">
            <a:alpha val="37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158750</xdr:colOff>
      <xdr:row>37</xdr:row>
      <xdr:rowOff>238126</xdr:rowOff>
    </xdr:from>
    <xdr:to>
      <xdr:col>7</xdr:col>
      <xdr:colOff>19844</xdr:colOff>
      <xdr:row>39</xdr:row>
      <xdr:rowOff>79375</xdr:rowOff>
    </xdr:to>
    <xdr:sp macro="" textlink="">
      <xdr:nvSpPr>
        <xdr:cNvPr id="9" name="橢圓 8">
          <a:extLst>
            <a:ext uri="{FF2B5EF4-FFF2-40B4-BE49-F238E27FC236}">
              <a16:creationId xmlns:a16="http://schemas.microsoft.com/office/drawing/2014/main" id="{79A8883B-42EF-3842-8B0D-42E17561C1C7}"/>
            </a:ext>
          </a:extLst>
        </xdr:cNvPr>
        <xdr:cNvSpPr/>
      </xdr:nvSpPr>
      <xdr:spPr>
        <a:xfrm>
          <a:off x="16311563" y="11807032"/>
          <a:ext cx="694531" cy="436562"/>
        </a:xfrm>
        <a:prstGeom prst="ellipse">
          <a:avLst/>
        </a:prstGeom>
        <a:solidFill>
          <a:srgbClr val="FFFF00">
            <a:alpha val="37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152400</xdr:colOff>
      <xdr:row>38</xdr:row>
      <xdr:rowOff>192088</xdr:rowOff>
    </xdr:from>
    <xdr:to>
      <xdr:col>7</xdr:col>
      <xdr:colOff>13494</xdr:colOff>
      <xdr:row>40</xdr:row>
      <xdr:rowOff>33338</xdr:rowOff>
    </xdr:to>
    <xdr:sp macro="" textlink="">
      <xdr:nvSpPr>
        <xdr:cNvPr id="10" name="橢圓 9">
          <a:extLst>
            <a:ext uri="{FF2B5EF4-FFF2-40B4-BE49-F238E27FC236}">
              <a16:creationId xmlns:a16="http://schemas.microsoft.com/office/drawing/2014/main" id="{62ADD545-5BCC-0442-8E11-3B405DB08A0C}"/>
            </a:ext>
          </a:extLst>
        </xdr:cNvPr>
        <xdr:cNvSpPr/>
      </xdr:nvSpPr>
      <xdr:spPr>
        <a:xfrm>
          <a:off x="16305213" y="12058651"/>
          <a:ext cx="694531" cy="436562"/>
        </a:xfrm>
        <a:prstGeom prst="ellipse">
          <a:avLst/>
        </a:prstGeom>
        <a:solidFill>
          <a:srgbClr val="FFFF00">
            <a:alpha val="37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126207</xdr:colOff>
      <xdr:row>38</xdr:row>
      <xdr:rowOff>284956</xdr:rowOff>
    </xdr:from>
    <xdr:to>
      <xdr:col>5</xdr:col>
      <xdr:colOff>820738</xdr:colOff>
      <xdr:row>40</xdr:row>
      <xdr:rowOff>126206</xdr:rowOff>
    </xdr:to>
    <xdr:sp macro="" textlink="">
      <xdr:nvSpPr>
        <xdr:cNvPr id="11" name="橢圓 10">
          <a:extLst>
            <a:ext uri="{FF2B5EF4-FFF2-40B4-BE49-F238E27FC236}">
              <a16:creationId xmlns:a16="http://schemas.microsoft.com/office/drawing/2014/main" id="{0821A28A-5F03-FA4B-89C9-E1DF73C41D3D}"/>
            </a:ext>
          </a:extLst>
        </xdr:cNvPr>
        <xdr:cNvSpPr/>
      </xdr:nvSpPr>
      <xdr:spPr>
        <a:xfrm>
          <a:off x="15445582" y="12151519"/>
          <a:ext cx="694531" cy="436562"/>
        </a:xfrm>
        <a:prstGeom prst="ellipse">
          <a:avLst/>
        </a:prstGeom>
        <a:solidFill>
          <a:srgbClr val="FFFF00">
            <a:alpha val="37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159545</xdr:colOff>
      <xdr:row>40</xdr:row>
      <xdr:rowOff>258763</xdr:rowOff>
    </xdr:from>
    <xdr:to>
      <xdr:col>6</xdr:col>
      <xdr:colOff>20638</xdr:colOff>
      <xdr:row>42</xdr:row>
      <xdr:rowOff>100012</xdr:rowOff>
    </xdr:to>
    <xdr:sp macro="" textlink="">
      <xdr:nvSpPr>
        <xdr:cNvPr id="12" name="橢圓 11">
          <a:extLst>
            <a:ext uri="{FF2B5EF4-FFF2-40B4-BE49-F238E27FC236}">
              <a16:creationId xmlns:a16="http://schemas.microsoft.com/office/drawing/2014/main" id="{8CBC66E6-4810-A94C-BEFA-EAB9421DE816}"/>
            </a:ext>
          </a:extLst>
        </xdr:cNvPr>
        <xdr:cNvSpPr/>
      </xdr:nvSpPr>
      <xdr:spPr>
        <a:xfrm>
          <a:off x="15478920" y="12720638"/>
          <a:ext cx="694531" cy="436562"/>
        </a:xfrm>
        <a:prstGeom prst="ellipse">
          <a:avLst/>
        </a:prstGeom>
        <a:solidFill>
          <a:srgbClr val="FFFF00">
            <a:alpha val="37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252414</xdr:colOff>
      <xdr:row>40</xdr:row>
      <xdr:rowOff>232569</xdr:rowOff>
    </xdr:from>
    <xdr:to>
      <xdr:col>7</xdr:col>
      <xdr:colOff>113508</xdr:colOff>
      <xdr:row>42</xdr:row>
      <xdr:rowOff>73818</xdr:rowOff>
    </xdr:to>
    <xdr:sp macro="" textlink="">
      <xdr:nvSpPr>
        <xdr:cNvPr id="13" name="橢圓 12">
          <a:extLst>
            <a:ext uri="{FF2B5EF4-FFF2-40B4-BE49-F238E27FC236}">
              <a16:creationId xmlns:a16="http://schemas.microsoft.com/office/drawing/2014/main" id="{4FAF3363-B734-6349-BDAE-F00A8075D865}"/>
            </a:ext>
          </a:extLst>
        </xdr:cNvPr>
        <xdr:cNvSpPr/>
      </xdr:nvSpPr>
      <xdr:spPr>
        <a:xfrm>
          <a:off x="16405227" y="12694444"/>
          <a:ext cx="694531" cy="436562"/>
        </a:xfrm>
        <a:prstGeom prst="ellipse">
          <a:avLst/>
        </a:prstGeom>
        <a:solidFill>
          <a:srgbClr val="FFFF00">
            <a:alpha val="37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198437</xdr:colOff>
      <xdr:row>31</xdr:row>
      <xdr:rowOff>59532</xdr:rowOff>
    </xdr:from>
    <xdr:to>
      <xdr:col>5</xdr:col>
      <xdr:colOff>59531</xdr:colOff>
      <xdr:row>32</xdr:row>
      <xdr:rowOff>19844</xdr:rowOff>
    </xdr:to>
    <xdr:sp macro="" textlink="">
      <xdr:nvSpPr>
        <xdr:cNvPr id="14" name="橢圓 13">
          <a:extLst>
            <a:ext uri="{FF2B5EF4-FFF2-40B4-BE49-F238E27FC236}">
              <a16:creationId xmlns:a16="http://schemas.microsoft.com/office/drawing/2014/main" id="{829B43B9-AF8C-A34A-B066-A954FA4405C5}"/>
            </a:ext>
          </a:extLst>
        </xdr:cNvPr>
        <xdr:cNvSpPr/>
      </xdr:nvSpPr>
      <xdr:spPr>
        <a:xfrm>
          <a:off x="14684375" y="9663907"/>
          <a:ext cx="694531" cy="436562"/>
        </a:xfrm>
        <a:prstGeom prst="ellipse">
          <a:avLst/>
        </a:prstGeom>
        <a:solidFill>
          <a:srgbClr val="FFFF00">
            <a:alpha val="37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99218</xdr:colOff>
      <xdr:row>24</xdr:row>
      <xdr:rowOff>218282</xdr:rowOff>
    </xdr:from>
    <xdr:to>
      <xdr:col>4</xdr:col>
      <xdr:colOff>793749</xdr:colOff>
      <xdr:row>26</xdr:row>
      <xdr:rowOff>59531</xdr:rowOff>
    </xdr:to>
    <xdr:sp macro="" textlink="">
      <xdr:nvSpPr>
        <xdr:cNvPr id="15" name="橢圓 14">
          <a:extLst>
            <a:ext uri="{FF2B5EF4-FFF2-40B4-BE49-F238E27FC236}">
              <a16:creationId xmlns:a16="http://schemas.microsoft.com/office/drawing/2014/main" id="{136387EA-A9F3-1443-82E2-405403FD2A4E}"/>
            </a:ext>
          </a:extLst>
        </xdr:cNvPr>
        <xdr:cNvSpPr/>
      </xdr:nvSpPr>
      <xdr:spPr>
        <a:xfrm>
          <a:off x="14585156" y="7739063"/>
          <a:ext cx="694531" cy="436562"/>
        </a:xfrm>
        <a:prstGeom prst="ellipse">
          <a:avLst/>
        </a:prstGeom>
        <a:solidFill>
          <a:srgbClr val="FFFF00">
            <a:alpha val="37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112711</xdr:colOff>
      <xdr:row>28</xdr:row>
      <xdr:rowOff>251619</xdr:rowOff>
    </xdr:from>
    <xdr:to>
      <xdr:col>4</xdr:col>
      <xdr:colOff>807242</xdr:colOff>
      <xdr:row>30</xdr:row>
      <xdr:rowOff>92868</xdr:rowOff>
    </xdr:to>
    <xdr:sp macro="" textlink="">
      <xdr:nvSpPr>
        <xdr:cNvPr id="16" name="橢圓 15">
          <a:extLst>
            <a:ext uri="{FF2B5EF4-FFF2-40B4-BE49-F238E27FC236}">
              <a16:creationId xmlns:a16="http://schemas.microsoft.com/office/drawing/2014/main" id="{C354FBDF-BEA7-E341-B4F1-2C5B53E50AAB}"/>
            </a:ext>
          </a:extLst>
        </xdr:cNvPr>
        <xdr:cNvSpPr/>
      </xdr:nvSpPr>
      <xdr:spPr>
        <a:xfrm>
          <a:off x="14598649" y="8963025"/>
          <a:ext cx="694531" cy="436562"/>
        </a:xfrm>
        <a:prstGeom prst="ellipse">
          <a:avLst/>
        </a:prstGeom>
        <a:solidFill>
          <a:srgbClr val="FFFF00">
            <a:alpha val="37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158749</xdr:colOff>
      <xdr:row>25</xdr:row>
      <xdr:rowOff>238125</xdr:rowOff>
    </xdr:from>
    <xdr:to>
      <xdr:col>7</xdr:col>
      <xdr:colOff>19843</xdr:colOff>
      <xdr:row>27</xdr:row>
      <xdr:rowOff>79375</xdr:rowOff>
    </xdr:to>
    <xdr:sp macro="" textlink="">
      <xdr:nvSpPr>
        <xdr:cNvPr id="17" name="橢圓 16">
          <a:extLst>
            <a:ext uri="{FF2B5EF4-FFF2-40B4-BE49-F238E27FC236}">
              <a16:creationId xmlns:a16="http://schemas.microsoft.com/office/drawing/2014/main" id="{BF63F546-06CC-3341-BDB7-8051B7A9FE51}"/>
            </a:ext>
          </a:extLst>
        </xdr:cNvPr>
        <xdr:cNvSpPr/>
      </xdr:nvSpPr>
      <xdr:spPr>
        <a:xfrm>
          <a:off x="16311562" y="8056563"/>
          <a:ext cx="694531" cy="436562"/>
        </a:xfrm>
        <a:prstGeom prst="ellipse">
          <a:avLst/>
        </a:prstGeom>
        <a:solidFill>
          <a:srgbClr val="FFFF00">
            <a:alpha val="37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158750</xdr:colOff>
      <xdr:row>27</xdr:row>
      <xdr:rowOff>178594</xdr:rowOff>
    </xdr:from>
    <xdr:to>
      <xdr:col>7</xdr:col>
      <xdr:colOff>19844</xdr:colOff>
      <xdr:row>29</xdr:row>
      <xdr:rowOff>19843</xdr:rowOff>
    </xdr:to>
    <xdr:sp macro="" textlink="">
      <xdr:nvSpPr>
        <xdr:cNvPr id="18" name="橢圓 17">
          <a:extLst>
            <a:ext uri="{FF2B5EF4-FFF2-40B4-BE49-F238E27FC236}">
              <a16:creationId xmlns:a16="http://schemas.microsoft.com/office/drawing/2014/main" id="{FD3AB3D2-4EC7-7643-8D8C-2AC566D7CC36}"/>
            </a:ext>
          </a:extLst>
        </xdr:cNvPr>
        <xdr:cNvSpPr/>
      </xdr:nvSpPr>
      <xdr:spPr>
        <a:xfrm>
          <a:off x="16311563" y="8592344"/>
          <a:ext cx="694531" cy="436562"/>
        </a:xfrm>
        <a:prstGeom prst="ellipse">
          <a:avLst/>
        </a:prstGeom>
        <a:solidFill>
          <a:srgbClr val="FFFF00">
            <a:alpha val="37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7</xdr:col>
      <xdr:colOff>112713</xdr:colOff>
      <xdr:row>25</xdr:row>
      <xdr:rowOff>251618</xdr:rowOff>
    </xdr:from>
    <xdr:to>
      <xdr:col>7</xdr:col>
      <xdr:colOff>807244</xdr:colOff>
      <xdr:row>27</xdr:row>
      <xdr:rowOff>92868</xdr:rowOff>
    </xdr:to>
    <xdr:sp macro="" textlink="">
      <xdr:nvSpPr>
        <xdr:cNvPr id="19" name="橢圓 18">
          <a:extLst>
            <a:ext uri="{FF2B5EF4-FFF2-40B4-BE49-F238E27FC236}">
              <a16:creationId xmlns:a16="http://schemas.microsoft.com/office/drawing/2014/main" id="{622AECE3-6CA4-F341-A78A-F899410EBCBD}"/>
            </a:ext>
          </a:extLst>
        </xdr:cNvPr>
        <xdr:cNvSpPr/>
      </xdr:nvSpPr>
      <xdr:spPr>
        <a:xfrm>
          <a:off x="17098963" y="8070056"/>
          <a:ext cx="694531" cy="436562"/>
        </a:xfrm>
        <a:prstGeom prst="ellipse">
          <a:avLst/>
        </a:prstGeom>
        <a:solidFill>
          <a:srgbClr val="FFFF00">
            <a:alpha val="37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7</xdr:col>
      <xdr:colOff>146050</xdr:colOff>
      <xdr:row>27</xdr:row>
      <xdr:rowOff>225424</xdr:rowOff>
    </xdr:from>
    <xdr:to>
      <xdr:col>8</xdr:col>
      <xdr:colOff>7143</xdr:colOff>
      <xdr:row>29</xdr:row>
      <xdr:rowOff>66673</xdr:rowOff>
    </xdr:to>
    <xdr:sp macro="" textlink="">
      <xdr:nvSpPr>
        <xdr:cNvPr id="20" name="橢圓 19">
          <a:extLst>
            <a:ext uri="{FF2B5EF4-FFF2-40B4-BE49-F238E27FC236}">
              <a16:creationId xmlns:a16="http://schemas.microsoft.com/office/drawing/2014/main" id="{06C6702E-597F-1A4F-8270-426401BA721C}"/>
            </a:ext>
          </a:extLst>
        </xdr:cNvPr>
        <xdr:cNvSpPr/>
      </xdr:nvSpPr>
      <xdr:spPr>
        <a:xfrm>
          <a:off x="17132300" y="8639174"/>
          <a:ext cx="694531" cy="436562"/>
        </a:xfrm>
        <a:prstGeom prst="ellipse">
          <a:avLst/>
        </a:prstGeom>
        <a:solidFill>
          <a:srgbClr val="FFFF00">
            <a:alpha val="37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773906</xdr:colOff>
      <xdr:row>12</xdr:row>
      <xdr:rowOff>257968</xdr:rowOff>
    </xdr:from>
    <xdr:to>
      <xdr:col>5</xdr:col>
      <xdr:colOff>158751</xdr:colOff>
      <xdr:row>14</xdr:row>
      <xdr:rowOff>0</xdr:rowOff>
    </xdr:to>
    <xdr:sp macro="" textlink="">
      <xdr:nvSpPr>
        <xdr:cNvPr id="21" name="橢圓 20">
          <a:extLst>
            <a:ext uri="{FF2B5EF4-FFF2-40B4-BE49-F238E27FC236}">
              <a16:creationId xmlns:a16="http://schemas.microsoft.com/office/drawing/2014/main" id="{0DB36C6C-9878-7A49-917C-BDCAF0D383A0}"/>
            </a:ext>
          </a:extLst>
        </xdr:cNvPr>
        <xdr:cNvSpPr/>
      </xdr:nvSpPr>
      <xdr:spPr>
        <a:xfrm>
          <a:off x="13592969" y="4107656"/>
          <a:ext cx="1885157" cy="337344"/>
        </a:xfrm>
        <a:prstGeom prst="ellipse">
          <a:avLst/>
        </a:prstGeom>
        <a:solidFill>
          <a:srgbClr val="FFFF00">
            <a:alpha val="37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138906</xdr:colOff>
      <xdr:row>6</xdr:row>
      <xdr:rowOff>257968</xdr:rowOff>
    </xdr:from>
    <xdr:to>
      <xdr:col>4</xdr:col>
      <xdr:colOff>-1</xdr:colOff>
      <xdr:row>8</xdr:row>
      <xdr:rowOff>99217</xdr:rowOff>
    </xdr:to>
    <xdr:sp macro="" textlink="">
      <xdr:nvSpPr>
        <xdr:cNvPr id="22" name="橢圓 21">
          <a:extLst>
            <a:ext uri="{FF2B5EF4-FFF2-40B4-BE49-F238E27FC236}">
              <a16:creationId xmlns:a16="http://schemas.microsoft.com/office/drawing/2014/main" id="{6F943813-A78E-C54F-88F4-F32D0778C5D1}"/>
            </a:ext>
          </a:extLst>
        </xdr:cNvPr>
        <xdr:cNvSpPr/>
      </xdr:nvSpPr>
      <xdr:spPr>
        <a:xfrm>
          <a:off x="13791406" y="2162968"/>
          <a:ext cx="694531" cy="436562"/>
        </a:xfrm>
        <a:prstGeom prst="ellipse">
          <a:avLst/>
        </a:prstGeom>
        <a:solidFill>
          <a:srgbClr val="FFFF00">
            <a:alpha val="37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5F56-BDDE-C84C-8D6C-C89CFC62F92B}">
  <dimension ref="A1:CR54"/>
  <sheetViews>
    <sheetView zoomScale="65" zoomScaleNormal="60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A40" sqref="A40:XFD40"/>
    </sheetView>
  </sheetViews>
  <sheetFormatPr baseColWidth="10" defaultRowHeight="15"/>
  <cols>
    <col min="1" max="1" width="97.33203125" customWidth="1"/>
    <col min="2" max="3" width="11" style="37" customWidth="1"/>
    <col min="4" max="8" width="11" style="48" customWidth="1"/>
    <col min="9" max="9" width="20.1640625" customWidth="1"/>
    <col min="10" max="10" width="13" customWidth="1"/>
    <col min="11" max="15" width="12" bestFit="1" customWidth="1"/>
    <col min="16" max="16" width="19.5" customWidth="1"/>
    <col min="17" max="17" width="26.33203125" style="37" bestFit="1" customWidth="1"/>
    <col min="18" max="23" width="13" customWidth="1"/>
    <col min="24" max="24" width="19.5" customWidth="1"/>
    <col min="25" max="96" width="10.83203125" style="60"/>
  </cols>
  <sheetData>
    <row r="1" spans="1:25" ht="33" customHeight="1">
      <c r="A1" s="14"/>
      <c r="B1" s="15">
        <v>2015</v>
      </c>
      <c r="C1" s="15">
        <v>2016</v>
      </c>
      <c r="D1" s="15">
        <v>2017</v>
      </c>
      <c r="E1" s="15">
        <v>2018</v>
      </c>
      <c r="F1" s="15">
        <v>2019</v>
      </c>
      <c r="G1" s="15">
        <v>2020</v>
      </c>
      <c r="H1" s="15">
        <v>2021</v>
      </c>
      <c r="I1" s="17" t="s">
        <v>29</v>
      </c>
      <c r="J1" s="19" t="s">
        <v>22</v>
      </c>
      <c r="K1" s="19" t="s">
        <v>23</v>
      </c>
      <c r="L1" s="19" t="s">
        <v>24</v>
      </c>
      <c r="M1" s="19" t="s">
        <v>25</v>
      </c>
      <c r="N1" s="19" t="s">
        <v>26</v>
      </c>
      <c r="O1" s="19" t="s">
        <v>27</v>
      </c>
      <c r="P1" s="17" t="s">
        <v>28</v>
      </c>
      <c r="Q1" s="109" t="s">
        <v>137</v>
      </c>
    </row>
    <row r="2" spans="1:25" ht="47" customHeight="1">
      <c r="A2" s="74" t="s">
        <v>141</v>
      </c>
      <c r="B2" s="53">
        <v>9248</v>
      </c>
      <c r="C2" s="53">
        <v>10842</v>
      </c>
      <c r="D2" s="53">
        <v>13094</v>
      </c>
      <c r="E2" s="53">
        <v>15451</v>
      </c>
      <c r="F2" s="53">
        <v>17772</v>
      </c>
      <c r="G2" s="53">
        <v>21454</v>
      </c>
      <c r="H2" s="53">
        <v>25371</v>
      </c>
      <c r="J2" s="55">
        <f>(C2-B2)/B2</f>
        <v>0.17236159169550172</v>
      </c>
      <c r="K2" s="55">
        <f t="shared" ref="K2:O2" si="0">(D2-C2)/C2</f>
        <v>0.20771075447334439</v>
      </c>
      <c r="L2" s="55">
        <f t="shared" si="0"/>
        <v>0.18000610966855049</v>
      </c>
      <c r="M2" s="55">
        <f t="shared" si="0"/>
        <v>0.15021681444566695</v>
      </c>
      <c r="N2" s="55">
        <f t="shared" si="0"/>
        <v>0.2071798334458699</v>
      </c>
      <c r="O2" s="55">
        <f t="shared" si="0"/>
        <v>0.18257667567819522</v>
      </c>
      <c r="Q2" s="110" t="s">
        <v>67</v>
      </c>
    </row>
    <row r="3" spans="1:25" s="2" customFormat="1" ht="23">
      <c r="A3" s="39" t="s">
        <v>34</v>
      </c>
      <c r="B3" s="40"/>
      <c r="C3" s="40"/>
      <c r="D3" s="46"/>
      <c r="E3" s="46"/>
      <c r="F3" s="46"/>
      <c r="G3" s="46"/>
      <c r="H3" s="46"/>
      <c r="J3" s="59"/>
      <c r="K3" s="59"/>
      <c r="L3" s="59"/>
      <c r="M3" s="59"/>
      <c r="N3" s="59"/>
      <c r="O3" s="59"/>
      <c r="Q3" s="106"/>
    </row>
    <row r="4" spans="1:25" ht="36" customHeight="1">
      <c r="A4" s="41" t="s">
        <v>139</v>
      </c>
      <c r="B4" s="8">
        <v>2610</v>
      </c>
      <c r="C4" s="8">
        <v>3346</v>
      </c>
      <c r="D4" s="45">
        <v>4419</v>
      </c>
      <c r="E4" s="45">
        <v>5581</v>
      </c>
      <c r="F4" s="45">
        <v>6790</v>
      </c>
      <c r="G4" s="45">
        <v>7934</v>
      </c>
      <c r="H4" s="45">
        <v>10315</v>
      </c>
      <c r="J4" s="61">
        <f>(C4-B4)/B4</f>
        <v>0.28199233716475097</v>
      </c>
      <c r="K4" s="61">
        <f t="shared" ref="K4:O4" si="1">(D4-C4)/C4</f>
        <v>0.32068141063956962</v>
      </c>
      <c r="L4" s="61">
        <f t="shared" si="1"/>
        <v>0.26295541977823039</v>
      </c>
      <c r="M4" s="61">
        <f t="shared" si="1"/>
        <v>0.21662784447231678</v>
      </c>
      <c r="N4" s="61">
        <f t="shared" si="1"/>
        <v>0.16848306332842417</v>
      </c>
      <c r="O4" s="61">
        <f t="shared" si="1"/>
        <v>0.30010083186286868</v>
      </c>
      <c r="P4" s="60"/>
    </row>
    <row r="5" spans="1:25" ht="23">
      <c r="A5" s="41" t="s">
        <v>35</v>
      </c>
      <c r="B5" s="8">
        <v>809</v>
      </c>
      <c r="C5" s="8">
        <v>1088</v>
      </c>
      <c r="D5" s="45">
        <v>1011</v>
      </c>
      <c r="E5" s="45">
        <v>1274</v>
      </c>
      <c r="F5" s="45">
        <v>1380</v>
      </c>
      <c r="G5" s="45">
        <v>1741</v>
      </c>
      <c r="H5" s="45">
        <v>1060</v>
      </c>
      <c r="J5" s="55"/>
      <c r="K5" s="55"/>
      <c r="L5" s="55"/>
      <c r="M5" s="55"/>
      <c r="N5" s="55"/>
      <c r="O5" s="55"/>
    </row>
    <row r="6" spans="1:25" ht="23">
      <c r="A6" s="41" t="s">
        <v>36</v>
      </c>
      <c r="B6" s="8">
        <v>1220</v>
      </c>
      <c r="C6" s="8">
        <v>1267</v>
      </c>
      <c r="D6" s="45">
        <v>1364</v>
      </c>
      <c r="E6" s="45">
        <v>1482</v>
      </c>
      <c r="F6" s="45">
        <v>1615</v>
      </c>
      <c r="G6" s="45">
        <v>1778</v>
      </c>
      <c r="H6" s="45">
        <v>2075</v>
      </c>
      <c r="J6" s="55"/>
      <c r="K6" s="55"/>
      <c r="L6" s="55"/>
      <c r="M6" s="55"/>
      <c r="N6" s="55"/>
      <c r="O6" s="55"/>
    </row>
    <row r="7" spans="1:25" ht="23">
      <c r="A7" s="41" t="s">
        <v>37</v>
      </c>
      <c r="B7" s="8">
        <v>985</v>
      </c>
      <c r="C7" s="8">
        <v>969</v>
      </c>
      <c r="D7" s="45">
        <v>1128</v>
      </c>
      <c r="E7" s="45">
        <v>1313</v>
      </c>
      <c r="F7" s="45">
        <v>1401</v>
      </c>
      <c r="G7" s="45">
        <v>1861</v>
      </c>
      <c r="H7" s="45">
        <v>2445</v>
      </c>
      <c r="J7" s="55"/>
      <c r="K7" s="55"/>
      <c r="L7" s="55"/>
      <c r="M7" s="55"/>
      <c r="N7" s="55"/>
      <c r="O7" s="55"/>
    </row>
    <row r="8" spans="1:25" ht="23">
      <c r="A8" s="41" t="s">
        <v>38</v>
      </c>
      <c r="B8" s="8">
        <v>947</v>
      </c>
      <c r="C8" s="8">
        <v>834</v>
      </c>
      <c r="D8" s="45">
        <v>953</v>
      </c>
      <c r="E8" s="45">
        <v>1071</v>
      </c>
      <c r="F8" s="45">
        <v>2085</v>
      </c>
      <c r="G8" s="45">
        <v>2642</v>
      </c>
      <c r="H8" s="45">
        <v>3038</v>
      </c>
      <c r="J8" s="55"/>
      <c r="K8" s="55"/>
      <c r="L8" s="55"/>
      <c r="M8" s="55"/>
      <c r="N8" s="55"/>
      <c r="O8" s="55"/>
    </row>
    <row r="9" spans="1:25" ht="23">
      <c r="A9" s="41" t="s">
        <v>39</v>
      </c>
      <c r="B9" s="8">
        <v>560</v>
      </c>
      <c r="C9" s="8">
        <v>1028</v>
      </c>
      <c r="D9" s="45">
        <v>1155</v>
      </c>
      <c r="E9" s="45">
        <v>1451</v>
      </c>
      <c r="F9" s="45">
        <v>1711</v>
      </c>
      <c r="G9" s="45">
        <v>2070</v>
      </c>
      <c r="H9" s="45">
        <v>2114</v>
      </c>
      <c r="J9" s="55"/>
      <c r="K9" s="55"/>
      <c r="L9" s="55"/>
      <c r="M9" s="55"/>
      <c r="N9" s="55"/>
      <c r="O9" s="55"/>
    </row>
    <row r="10" spans="1:25" ht="23">
      <c r="A10" s="41" t="s">
        <v>62</v>
      </c>
      <c r="B10" s="8">
        <v>608</v>
      </c>
      <c r="C10" s="8">
        <v>724</v>
      </c>
      <c r="D10" s="45">
        <v>805</v>
      </c>
      <c r="E10" s="45">
        <v>776</v>
      </c>
      <c r="F10" s="45"/>
      <c r="G10" s="45"/>
      <c r="H10" s="45"/>
      <c r="J10" s="55"/>
      <c r="K10" s="55"/>
      <c r="L10" s="55"/>
      <c r="M10" s="55"/>
      <c r="N10" s="55"/>
      <c r="O10" s="55"/>
      <c r="Y10" s="62"/>
    </row>
    <row r="11" spans="1:25" ht="23">
      <c r="A11" s="41" t="s">
        <v>140</v>
      </c>
      <c r="B11" s="8">
        <v>48</v>
      </c>
      <c r="C11" s="8" t="s">
        <v>61</v>
      </c>
      <c r="D11" s="45">
        <v>132</v>
      </c>
      <c r="E11" s="45">
        <v>309</v>
      </c>
      <c r="F11" s="45">
        <v>71</v>
      </c>
      <c r="G11" s="45">
        <v>139</v>
      </c>
      <c r="H11" s="45">
        <v>62</v>
      </c>
      <c r="J11" s="55"/>
      <c r="K11" s="55"/>
      <c r="L11" s="55"/>
      <c r="M11" s="55"/>
      <c r="N11" s="55"/>
      <c r="O11" s="55"/>
      <c r="Y11" s="62"/>
    </row>
    <row r="12" spans="1:25" ht="45" customHeight="1">
      <c r="A12" s="52" t="s">
        <v>72</v>
      </c>
      <c r="B12" s="31">
        <v>7787</v>
      </c>
      <c r="C12" s="31">
        <v>9256</v>
      </c>
      <c r="D12" s="53">
        <v>10967</v>
      </c>
      <c r="E12" s="53">
        <v>13257</v>
      </c>
      <c r="F12" s="53">
        <v>15053</v>
      </c>
      <c r="G12" s="53">
        <v>18165</v>
      </c>
      <c r="H12" s="53">
        <v>21109</v>
      </c>
      <c r="J12" s="55">
        <f t="shared" ref="J12:J17" si="2">(C12-B12)/B12</f>
        <v>0.18864774624373956</v>
      </c>
      <c r="K12" s="55">
        <f t="shared" ref="K12:K17" si="3">(D12-C12)/C12</f>
        <v>0.18485306828003456</v>
      </c>
      <c r="L12" s="55">
        <f t="shared" ref="L12:L17" si="4">(E12-D12)/D12</f>
        <v>0.20880824291054983</v>
      </c>
      <c r="M12" s="55">
        <f t="shared" ref="M12:M17" si="5">(F12-E12)/E12</f>
        <v>0.13547559779739005</v>
      </c>
      <c r="N12" s="55">
        <f t="shared" ref="N12:N17" si="6">(G12-F12)/F12</f>
        <v>0.20673619876436591</v>
      </c>
      <c r="O12" s="55">
        <f t="shared" ref="O12:O17" si="7">(H12-G12)/G12</f>
        <v>0.16206991467107074</v>
      </c>
      <c r="Q12" s="107"/>
      <c r="R12" s="62"/>
      <c r="S12" s="62"/>
      <c r="T12" s="62"/>
      <c r="U12" s="62"/>
      <c r="V12" s="62"/>
      <c r="W12" s="62"/>
      <c r="X12" s="62"/>
      <c r="Y12" s="62"/>
    </row>
    <row r="13" spans="1:25" ht="45" customHeight="1">
      <c r="A13" s="74" t="s">
        <v>76</v>
      </c>
      <c r="B13" s="31">
        <v>1461</v>
      </c>
      <c r="C13" s="31">
        <v>1586</v>
      </c>
      <c r="D13" s="53">
        <v>2127</v>
      </c>
      <c r="E13" s="53">
        <v>2194</v>
      </c>
      <c r="F13" s="53">
        <v>2719</v>
      </c>
      <c r="G13" s="53">
        <v>3289</v>
      </c>
      <c r="H13" s="53">
        <v>4262</v>
      </c>
      <c r="J13" s="55">
        <f t="shared" si="2"/>
        <v>8.5557837097878162E-2</v>
      </c>
      <c r="K13" s="55">
        <f t="shared" si="3"/>
        <v>0.34110970996216899</v>
      </c>
      <c r="L13" s="55">
        <f t="shared" si="4"/>
        <v>3.1499764927127409E-2</v>
      </c>
      <c r="M13" s="55">
        <f t="shared" si="5"/>
        <v>0.23928896991795806</v>
      </c>
      <c r="N13" s="55">
        <f t="shared" si="6"/>
        <v>0.2096358955498345</v>
      </c>
      <c r="O13" s="55">
        <f t="shared" si="7"/>
        <v>0.29583460018242624</v>
      </c>
      <c r="Q13" s="110" t="s">
        <v>69</v>
      </c>
      <c r="R13" s="62"/>
      <c r="S13" s="62"/>
      <c r="T13" s="62"/>
      <c r="U13" s="62"/>
      <c r="V13" s="62"/>
      <c r="W13" s="62"/>
      <c r="X13" s="62"/>
      <c r="Y13" s="62"/>
    </row>
    <row r="14" spans="1:25" ht="40" customHeight="1">
      <c r="A14" s="41" t="s">
        <v>75</v>
      </c>
      <c r="B14" s="8">
        <v>27</v>
      </c>
      <c r="C14" s="8">
        <v>45</v>
      </c>
      <c r="D14" s="8">
        <v>73</v>
      </c>
      <c r="E14" s="8">
        <v>182</v>
      </c>
      <c r="F14" s="8">
        <v>279</v>
      </c>
      <c r="G14" s="8">
        <v>1776</v>
      </c>
      <c r="H14" s="8">
        <v>-163</v>
      </c>
      <c r="J14" s="55">
        <f t="shared" ref="J14" si="8">(C14-B14)/B14</f>
        <v>0.66666666666666663</v>
      </c>
      <c r="K14" s="55">
        <f t="shared" ref="K14" si="9">(D14-C14)/C14</f>
        <v>0.62222222222222223</v>
      </c>
      <c r="L14" s="55">
        <f t="shared" ref="L14" si="10">(E14-D14)/D14</f>
        <v>1.4931506849315068</v>
      </c>
      <c r="M14" s="55">
        <f>(F14-E14)/E14</f>
        <v>0.53296703296703296</v>
      </c>
      <c r="N14" s="55">
        <f t="shared" ref="N14" si="11">(G14-F14)/F14</f>
        <v>5.365591397849462</v>
      </c>
      <c r="O14" s="55">
        <f t="shared" ref="O14" si="12">(H14-G14)/G14</f>
        <v>-1.0917792792792793</v>
      </c>
      <c r="R14" s="62"/>
      <c r="S14" s="62"/>
      <c r="T14" s="62"/>
      <c r="U14" s="62"/>
      <c r="V14" s="62"/>
      <c r="W14" s="62"/>
      <c r="X14" s="62"/>
      <c r="Y14" s="62"/>
    </row>
    <row r="15" spans="1:25" ht="44" customHeight="1">
      <c r="A15" s="74" t="s">
        <v>74</v>
      </c>
      <c r="B15" s="31">
        <v>1488</v>
      </c>
      <c r="C15" s="31">
        <v>1631</v>
      </c>
      <c r="D15" s="53">
        <v>2200</v>
      </c>
      <c r="E15" s="53">
        <v>2376</v>
      </c>
      <c r="F15" s="53">
        <v>2998</v>
      </c>
      <c r="G15" s="53">
        <v>5065</v>
      </c>
      <c r="H15" s="53">
        <v>4099</v>
      </c>
      <c r="J15" s="55">
        <f t="shared" si="2"/>
        <v>9.6102150537634407E-2</v>
      </c>
      <c r="K15" s="55">
        <f t="shared" si="3"/>
        <v>0.34886572654812997</v>
      </c>
      <c r="L15" s="55">
        <f t="shared" si="4"/>
        <v>0.08</v>
      </c>
      <c r="M15" s="55">
        <f t="shared" si="5"/>
        <v>0.26178451178451179</v>
      </c>
      <c r="N15" s="55">
        <f t="shared" si="6"/>
        <v>0.68945963975983993</v>
      </c>
      <c r="O15" s="55">
        <f t="shared" si="7"/>
        <v>-0.19072063178677195</v>
      </c>
      <c r="R15" s="62"/>
      <c r="S15" s="62"/>
      <c r="T15" s="62"/>
      <c r="U15" s="62"/>
      <c r="V15" s="62"/>
      <c r="W15" s="62"/>
      <c r="X15" s="62"/>
      <c r="Y15" s="62"/>
    </row>
    <row r="16" spans="1:25" ht="25">
      <c r="A16" s="38" t="s">
        <v>73</v>
      </c>
      <c r="B16" s="8">
        <v>260</v>
      </c>
      <c r="C16" s="8">
        <v>230</v>
      </c>
      <c r="D16" s="45">
        <v>405</v>
      </c>
      <c r="E16" s="45">
        <v>319</v>
      </c>
      <c r="F16" s="45">
        <v>539</v>
      </c>
      <c r="G16" s="45">
        <v>863</v>
      </c>
      <c r="H16" s="45">
        <v>-70</v>
      </c>
      <c r="J16" s="55"/>
      <c r="K16" s="55"/>
      <c r="L16" s="55"/>
      <c r="M16" s="55"/>
      <c r="N16" s="55"/>
      <c r="O16" s="55"/>
      <c r="R16" s="62"/>
      <c r="S16" s="62"/>
      <c r="T16" s="62"/>
      <c r="U16" s="62"/>
      <c r="V16" s="62"/>
      <c r="W16" s="62"/>
      <c r="X16" s="62"/>
      <c r="Y16" s="62"/>
    </row>
    <row r="17" spans="1:96" ht="42" customHeight="1">
      <c r="A17" s="68" t="s">
        <v>71</v>
      </c>
      <c r="B17" s="31">
        <v>1228</v>
      </c>
      <c r="C17" s="31">
        <v>1401</v>
      </c>
      <c r="D17" s="53">
        <v>1795</v>
      </c>
      <c r="E17" s="53">
        <v>2057</v>
      </c>
      <c r="F17" s="53">
        <v>2459</v>
      </c>
      <c r="G17" s="53">
        <v>4202</v>
      </c>
      <c r="H17" s="53">
        <v>4169</v>
      </c>
      <c r="J17" s="55">
        <f t="shared" si="2"/>
        <v>0.14087947882736157</v>
      </c>
      <c r="K17" s="55">
        <f t="shared" si="3"/>
        <v>0.28122769450392576</v>
      </c>
      <c r="L17" s="55">
        <f t="shared" si="4"/>
        <v>0.14596100278551533</v>
      </c>
      <c r="M17" s="55">
        <f t="shared" si="5"/>
        <v>0.19543023821098687</v>
      </c>
      <c r="N17" s="55">
        <f t="shared" si="6"/>
        <v>0.70882472549816999</v>
      </c>
      <c r="O17" s="55">
        <f t="shared" si="7"/>
        <v>-7.8534031413612562E-3</v>
      </c>
      <c r="Q17" s="110" t="s">
        <v>70</v>
      </c>
      <c r="R17" s="62"/>
      <c r="S17" s="62"/>
      <c r="T17" s="62"/>
      <c r="U17" s="62"/>
      <c r="V17" s="62"/>
      <c r="W17" s="62"/>
      <c r="X17" s="62"/>
      <c r="Y17" s="62"/>
    </row>
    <row r="18" spans="1:96" s="2" customFormat="1" ht="31" customHeight="1">
      <c r="A18" s="70" t="s">
        <v>68</v>
      </c>
      <c r="B18" s="71"/>
      <c r="C18" s="44"/>
      <c r="D18" s="47"/>
      <c r="E18" s="47"/>
      <c r="F18" s="47"/>
      <c r="G18" s="47"/>
      <c r="H18" s="72"/>
      <c r="I18" s="28"/>
      <c r="J18" s="28"/>
      <c r="K18" s="28"/>
      <c r="L18" s="28"/>
      <c r="M18" s="28"/>
      <c r="N18" s="28"/>
      <c r="O18" s="28"/>
      <c r="P18" s="28"/>
      <c r="Q18" s="106"/>
      <c r="R18" s="28"/>
      <c r="S18" s="28"/>
      <c r="T18" s="28"/>
      <c r="U18" s="28"/>
      <c r="V18" s="28"/>
      <c r="W18" s="28"/>
      <c r="X18" s="28"/>
      <c r="Y18" s="28"/>
    </row>
    <row r="19" spans="1:96" ht="30" customHeight="1">
      <c r="A19" s="75" t="s">
        <v>63</v>
      </c>
      <c r="B19" s="111">
        <f t="shared" ref="B19:D19" si="13">B13/B2</f>
        <v>0.15798010380622837</v>
      </c>
      <c r="C19" s="111">
        <f t="shared" si="13"/>
        <v>0.14628297362110312</v>
      </c>
      <c r="D19" s="111">
        <f>D13/D2</f>
        <v>0.16244081258591722</v>
      </c>
      <c r="E19" s="111">
        <f>E13/E2</f>
        <v>0.1419972817293379</v>
      </c>
      <c r="F19" s="111">
        <f t="shared" ref="F19:H19" si="14">F13/F2</f>
        <v>0.15299347287868556</v>
      </c>
      <c r="G19" s="111">
        <f t="shared" si="14"/>
        <v>0.15330474503589075</v>
      </c>
      <c r="H19" s="111">
        <f t="shared" si="14"/>
        <v>0.16798707185369122</v>
      </c>
      <c r="I19" s="25"/>
      <c r="J19" s="55">
        <f>(C19-B19)/B19</f>
        <v>-7.4041793259437577E-2</v>
      </c>
      <c r="K19" s="55">
        <f t="shared" ref="K19:O19" si="15">(D19-C19)/C19</f>
        <v>0.11045604669389308</v>
      </c>
      <c r="L19" s="55">
        <f t="shared" si="15"/>
        <v>-0.12585218290364347</v>
      </c>
      <c r="M19" s="55">
        <f t="shared" si="15"/>
        <v>7.7439448244562781E-2</v>
      </c>
      <c r="N19" s="55">
        <f t="shared" si="15"/>
        <v>2.0345453394081353E-3</v>
      </c>
      <c r="O19" s="55">
        <f t="shared" si="15"/>
        <v>9.5772161614196133E-2</v>
      </c>
      <c r="P19" s="25"/>
      <c r="Q19" s="108"/>
      <c r="R19" s="62"/>
      <c r="S19" s="62"/>
      <c r="T19" s="62"/>
      <c r="U19" s="62"/>
      <c r="V19" s="62"/>
      <c r="W19" s="62"/>
      <c r="X19" s="62"/>
      <c r="Y19" s="62"/>
    </row>
    <row r="20" spans="1:96" ht="30" customHeight="1">
      <c r="A20" s="76" t="s">
        <v>77</v>
      </c>
      <c r="B20" s="78">
        <f>B15/B2</f>
        <v>0.16089965397923875</v>
      </c>
      <c r="C20" s="78">
        <f t="shared" ref="C20:H20" si="16">C15/C2</f>
        <v>0.15043349935436268</v>
      </c>
      <c r="D20" s="78">
        <f t="shared" si="16"/>
        <v>0.16801588513823126</v>
      </c>
      <c r="E20" s="78">
        <f>E15/E2</f>
        <v>0.15377645459840786</v>
      </c>
      <c r="F20" s="78">
        <f t="shared" si="16"/>
        <v>0.16869232500562684</v>
      </c>
      <c r="G20" s="78">
        <f t="shared" si="16"/>
        <v>0.23608651067400019</v>
      </c>
      <c r="H20" s="78">
        <f t="shared" si="16"/>
        <v>0.16156241377951205</v>
      </c>
      <c r="I20" s="25"/>
      <c r="J20" s="55">
        <f>(C20-B20)/B20</f>
        <v>-6.5047713690090006E-2</v>
      </c>
      <c r="K20" s="55">
        <f t="shared" ref="K20:O23" si="17">(D20-C20)/C20</f>
        <v>0.11687812793911907</v>
      </c>
      <c r="L20" s="55">
        <f t="shared" si="17"/>
        <v>-8.4750501585658028E-2</v>
      </c>
      <c r="M20" s="55">
        <f t="shared" si="17"/>
        <v>9.6997101709570904E-2</v>
      </c>
      <c r="N20" s="55">
        <f t="shared" si="17"/>
        <v>0.39950949556315246</v>
      </c>
      <c r="O20" s="55">
        <f t="shared" si="17"/>
        <v>-0.31566435829700856</v>
      </c>
      <c r="P20" s="25"/>
      <c r="Q20" s="108"/>
      <c r="R20" s="62"/>
      <c r="S20" s="62"/>
      <c r="T20" s="62"/>
      <c r="U20" s="62"/>
      <c r="V20" s="62"/>
      <c r="W20" s="62"/>
      <c r="X20" s="62"/>
      <c r="Y20" s="62"/>
    </row>
    <row r="21" spans="1:96" ht="30" customHeight="1">
      <c r="A21" s="77" t="s">
        <v>64</v>
      </c>
      <c r="B21" s="78">
        <f>B17/B2</f>
        <v>0.13278546712802769</v>
      </c>
      <c r="C21" s="78">
        <f t="shared" ref="C21:H21" si="18">C17/C2</f>
        <v>0.1292197011621472</v>
      </c>
      <c r="D21" s="78">
        <f t="shared" si="18"/>
        <v>0.13708568810142049</v>
      </c>
      <c r="E21" s="78">
        <f>E17/E2</f>
        <v>0.13313054171251051</v>
      </c>
      <c r="F21" s="78">
        <f t="shared" si="18"/>
        <v>0.13836371820841772</v>
      </c>
      <c r="G21" s="78">
        <f t="shared" si="18"/>
        <v>0.19586091171809453</v>
      </c>
      <c r="H21" s="78">
        <f t="shared" si="18"/>
        <v>0.16432146939419021</v>
      </c>
      <c r="I21" s="25"/>
      <c r="J21" s="55">
        <f t="shared" ref="J21:J23" si="19">(C21-B21)/B21</f>
        <v>-2.6853586036207432E-2</v>
      </c>
      <c r="K21" s="55">
        <f t="shared" si="17"/>
        <v>6.0872969590007854E-2</v>
      </c>
      <c r="L21" s="55">
        <f t="shared" si="17"/>
        <v>-2.8851636109407958E-2</v>
      </c>
      <c r="M21" s="55">
        <f t="shared" si="17"/>
        <v>3.9308609644269472E-2</v>
      </c>
      <c r="N21" s="55">
        <f t="shared" si="17"/>
        <v>0.4155510870491973</v>
      </c>
      <c r="O21" s="55">
        <f t="shared" si="17"/>
        <v>-0.16102979429249006</v>
      </c>
      <c r="P21" s="25"/>
      <c r="Q21" s="108"/>
      <c r="R21" s="62"/>
      <c r="S21" s="62"/>
      <c r="T21" s="62"/>
      <c r="U21" s="62"/>
      <c r="V21" s="62"/>
      <c r="W21" s="62"/>
      <c r="X21" s="62"/>
      <c r="Y21" s="62"/>
    </row>
    <row r="22" spans="1:96" ht="30" customHeight="1">
      <c r="A22" s="76" t="s">
        <v>65</v>
      </c>
      <c r="B22" s="73"/>
      <c r="C22" s="79">
        <f>C17/(('BALANCE SHEET穩定性'!B9+'BALANCE SHEET穩定性'!C9)*0.5)</f>
        <v>4.5205214248838409E-2</v>
      </c>
      <c r="D22" s="79">
        <f>D17/(('BALANCE SHEET穩定性'!C9+'BALANCE SHEET穩定性'!D9)*0.5)</f>
        <v>4.859428509549657E-2</v>
      </c>
      <c r="E22" s="79">
        <f>E17/(('BALANCE SHEET穩定性'!D9+'BALANCE SHEET穩定性'!E9)*0.5)</f>
        <v>4.8914465079780277E-2</v>
      </c>
      <c r="F22" s="79">
        <f>F17/(('BALANCE SHEET穩定性'!E9+'BALANCE SHEET穩定性'!F9)*0.5)</f>
        <v>5.1951618866529339E-2</v>
      </c>
      <c r="G22" s="79">
        <f>G17/(('BALANCE SHEET穩定性'!F9+'BALANCE SHEET穩定性'!G9)*0.5)</f>
        <v>6.9048245037465497E-2</v>
      </c>
      <c r="H22" s="79">
        <f>H17/(('BALANCE SHEET穩定性'!G9+'BALANCE SHEET穩定性'!H9)*0.5)</f>
        <v>5.7038486270539465E-2</v>
      </c>
      <c r="I22" s="25"/>
      <c r="J22" s="55" t="e">
        <f t="shared" si="19"/>
        <v>#DIV/0!</v>
      </c>
      <c r="K22" s="55">
        <f t="shared" si="17"/>
        <v>7.497079491765149E-2</v>
      </c>
      <c r="L22" s="55">
        <f t="shared" si="17"/>
        <v>6.5888403061079154E-3</v>
      </c>
      <c r="M22" s="55">
        <f t="shared" si="17"/>
        <v>6.209111725530303E-2</v>
      </c>
      <c r="N22" s="55">
        <f t="shared" si="17"/>
        <v>0.32908745759895719</v>
      </c>
      <c r="O22" s="55">
        <f t="shared" si="17"/>
        <v>-0.17393286042837947</v>
      </c>
      <c r="P22" s="25"/>
      <c r="Q22" s="108"/>
      <c r="R22" s="62"/>
      <c r="S22" s="62"/>
      <c r="T22" s="62"/>
      <c r="U22" s="62"/>
      <c r="V22" s="62"/>
      <c r="W22" s="62"/>
      <c r="X22" s="62"/>
      <c r="Y22" s="62"/>
    </row>
    <row r="23" spans="1:96" ht="30" customHeight="1">
      <c r="A23" s="76" t="s">
        <v>66</v>
      </c>
      <c r="B23" s="73"/>
      <c r="C23" s="79">
        <f>C17/(('BALANCE SHEET穩定性'!B22+'BALANCE SHEET穩定性'!C22)*0.5)</f>
        <v>9.8415932000983461E-2</v>
      </c>
      <c r="D23" s="79">
        <f>D17/(('BALANCE SHEET穩定性'!C22+'BALANCE SHEET穩定性'!D22)*0.5)</f>
        <v>0.1169152608610695</v>
      </c>
      <c r="E23" s="79">
        <f>E17/(('BALANCE SHEET穩定性'!D22+'BALANCE SHEET穩定性'!E22)*0.5)</f>
        <v>0.13110261312938176</v>
      </c>
      <c r="F23" s="79">
        <f>F17/(('BALANCE SHEET穩定性'!E22+'BALANCE SHEET穩定性'!F22)*0.5)</f>
        <v>0.15218938573417917</v>
      </c>
      <c r="G23" s="79">
        <f>G17/(('BALANCE SHEET穩定性'!F22+'BALANCE SHEET穩定性'!G22)*0.5)</f>
        <v>0.22718425605536333</v>
      </c>
      <c r="H23" s="79">
        <f>H17/(('BALANCE SHEET穩定性'!G22+'BALANCE SHEET穩定性'!H22)*0.5)</f>
        <v>0.19952141660684375</v>
      </c>
      <c r="I23" s="25"/>
      <c r="J23" s="55" t="e">
        <f t="shared" si="19"/>
        <v>#DIV/0!</v>
      </c>
      <c r="K23" s="55">
        <f t="shared" si="17"/>
        <v>0.18797087508048166</v>
      </c>
      <c r="L23" s="55">
        <f t="shared" si="17"/>
        <v>0.12134730884423295</v>
      </c>
      <c r="M23" s="55">
        <f t="shared" si="17"/>
        <v>0.16084174145321894</v>
      </c>
      <c r="N23" s="55">
        <f t="shared" si="17"/>
        <v>0.49277332948944003</v>
      </c>
      <c r="O23" s="55">
        <f t="shared" si="17"/>
        <v>-0.12176389301280774</v>
      </c>
      <c r="P23" s="25"/>
      <c r="Q23" s="108"/>
      <c r="R23" s="62"/>
      <c r="S23" s="62"/>
      <c r="T23" s="62"/>
      <c r="U23" s="62"/>
      <c r="V23" s="62"/>
      <c r="W23" s="62"/>
      <c r="X23" s="62"/>
      <c r="Y23" s="62"/>
    </row>
    <row r="24" spans="1:96" ht="23">
      <c r="A24" s="69" t="s">
        <v>42</v>
      </c>
      <c r="B24" s="8"/>
      <c r="C24" s="8"/>
      <c r="D24" s="45"/>
      <c r="E24" s="45"/>
      <c r="F24" s="45"/>
      <c r="G24" s="45"/>
      <c r="H24" s="45"/>
      <c r="I24" s="66"/>
      <c r="J24" s="67"/>
      <c r="K24" s="67"/>
      <c r="L24" s="67"/>
      <c r="M24" s="67"/>
      <c r="N24" s="67"/>
      <c r="O24" s="67"/>
      <c r="P24" s="25"/>
      <c r="R24" s="62"/>
      <c r="S24" s="62"/>
      <c r="T24" s="62"/>
      <c r="U24" s="62"/>
      <c r="V24" s="62"/>
      <c r="W24" s="62"/>
      <c r="X24" s="62"/>
      <c r="Y24" s="62"/>
    </row>
    <row r="25" spans="1:96" s="2" customFormat="1" ht="23">
      <c r="A25" s="12" t="s">
        <v>43</v>
      </c>
      <c r="B25" s="49">
        <v>1</v>
      </c>
      <c r="C25" s="49">
        <v>1.1599999999999999</v>
      </c>
      <c r="D25" s="50">
        <v>1.49</v>
      </c>
      <c r="E25" s="50">
        <v>1.74</v>
      </c>
      <c r="F25" s="50">
        <v>2.09</v>
      </c>
      <c r="G25" s="50">
        <v>3.58</v>
      </c>
      <c r="H25" s="63" t="s">
        <v>44</v>
      </c>
      <c r="I25" s="25"/>
      <c r="J25" s="25"/>
      <c r="K25" s="25"/>
      <c r="L25" s="25"/>
      <c r="M25" s="25"/>
      <c r="N25" s="25"/>
      <c r="O25" s="25"/>
      <c r="P25" s="25"/>
      <c r="Q25" s="108"/>
      <c r="R25" s="62"/>
      <c r="S25" s="62"/>
      <c r="T25" s="62"/>
      <c r="U25" s="62"/>
      <c r="V25" s="62"/>
      <c r="W25" s="62"/>
      <c r="X25" s="62"/>
      <c r="Y25" s="62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0"/>
      <c r="BF25" s="60"/>
      <c r="BG25" s="60"/>
      <c r="BH25" s="60"/>
      <c r="BI25" s="60"/>
      <c r="BJ25" s="60"/>
      <c r="BK25" s="60"/>
      <c r="BL25" s="60"/>
      <c r="BM25" s="60"/>
      <c r="BN25" s="60"/>
      <c r="BO25" s="60"/>
      <c r="BP25" s="60"/>
      <c r="BQ25" s="60"/>
      <c r="BR25" s="60"/>
      <c r="BS25" s="60"/>
      <c r="BT25" s="60"/>
      <c r="BU25" s="60"/>
      <c r="BV25" s="60"/>
      <c r="BW25" s="60"/>
      <c r="BX25" s="60"/>
      <c r="BY25" s="60"/>
      <c r="BZ25" s="60"/>
      <c r="CA25" s="60"/>
      <c r="CB25" s="60"/>
      <c r="CC25" s="60"/>
      <c r="CD25" s="60"/>
      <c r="CE25" s="60"/>
      <c r="CF25" s="60"/>
      <c r="CG25" s="60"/>
      <c r="CH25" s="60"/>
      <c r="CI25" s="60"/>
      <c r="CJ25" s="60"/>
      <c r="CK25" s="60"/>
      <c r="CL25" s="60"/>
      <c r="CM25" s="60"/>
      <c r="CN25" s="60"/>
      <c r="CO25" s="60"/>
      <c r="CP25" s="60"/>
      <c r="CQ25" s="60"/>
      <c r="CR25" s="60"/>
    </row>
    <row r="26" spans="1:96" s="2" customFormat="1" ht="23">
      <c r="A26" s="12" t="s">
        <v>45</v>
      </c>
      <c r="B26" s="49">
        <v>1</v>
      </c>
      <c r="C26" s="49">
        <v>1.1499999999999999</v>
      </c>
      <c r="D26" s="50">
        <v>1.47</v>
      </c>
      <c r="E26" s="50">
        <v>1.71</v>
      </c>
      <c r="F26" s="50">
        <v>2.0699999999999998</v>
      </c>
      <c r="G26" s="50">
        <v>3.54</v>
      </c>
      <c r="H26" s="63" t="s">
        <v>46</v>
      </c>
      <c r="I26" s="25"/>
      <c r="J26" s="25"/>
      <c r="K26" s="25"/>
      <c r="L26" s="25"/>
      <c r="M26" s="25"/>
      <c r="N26" s="25"/>
      <c r="O26" s="25"/>
      <c r="P26" s="25"/>
      <c r="Q26" s="108"/>
      <c r="R26" s="62"/>
      <c r="S26" s="62"/>
      <c r="T26" s="62"/>
      <c r="U26" s="62"/>
      <c r="V26" s="62"/>
      <c r="W26" s="62"/>
      <c r="X26" s="62"/>
      <c r="Y26" s="62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60"/>
      <c r="AX26" s="60"/>
      <c r="AY26" s="60"/>
      <c r="AZ26" s="60"/>
      <c r="BA26" s="60"/>
      <c r="BB26" s="60"/>
      <c r="BC26" s="60"/>
      <c r="BD26" s="60"/>
      <c r="BE26" s="60"/>
      <c r="BF26" s="60"/>
      <c r="BG26" s="60"/>
      <c r="BH26" s="60"/>
      <c r="BI26" s="60"/>
      <c r="BJ26" s="60"/>
      <c r="BK26" s="60"/>
      <c r="BL26" s="60"/>
      <c r="BM26" s="60"/>
      <c r="BN26" s="60"/>
      <c r="BO26" s="60"/>
      <c r="BP26" s="60"/>
      <c r="BQ26" s="60"/>
      <c r="BR26" s="60"/>
      <c r="BS26" s="60"/>
      <c r="BT26" s="60"/>
      <c r="BU26" s="60"/>
      <c r="BV26" s="60"/>
      <c r="BW26" s="60"/>
      <c r="BX26" s="60"/>
      <c r="BY26" s="60"/>
      <c r="BZ26" s="60"/>
      <c r="CA26" s="60"/>
      <c r="CB26" s="60"/>
      <c r="CC26" s="60"/>
      <c r="CD26" s="60"/>
      <c r="CE26" s="60"/>
      <c r="CF26" s="60"/>
      <c r="CG26" s="60"/>
      <c r="CH26" s="60"/>
      <c r="CI26" s="60"/>
      <c r="CJ26" s="60"/>
      <c r="CK26" s="60"/>
      <c r="CL26" s="60"/>
      <c r="CM26" s="60"/>
      <c r="CN26" s="60"/>
      <c r="CO26" s="60"/>
      <c r="CP26" s="60"/>
      <c r="CQ26" s="60"/>
      <c r="CR26" s="60"/>
    </row>
    <row r="27" spans="1:96" ht="23">
      <c r="A27" s="38" t="s">
        <v>47</v>
      </c>
      <c r="B27" s="8"/>
      <c r="C27" s="8"/>
      <c r="D27" s="45"/>
      <c r="E27" s="45"/>
      <c r="F27" s="45"/>
      <c r="G27" s="45"/>
      <c r="H27" s="64"/>
      <c r="I27" s="25"/>
      <c r="J27" s="25"/>
      <c r="K27" s="25"/>
      <c r="L27" s="25"/>
      <c r="M27" s="25"/>
      <c r="N27" s="25"/>
      <c r="O27" s="25"/>
      <c r="P27" s="25"/>
      <c r="Q27" s="108"/>
      <c r="R27" s="62"/>
      <c r="S27" s="62"/>
      <c r="T27" s="62"/>
      <c r="U27" s="62"/>
      <c r="V27" s="62"/>
      <c r="W27" s="62"/>
      <c r="X27" s="62"/>
      <c r="Y27" s="62"/>
    </row>
    <row r="28" spans="1:96" ht="23">
      <c r="A28" s="38" t="s">
        <v>43</v>
      </c>
      <c r="B28" s="8">
        <v>1222</v>
      </c>
      <c r="C28" s="8">
        <v>1210</v>
      </c>
      <c r="D28" s="45">
        <v>1203</v>
      </c>
      <c r="E28" s="45">
        <v>1184</v>
      </c>
      <c r="F28" s="45">
        <v>1174</v>
      </c>
      <c r="G28" s="45">
        <v>1173</v>
      </c>
      <c r="H28" s="64" t="s">
        <v>48</v>
      </c>
      <c r="I28" s="25"/>
      <c r="J28" s="25"/>
      <c r="K28" s="25"/>
      <c r="L28" s="25"/>
      <c r="M28" s="25"/>
      <c r="N28" s="25"/>
      <c r="O28" s="25"/>
      <c r="P28" s="25"/>
      <c r="Q28" s="108"/>
      <c r="R28" s="62"/>
      <c r="S28" s="62"/>
      <c r="T28" s="62"/>
      <c r="U28" s="62"/>
      <c r="V28" s="62"/>
      <c r="W28" s="62"/>
      <c r="X28" s="62"/>
      <c r="Y28" s="62"/>
    </row>
    <row r="29" spans="1:96" ht="23">
      <c r="A29" s="38" t="s">
        <v>45</v>
      </c>
      <c r="B29" s="8">
        <v>1229</v>
      </c>
      <c r="C29" s="8">
        <v>1218</v>
      </c>
      <c r="D29" s="45">
        <v>1221</v>
      </c>
      <c r="E29" s="45">
        <v>1203</v>
      </c>
      <c r="F29" s="45">
        <v>1188</v>
      </c>
      <c r="G29" s="45">
        <v>1187</v>
      </c>
      <c r="H29" s="64" t="s">
        <v>49</v>
      </c>
      <c r="I29" s="25"/>
      <c r="J29" s="25"/>
      <c r="K29" s="25"/>
      <c r="L29" s="25"/>
      <c r="M29" s="25"/>
      <c r="N29" s="25"/>
      <c r="O29" s="25"/>
      <c r="P29" s="25"/>
      <c r="Q29" s="108"/>
      <c r="R29" s="62"/>
      <c r="S29" s="62"/>
      <c r="T29" s="62"/>
      <c r="U29" s="62"/>
      <c r="V29" s="62"/>
      <c r="W29" s="62"/>
      <c r="X29" s="62"/>
      <c r="Y29" s="62"/>
    </row>
    <row r="30" spans="1:96" ht="23">
      <c r="A30" s="38" t="s">
        <v>41</v>
      </c>
      <c r="B30" s="8">
        <v>1228</v>
      </c>
      <c r="C30" s="8">
        <v>1401</v>
      </c>
      <c r="D30" s="45">
        <v>1795</v>
      </c>
      <c r="E30" s="45">
        <v>2057</v>
      </c>
      <c r="F30" s="45">
        <v>2459</v>
      </c>
      <c r="G30" s="45">
        <v>4202</v>
      </c>
      <c r="H30" s="64">
        <v>4169</v>
      </c>
      <c r="I30" s="25"/>
      <c r="J30" s="25"/>
      <c r="K30" s="25"/>
      <c r="L30" s="25"/>
      <c r="M30" s="25"/>
      <c r="N30" s="25"/>
      <c r="O30" s="25"/>
      <c r="P30" s="25"/>
      <c r="Q30" s="108"/>
      <c r="R30" s="62"/>
      <c r="S30" s="62"/>
      <c r="T30" s="62"/>
      <c r="U30" s="62"/>
      <c r="V30" s="62"/>
      <c r="W30" s="62"/>
      <c r="X30" s="62"/>
      <c r="Y30" s="62"/>
    </row>
    <row r="31" spans="1:96" s="2" customFormat="1" ht="23">
      <c r="A31" s="39" t="s">
        <v>50</v>
      </c>
      <c r="B31" s="40"/>
      <c r="C31" s="40"/>
      <c r="D31" s="46"/>
      <c r="E31" s="46"/>
      <c r="F31" s="46"/>
      <c r="G31" s="46"/>
      <c r="H31" s="65"/>
      <c r="I31" s="28"/>
      <c r="J31" s="28"/>
      <c r="K31" s="28"/>
      <c r="L31" s="28"/>
      <c r="M31" s="28"/>
      <c r="N31" s="28"/>
      <c r="O31" s="28"/>
      <c r="P31" s="28"/>
      <c r="Q31" s="106"/>
      <c r="R31" s="28"/>
      <c r="S31" s="28"/>
      <c r="T31" s="28"/>
      <c r="U31" s="28"/>
      <c r="V31" s="28"/>
      <c r="W31" s="28"/>
      <c r="X31" s="28"/>
      <c r="Y31" s="28"/>
    </row>
    <row r="32" spans="1:96" ht="23">
      <c r="A32" s="41" t="s">
        <v>51</v>
      </c>
      <c r="B32" s="8">
        <v>-37</v>
      </c>
      <c r="C32" s="8">
        <v>-15</v>
      </c>
      <c r="D32" s="45">
        <v>43</v>
      </c>
      <c r="E32" s="45">
        <v>-68</v>
      </c>
      <c r="F32" s="45">
        <v>-57</v>
      </c>
      <c r="G32" s="45">
        <v>-48</v>
      </c>
      <c r="H32" s="64">
        <v>-72</v>
      </c>
      <c r="I32" s="25"/>
      <c r="J32" s="25"/>
      <c r="K32" s="25"/>
      <c r="L32" s="25"/>
      <c r="M32" s="25"/>
      <c r="N32" s="25"/>
      <c r="O32" s="25"/>
      <c r="P32" s="25"/>
      <c r="Q32" s="108"/>
      <c r="R32" s="25"/>
      <c r="S32" s="25"/>
      <c r="T32" s="25"/>
      <c r="U32" s="25"/>
      <c r="V32" s="25"/>
      <c r="W32" s="25"/>
      <c r="X32" s="25"/>
      <c r="Y32" s="62"/>
    </row>
    <row r="33" spans="1:96" ht="23">
      <c r="A33" s="41" t="s">
        <v>52</v>
      </c>
      <c r="B33" s="8"/>
      <c r="C33" s="8"/>
      <c r="D33" s="45"/>
      <c r="E33" s="45"/>
      <c r="F33" s="45">
        <v>-31</v>
      </c>
      <c r="G33" s="45">
        <v>55</v>
      </c>
      <c r="H33" s="64"/>
      <c r="I33" s="25"/>
      <c r="J33" s="25"/>
      <c r="K33" s="25"/>
      <c r="L33" s="25"/>
      <c r="M33" s="25"/>
      <c r="N33" s="25"/>
      <c r="O33" s="25"/>
      <c r="P33" s="25"/>
    </row>
    <row r="34" spans="1:96" ht="23">
      <c r="A34" s="41" t="s">
        <v>54</v>
      </c>
      <c r="B34" s="8">
        <v>-16</v>
      </c>
      <c r="C34" s="8">
        <v>11</v>
      </c>
      <c r="D34" s="45">
        <v>-7</v>
      </c>
      <c r="E34" s="45">
        <v>-1</v>
      </c>
      <c r="F34" s="45">
        <v>-176</v>
      </c>
      <c r="G34" s="45">
        <v>-329</v>
      </c>
      <c r="H34" s="64">
        <v>522</v>
      </c>
      <c r="I34" s="25"/>
      <c r="J34" s="25"/>
      <c r="K34" s="25"/>
      <c r="L34" s="25"/>
      <c r="M34" s="25"/>
      <c r="N34" s="25"/>
      <c r="O34" s="25"/>
      <c r="P34" s="25"/>
    </row>
    <row r="35" spans="1:96" ht="23">
      <c r="A35" s="41" t="s">
        <v>55</v>
      </c>
      <c r="B35" s="8">
        <v>3</v>
      </c>
      <c r="C35" s="8">
        <v>-1</v>
      </c>
      <c r="D35" s="45">
        <v>1</v>
      </c>
      <c r="E35" s="45">
        <v>1</v>
      </c>
      <c r="F35" s="45">
        <v>3</v>
      </c>
      <c r="G35" s="45">
        <v>4</v>
      </c>
      <c r="H35" s="45">
        <v>-26</v>
      </c>
    </row>
    <row r="36" spans="1:96" ht="23">
      <c r="A36" s="41" t="s">
        <v>56</v>
      </c>
      <c r="B36" s="8">
        <v>-69</v>
      </c>
      <c r="C36" s="8">
        <v>74</v>
      </c>
      <c r="D36" s="45">
        <v>-242</v>
      </c>
      <c r="E36" s="45">
        <v>293</v>
      </c>
      <c r="F36" s="45">
        <v>15</v>
      </c>
      <c r="G36" s="45">
        <v>9</v>
      </c>
      <c r="H36" s="45">
        <v>-98</v>
      </c>
    </row>
    <row r="37" spans="1:96" ht="23">
      <c r="A37" s="41" t="s">
        <v>57</v>
      </c>
      <c r="B37" s="8"/>
      <c r="C37" s="8">
        <v>-1</v>
      </c>
      <c r="D37" s="45">
        <v>4</v>
      </c>
      <c r="E37" s="45">
        <v>-5</v>
      </c>
      <c r="F37" s="45">
        <v>-5</v>
      </c>
      <c r="G37" s="45">
        <v>-2</v>
      </c>
      <c r="H37" s="45">
        <v>22</v>
      </c>
    </row>
    <row r="38" spans="1:96" ht="38" customHeight="1">
      <c r="A38" s="52" t="s">
        <v>58</v>
      </c>
      <c r="B38" s="31">
        <v>-119</v>
      </c>
      <c r="C38" s="31">
        <v>68</v>
      </c>
      <c r="D38" s="53">
        <v>-201</v>
      </c>
      <c r="E38" s="53">
        <v>220</v>
      </c>
      <c r="F38" s="53">
        <v>-251</v>
      </c>
      <c r="G38" s="53">
        <v>-311</v>
      </c>
      <c r="H38" s="53">
        <v>348</v>
      </c>
      <c r="J38" s="55">
        <f>(C38-B38)/ABS(B38)</f>
        <v>1.5714285714285714</v>
      </c>
      <c r="K38" s="55">
        <f t="shared" ref="K38:O38" si="20">(D38-C38)/ABS(C38)</f>
        <v>-3.9558823529411766</v>
      </c>
      <c r="L38" s="55">
        <f t="shared" si="20"/>
        <v>2.0945273631840795</v>
      </c>
      <c r="M38" s="55">
        <f t="shared" si="20"/>
        <v>-2.1409090909090911</v>
      </c>
      <c r="N38" s="55">
        <f t="shared" si="20"/>
        <v>-0.23904382470119523</v>
      </c>
      <c r="O38" s="55">
        <f t="shared" si="20"/>
        <v>2.1189710610932475</v>
      </c>
    </row>
    <row r="39" spans="1:96" ht="38" customHeight="1">
      <c r="A39" s="52" t="s">
        <v>59</v>
      </c>
      <c r="B39" s="113">
        <v>1109</v>
      </c>
      <c r="C39" s="113">
        <v>1469</v>
      </c>
      <c r="D39" s="118">
        <v>1594</v>
      </c>
      <c r="E39" s="118">
        <v>2277</v>
      </c>
      <c r="F39" s="118">
        <v>2208</v>
      </c>
      <c r="G39" s="118">
        <v>3891</v>
      </c>
      <c r="H39" s="118">
        <v>4517</v>
      </c>
      <c r="J39" s="55">
        <f>(C39-B39)/ABS(B39)</f>
        <v>0.32461677186654642</v>
      </c>
      <c r="K39" s="55">
        <f t="shared" ref="K39" si="21">(D39-C39)/ABS(C39)</f>
        <v>8.5091899251191289E-2</v>
      </c>
      <c r="L39" s="55">
        <f t="shared" ref="L39" si="22">(E39-D39)/ABS(D39)</f>
        <v>0.42848180677540776</v>
      </c>
      <c r="M39" s="55">
        <f>(F39-E39)/ABS(E39)</f>
        <v>-3.0303030303030304E-2</v>
      </c>
      <c r="N39" s="55">
        <f t="shared" ref="N39" si="23">(G39-F39)/ABS(F39)</f>
        <v>0.76222826086956519</v>
      </c>
      <c r="O39" s="55">
        <f t="shared" ref="O39" si="24">(H39-G39)/ABS(G39)</f>
        <v>0.16088409149318941</v>
      </c>
    </row>
    <row r="40" spans="1:96" ht="27" customHeight="1"/>
    <row r="41" spans="1:96" ht="25">
      <c r="A41" s="30" t="s">
        <v>32</v>
      </c>
    </row>
    <row r="42" spans="1:96" ht="25">
      <c r="A42" s="30" t="s">
        <v>82</v>
      </c>
    </row>
    <row r="43" spans="1:96" ht="25">
      <c r="A43" s="30" t="s">
        <v>81</v>
      </c>
    </row>
    <row r="44" spans="1:96" ht="25">
      <c r="A44" s="30" t="s">
        <v>78</v>
      </c>
      <c r="I44" s="25"/>
      <c r="J44" s="25"/>
      <c r="K44" s="25"/>
      <c r="L44" s="25"/>
      <c r="M44" s="25"/>
      <c r="N44" s="25"/>
      <c r="O44" s="25"/>
      <c r="P44" s="25"/>
    </row>
    <row r="45" spans="1:96" ht="25">
      <c r="A45" s="30" t="s">
        <v>79</v>
      </c>
      <c r="B45"/>
      <c r="C45"/>
      <c r="D45"/>
      <c r="E45"/>
      <c r="F45"/>
      <c r="G45"/>
      <c r="H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</row>
    <row r="46" spans="1:96" ht="25">
      <c r="A46" s="30" t="s">
        <v>80</v>
      </c>
      <c r="B46"/>
      <c r="C46"/>
      <c r="D46"/>
      <c r="E46"/>
      <c r="F46"/>
      <c r="G46"/>
      <c r="H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</row>
    <row r="47" spans="1:96">
      <c r="B47"/>
      <c r="C47"/>
      <c r="D47"/>
      <c r="E47"/>
      <c r="F47"/>
      <c r="G47"/>
      <c r="H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</row>
    <row r="48" spans="1:96">
      <c r="B48"/>
      <c r="C48"/>
      <c r="D48"/>
      <c r="E48"/>
      <c r="F48"/>
      <c r="G48"/>
      <c r="H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</row>
    <row r="49" spans="17:17" customFormat="1">
      <c r="Q49" s="37"/>
    </row>
    <row r="50" spans="17:17" customFormat="1">
      <c r="Q50" s="37"/>
    </row>
    <row r="51" spans="17:17" customFormat="1">
      <c r="Q51" s="37"/>
    </row>
    <row r="52" spans="17:17" customFormat="1">
      <c r="Q52" s="37"/>
    </row>
    <row r="53" spans="17:17" customFormat="1">
      <c r="Q53" s="37"/>
    </row>
    <row r="54" spans="17:17" customFormat="1">
      <c r="Q54" s="37"/>
    </row>
  </sheetData>
  <phoneticPr fontId="1" type="noConversion"/>
  <conditionalFormatting sqref="J2:O2">
    <cfRule type="top10" dxfId="91" priority="37" bottom="1" rank="1"/>
    <cfRule type="top10" dxfId="90" priority="38" rank="1"/>
  </conditionalFormatting>
  <conditionalFormatting sqref="J12:O12">
    <cfRule type="top10" dxfId="87" priority="5" bottom="1" rank="1"/>
    <cfRule type="top10" dxfId="86" priority="6" rank="1"/>
    <cfRule type="top10" dxfId="85" priority="35" bottom="1" rank="1"/>
    <cfRule type="top10" dxfId="84" priority="36" rank="1"/>
  </conditionalFormatting>
  <conditionalFormatting sqref="J14:O14">
    <cfRule type="top10" dxfId="81" priority="33" bottom="1" rank="1"/>
    <cfRule type="top10" dxfId="80" priority="34" rank="1"/>
  </conditionalFormatting>
  <conditionalFormatting sqref="J15:O15">
    <cfRule type="top10" dxfId="79" priority="31" bottom="1" rank="1"/>
    <cfRule type="top10" dxfId="78" priority="32" rank="1"/>
  </conditionalFormatting>
  <conditionalFormatting sqref="J17:O17">
    <cfRule type="top10" dxfId="77" priority="29" bottom="1" rank="1"/>
    <cfRule type="top10" dxfId="76" priority="30" rank="1"/>
  </conditionalFormatting>
  <conditionalFormatting sqref="J38:O38">
    <cfRule type="top10" dxfId="75" priority="27" bottom="1" rank="1"/>
    <cfRule type="top10" dxfId="74" priority="28" rank="1"/>
  </conditionalFormatting>
  <conditionalFormatting sqref="J39:O39">
    <cfRule type="top10" dxfId="73" priority="25" bottom="1" rank="1"/>
    <cfRule type="top10" dxfId="72" priority="26" rank="1"/>
  </conditionalFormatting>
  <conditionalFormatting sqref="J22:J23">
    <cfRule type="top10" dxfId="65" priority="17" bottom="1" rank="1"/>
    <cfRule type="top10" dxfId="64" priority="18" rank="1"/>
  </conditionalFormatting>
  <conditionalFormatting sqref="J20:O20">
    <cfRule type="top10" dxfId="63" priority="15" bottom="1" rank="1"/>
    <cfRule type="top10" dxfId="62" priority="16" rank="1"/>
  </conditionalFormatting>
  <conditionalFormatting sqref="J21:O21">
    <cfRule type="top10" dxfId="61" priority="13" bottom="1" rank="1"/>
    <cfRule type="top10" dxfId="60" priority="14" rank="1"/>
  </conditionalFormatting>
  <conditionalFormatting sqref="K22:O22">
    <cfRule type="top10" dxfId="59" priority="11" bottom="1" rank="1"/>
    <cfRule type="top10" dxfId="58" priority="12" rank="1"/>
  </conditionalFormatting>
  <conditionalFormatting sqref="K23:O23">
    <cfRule type="top10" dxfId="57" priority="9" bottom="1" rank="1"/>
    <cfRule type="top10" dxfId="56" priority="10" rank="1"/>
  </conditionalFormatting>
  <conditionalFormatting sqref="J13:O13">
    <cfRule type="top10" dxfId="55" priority="7" bottom="1" rank="1"/>
    <cfRule type="top10" dxfId="54" priority="8" rank="1"/>
  </conditionalFormatting>
  <conditionalFormatting sqref="J4:O4">
    <cfRule type="top10" dxfId="53" priority="3" bottom="1" rank="1"/>
    <cfRule type="top10" dxfId="52" priority="4" rank="1"/>
  </conditionalFormatting>
  <conditionalFormatting sqref="J19:O19">
    <cfRule type="top10" dxfId="51" priority="1" bottom="1" rank="1"/>
    <cfRule type="top10" dxfId="50" priority="2" rank="1"/>
  </conditionalFormatting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high="1" low="1" xr2:uid="{15A4E226-0DC5-8347-8157-6BC6DE9C15C4}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FF0000"/>
          <x14:colorLow rgb="FF92D050"/>
          <x14:sparklines>
            <x14:sparkline>
              <xm:f>INCOME成長性!J12:O12</xm:f>
              <xm:sqref>P12</xm:sqref>
            </x14:sparkline>
          </x14:sparklines>
        </x14:sparklineGroup>
        <x14:sparklineGroup displayEmptyCellsAs="gap" markers="1" high="1" low="1" xr2:uid="{52F615EB-FE0D-1C44-A378-61119A34228F}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92D050"/>
          <x14:colorLow rgb="FFFF0000"/>
          <x14:sparklines>
            <x14:sparkline>
              <xm:f>INCOME成長性!J2:O2</xm:f>
              <xm:sqref>P2</xm:sqref>
            </x14:sparkline>
            <x14:sparkline>
              <xm:f>INCOME成長性!J3:O3</xm:f>
              <xm:sqref>P3</xm:sqref>
            </x14:sparkline>
            <x14:sparkline>
              <xm:f>INCOME成長性!J4:O4</xm:f>
              <xm:sqref>P4</xm:sqref>
            </x14:sparkline>
            <x14:sparkline>
              <xm:f>INCOME成長性!J5:O5</xm:f>
              <xm:sqref>P5</xm:sqref>
            </x14:sparkline>
            <x14:sparkline>
              <xm:f>INCOME成長性!J6:O6</xm:f>
              <xm:sqref>P6</xm:sqref>
            </x14:sparkline>
            <x14:sparkline>
              <xm:f>INCOME成長性!J7:O7</xm:f>
              <xm:sqref>P7</xm:sqref>
            </x14:sparkline>
            <x14:sparkline>
              <xm:f>INCOME成長性!J8:O8</xm:f>
              <xm:sqref>P8</xm:sqref>
            </x14:sparkline>
            <x14:sparkline>
              <xm:f>INCOME成長性!J9:O9</xm:f>
              <xm:sqref>P9</xm:sqref>
            </x14:sparkline>
            <x14:sparkline>
              <xm:f>INCOME成長性!J10:O10</xm:f>
              <xm:sqref>P10</xm:sqref>
            </x14:sparkline>
            <x14:sparkline>
              <xm:f>INCOME成長性!J11:O11</xm:f>
              <xm:sqref>P11</xm:sqref>
            </x14:sparkline>
            <x14:sparkline>
              <xm:f>INCOME成長性!J13:O13</xm:f>
              <xm:sqref>P13</xm:sqref>
            </x14:sparkline>
            <x14:sparkline>
              <xm:f>INCOME成長性!J14:O14</xm:f>
              <xm:sqref>P14</xm:sqref>
            </x14:sparkline>
            <x14:sparkline>
              <xm:f>INCOME成長性!J15:O15</xm:f>
              <xm:sqref>P15</xm:sqref>
            </x14:sparkline>
            <x14:sparkline>
              <xm:f>INCOME成長性!J16:O16</xm:f>
              <xm:sqref>P16</xm:sqref>
            </x14:sparkline>
            <x14:sparkline>
              <xm:f>INCOME成長性!J17:O17</xm:f>
              <xm:sqref>P17</xm:sqref>
            </x14:sparkline>
            <x14:sparkline>
              <xm:f>INCOME成長性!J18:O18</xm:f>
              <xm:sqref>P18</xm:sqref>
            </x14:sparkline>
            <x14:sparkline>
              <xm:f>INCOME成長性!J19:O19</xm:f>
              <xm:sqref>P19</xm:sqref>
            </x14:sparkline>
            <x14:sparkline>
              <xm:f>INCOME成長性!J20:O20</xm:f>
              <xm:sqref>P20</xm:sqref>
            </x14:sparkline>
            <x14:sparkline>
              <xm:f>INCOME成長性!J21:O21</xm:f>
              <xm:sqref>P21</xm:sqref>
            </x14:sparkline>
            <x14:sparkline>
              <xm:f>INCOME成長性!J22:O22</xm:f>
              <xm:sqref>P22</xm:sqref>
            </x14:sparkline>
            <x14:sparkline>
              <xm:f>INCOME成長性!J23:O23</xm:f>
              <xm:sqref>P23</xm:sqref>
            </x14:sparkline>
            <x14:sparkline>
              <xm:f>INCOME成長性!J24:O24</xm:f>
              <xm:sqref>P24</xm:sqref>
            </x14:sparkline>
            <x14:sparkline>
              <xm:f>INCOME成長性!J36:O36</xm:f>
              <xm:sqref>P36</xm:sqref>
            </x14:sparkline>
            <x14:sparkline>
              <xm:f>INCOME成長性!J37:O37</xm:f>
              <xm:sqref>P37</xm:sqref>
            </x14:sparkline>
            <x14:sparkline>
              <xm:f>INCOME成長性!J38:O38</xm:f>
              <xm:sqref>P38</xm:sqref>
            </x14:sparkline>
            <x14:sparkline>
              <xm:f>INCOME成長性!J39:O39</xm:f>
              <xm:sqref>P39</xm:sqref>
            </x14:sparkline>
          </x14:sparklines>
        </x14:sparklineGroup>
        <x14:sparklineGroup displayEmptyCellsAs="gap" markers="1" xr2:uid="{21ED5D36-15A5-7E40-9E88-0DB1570F2CCA}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INCOME成長性!B2:H2</xm:f>
              <xm:sqref>I2</xm:sqref>
            </x14:sparkline>
            <x14:sparkline>
              <xm:f>INCOME成長性!B12:H12</xm:f>
              <xm:sqref>I12</xm:sqref>
            </x14:sparkline>
            <x14:sparkline>
              <xm:f>INCOME成長性!B13:H13</xm:f>
              <xm:sqref>I13</xm:sqref>
            </x14:sparkline>
            <x14:sparkline>
              <xm:f>INCOME成長性!B15:H15</xm:f>
              <xm:sqref>I15</xm:sqref>
            </x14:sparkline>
            <x14:sparkline>
              <xm:f>INCOME成長性!B17:H17</xm:f>
              <xm:sqref>I17</xm:sqref>
            </x14:sparkline>
            <x14:sparkline>
              <xm:f>INCOME成長性!B18:H18</xm:f>
              <xm:sqref>I18</xm:sqref>
            </x14:sparkline>
            <x14:sparkline>
              <xm:f>INCOME成長性!B19:H19</xm:f>
              <xm:sqref>I19</xm:sqref>
            </x14:sparkline>
            <x14:sparkline>
              <xm:f>INCOME成長性!B20:H20</xm:f>
              <xm:sqref>I20</xm:sqref>
            </x14:sparkline>
            <x14:sparkline>
              <xm:f>INCOME成長性!B21:H21</xm:f>
              <xm:sqref>I21</xm:sqref>
            </x14:sparkline>
            <x14:sparkline>
              <xm:f>INCOME成長性!B22:H22</xm:f>
              <xm:sqref>I22</xm:sqref>
            </x14:sparkline>
            <x14:sparkline>
              <xm:f>INCOME成長性!B23:H23</xm:f>
              <xm:sqref>I23</xm:sqref>
            </x14:sparkline>
            <x14:sparkline>
              <xm:f>INCOME成長性!B24:H24</xm:f>
              <xm:sqref>I24</xm:sqref>
            </x14:sparkline>
            <x14:sparkline>
              <xm:f>INCOME成長性!B38:H38</xm:f>
              <xm:sqref>I38</xm:sqref>
            </x14:sparkline>
            <x14:sparkline>
              <xm:f>INCOME成長性!B39:H39</xm:f>
              <xm:sqref>I39</xm:sqref>
            </x14:sparkline>
            <x14:sparkline>
              <xm:f>INCOME成長性!B14:H14</xm:f>
              <xm:sqref>I14</xm:sqref>
            </x14:sparkline>
            <x14:sparkline>
              <xm:f>INCOME成長性!B3:H3</xm:f>
              <xm:sqref>I3</xm:sqref>
            </x14:sparkline>
            <x14:sparkline>
              <xm:f>INCOME成長性!B4:H4</xm:f>
              <xm:sqref>I4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F410-C04F-D144-BFEE-9AAB2E8F67E9}">
  <dimension ref="A1:Q278"/>
  <sheetViews>
    <sheetView zoomScale="50" zoomScaleNormal="75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J33" sqref="J33"/>
    </sheetView>
  </sheetViews>
  <sheetFormatPr baseColWidth="10" defaultRowHeight="25"/>
  <cols>
    <col min="1" max="1" width="79" style="14" customWidth="1"/>
    <col min="2" max="2" width="10.83203125" style="3"/>
    <col min="3" max="3" width="11.1640625" style="3" customWidth="1"/>
    <col min="4" max="4" width="11.5" style="3" customWidth="1"/>
    <col min="5" max="8" width="11.33203125" style="3" customWidth="1"/>
    <col min="9" max="9" width="24.5" customWidth="1"/>
    <col min="10" max="10" width="13.83203125" customWidth="1"/>
    <col min="11" max="15" width="12.6640625" bestFit="1" customWidth="1"/>
    <col min="16" max="16" width="30.5" customWidth="1"/>
  </cols>
  <sheetData>
    <row r="1" spans="1:16" ht="33" customHeight="1">
      <c r="B1" s="15">
        <v>2015</v>
      </c>
      <c r="C1" s="15">
        <v>2016</v>
      </c>
      <c r="D1" s="15">
        <v>2017</v>
      </c>
      <c r="E1" s="15">
        <v>2018</v>
      </c>
      <c r="F1" s="15">
        <v>2019</v>
      </c>
      <c r="G1" s="15">
        <v>2020</v>
      </c>
      <c r="H1" s="15">
        <v>2021</v>
      </c>
      <c r="I1" s="17" t="s">
        <v>29</v>
      </c>
      <c r="J1" s="19" t="s">
        <v>22</v>
      </c>
      <c r="K1" s="19" t="s">
        <v>23</v>
      </c>
      <c r="L1" s="19" t="s">
        <v>24</v>
      </c>
      <c r="M1" s="19" t="s">
        <v>25</v>
      </c>
      <c r="N1" s="19" t="s">
        <v>26</v>
      </c>
      <c r="O1" s="19" t="s">
        <v>27</v>
      </c>
      <c r="P1" s="17" t="s">
        <v>28</v>
      </c>
    </row>
    <row r="2" spans="1:16" s="2" customFormat="1" ht="23">
      <c r="A2" s="12" t="s">
        <v>0</v>
      </c>
      <c r="B2" s="6"/>
      <c r="C2" s="4"/>
      <c r="D2" s="4"/>
      <c r="E2" s="4"/>
      <c r="F2" s="9"/>
      <c r="G2" s="4"/>
      <c r="H2" s="9"/>
    </row>
    <row r="3" spans="1:16" ht="38" customHeight="1">
      <c r="A3" s="42" t="s">
        <v>1</v>
      </c>
      <c r="B3" s="31">
        <v>20648</v>
      </c>
      <c r="C3" s="31">
        <v>25733</v>
      </c>
      <c r="D3" s="31">
        <v>32645</v>
      </c>
      <c r="E3" s="31">
        <v>32963</v>
      </c>
      <c r="F3" s="31">
        <v>38495</v>
      </c>
      <c r="G3" s="31">
        <v>50995</v>
      </c>
      <c r="H3" s="32">
        <v>52574</v>
      </c>
      <c r="I3" s="25"/>
      <c r="J3" s="56">
        <f>(C3-B3)/B3</f>
        <v>0.24627082526152655</v>
      </c>
      <c r="K3" s="56">
        <f t="shared" ref="K3:K8" si="0">(D3-C3)/C3</f>
        <v>0.26860451560253373</v>
      </c>
      <c r="L3" s="56">
        <f t="shared" ref="L3:L8" si="1">(E3-D3)/D3</f>
        <v>9.7411548476030018E-3</v>
      </c>
      <c r="M3" s="56">
        <f t="shared" ref="M3:M8" si="2">(F3-E3)/E3</f>
        <v>0.16782453053423535</v>
      </c>
      <c r="N3" s="56">
        <f t="shared" ref="N3:N8" si="3">(G3-F3)/F3</f>
        <v>0.32471749577867254</v>
      </c>
      <c r="O3" s="56">
        <f t="shared" ref="O3:O8" si="4">(H3-G3)/G3</f>
        <v>3.0963819982351211E-2</v>
      </c>
      <c r="P3" s="27"/>
    </row>
    <row r="4" spans="1:16" ht="41" customHeight="1">
      <c r="A4" s="43" t="s">
        <v>2</v>
      </c>
      <c r="B4" s="8">
        <v>2348</v>
      </c>
      <c r="C4" s="8">
        <v>1539</v>
      </c>
      <c r="D4" s="8">
        <v>1961</v>
      </c>
      <c r="E4" s="8">
        <v>971</v>
      </c>
      <c r="F4" s="8">
        <v>2863</v>
      </c>
      <c r="G4" s="8">
        <v>6089</v>
      </c>
      <c r="H4" s="20">
        <v>6797</v>
      </c>
      <c r="I4" s="25"/>
      <c r="J4" s="56">
        <f t="shared" ref="J3:J8" si="5">(C4-B4)/B4</f>
        <v>-0.34454855195911416</v>
      </c>
      <c r="K4" s="56">
        <f t="shared" si="0"/>
        <v>0.27420402858999349</v>
      </c>
      <c r="L4" s="56">
        <f t="shared" si="1"/>
        <v>-0.50484446710861808</v>
      </c>
      <c r="M4" s="56">
        <f t="shared" si="2"/>
        <v>1.9485066941297631</v>
      </c>
      <c r="N4" s="56">
        <f t="shared" si="3"/>
        <v>1.1267900803353126</v>
      </c>
      <c r="O4" s="56">
        <f t="shared" si="4"/>
        <v>0.11627525045163409</v>
      </c>
      <c r="P4" s="27"/>
    </row>
    <row r="5" spans="1:16" ht="23">
      <c r="A5" s="43" t="s">
        <v>3</v>
      </c>
      <c r="B5" s="8">
        <v>1344</v>
      </c>
      <c r="C5" s="8">
        <v>1482</v>
      </c>
      <c r="D5" s="8">
        <v>1528</v>
      </c>
      <c r="E5" s="8">
        <v>1724</v>
      </c>
      <c r="F5" s="8">
        <v>1693</v>
      </c>
      <c r="G5" s="8">
        <v>1807</v>
      </c>
      <c r="H5" s="20">
        <v>1909</v>
      </c>
      <c r="I5" s="25"/>
      <c r="J5" s="57"/>
      <c r="K5" s="57"/>
      <c r="L5" s="57"/>
      <c r="M5" s="57"/>
      <c r="N5" s="57"/>
      <c r="O5" s="57"/>
      <c r="P5" s="25"/>
    </row>
    <row r="6" spans="1:16" ht="23">
      <c r="A6" s="43" t="s">
        <v>4</v>
      </c>
      <c r="B6" s="8">
        <v>4069</v>
      </c>
      <c r="C6" s="8">
        <v>4059</v>
      </c>
      <c r="D6" s="8">
        <v>4339</v>
      </c>
      <c r="E6" s="8">
        <v>6284</v>
      </c>
      <c r="F6" s="8">
        <v>6212</v>
      </c>
      <c r="G6" s="8">
        <v>9135</v>
      </c>
      <c r="H6" s="20">
        <v>11454</v>
      </c>
      <c r="I6" s="25"/>
      <c r="J6" s="57"/>
      <c r="K6" s="57"/>
      <c r="L6" s="57"/>
      <c r="M6" s="57"/>
      <c r="N6" s="57"/>
      <c r="O6" s="57"/>
      <c r="P6" s="25"/>
    </row>
    <row r="7" spans="1:16" ht="23">
      <c r="A7" s="43" t="s">
        <v>147</v>
      </c>
      <c r="B7" s="7">
        <v>358</v>
      </c>
      <c r="C7" s="7">
        <v>211</v>
      </c>
      <c r="D7" s="7">
        <v>168</v>
      </c>
      <c r="E7" s="7">
        <v>825</v>
      </c>
      <c r="F7" s="7">
        <v>778</v>
      </c>
      <c r="G7" s="7">
        <v>1048</v>
      </c>
      <c r="H7" s="21">
        <v>1332</v>
      </c>
      <c r="I7" s="25"/>
      <c r="J7" s="57"/>
      <c r="K7" s="57"/>
      <c r="L7" s="57"/>
      <c r="M7" s="57"/>
      <c r="N7" s="57"/>
      <c r="O7" s="57"/>
      <c r="P7" s="25"/>
    </row>
    <row r="8" spans="1:16" ht="23">
      <c r="A8" s="43" t="s">
        <v>6</v>
      </c>
      <c r="B8" s="7">
        <v>114</v>
      </c>
      <c r="C8" s="7">
        <v>79</v>
      </c>
      <c r="D8" s="7">
        <v>133</v>
      </c>
      <c r="E8" s="7">
        <v>565</v>
      </c>
      <c r="F8" s="7">
        <v>1292</v>
      </c>
      <c r="G8" s="7">
        <v>1305</v>
      </c>
      <c r="H8" s="21">
        <v>1737</v>
      </c>
      <c r="I8" s="112"/>
      <c r="J8" s="57"/>
      <c r="K8" s="57"/>
      <c r="L8" s="57"/>
      <c r="M8" s="57"/>
      <c r="N8" s="57"/>
      <c r="O8" s="57"/>
      <c r="P8" s="25"/>
    </row>
    <row r="9" spans="1:16" ht="60" customHeight="1">
      <c r="A9" s="51" t="s">
        <v>7</v>
      </c>
      <c r="B9" s="31">
        <v>28881</v>
      </c>
      <c r="C9" s="31">
        <v>33103</v>
      </c>
      <c r="D9" s="31">
        <v>40774</v>
      </c>
      <c r="E9" s="31">
        <v>43332</v>
      </c>
      <c r="F9" s="31">
        <v>51333</v>
      </c>
      <c r="G9" s="31">
        <v>70379</v>
      </c>
      <c r="H9" s="32">
        <v>75803</v>
      </c>
      <c r="I9" s="25"/>
      <c r="J9" s="56">
        <f t="shared" ref="J9:J17" si="6">(C9-B9)/B9</f>
        <v>0.14618607388940827</v>
      </c>
      <c r="K9" s="56">
        <f t="shared" ref="K9:K17" si="7">(D9-C9)/C9</f>
        <v>0.23173126302752017</v>
      </c>
      <c r="L9" s="56">
        <f t="shared" ref="L9:L17" si="8">(E9-D9)/D9</f>
        <v>6.2736057291411199E-2</v>
      </c>
      <c r="M9" s="56">
        <f t="shared" ref="M9:M17" si="9">(F9-E9)/E9</f>
        <v>0.18464414289670453</v>
      </c>
      <c r="N9" s="56">
        <f t="shared" ref="N9:N17" si="10">(G9-F9)/F9</f>
        <v>0.37102838330119026</v>
      </c>
      <c r="O9" s="56">
        <f t="shared" ref="O9:O17" si="11">(H9-G9)/G9</f>
        <v>7.7068443711902704E-2</v>
      </c>
      <c r="P9" s="27"/>
    </row>
    <row r="10" spans="1:16" s="2" customFormat="1" ht="23">
      <c r="A10" s="13" t="s">
        <v>8</v>
      </c>
      <c r="B10" s="10"/>
      <c r="C10" s="9"/>
      <c r="D10" s="4"/>
      <c r="E10" s="4"/>
      <c r="F10" s="9"/>
      <c r="G10" s="9"/>
      <c r="H10" s="22"/>
      <c r="I10" s="28"/>
      <c r="J10" s="58"/>
      <c r="K10" s="58"/>
      <c r="L10" s="58"/>
      <c r="M10" s="58"/>
      <c r="N10" s="58"/>
      <c r="O10" s="58"/>
      <c r="P10" s="29"/>
    </row>
    <row r="11" spans="1:16" ht="39" customHeight="1">
      <c r="A11" s="42" t="s">
        <v>9</v>
      </c>
      <c r="B11" s="31">
        <v>13617</v>
      </c>
      <c r="C11" s="31">
        <v>16878</v>
      </c>
      <c r="D11" s="31">
        <v>22863</v>
      </c>
      <c r="E11" s="31">
        <v>25904</v>
      </c>
      <c r="F11" s="31">
        <v>26919</v>
      </c>
      <c r="G11" s="31">
        <v>38447</v>
      </c>
      <c r="H11" s="32">
        <v>43029</v>
      </c>
      <c r="I11" s="25"/>
      <c r="J11" s="56">
        <f t="shared" ref="J11:J13" si="12">(C11-B11)/B11</f>
        <v>0.23948006168759639</v>
      </c>
      <c r="K11" s="56">
        <f t="shared" ref="K11:K13" si="13">(D11-C11)/C11</f>
        <v>0.35460362602204054</v>
      </c>
      <c r="L11" s="56">
        <f t="shared" ref="L11:L13" si="14">(E11-D11)/D11</f>
        <v>0.13300966627301755</v>
      </c>
      <c r="M11" s="56">
        <f t="shared" ref="M11:M13" si="15">(F11-E11)/E11</f>
        <v>3.9183137739345272E-2</v>
      </c>
      <c r="N11" s="56">
        <f t="shared" ref="N11:N13" si="16">(G11-F11)/F11</f>
        <v>0.4282477060812066</v>
      </c>
      <c r="O11" s="56">
        <f t="shared" ref="O11:O13" si="17">(H11-G11)/G11</f>
        <v>0.11917704892449346</v>
      </c>
      <c r="P11" s="27"/>
    </row>
    <row r="12" spans="1:16" ht="23">
      <c r="A12" s="43" t="s">
        <v>10</v>
      </c>
      <c r="B12" s="8">
        <v>1505</v>
      </c>
      <c r="C12" s="8">
        <v>1513</v>
      </c>
      <c r="D12" s="8">
        <v>1917</v>
      </c>
      <c r="E12" s="8">
        <v>2042</v>
      </c>
      <c r="F12" s="8">
        <v>2520</v>
      </c>
      <c r="G12" s="8">
        <v>2930</v>
      </c>
      <c r="H12" s="20">
        <v>2998</v>
      </c>
      <c r="I12" s="25"/>
      <c r="J12" s="56"/>
      <c r="K12" s="56"/>
      <c r="L12" s="56"/>
      <c r="M12" s="56"/>
      <c r="N12" s="56"/>
      <c r="O12" s="56"/>
      <c r="P12" s="27"/>
    </row>
    <row r="13" spans="1:16" ht="43" customHeight="1">
      <c r="A13" s="42" t="s">
        <v>16</v>
      </c>
      <c r="B13" s="31"/>
      <c r="C13" s="31"/>
      <c r="D13" s="33"/>
      <c r="E13" s="33"/>
      <c r="F13" s="31">
        <v>4965</v>
      </c>
      <c r="G13" s="31">
        <v>8939</v>
      </c>
      <c r="H13" s="32">
        <v>8049</v>
      </c>
      <c r="I13" s="25"/>
      <c r="J13" s="56" t="e">
        <f t="shared" si="12"/>
        <v>#DIV/0!</v>
      </c>
      <c r="K13" s="56" t="e">
        <f t="shared" si="13"/>
        <v>#DIV/0!</v>
      </c>
      <c r="L13" s="56" t="e">
        <f t="shared" si="14"/>
        <v>#DIV/0!</v>
      </c>
      <c r="M13" s="56" t="e">
        <f t="shared" si="15"/>
        <v>#DIV/0!</v>
      </c>
      <c r="N13" s="56">
        <f t="shared" si="16"/>
        <v>0.80040281973816718</v>
      </c>
      <c r="O13" s="56">
        <f t="shared" si="17"/>
        <v>-9.9563709587202148E-2</v>
      </c>
      <c r="P13" s="27"/>
    </row>
    <row r="14" spans="1:16" ht="71" customHeight="1">
      <c r="A14" s="51" t="s">
        <v>11</v>
      </c>
      <c r="B14" s="31">
        <v>15122</v>
      </c>
      <c r="C14" s="31">
        <v>18391</v>
      </c>
      <c r="D14" s="31">
        <v>24780</v>
      </c>
      <c r="E14" s="31">
        <v>27946</v>
      </c>
      <c r="F14" s="31">
        <v>34404</v>
      </c>
      <c r="G14" s="31">
        <v>50316</v>
      </c>
      <c r="H14" s="32">
        <v>54076</v>
      </c>
      <c r="I14" s="25"/>
      <c r="J14" s="56">
        <f t="shared" si="6"/>
        <v>0.21617510911255125</v>
      </c>
      <c r="K14" s="56">
        <f t="shared" si="7"/>
        <v>0.34739818389429611</v>
      </c>
      <c r="L14" s="56">
        <f t="shared" si="8"/>
        <v>0.12776432606941082</v>
      </c>
      <c r="M14" s="56">
        <f t="shared" si="9"/>
        <v>0.23108852787518785</v>
      </c>
      <c r="N14" s="56">
        <f t="shared" si="10"/>
        <v>0.46250435995814443</v>
      </c>
      <c r="O14" s="56">
        <f t="shared" si="11"/>
        <v>7.4727720804515466E-2</v>
      </c>
      <c r="P14" s="27"/>
    </row>
    <row r="15" spans="1:16" ht="23">
      <c r="A15" s="16" t="s">
        <v>12</v>
      </c>
      <c r="B15" s="7"/>
      <c r="C15" s="7"/>
      <c r="D15" s="5"/>
      <c r="E15" s="5"/>
      <c r="F15" s="7"/>
      <c r="G15" s="7"/>
      <c r="H15" s="23"/>
      <c r="I15" s="25"/>
      <c r="J15" s="56"/>
      <c r="K15" s="56"/>
      <c r="L15" s="56"/>
      <c r="M15" s="56"/>
      <c r="N15" s="56"/>
      <c r="O15" s="56"/>
      <c r="P15" s="27"/>
    </row>
    <row r="16" spans="1:16" s="2" customFormat="1" ht="23">
      <c r="A16" s="13" t="s">
        <v>13</v>
      </c>
      <c r="B16" s="10"/>
      <c r="C16" s="9"/>
      <c r="D16" s="4"/>
      <c r="E16" s="4"/>
      <c r="F16" s="4"/>
      <c r="G16" s="9"/>
      <c r="H16" s="24"/>
      <c r="I16" s="28"/>
      <c r="J16" s="58"/>
      <c r="K16" s="58"/>
      <c r="L16" s="58"/>
      <c r="M16" s="58"/>
      <c r="N16" s="58"/>
      <c r="O16" s="58"/>
      <c r="P16" s="29"/>
    </row>
    <row r="17" spans="1:17" ht="50" customHeight="1">
      <c r="A17" s="43" t="s">
        <v>17</v>
      </c>
      <c r="B17" s="8">
        <v>0</v>
      </c>
      <c r="C17" s="8">
        <v>-995</v>
      </c>
      <c r="D17" s="8">
        <v>-2001</v>
      </c>
      <c r="E17" s="8">
        <v>-5511</v>
      </c>
      <c r="F17" s="8">
        <v>-6872</v>
      </c>
      <c r="G17" s="8">
        <v>-8507</v>
      </c>
      <c r="H17" s="20">
        <v>-11880</v>
      </c>
      <c r="I17" s="25"/>
      <c r="J17" s="56"/>
      <c r="K17" s="56">
        <f>(D17-C17)/ABS(C17)</f>
        <v>-1.0110552763819096</v>
      </c>
      <c r="L17" s="56">
        <f t="shared" ref="L17:O17" si="18">(E17-D17)/ABS(D17)</f>
        <v>-1.7541229385307346</v>
      </c>
      <c r="M17" s="56">
        <f t="shared" si="18"/>
        <v>-0.24696062420613318</v>
      </c>
      <c r="N17" s="56">
        <f t="shared" si="18"/>
        <v>-0.2379220023282887</v>
      </c>
      <c r="O17" s="56">
        <f t="shared" si="18"/>
        <v>-0.39649700246855529</v>
      </c>
      <c r="P17" s="27"/>
    </row>
    <row r="18" spans="1:17" ht="51" customHeight="1">
      <c r="A18" s="43" t="s">
        <v>18</v>
      </c>
      <c r="B18" s="8">
        <v>13100</v>
      </c>
      <c r="C18" s="8">
        <v>13579</v>
      </c>
      <c r="D18" s="8">
        <v>14314</v>
      </c>
      <c r="E18" s="8">
        <v>14939</v>
      </c>
      <c r="F18" s="8">
        <v>15588</v>
      </c>
      <c r="G18" s="8">
        <v>16644</v>
      </c>
      <c r="H18" s="20">
        <v>17208</v>
      </c>
      <c r="I18" s="25"/>
      <c r="J18" s="56">
        <f>(C18-B18)/B18</f>
        <v>3.6564885496183204E-2</v>
      </c>
      <c r="K18" s="56">
        <f t="shared" ref="K18:O18" si="19">(D18-C18)/C18</f>
        <v>5.4127697179468297E-2</v>
      </c>
      <c r="L18" s="56">
        <f t="shared" si="19"/>
        <v>4.3663546178566437E-2</v>
      </c>
      <c r="M18" s="56">
        <f t="shared" si="19"/>
        <v>4.3443336234018338E-2</v>
      </c>
      <c r="N18" s="56">
        <f t="shared" si="19"/>
        <v>6.7744418783679747E-2</v>
      </c>
      <c r="O18" s="56">
        <f t="shared" si="19"/>
        <v>3.3886085075702954E-2</v>
      </c>
      <c r="P18" s="27"/>
    </row>
    <row r="19" spans="1:17" ht="50" customHeight="1">
      <c r="A19" s="42" t="s">
        <v>19</v>
      </c>
      <c r="B19" s="31">
        <v>668</v>
      </c>
      <c r="C19" s="31">
        <v>2069</v>
      </c>
      <c r="D19" s="31">
        <v>3823</v>
      </c>
      <c r="E19" s="31">
        <v>5880</v>
      </c>
      <c r="F19" s="31">
        <v>8342</v>
      </c>
      <c r="G19" s="31">
        <v>12366</v>
      </c>
      <c r="H19" s="32">
        <v>16535</v>
      </c>
      <c r="I19" s="25"/>
      <c r="J19" s="56">
        <f>(C19-B19)/B19</f>
        <v>2.0973053892215567</v>
      </c>
      <c r="K19" s="56">
        <f t="shared" ref="K19" si="20">(D19-C19)/C19</f>
        <v>0.84775253745770907</v>
      </c>
      <c r="L19" s="56">
        <f t="shared" ref="L19" si="21">(E19-D19)/D19</f>
        <v>0.53805911587758304</v>
      </c>
      <c r="M19" s="56">
        <f t="shared" ref="M19" si="22">(F19-E19)/E19</f>
        <v>0.41870748299319727</v>
      </c>
      <c r="N19" s="56">
        <f t="shared" ref="N19" si="23">(G19-F19)/F19</f>
        <v>0.48237832654039797</v>
      </c>
      <c r="O19" s="56">
        <f t="shared" ref="O19" si="24">(H19-G19)/G19</f>
        <v>0.33713407730874978</v>
      </c>
      <c r="P19" s="27"/>
    </row>
    <row r="20" spans="1:17" ht="46" customHeight="1">
      <c r="A20" s="43" t="s">
        <v>20</v>
      </c>
      <c r="B20" s="8">
        <v>-9</v>
      </c>
      <c r="C20" s="8">
        <v>59</v>
      </c>
      <c r="D20" s="8">
        <v>-142</v>
      </c>
      <c r="E20" s="8">
        <v>78</v>
      </c>
      <c r="F20" s="8">
        <v>-173</v>
      </c>
      <c r="G20" s="8">
        <v>-484</v>
      </c>
      <c r="H20" s="20">
        <v>-136</v>
      </c>
      <c r="I20" s="25"/>
      <c r="J20" s="56"/>
      <c r="K20" s="56"/>
      <c r="L20" s="56"/>
      <c r="M20" s="56"/>
      <c r="N20" s="56"/>
      <c r="O20" s="56"/>
      <c r="P20" s="26"/>
      <c r="Q20" s="18"/>
    </row>
    <row r="21" spans="1:17" ht="25" customHeight="1">
      <c r="A21" s="43" t="s">
        <v>21</v>
      </c>
      <c r="B21" s="8"/>
      <c r="C21" s="8">
        <v>0</v>
      </c>
      <c r="D21" s="8">
        <v>0</v>
      </c>
      <c r="E21" s="8">
        <v>0</v>
      </c>
      <c r="F21" s="8">
        <v>44</v>
      </c>
      <c r="G21" s="8">
        <v>44</v>
      </c>
      <c r="H21" s="20">
        <v>0</v>
      </c>
      <c r="I21" s="26"/>
      <c r="J21" s="56"/>
      <c r="K21" s="56"/>
      <c r="L21" s="56"/>
      <c r="M21" s="56"/>
      <c r="N21" s="56"/>
      <c r="O21" s="56"/>
      <c r="P21" s="26"/>
    </row>
    <row r="22" spans="1:17" ht="45" customHeight="1">
      <c r="A22" s="51" t="s">
        <v>14</v>
      </c>
      <c r="B22" s="31">
        <v>13759</v>
      </c>
      <c r="C22" s="31">
        <v>14712</v>
      </c>
      <c r="D22" s="31">
        <v>15994</v>
      </c>
      <c r="E22" s="31">
        <v>15386</v>
      </c>
      <c r="F22" s="31">
        <v>16929</v>
      </c>
      <c r="G22" s="31">
        <v>20063</v>
      </c>
      <c r="H22" s="32">
        <v>21727</v>
      </c>
      <c r="I22" s="25"/>
      <c r="J22" s="56">
        <f t="shared" ref="J20:J23" si="25">(C22-B22)/B22</f>
        <v>6.9263754633330912E-2</v>
      </c>
      <c r="K22" s="56">
        <f t="shared" ref="K20:K24" si="26">(D22-C22)/C22</f>
        <v>8.7139749864056551E-2</v>
      </c>
      <c r="L22" s="56">
        <f t="shared" ref="L20:L24" si="27">(E22-D22)/D22</f>
        <v>-3.8014255345754658E-2</v>
      </c>
      <c r="M22" s="56">
        <f t="shared" ref="M20:M24" si="28">(F22-E22)/E22</f>
        <v>0.10028597426231639</v>
      </c>
      <c r="N22" s="56">
        <f t="shared" ref="N20:N24" si="29">(G22-F22)/F22</f>
        <v>0.18512611495067635</v>
      </c>
      <c r="O22" s="56">
        <f t="shared" ref="O20:O24" si="30">(H22-G22)/G22</f>
        <v>8.2938742959677014E-2</v>
      </c>
      <c r="P22" s="27"/>
    </row>
    <row r="23" spans="1:17" ht="42" customHeight="1">
      <c r="A23" s="51" t="s">
        <v>15</v>
      </c>
      <c r="B23" s="113">
        <v>28881</v>
      </c>
      <c r="C23" s="113">
        <v>33103</v>
      </c>
      <c r="D23" s="113">
        <v>40774</v>
      </c>
      <c r="E23" s="113">
        <v>43332</v>
      </c>
      <c r="F23" s="113">
        <v>51333</v>
      </c>
      <c r="G23" s="113">
        <v>70379</v>
      </c>
      <c r="H23" s="114">
        <v>75803</v>
      </c>
      <c r="I23" s="25"/>
      <c r="J23" s="56">
        <f t="shared" si="25"/>
        <v>0.14618607388940827</v>
      </c>
      <c r="K23" s="56">
        <f t="shared" si="26"/>
        <v>0.23173126302752017</v>
      </c>
      <c r="L23" s="56">
        <f t="shared" si="27"/>
        <v>6.2736057291411199E-2</v>
      </c>
      <c r="M23" s="56">
        <f t="shared" si="28"/>
        <v>0.18464414289670453</v>
      </c>
      <c r="N23" s="56">
        <f t="shared" si="29"/>
        <v>0.37102838330119026</v>
      </c>
      <c r="O23" s="56">
        <f t="shared" si="30"/>
        <v>7.7068443711902704E-2</v>
      </c>
      <c r="P23" s="27"/>
    </row>
    <row r="24" spans="1:17" ht="42" customHeight="1">
      <c r="A24" s="75" t="s">
        <v>143</v>
      </c>
      <c r="B24" s="115">
        <f>B3/B11</f>
        <v>1.5163398692810457</v>
      </c>
      <c r="C24" s="115">
        <f t="shared" ref="C24:H24" si="31">C3/C11</f>
        <v>1.5246474700793933</v>
      </c>
      <c r="D24" s="115">
        <f t="shared" si="31"/>
        <v>1.4278528627039322</v>
      </c>
      <c r="E24" s="115">
        <f t="shared" si="31"/>
        <v>1.2725061766522545</v>
      </c>
      <c r="F24" s="115">
        <f t="shared" si="31"/>
        <v>1.4300308332404621</v>
      </c>
      <c r="G24" s="115">
        <f t="shared" si="31"/>
        <v>1.3263713683772467</v>
      </c>
      <c r="H24" s="115">
        <f t="shared" si="31"/>
        <v>1.2218271398359246</v>
      </c>
      <c r="I24" s="25"/>
      <c r="J24" s="54">
        <f>(C24-B24)/B24</f>
        <v>5.4787194920137066E-3</v>
      </c>
      <c r="K24" s="54">
        <f t="shared" si="26"/>
        <v>-6.3486549694284855E-2</v>
      </c>
      <c r="L24" s="54">
        <f t="shared" si="27"/>
        <v>-0.10879740490732139</v>
      </c>
      <c r="M24" s="54">
        <f t="shared" si="28"/>
        <v>0.12379087777996327</v>
      </c>
      <c r="N24" s="54">
        <f t="shared" si="29"/>
        <v>-7.2487573312193687E-2</v>
      </c>
      <c r="O24" s="54">
        <f t="shared" si="30"/>
        <v>-7.8819726536488069E-2</v>
      </c>
    </row>
    <row r="25" spans="1:17" ht="42" customHeight="1">
      <c r="A25" s="75" t="s">
        <v>144</v>
      </c>
      <c r="B25" s="116"/>
      <c r="C25" s="116"/>
      <c r="D25" s="116"/>
      <c r="E25" s="116"/>
      <c r="F25" s="116"/>
      <c r="G25" s="116"/>
      <c r="H25" s="116"/>
      <c r="I25" s="25"/>
    </row>
    <row r="26" spans="1:17" ht="42" customHeight="1">
      <c r="A26" s="75" t="s">
        <v>145</v>
      </c>
      <c r="B26" s="115">
        <f>B14/B22</f>
        <v>1.0990624318627806</v>
      </c>
      <c r="C26" s="115">
        <f t="shared" ref="C26:H26" si="32">C14/C22</f>
        <v>1.2500679717237628</v>
      </c>
      <c r="D26" s="115">
        <f t="shared" si="32"/>
        <v>1.5493309991246718</v>
      </c>
      <c r="E26" s="115">
        <f t="shared" si="32"/>
        <v>1.8163265306122449</v>
      </c>
      <c r="F26" s="115">
        <f t="shared" si="32"/>
        <v>2.0322523480418218</v>
      </c>
      <c r="G26" s="115">
        <f t="shared" si="32"/>
        <v>2.5079001146388875</v>
      </c>
      <c r="H26" s="115">
        <f t="shared" si="32"/>
        <v>2.4888847977171262</v>
      </c>
      <c r="I26" s="25"/>
      <c r="J26" s="54">
        <f>(C26-B26)/B26</f>
        <v>0.13739486992112512</v>
      </c>
      <c r="K26" s="54">
        <f t="shared" ref="K26:O26" si="33">(D26-C26)/C26</f>
        <v>0.23939740411734939</v>
      </c>
      <c r="L26" s="54">
        <f t="shared" si="33"/>
        <v>0.17232956136449737</v>
      </c>
      <c r="M26" s="54">
        <f t="shared" si="33"/>
        <v>0.11888050622527264</v>
      </c>
      <c r="N26" s="54">
        <f t="shared" si="33"/>
        <v>0.2340495593745415</v>
      </c>
      <c r="O26" s="54">
        <f t="shared" si="33"/>
        <v>-7.5821667740141631E-3</v>
      </c>
    </row>
    <row r="27" spans="1:17" ht="41" customHeight="1">
      <c r="A27" s="75" t="s">
        <v>146</v>
      </c>
      <c r="B27" s="117"/>
      <c r="C27" s="116"/>
      <c r="D27" s="116"/>
      <c r="E27" s="116"/>
      <c r="F27" s="116"/>
      <c r="G27" s="116"/>
      <c r="H27" s="116"/>
      <c r="I27" s="25"/>
    </row>
    <row r="28" spans="1:17">
      <c r="A28" s="11"/>
      <c r="B28"/>
      <c r="C28" s="1"/>
      <c r="D28"/>
      <c r="E28"/>
      <c r="F28"/>
      <c r="G28"/>
      <c r="H28"/>
    </row>
    <row r="29" spans="1:17">
      <c r="A29" s="30" t="s">
        <v>32</v>
      </c>
      <c r="B29"/>
      <c r="C29" s="1"/>
      <c r="D29"/>
      <c r="E29"/>
      <c r="F29" s="1"/>
      <c r="G29" s="1"/>
      <c r="H29"/>
    </row>
    <row r="30" spans="1:17">
      <c r="A30" s="30" t="s">
        <v>30</v>
      </c>
      <c r="B30"/>
      <c r="C30" s="1"/>
      <c r="D30"/>
      <c r="E30"/>
      <c r="F30" s="1"/>
      <c r="G30" s="1"/>
      <c r="H30"/>
    </row>
    <row r="31" spans="1:17">
      <c r="A31" s="30" t="s">
        <v>31</v>
      </c>
      <c r="B31"/>
      <c r="C31" s="1"/>
      <c r="D31"/>
      <c r="E31"/>
      <c r="F31" s="1"/>
      <c r="G31" s="1"/>
      <c r="H31"/>
    </row>
    <row r="32" spans="1:17">
      <c r="A32" s="30" t="s">
        <v>33</v>
      </c>
      <c r="B32"/>
      <c r="C32"/>
      <c r="D32"/>
      <c r="E32"/>
      <c r="F32"/>
      <c r="G32" s="1"/>
      <c r="H32"/>
    </row>
    <row r="33" spans="1:8">
      <c r="A33" s="11"/>
      <c r="B33"/>
      <c r="C33" s="1"/>
      <c r="D33"/>
      <c r="E33"/>
      <c r="F33"/>
      <c r="G33" s="1"/>
      <c r="H33"/>
    </row>
    <row r="34" spans="1:8">
      <c r="A34" s="11"/>
      <c r="B34"/>
      <c r="C34" s="1"/>
      <c r="D34"/>
      <c r="E34"/>
      <c r="F34"/>
      <c r="G34" s="1"/>
      <c r="H34"/>
    </row>
    <row r="35" spans="1:8">
      <c r="A35" s="11"/>
      <c r="B35"/>
      <c r="C35" s="1"/>
      <c r="D35"/>
      <c r="E35"/>
      <c r="F35" s="1"/>
      <c r="G35" s="1"/>
      <c r="H35"/>
    </row>
    <row r="36" spans="1:8">
      <c r="A36" s="11"/>
      <c r="B36"/>
      <c r="C36" s="1"/>
      <c r="D36"/>
      <c r="E36"/>
      <c r="F36" s="1"/>
      <c r="G36"/>
      <c r="H36"/>
    </row>
    <row r="37" spans="1:8">
      <c r="A37" s="11"/>
      <c r="B37"/>
      <c r="C37" s="1"/>
      <c r="D37"/>
      <c r="E37"/>
      <c r="F37" s="1"/>
      <c r="G37" s="1"/>
      <c r="H37"/>
    </row>
    <row r="38" spans="1:8">
      <c r="A38" s="11"/>
      <c r="B38"/>
      <c r="C38" s="1"/>
      <c r="D38"/>
      <c r="E38"/>
      <c r="F38" s="1"/>
      <c r="G38" s="1"/>
      <c r="H38"/>
    </row>
    <row r="39" spans="1:8">
      <c r="A39" s="11"/>
      <c r="B39"/>
      <c r="C39" s="1"/>
      <c r="D39"/>
      <c r="E39"/>
      <c r="F39" s="1"/>
      <c r="G39" s="1"/>
      <c r="H39"/>
    </row>
    <row r="40" spans="1:8">
      <c r="A40" s="11"/>
      <c r="B40"/>
      <c r="C40" s="1"/>
      <c r="D40"/>
      <c r="E40"/>
      <c r="F40" s="1"/>
      <c r="G40" s="1"/>
      <c r="H40"/>
    </row>
    <row r="41" spans="1:8">
      <c r="A41" s="11"/>
      <c r="B41"/>
      <c r="C41" s="1"/>
      <c r="D41"/>
      <c r="E41"/>
      <c r="F41" s="1"/>
      <c r="G41" s="1"/>
      <c r="H41"/>
    </row>
    <row r="42" spans="1:8">
      <c r="A42" s="11"/>
      <c r="B42"/>
      <c r="C42" s="1"/>
      <c r="D42"/>
      <c r="E42"/>
      <c r="F42" s="1"/>
      <c r="G42" s="1"/>
      <c r="H42"/>
    </row>
    <row r="43" spans="1:8">
      <c r="A43" s="11"/>
      <c r="B43"/>
      <c r="C43" s="1"/>
      <c r="D43"/>
      <c r="E43"/>
      <c r="F43" s="1"/>
      <c r="G43" s="1"/>
      <c r="H43"/>
    </row>
    <row r="44" spans="1:8">
      <c r="A44" s="11"/>
      <c r="B44"/>
      <c r="C44" s="1"/>
      <c r="D44"/>
      <c r="E44"/>
      <c r="F44" s="1"/>
      <c r="G44" s="1"/>
      <c r="H44"/>
    </row>
    <row r="45" spans="1:8">
      <c r="A45" s="11"/>
      <c r="B45"/>
      <c r="C45" s="1"/>
      <c r="D45"/>
      <c r="E45"/>
      <c r="F45" s="1"/>
      <c r="G45" s="1"/>
      <c r="H45"/>
    </row>
    <row r="46" spans="1:8">
      <c r="A46" s="11"/>
      <c r="B46"/>
      <c r="C46" s="1"/>
      <c r="D46"/>
      <c r="E46"/>
      <c r="F46" s="1"/>
      <c r="G46" s="1"/>
      <c r="H46"/>
    </row>
    <row r="47" spans="1:8">
      <c r="A47" s="11"/>
      <c r="B47"/>
      <c r="C47"/>
      <c r="D47"/>
      <c r="E47"/>
      <c r="F47"/>
      <c r="G47" s="1"/>
      <c r="H47"/>
    </row>
    <row r="48" spans="1:8">
      <c r="A48" s="11"/>
      <c r="B48"/>
      <c r="C48"/>
      <c r="D48"/>
      <c r="E48"/>
      <c r="F48"/>
      <c r="G48" s="1"/>
      <c r="H48"/>
    </row>
    <row r="49" spans="1:8">
      <c r="A49" s="11"/>
      <c r="B49"/>
      <c r="C49"/>
      <c r="D49"/>
      <c r="E49"/>
      <c r="F49"/>
      <c r="G49" s="1"/>
      <c r="H49"/>
    </row>
    <row r="50" spans="1:8">
      <c r="A50" s="11"/>
      <c r="B50"/>
      <c r="C50"/>
      <c r="D50"/>
      <c r="E50"/>
      <c r="F50"/>
      <c r="G50" s="1"/>
      <c r="H50"/>
    </row>
    <row r="51" spans="1:8">
      <c r="A51" s="11"/>
      <c r="B51"/>
      <c r="C51"/>
      <c r="D51"/>
      <c r="E51"/>
      <c r="F51"/>
      <c r="G51"/>
      <c r="H51"/>
    </row>
    <row r="52" spans="1:8">
      <c r="A52" s="11"/>
      <c r="B52"/>
      <c r="C52"/>
      <c r="D52"/>
      <c r="E52"/>
      <c r="F52"/>
      <c r="G52"/>
      <c r="H52"/>
    </row>
    <row r="53" spans="1:8">
      <c r="A53" s="11"/>
      <c r="B53"/>
      <c r="C53"/>
      <c r="D53"/>
      <c r="E53"/>
      <c r="F53"/>
      <c r="G53"/>
      <c r="H53"/>
    </row>
    <row r="54" spans="1:8">
      <c r="A54" s="11"/>
      <c r="B54"/>
      <c r="C54"/>
      <c r="D54"/>
      <c r="E54"/>
      <c r="F54"/>
      <c r="G54"/>
      <c r="H54"/>
    </row>
    <row r="55" spans="1:8">
      <c r="A55" s="11"/>
      <c r="B55"/>
      <c r="C55"/>
      <c r="D55"/>
      <c r="E55"/>
      <c r="F55"/>
      <c r="G55"/>
      <c r="H55"/>
    </row>
    <row r="56" spans="1:8">
      <c r="A56" s="11"/>
      <c r="B56"/>
      <c r="C56"/>
      <c r="D56"/>
      <c r="E56"/>
      <c r="F56"/>
      <c r="G56"/>
      <c r="H56"/>
    </row>
    <row r="57" spans="1:8">
      <c r="A57" s="11"/>
      <c r="B57"/>
      <c r="C57"/>
      <c r="D57"/>
      <c r="E57"/>
      <c r="F57"/>
      <c r="G57"/>
      <c r="H57"/>
    </row>
    <row r="58" spans="1:8">
      <c r="A58" s="11"/>
      <c r="B58"/>
      <c r="C58"/>
      <c r="D58"/>
      <c r="E58"/>
      <c r="F58"/>
      <c r="G58"/>
      <c r="H58"/>
    </row>
    <row r="59" spans="1:8">
      <c r="A59" s="11"/>
      <c r="B59"/>
      <c r="C59"/>
      <c r="D59"/>
      <c r="E59"/>
      <c r="F59"/>
      <c r="G59"/>
      <c r="H59"/>
    </row>
    <row r="60" spans="1:8">
      <c r="A60" s="11"/>
      <c r="B60"/>
      <c r="C60"/>
      <c r="D60"/>
      <c r="E60"/>
      <c r="F60"/>
      <c r="G60"/>
      <c r="H60"/>
    </row>
    <row r="61" spans="1:8">
      <c r="A61" s="11"/>
      <c r="B61"/>
      <c r="C61"/>
      <c r="D61"/>
      <c r="E61"/>
      <c r="F61"/>
      <c r="G61"/>
      <c r="H61"/>
    </row>
    <row r="62" spans="1:8">
      <c r="A62" s="11"/>
      <c r="B62"/>
      <c r="C62"/>
      <c r="D62"/>
      <c r="E62"/>
      <c r="F62"/>
      <c r="G62"/>
      <c r="H62"/>
    </row>
    <row r="63" spans="1:8">
      <c r="A63" s="11"/>
      <c r="B63"/>
      <c r="C63"/>
      <c r="D63"/>
      <c r="E63"/>
      <c r="F63"/>
      <c r="G63"/>
      <c r="H63"/>
    </row>
    <row r="64" spans="1:8">
      <c r="A64" s="11"/>
      <c r="B64"/>
      <c r="C64"/>
      <c r="D64"/>
      <c r="E64"/>
      <c r="F64"/>
      <c r="G64"/>
      <c r="H64"/>
    </row>
    <row r="65" spans="1:8">
      <c r="A65" s="11"/>
      <c r="B65"/>
      <c r="C65"/>
      <c r="D65"/>
      <c r="E65"/>
      <c r="F65"/>
      <c r="G65"/>
      <c r="H65"/>
    </row>
    <row r="66" spans="1:8">
      <c r="A66" s="11"/>
      <c r="B66"/>
      <c r="C66"/>
      <c r="D66"/>
      <c r="E66"/>
      <c r="F66"/>
      <c r="G66"/>
      <c r="H66"/>
    </row>
    <row r="67" spans="1:8">
      <c r="A67" s="11"/>
      <c r="B67"/>
      <c r="C67"/>
      <c r="D67"/>
      <c r="E67"/>
      <c r="F67"/>
      <c r="G67"/>
      <c r="H67"/>
    </row>
    <row r="68" spans="1:8">
      <c r="A68" s="11"/>
      <c r="B68"/>
      <c r="C68"/>
      <c r="D68"/>
      <c r="E68"/>
      <c r="F68"/>
      <c r="G68"/>
      <c r="H68"/>
    </row>
    <row r="69" spans="1:8">
      <c r="A69" s="11"/>
      <c r="B69"/>
      <c r="C69"/>
      <c r="D69"/>
      <c r="E69"/>
      <c r="F69"/>
      <c r="G69"/>
      <c r="H69"/>
    </row>
    <row r="70" spans="1:8">
      <c r="A70" s="11"/>
      <c r="B70"/>
      <c r="C70"/>
      <c r="D70"/>
      <c r="E70"/>
      <c r="F70"/>
      <c r="G70"/>
      <c r="H70"/>
    </row>
    <row r="71" spans="1:8">
      <c r="A71" s="11"/>
      <c r="B71"/>
      <c r="C71"/>
      <c r="D71"/>
      <c r="E71"/>
      <c r="F71"/>
      <c r="G71"/>
      <c r="H71"/>
    </row>
    <row r="72" spans="1:8">
      <c r="A72" s="11"/>
      <c r="B72"/>
      <c r="C72"/>
      <c r="D72"/>
      <c r="E72"/>
      <c r="F72"/>
      <c r="G72"/>
      <c r="H72"/>
    </row>
    <row r="73" spans="1:8">
      <c r="A73" s="11"/>
      <c r="B73"/>
      <c r="C73"/>
      <c r="D73"/>
      <c r="E73"/>
      <c r="F73"/>
      <c r="G73"/>
      <c r="H73"/>
    </row>
    <row r="74" spans="1:8">
      <c r="A74" s="11"/>
      <c r="B74"/>
      <c r="C74"/>
      <c r="D74"/>
      <c r="E74"/>
      <c r="F74"/>
      <c r="G74"/>
      <c r="H74"/>
    </row>
    <row r="75" spans="1:8">
      <c r="A75" s="11"/>
      <c r="B75"/>
      <c r="C75"/>
      <c r="D75"/>
      <c r="E75"/>
      <c r="F75"/>
      <c r="G75"/>
      <c r="H75"/>
    </row>
    <row r="76" spans="1:8">
      <c r="A76" s="11"/>
      <c r="B76"/>
      <c r="C76"/>
      <c r="D76"/>
      <c r="E76"/>
      <c r="F76"/>
      <c r="G76"/>
      <c r="H76"/>
    </row>
    <row r="77" spans="1:8">
      <c r="A77" s="11"/>
      <c r="B77"/>
      <c r="C77"/>
      <c r="D77"/>
      <c r="E77"/>
      <c r="F77"/>
      <c r="G77"/>
      <c r="H77"/>
    </row>
    <row r="78" spans="1:8">
      <c r="A78" s="11"/>
      <c r="B78"/>
      <c r="C78"/>
      <c r="D78"/>
      <c r="E78"/>
      <c r="F78"/>
      <c r="G78"/>
      <c r="H78"/>
    </row>
    <row r="79" spans="1:8">
      <c r="A79" s="11"/>
      <c r="B79"/>
      <c r="C79"/>
      <c r="D79"/>
      <c r="E79"/>
      <c r="F79"/>
      <c r="G79"/>
      <c r="H79"/>
    </row>
    <row r="80" spans="1:8">
      <c r="A80" s="11"/>
      <c r="B80"/>
      <c r="C80"/>
      <c r="D80"/>
      <c r="E80"/>
      <c r="F80"/>
      <c r="G80"/>
      <c r="H80"/>
    </row>
    <row r="81" spans="1:8">
      <c r="A81" s="11"/>
      <c r="B81"/>
      <c r="C81"/>
      <c r="D81"/>
      <c r="E81"/>
      <c r="F81"/>
      <c r="G81"/>
      <c r="H81"/>
    </row>
    <row r="82" spans="1:8">
      <c r="A82" s="11"/>
      <c r="B82"/>
      <c r="C82"/>
      <c r="D82"/>
      <c r="E82"/>
      <c r="F82"/>
      <c r="G82"/>
      <c r="H82"/>
    </row>
    <row r="83" spans="1:8">
      <c r="A83" s="11"/>
      <c r="B83"/>
      <c r="C83"/>
      <c r="D83"/>
      <c r="E83"/>
      <c r="F83"/>
      <c r="G83"/>
      <c r="H83"/>
    </row>
    <row r="84" spans="1:8">
      <c r="A84" s="11"/>
      <c r="B84"/>
      <c r="C84"/>
      <c r="D84"/>
      <c r="E84"/>
      <c r="F84"/>
      <c r="G84"/>
      <c r="H84"/>
    </row>
    <row r="85" spans="1:8">
      <c r="A85" s="11"/>
      <c r="B85"/>
      <c r="C85"/>
      <c r="D85"/>
      <c r="E85"/>
      <c r="F85"/>
      <c r="G85"/>
      <c r="H85"/>
    </row>
    <row r="86" spans="1:8">
      <c r="A86" s="11"/>
      <c r="B86"/>
      <c r="C86"/>
      <c r="D86"/>
      <c r="E86"/>
      <c r="F86"/>
      <c r="G86"/>
      <c r="H86"/>
    </row>
    <row r="87" spans="1:8">
      <c r="A87" s="11"/>
      <c r="B87"/>
      <c r="C87"/>
      <c r="D87"/>
      <c r="E87"/>
      <c r="F87"/>
      <c r="G87"/>
      <c r="H87"/>
    </row>
    <row r="88" spans="1:8">
      <c r="A88" s="11"/>
      <c r="B88"/>
      <c r="C88"/>
      <c r="D88"/>
      <c r="E88"/>
      <c r="F88"/>
      <c r="G88"/>
      <c r="H88"/>
    </row>
    <row r="89" spans="1:8">
      <c r="A89" s="11"/>
      <c r="B89"/>
      <c r="C89"/>
      <c r="D89"/>
      <c r="E89"/>
      <c r="F89"/>
      <c r="G89"/>
      <c r="H89"/>
    </row>
    <row r="90" spans="1:8">
      <c r="A90" s="11"/>
      <c r="B90"/>
      <c r="C90"/>
      <c r="D90"/>
      <c r="E90"/>
      <c r="F90"/>
      <c r="G90"/>
      <c r="H90"/>
    </row>
    <row r="91" spans="1:8">
      <c r="A91" s="11"/>
      <c r="B91"/>
      <c r="C91"/>
      <c r="D91"/>
      <c r="E91"/>
      <c r="F91"/>
      <c r="G91"/>
      <c r="H91"/>
    </row>
    <row r="92" spans="1:8">
      <c r="A92" s="11"/>
      <c r="B92"/>
      <c r="C92"/>
      <c r="D92"/>
      <c r="E92"/>
      <c r="F92"/>
      <c r="G92"/>
      <c r="H92"/>
    </row>
    <row r="93" spans="1:8">
      <c r="A93" s="11"/>
      <c r="B93"/>
      <c r="C93"/>
      <c r="D93"/>
      <c r="E93"/>
      <c r="F93"/>
      <c r="G93"/>
      <c r="H93"/>
    </row>
    <row r="94" spans="1:8">
      <c r="A94" s="11"/>
      <c r="B94"/>
      <c r="C94"/>
      <c r="D94"/>
      <c r="E94"/>
      <c r="F94"/>
      <c r="G94"/>
      <c r="H94"/>
    </row>
    <row r="95" spans="1:8">
      <c r="A95" s="11"/>
      <c r="B95"/>
      <c r="C95"/>
      <c r="D95"/>
      <c r="E95"/>
      <c r="F95"/>
      <c r="G95"/>
      <c r="H95"/>
    </row>
    <row r="96" spans="1:8">
      <c r="A96" s="11"/>
      <c r="B96"/>
      <c r="C96"/>
      <c r="D96"/>
      <c r="E96"/>
      <c r="F96"/>
      <c r="G96"/>
      <c r="H96"/>
    </row>
    <row r="97" spans="1:8">
      <c r="A97" s="11"/>
      <c r="B97"/>
      <c r="C97"/>
      <c r="D97"/>
      <c r="E97"/>
      <c r="F97"/>
      <c r="G97"/>
      <c r="H97"/>
    </row>
    <row r="98" spans="1:8">
      <c r="A98" s="11"/>
      <c r="B98"/>
      <c r="C98"/>
      <c r="D98"/>
      <c r="E98"/>
      <c r="F98"/>
      <c r="G98"/>
      <c r="H98"/>
    </row>
    <row r="99" spans="1:8">
      <c r="A99" s="11"/>
      <c r="B99"/>
      <c r="C99"/>
      <c r="D99"/>
      <c r="E99"/>
      <c r="F99"/>
      <c r="G99"/>
      <c r="H99"/>
    </row>
    <row r="100" spans="1:8">
      <c r="A100" s="11"/>
      <c r="B100"/>
      <c r="C100"/>
      <c r="D100"/>
      <c r="E100"/>
      <c r="F100"/>
      <c r="G100"/>
      <c r="H100"/>
    </row>
    <row r="101" spans="1:8">
      <c r="A101" s="11"/>
      <c r="B101"/>
      <c r="C101"/>
      <c r="D101"/>
      <c r="E101"/>
      <c r="F101"/>
      <c r="G101"/>
      <c r="H101"/>
    </row>
    <row r="102" spans="1:8">
      <c r="A102" s="11"/>
      <c r="B102"/>
      <c r="C102"/>
      <c r="D102"/>
      <c r="E102"/>
      <c r="F102"/>
      <c r="G102"/>
      <c r="H102"/>
    </row>
    <row r="103" spans="1:8">
      <c r="A103" s="11"/>
      <c r="B103"/>
      <c r="C103"/>
      <c r="D103"/>
      <c r="E103"/>
      <c r="F103"/>
      <c r="G103"/>
      <c r="H103"/>
    </row>
    <row r="104" spans="1:8">
      <c r="A104" s="11"/>
      <c r="B104"/>
      <c r="C104"/>
      <c r="D104"/>
      <c r="E104"/>
      <c r="F104"/>
      <c r="G104"/>
      <c r="H104"/>
    </row>
    <row r="105" spans="1:8">
      <c r="A105" s="11"/>
      <c r="B105"/>
      <c r="C105"/>
      <c r="D105"/>
      <c r="E105"/>
      <c r="F105"/>
      <c r="G105"/>
      <c r="H105"/>
    </row>
    <row r="106" spans="1:8">
      <c r="A106" s="11"/>
      <c r="B106"/>
      <c r="C106"/>
      <c r="D106"/>
      <c r="E106"/>
      <c r="F106"/>
      <c r="G106"/>
      <c r="H106"/>
    </row>
    <row r="107" spans="1:8">
      <c r="A107" s="11"/>
      <c r="B107"/>
      <c r="C107"/>
      <c r="D107"/>
      <c r="E107"/>
      <c r="F107"/>
      <c r="G107"/>
      <c r="H107"/>
    </row>
    <row r="108" spans="1:8">
      <c r="A108" s="11"/>
      <c r="B108"/>
      <c r="C108"/>
      <c r="D108"/>
      <c r="E108"/>
      <c r="F108"/>
      <c r="G108"/>
      <c r="H108"/>
    </row>
    <row r="109" spans="1:8">
      <c r="A109" s="11"/>
      <c r="B109"/>
      <c r="C109"/>
      <c r="D109"/>
      <c r="E109"/>
      <c r="F109"/>
      <c r="G109"/>
      <c r="H109"/>
    </row>
    <row r="110" spans="1:8">
      <c r="A110" s="11"/>
      <c r="B110"/>
      <c r="C110"/>
      <c r="D110"/>
      <c r="E110"/>
      <c r="F110"/>
      <c r="G110"/>
      <c r="H110"/>
    </row>
    <row r="111" spans="1:8">
      <c r="A111" s="11"/>
      <c r="B111"/>
      <c r="C111"/>
      <c r="D111"/>
      <c r="E111"/>
      <c r="F111"/>
      <c r="G111"/>
      <c r="H111"/>
    </row>
    <row r="112" spans="1:8">
      <c r="A112" s="11"/>
      <c r="B112"/>
      <c r="C112"/>
      <c r="D112"/>
      <c r="E112"/>
      <c r="F112"/>
      <c r="G112"/>
      <c r="H112"/>
    </row>
    <row r="113" spans="1:8">
      <c r="A113" s="11"/>
      <c r="B113"/>
      <c r="C113"/>
      <c r="D113"/>
      <c r="E113"/>
      <c r="F113"/>
      <c r="G113"/>
      <c r="H113"/>
    </row>
    <row r="114" spans="1:8">
      <c r="A114" s="11"/>
      <c r="B114"/>
      <c r="C114"/>
      <c r="D114"/>
      <c r="E114"/>
      <c r="F114"/>
      <c r="G114"/>
      <c r="H114"/>
    </row>
    <row r="115" spans="1:8">
      <c r="A115" s="11"/>
      <c r="B115"/>
      <c r="C115"/>
      <c r="D115"/>
      <c r="E115"/>
      <c r="F115"/>
      <c r="G115"/>
      <c r="H115"/>
    </row>
    <row r="116" spans="1:8">
      <c r="A116" s="11"/>
      <c r="B116"/>
      <c r="C116"/>
      <c r="D116"/>
      <c r="E116"/>
      <c r="F116"/>
      <c r="G116"/>
      <c r="H116"/>
    </row>
    <row r="117" spans="1:8">
      <c r="A117" s="11"/>
      <c r="B117"/>
      <c r="C117"/>
      <c r="D117"/>
      <c r="E117"/>
      <c r="F117"/>
      <c r="G117"/>
      <c r="H117"/>
    </row>
    <row r="118" spans="1:8">
      <c r="A118" s="11"/>
      <c r="B118"/>
      <c r="C118"/>
      <c r="D118"/>
      <c r="E118"/>
      <c r="F118"/>
      <c r="G118"/>
      <c r="H118"/>
    </row>
    <row r="119" spans="1:8">
      <c r="A119" s="11"/>
      <c r="B119"/>
      <c r="C119"/>
      <c r="D119"/>
      <c r="E119"/>
      <c r="F119"/>
      <c r="G119"/>
      <c r="H119"/>
    </row>
    <row r="120" spans="1:8">
      <c r="A120" s="11"/>
      <c r="B120"/>
      <c r="C120"/>
      <c r="D120"/>
      <c r="E120"/>
      <c r="F120"/>
      <c r="G120"/>
      <c r="H120"/>
    </row>
    <row r="121" spans="1:8">
      <c r="A121" s="11"/>
      <c r="B121"/>
      <c r="C121"/>
      <c r="D121"/>
      <c r="E121"/>
      <c r="F121"/>
      <c r="G121"/>
      <c r="H121"/>
    </row>
    <row r="122" spans="1:8">
      <c r="A122" s="11"/>
      <c r="B122"/>
      <c r="C122"/>
      <c r="D122"/>
      <c r="E122"/>
      <c r="F122"/>
      <c r="G122"/>
      <c r="H122"/>
    </row>
    <row r="123" spans="1:8">
      <c r="A123" s="11"/>
      <c r="B123"/>
      <c r="C123"/>
      <c r="D123"/>
      <c r="E123"/>
      <c r="F123"/>
      <c r="G123"/>
      <c r="H123"/>
    </row>
    <row r="124" spans="1:8">
      <c r="A124" s="11"/>
      <c r="B124"/>
      <c r="C124"/>
      <c r="D124"/>
      <c r="E124"/>
      <c r="F124"/>
      <c r="G124"/>
      <c r="H124"/>
    </row>
    <row r="125" spans="1:8">
      <c r="A125" s="11"/>
      <c r="B125"/>
      <c r="C125"/>
      <c r="D125"/>
      <c r="E125"/>
      <c r="F125"/>
      <c r="G125"/>
      <c r="H125"/>
    </row>
    <row r="126" spans="1:8">
      <c r="A126" s="11"/>
      <c r="B126"/>
      <c r="C126"/>
      <c r="D126"/>
      <c r="E126"/>
      <c r="F126"/>
      <c r="G126"/>
      <c r="H126"/>
    </row>
    <row r="127" spans="1:8">
      <c r="A127" s="11"/>
      <c r="B127"/>
      <c r="C127"/>
      <c r="D127"/>
      <c r="E127"/>
      <c r="F127"/>
      <c r="G127"/>
      <c r="H127"/>
    </row>
    <row r="128" spans="1:8">
      <c r="A128" s="11"/>
      <c r="B128"/>
      <c r="C128"/>
      <c r="D128"/>
      <c r="E128"/>
      <c r="F128"/>
      <c r="G128"/>
      <c r="H128"/>
    </row>
    <row r="129" spans="1:8">
      <c r="A129" s="11"/>
      <c r="B129"/>
      <c r="C129"/>
      <c r="D129"/>
      <c r="E129"/>
      <c r="F129"/>
      <c r="G129"/>
      <c r="H129"/>
    </row>
    <row r="130" spans="1:8">
      <c r="A130" s="11"/>
      <c r="B130"/>
      <c r="C130"/>
      <c r="D130"/>
      <c r="E130"/>
      <c r="F130"/>
      <c r="G130"/>
      <c r="H130"/>
    </row>
    <row r="131" spans="1:8">
      <c r="A131" s="11"/>
      <c r="B131"/>
      <c r="C131"/>
      <c r="D131"/>
      <c r="E131"/>
      <c r="F131"/>
      <c r="G131"/>
      <c r="H131"/>
    </row>
    <row r="132" spans="1:8">
      <c r="A132" s="11"/>
      <c r="B132"/>
      <c r="C132"/>
      <c r="D132"/>
      <c r="E132"/>
      <c r="F132"/>
      <c r="G132"/>
      <c r="H132"/>
    </row>
    <row r="133" spans="1:8">
      <c r="A133" s="11"/>
      <c r="B133"/>
      <c r="C133"/>
      <c r="D133"/>
      <c r="E133"/>
      <c r="F133"/>
      <c r="G133"/>
      <c r="H133"/>
    </row>
    <row r="134" spans="1:8">
      <c r="A134" s="11"/>
      <c r="B134"/>
      <c r="C134"/>
      <c r="D134"/>
      <c r="E134"/>
      <c r="F134"/>
      <c r="G134"/>
      <c r="H134"/>
    </row>
    <row r="135" spans="1:8">
      <c r="A135" s="11"/>
      <c r="B135"/>
      <c r="C135"/>
      <c r="D135"/>
      <c r="E135"/>
      <c r="F135"/>
      <c r="G135"/>
      <c r="H135"/>
    </row>
    <row r="136" spans="1:8">
      <c r="A136" s="11"/>
      <c r="B136"/>
      <c r="C136"/>
      <c r="D136"/>
      <c r="E136"/>
      <c r="F136"/>
      <c r="G136"/>
      <c r="H136"/>
    </row>
    <row r="137" spans="1:8">
      <c r="A137" s="11"/>
      <c r="B137"/>
      <c r="C137"/>
      <c r="D137"/>
      <c r="E137"/>
      <c r="F137"/>
      <c r="G137"/>
      <c r="H137"/>
    </row>
    <row r="138" spans="1:8">
      <c r="A138" s="11"/>
      <c r="B138"/>
      <c r="C138"/>
      <c r="D138"/>
      <c r="E138"/>
      <c r="F138"/>
      <c r="G138"/>
      <c r="H138"/>
    </row>
    <row r="139" spans="1:8">
      <c r="A139" s="11"/>
      <c r="B139"/>
      <c r="C139"/>
      <c r="D139"/>
      <c r="E139"/>
      <c r="F139"/>
      <c r="G139"/>
      <c r="H139"/>
    </row>
    <row r="140" spans="1:8">
      <c r="A140" s="11"/>
      <c r="B140"/>
      <c r="C140"/>
      <c r="D140"/>
      <c r="E140"/>
      <c r="F140"/>
      <c r="G140"/>
      <c r="H140"/>
    </row>
    <row r="141" spans="1:8">
      <c r="A141" s="11"/>
      <c r="B141"/>
      <c r="C141"/>
      <c r="D141"/>
      <c r="E141"/>
      <c r="F141"/>
      <c r="G141"/>
      <c r="H141"/>
    </row>
    <row r="142" spans="1:8">
      <c r="A142" s="11"/>
      <c r="B142"/>
      <c r="C142"/>
      <c r="D142"/>
      <c r="E142"/>
      <c r="F142"/>
      <c r="G142"/>
      <c r="H142"/>
    </row>
    <row r="143" spans="1:8">
      <c r="A143" s="11"/>
      <c r="B143"/>
      <c r="C143"/>
      <c r="D143"/>
      <c r="E143"/>
      <c r="F143"/>
      <c r="G143"/>
      <c r="H143"/>
    </row>
    <row r="144" spans="1:8">
      <c r="A144" s="11"/>
      <c r="B144"/>
      <c r="C144"/>
      <c r="D144"/>
      <c r="E144"/>
      <c r="F144"/>
      <c r="G144"/>
      <c r="H144"/>
    </row>
    <row r="145" spans="1:8">
      <c r="A145" s="11"/>
      <c r="B145"/>
      <c r="C145"/>
      <c r="D145"/>
      <c r="E145"/>
      <c r="F145"/>
      <c r="G145"/>
      <c r="H145"/>
    </row>
    <row r="146" spans="1:8">
      <c r="A146" s="11"/>
      <c r="B146"/>
      <c r="C146"/>
      <c r="D146"/>
      <c r="E146"/>
      <c r="F146"/>
      <c r="G146"/>
      <c r="H146"/>
    </row>
    <row r="147" spans="1:8">
      <c r="A147" s="11"/>
      <c r="B147"/>
      <c r="C147"/>
      <c r="D147"/>
      <c r="E147"/>
      <c r="F147"/>
      <c r="G147"/>
      <c r="H147"/>
    </row>
    <row r="148" spans="1:8">
      <c r="A148" s="11"/>
      <c r="B148"/>
      <c r="C148"/>
      <c r="D148"/>
      <c r="E148"/>
      <c r="F148"/>
      <c r="G148"/>
      <c r="H148"/>
    </row>
    <row r="149" spans="1:8">
      <c r="A149" s="11"/>
      <c r="B149"/>
      <c r="C149"/>
      <c r="D149"/>
      <c r="E149"/>
      <c r="F149"/>
      <c r="G149"/>
      <c r="H149"/>
    </row>
    <row r="150" spans="1:8">
      <c r="A150" s="11"/>
      <c r="B150"/>
      <c r="C150"/>
      <c r="D150"/>
      <c r="E150"/>
      <c r="F150"/>
      <c r="G150"/>
      <c r="H150"/>
    </row>
    <row r="151" spans="1:8">
      <c r="A151" s="11"/>
      <c r="B151"/>
      <c r="C151"/>
      <c r="D151"/>
      <c r="E151"/>
      <c r="F151"/>
      <c r="G151"/>
      <c r="H151"/>
    </row>
    <row r="152" spans="1:8">
      <c r="A152" s="11"/>
      <c r="B152"/>
      <c r="C152"/>
      <c r="D152"/>
      <c r="E152"/>
      <c r="F152"/>
      <c r="G152"/>
      <c r="H152"/>
    </row>
    <row r="153" spans="1:8">
      <c r="A153" s="11"/>
      <c r="B153"/>
      <c r="C153"/>
      <c r="D153"/>
      <c r="E153"/>
      <c r="F153"/>
      <c r="G153"/>
      <c r="H153"/>
    </row>
    <row r="154" spans="1:8">
      <c r="A154" s="11"/>
      <c r="B154"/>
      <c r="C154"/>
      <c r="D154"/>
      <c r="E154"/>
      <c r="F154"/>
      <c r="G154"/>
      <c r="H154"/>
    </row>
    <row r="155" spans="1:8">
      <c r="A155" s="11"/>
      <c r="B155"/>
      <c r="C155"/>
      <c r="D155"/>
      <c r="E155"/>
      <c r="F155"/>
      <c r="G155"/>
      <c r="H155"/>
    </row>
    <row r="156" spans="1:8">
      <c r="A156" s="11"/>
      <c r="B156"/>
      <c r="C156"/>
      <c r="D156"/>
      <c r="E156"/>
      <c r="F156"/>
      <c r="G156"/>
      <c r="H156"/>
    </row>
    <row r="157" spans="1:8">
      <c r="A157" s="11"/>
      <c r="B157"/>
      <c r="C157"/>
      <c r="D157"/>
      <c r="E157"/>
      <c r="F157"/>
      <c r="G157"/>
      <c r="H157"/>
    </row>
    <row r="158" spans="1:8">
      <c r="A158" s="11"/>
      <c r="B158"/>
      <c r="C158"/>
      <c r="D158"/>
      <c r="E158"/>
      <c r="F158"/>
      <c r="G158"/>
      <c r="H158"/>
    </row>
    <row r="159" spans="1:8">
      <c r="A159" s="11"/>
      <c r="B159"/>
      <c r="C159"/>
      <c r="D159"/>
      <c r="E159"/>
      <c r="F159"/>
      <c r="G159"/>
      <c r="H159"/>
    </row>
    <row r="160" spans="1:8">
      <c r="A160" s="11"/>
      <c r="B160"/>
      <c r="C160"/>
      <c r="D160"/>
      <c r="E160"/>
      <c r="F160"/>
      <c r="G160"/>
      <c r="H160"/>
    </row>
    <row r="161" spans="1:8">
      <c r="A161" s="11"/>
      <c r="B161"/>
      <c r="C161"/>
      <c r="D161"/>
      <c r="E161"/>
      <c r="F161"/>
      <c r="G161"/>
      <c r="H161"/>
    </row>
    <row r="162" spans="1:8">
      <c r="A162" s="11"/>
      <c r="B162"/>
      <c r="C162"/>
      <c r="D162"/>
      <c r="E162"/>
      <c r="F162"/>
      <c r="G162"/>
      <c r="H162"/>
    </row>
    <row r="163" spans="1:8">
      <c r="A163" s="11"/>
      <c r="B163"/>
      <c r="C163"/>
      <c r="D163"/>
      <c r="E163"/>
      <c r="F163"/>
      <c r="G163"/>
      <c r="H163"/>
    </row>
    <row r="164" spans="1:8">
      <c r="A164" s="11"/>
      <c r="B164"/>
      <c r="C164"/>
      <c r="D164"/>
      <c r="E164"/>
      <c r="F164"/>
      <c r="G164"/>
      <c r="H164"/>
    </row>
    <row r="165" spans="1:8">
      <c r="A165" s="11"/>
      <c r="B165"/>
      <c r="C165"/>
      <c r="D165"/>
      <c r="E165"/>
      <c r="F165"/>
      <c r="G165"/>
      <c r="H165"/>
    </row>
    <row r="166" spans="1:8">
      <c r="A166" s="11"/>
      <c r="B166"/>
      <c r="C166"/>
      <c r="D166"/>
      <c r="E166"/>
      <c r="F166"/>
      <c r="G166"/>
      <c r="H166"/>
    </row>
    <row r="167" spans="1:8">
      <c r="A167" s="11"/>
      <c r="B167"/>
      <c r="C167"/>
      <c r="D167"/>
      <c r="E167"/>
      <c r="F167"/>
      <c r="G167"/>
      <c r="H167"/>
    </row>
    <row r="168" spans="1:8">
      <c r="A168" s="11"/>
      <c r="B168"/>
      <c r="C168"/>
      <c r="D168"/>
      <c r="E168"/>
      <c r="F168"/>
      <c r="G168"/>
      <c r="H168"/>
    </row>
    <row r="169" spans="1:8">
      <c r="A169" s="11"/>
      <c r="B169"/>
      <c r="C169"/>
      <c r="D169"/>
      <c r="E169"/>
      <c r="F169"/>
      <c r="G169"/>
      <c r="H169"/>
    </row>
    <row r="170" spans="1:8">
      <c r="A170" s="11"/>
      <c r="B170"/>
      <c r="C170"/>
      <c r="D170"/>
      <c r="E170"/>
      <c r="F170"/>
      <c r="G170"/>
      <c r="H170"/>
    </row>
    <row r="171" spans="1:8">
      <c r="A171" s="11"/>
      <c r="B171"/>
      <c r="C171"/>
      <c r="D171"/>
      <c r="E171"/>
      <c r="F171"/>
      <c r="G171"/>
      <c r="H171"/>
    </row>
    <row r="172" spans="1:8">
      <c r="A172" s="11"/>
      <c r="B172"/>
      <c r="C172"/>
      <c r="D172"/>
      <c r="E172"/>
      <c r="F172"/>
      <c r="G172"/>
      <c r="H172"/>
    </row>
    <row r="173" spans="1:8">
      <c r="A173" s="11"/>
      <c r="B173"/>
      <c r="C173"/>
      <c r="D173"/>
      <c r="E173"/>
      <c r="F173"/>
      <c r="G173"/>
      <c r="H173"/>
    </row>
    <row r="174" spans="1:8">
      <c r="A174" s="11"/>
      <c r="B174"/>
      <c r="C174"/>
      <c r="D174"/>
      <c r="E174"/>
      <c r="F174"/>
      <c r="G174"/>
      <c r="H174"/>
    </row>
    <row r="175" spans="1:8">
      <c r="A175" s="11"/>
      <c r="B175"/>
      <c r="C175"/>
      <c r="D175"/>
      <c r="E175"/>
      <c r="F175"/>
      <c r="G175"/>
      <c r="H175"/>
    </row>
    <row r="176" spans="1:8">
      <c r="A176" s="11"/>
      <c r="B176"/>
      <c r="C176"/>
      <c r="D176"/>
      <c r="E176"/>
      <c r="F176"/>
      <c r="G176"/>
      <c r="H176"/>
    </row>
    <row r="177" spans="1:8">
      <c r="A177" s="11"/>
      <c r="B177"/>
      <c r="C177"/>
      <c r="D177"/>
      <c r="E177"/>
      <c r="F177"/>
      <c r="G177"/>
      <c r="H177"/>
    </row>
    <row r="178" spans="1:8">
      <c r="A178" s="11"/>
      <c r="B178"/>
      <c r="C178"/>
      <c r="D178"/>
      <c r="E178"/>
      <c r="F178"/>
      <c r="G178"/>
      <c r="H178"/>
    </row>
    <row r="179" spans="1:8">
      <c r="A179" s="11"/>
      <c r="B179"/>
      <c r="C179"/>
      <c r="D179"/>
      <c r="E179"/>
      <c r="F179"/>
      <c r="G179"/>
      <c r="H179"/>
    </row>
    <row r="180" spans="1:8">
      <c r="A180" s="11"/>
      <c r="B180"/>
      <c r="C180"/>
      <c r="D180"/>
      <c r="E180"/>
      <c r="F180"/>
      <c r="G180"/>
      <c r="H180"/>
    </row>
    <row r="181" spans="1:8">
      <c r="A181" s="11"/>
      <c r="B181"/>
      <c r="C181"/>
      <c r="D181"/>
      <c r="E181"/>
      <c r="F181"/>
      <c r="G181"/>
      <c r="H181"/>
    </row>
    <row r="182" spans="1:8">
      <c r="A182" s="11"/>
      <c r="B182"/>
      <c r="C182"/>
      <c r="D182"/>
      <c r="E182"/>
      <c r="F182"/>
      <c r="G182"/>
      <c r="H182"/>
    </row>
    <row r="183" spans="1:8">
      <c r="A183" s="11"/>
      <c r="B183"/>
      <c r="C183"/>
      <c r="D183"/>
      <c r="E183"/>
      <c r="F183"/>
      <c r="G183"/>
      <c r="H183"/>
    </row>
    <row r="184" spans="1:8">
      <c r="A184" s="11"/>
      <c r="B184"/>
      <c r="C184"/>
      <c r="D184"/>
      <c r="E184"/>
      <c r="F184"/>
      <c r="G184"/>
      <c r="H184"/>
    </row>
    <row r="185" spans="1:8">
      <c r="A185" s="11"/>
      <c r="B185"/>
      <c r="C185"/>
      <c r="D185"/>
      <c r="E185"/>
      <c r="F185"/>
      <c r="G185"/>
      <c r="H185"/>
    </row>
    <row r="186" spans="1:8">
      <c r="A186" s="11"/>
      <c r="B186"/>
      <c r="C186"/>
      <c r="D186"/>
      <c r="E186"/>
      <c r="F186"/>
      <c r="G186"/>
      <c r="H186"/>
    </row>
    <row r="187" spans="1:8">
      <c r="A187" s="11"/>
      <c r="B187"/>
      <c r="C187"/>
      <c r="D187"/>
      <c r="E187"/>
      <c r="F187"/>
      <c r="G187"/>
      <c r="H187"/>
    </row>
    <row r="188" spans="1:8">
      <c r="A188" s="11"/>
      <c r="B188"/>
      <c r="C188"/>
      <c r="D188"/>
      <c r="E188"/>
      <c r="F188"/>
      <c r="G188"/>
      <c r="H188"/>
    </row>
    <row r="189" spans="1:8">
      <c r="A189" s="11"/>
      <c r="B189"/>
      <c r="C189"/>
      <c r="D189"/>
      <c r="E189"/>
      <c r="F189"/>
      <c r="G189"/>
      <c r="H189"/>
    </row>
    <row r="190" spans="1:8">
      <c r="A190" s="11"/>
      <c r="B190"/>
      <c r="C190"/>
      <c r="D190"/>
      <c r="E190"/>
      <c r="F190"/>
      <c r="G190"/>
      <c r="H190"/>
    </row>
    <row r="191" spans="1:8">
      <c r="A191" s="11"/>
      <c r="B191"/>
      <c r="C191"/>
      <c r="D191"/>
      <c r="E191"/>
      <c r="F191"/>
      <c r="G191"/>
      <c r="H191"/>
    </row>
    <row r="192" spans="1:8">
      <c r="A192" s="11"/>
      <c r="B192"/>
      <c r="C192"/>
      <c r="D192"/>
      <c r="E192"/>
      <c r="F192"/>
      <c r="G192"/>
      <c r="H192"/>
    </row>
    <row r="193" spans="1:8">
      <c r="A193" s="11"/>
      <c r="B193"/>
      <c r="C193"/>
      <c r="D193"/>
      <c r="E193"/>
      <c r="F193"/>
      <c r="G193"/>
      <c r="H193"/>
    </row>
    <row r="194" spans="1:8">
      <c r="A194" s="11"/>
      <c r="B194"/>
      <c r="C194"/>
      <c r="D194"/>
      <c r="E194"/>
      <c r="F194"/>
      <c r="G194"/>
      <c r="H194"/>
    </row>
    <row r="195" spans="1:8">
      <c r="A195" s="11"/>
      <c r="B195"/>
      <c r="C195"/>
      <c r="D195"/>
      <c r="E195"/>
      <c r="F195"/>
      <c r="G195"/>
      <c r="H195"/>
    </row>
    <row r="196" spans="1:8">
      <c r="A196" s="11"/>
      <c r="B196"/>
      <c r="C196"/>
      <c r="D196"/>
      <c r="E196"/>
      <c r="F196"/>
      <c r="G196"/>
      <c r="H196"/>
    </row>
    <row r="197" spans="1:8">
      <c r="A197" s="11"/>
      <c r="B197"/>
      <c r="C197"/>
      <c r="D197"/>
      <c r="E197"/>
      <c r="F197"/>
      <c r="G197"/>
      <c r="H197"/>
    </row>
    <row r="198" spans="1:8">
      <c r="A198" s="11"/>
      <c r="B198"/>
      <c r="C198"/>
      <c r="D198"/>
      <c r="E198"/>
      <c r="F198"/>
      <c r="G198"/>
      <c r="H198"/>
    </row>
    <row r="199" spans="1:8">
      <c r="A199" s="11"/>
      <c r="B199"/>
      <c r="C199"/>
      <c r="D199"/>
      <c r="E199"/>
      <c r="F199"/>
      <c r="G199"/>
      <c r="H199"/>
    </row>
    <row r="200" spans="1:8">
      <c r="A200" s="11"/>
      <c r="B200"/>
      <c r="C200"/>
      <c r="D200"/>
      <c r="E200"/>
      <c r="F200"/>
      <c r="G200"/>
      <c r="H200"/>
    </row>
    <row r="201" spans="1:8">
      <c r="A201" s="11"/>
      <c r="B201"/>
      <c r="C201"/>
      <c r="D201"/>
      <c r="E201"/>
      <c r="F201"/>
      <c r="G201"/>
      <c r="H201"/>
    </row>
    <row r="202" spans="1:8">
      <c r="A202" s="11"/>
      <c r="B202"/>
      <c r="C202"/>
      <c r="D202"/>
      <c r="E202"/>
      <c r="F202"/>
      <c r="G202"/>
      <c r="H202"/>
    </row>
    <row r="203" spans="1:8">
      <c r="A203" s="11"/>
      <c r="B203"/>
      <c r="C203"/>
      <c r="D203"/>
      <c r="E203"/>
      <c r="F203"/>
      <c r="G203"/>
      <c r="H203"/>
    </row>
    <row r="204" spans="1:8">
      <c r="A204" s="11"/>
      <c r="B204"/>
      <c r="C204"/>
      <c r="D204"/>
      <c r="E204"/>
      <c r="F204"/>
      <c r="G204"/>
      <c r="H204"/>
    </row>
    <row r="205" spans="1:8">
      <c r="A205" s="11"/>
      <c r="B205"/>
      <c r="C205"/>
      <c r="D205"/>
      <c r="E205"/>
      <c r="F205"/>
      <c r="G205"/>
      <c r="H205"/>
    </row>
    <row r="206" spans="1:8">
      <c r="A206" s="11"/>
      <c r="B206"/>
      <c r="C206"/>
      <c r="D206"/>
      <c r="E206"/>
      <c r="F206"/>
      <c r="G206"/>
      <c r="H206"/>
    </row>
    <row r="207" spans="1:8">
      <c r="A207" s="11"/>
      <c r="B207"/>
      <c r="C207"/>
      <c r="D207"/>
      <c r="E207"/>
      <c r="F207"/>
      <c r="G207"/>
      <c r="H207"/>
    </row>
    <row r="208" spans="1:8">
      <c r="A208" s="11"/>
      <c r="B208"/>
      <c r="C208"/>
      <c r="D208"/>
      <c r="E208"/>
      <c r="F208"/>
      <c r="G208"/>
      <c r="H208"/>
    </row>
    <row r="209" spans="1:8">
      <c r="A209" s="11"/>
      <c r="B209"/>
      <c r="C209"/>
      <c r="D209"/>
      <c r="E209"/>
      <c r="F209"/>
      <c r="G209"/>
      <c r="H209"/>
    </row>
    <row r="210" spans="1:8">
      <c r="A210" s="11"/>
      <c r="B210"/>
      <c r="C210"/>
      <c r="D210"/>
      <c r="E210"/>
      <c r="F210"/>
      <c r="G210"/>
      <c r="H210"/>
    </row>
    <row r="211" spans="1:8">
      <c r="A211" s="11"/>
      <c r="B211"/>
      <c r="C211"/>
      <c r="D211"/>
      <c r="E211"/>
      <c r="F211"/>
      <c r="G211"/>
      <c r="H211"/>
    </row>
    <row r="212" spans="1:8">
      <c r="A212" s="11"/>
      <c r="B212"/>
      <c r="C212"/>
      <c r="D212"/>
      <c r="E212"/>
      <c r="F212"/>
      <c r="G212"/>
      <c r="H212"/>
    </row>
    <row r="213" spans="1:8">
      <c r="A213" s="11"/>
      <c r="B213"/>
      <c r="C213"/>
      <c r="D213"/>
      <c r="E213"/>
      <c r="F213"/>
      <c r="G213"/>
      <c r="H213"/>
    </row>
    <row r="214" spans="1:8">
      <c r="A214" s="11"/>
      <c r="B214"/>
      <c r="C214"/>
      <c r="D214"/>
      <c r="E214"/>
      <c r="F214"/>
      <c r="G214"/>
      <c r="H214"/>
    </row>
    <row r="215" spans="1:8">
      <c r="A215" s="11"/>
      <c r="B215"/>
      <c r="C215"/>
      <c r="D215"/>
      <c r="E215"/>
      <c r="F215"/>
      <c r="G215"/>
      <c r="H215"/>
    </row>
    <row r="216" spans="1:8">
      <c r="A216" s="11"/>
      <c r="B216"/>
      <c r="C216"/>
      <c r="D216"/>
      <c r="E216"/>
      <c r="F216"/>
      <c r="G216"/>
      <c r="H216"/>
    </row>
    <row r="217" spans="1:8">
      <c r="A217" s="11"/>
      <c r="B217"/>
      <c r="C217"/>
      <c r="D217"/>
      <c r="E217"/>
      <c r="F217"/>
      <c r="G217"/>
      <c r="H217"/>
    </row>
    <row r="218" spans="1:8">
      <c r="A218" s="11"/>
      <c r="B218"/>
      <c r="C218"/>
      <c r="D218"/>
      <c r="E218"/>
      <c r="F218"/>
      <c r="G218"/>
      <c r="H218"/>
    </row>
    <row r="219" spans="1:8">
      <c r="A219" s="11"/>
      <c r="B219"/>
      <c r="C219"/>
      <c r="D219"/>
      <c r="E219"/>
      <c r="F219"/>
      <c r="G219"/>
      <c r="H219"/>
    </row>
    <row r="220" spans="1:8">
      <c r="A220" s="11"/>
      <c r="B220"/>
      <c r="C220"/>
      <c r="D220"/>
      <c r="E220"/>
      <c r="F220"/>
      <c r="G220"/>
      <c r="H220"/>
    </row>
    <row r="221" spans="1:8">
      <c r="A221" s="11"/>
      <c r="B221"/>
      <c r="C221"/>
      <c r="D221"/>
      <c r="E221"/>
      <c r="F221"/>
      <c r="G221"/>
      <c r="H221"/>
    </row>
    <row r="222" spans="1:8">
      <c r="A222" s="11"/>
      <c r="B222"/>
      <c r="C222"/>
      <c r="D222"/>
      <c r="E222"/>
      <c r="F222"/>
      <c r="G222"/>
      <c r="H222"/>
    </row>
    <row r="223" spans="1:8">
      <c r="A223" s="11"/>
      <c r="B223"/>
      <c r="C223"/>
      <c r="D223"/>
      <c r="E223"/>
      <c r="F223"/>
      <c r="G223"/>
      <c r="H223"/>
    </row>
    <row r="224" spans="1:8">
      <c r="A224" s="11"/>
      <c r="B224"/>
      <c r="C224"/>
      <c r="D224"/>
      <c r="E224"/>
      <c r="F224"/>
      <c r="G224"/>
      <c r="H224"/>
    </row>
    <row r="225" spans="1:8">
      <c r="A225" s="11"/>
      <c r="B225"/>
      <c r="C225"/>
      <c r="D225"/>
      <c r="E225"/>
      <c r="F225"/>
      <c r="G225"/>
      <c r="H225"/>
    </row>
    <row r="226" spans="1:8">
      <c r="A226" s="11"/>
      <c r="B226"/>
      <c r="C226"/>
      <c r="D226"/>
      <c r="E226"/>
      <c r="F226"/>
      <c r="G226"/>
      <c r="H226"/>
    </row>
    <row r="227" spans="1:8">
      <c r="A227" s="11"/>
      <c r="B227"/>
      <c r="C227"/>
      <c r="D227"/>
      <c r="E227"/>
      <c r="F227"/>
      <c r="G227"/>
      <c r="H227"/>
    </row>
    <row r="228" spans="1:8">
      <c r="A228" s="11"/>
      <c r="B228"/>
      <c r="C228"/>
      <c r="D228"/>
      <c r="E228"/>
      <c r="F228"/>
      <c r="G228"/>
      <c r="H228"/>
    </row>
    <row r="229" spans="1:8">
      <c r="A229" s="11"/>
      <c r="B229"/>
      <c r="C229"/>
      <c r="D229"/>
      <c r="E229"/>
      <c r="F229"/>
      <c r="G229"/>
      <c r="H229"/>
    </row>
    <row r="230" spans="1:8">
      <c r="A230" s="11"/>
      <c r="B230"/>
      <c r="C230"/>
      <c r="D230"/>
      <c r="E230"/>
      <c r="F230"/>
      <c r="G230"/>
      <c r="H230"/>
    </row>
    <row r="231" spans="1:8">
      <c r="A231" s="11"/>
      <c r="B231"/>
      <c r="C231"/>
      <c r="D231"/>
      <c r="E231"/>
      <c r="F231"/>
      <c r="G231"/>
      <c r="H231"/>
    </row>
    <row r="232" spans="1:8">
      <c r="A232" s="11"/>
      <c r="B232"/>
      <c r="C232"/>
      <c r="D232"/>
      <c r="E232"/>
      <c r="F232"/>
      <c r="G232"/>
      <c r="H232"/>
    </row>
    <row r="233" spans="1:8">
      <c r="A233" s="11"/>
      <c r="B233"/>
      <c r="C233"/>
      <c r="D233"/>
      <c r="E233"/>
      <c r="F233"/>
      <c r="G233"/>
      <c r="H233"/>
    </row>
    <row r="234" spans="1:8">
      <c r="A234" s="11"/>
      <c r="B234"/>
      <c r="C234"/>
      <c r="D234"/>
      <c r="E234"/>
      <c r="F234"/>
      <c r="G234"/>
      <c r="H234"/>
    </row>
    <row r="235" spans="1:8">
      <c r="A235" s="11"/>
      <c r="B235"/>
      <c r="C235"/>
      <c r="D235"/>
      <c r="E235"/>
      <c r="F235"/>
      <c r="G235"/>
      <c r="H235"/>
    </row>
    <row r="236" spans="1:8">
      <c r="A236" s="11"/>
      <c r="B236"/>
      <c r="C236"/>
      <c r="D236"/>
      <c r="E236"/>
      <c r="F236"/>
      <c r="G236"/>
      <c r="H236"/>
    </row>
    <row r="237" spans="1:8">
      <c r="A237" s="11"/>
      <c r="B237"/>
      <c r="C237"/>
      <c r="D237"/>
      <c r="E237"/>
      <c r="F237"/>
      <c r="G237"/>
      <c r="H237"/>
    </row>
    <row r="238" spans="1:8">
      <c r="A238" s="11"/>
      <c r="B238"/>
      <c r="C238"/>
      <c r="D238"/>
      <c r="E238"/>
      <c r="F238"/>
      <c r="G238"/>
      <c r="H238"/>
    </row>
    <row r="239" spans="1:8">
      <c r="A239" s="11"/>
      <c r="B239"/>
      <c r="C239"/>
      <c r="D239"/>
      <c r="E239"/>
      <c r="F239"/>
      <c r="G239"/>
      <c r="H239"/>
    </row>
    <row r="240" spans="1:8">
      <c r="A240" s="11"/>
      <c r="B240"/>
      <c r="C240"/>
      <c r="D240"/>
      <c r="E240"/>
      <c r="F240"/>
      <c r="G240"/>
      <c r="H240"/>
    </row>
    <row r="241" spans="1:8">
      <c r="A241" s="11"/>
      <c r="B241"/>
      <c r="C241"/>
      <c r="D241"/>
      <c r="E241"/>
      <c r="F241"/>
      <c r="G241"/>
      <c r="H241"/>
    </row>
    <row r="242" spans="1:8">
      <c r="A242" s="11"/>
      <c r="B242"/>
      <c r="C242"/>
      <c r="D242"/>
      <c r="E242"/>
      <c r="F242"/>
      <c r="G242"/>
      <c r="H242"/>
    </row>
    <row r="243" spans="1:8">
      <c r="A243" s="11"/>
      <c r="B243"/>
      <c r="C243"/>
      <c r="D243"/>
      <c r="E243"/>
      <c r="F243"/>
      <c r="G243"/>
      <c r="H243"/>
    </row>
    <row r="244" spans="1:8">
      <c r="A244" s="11"/>
      <c r="B244"/>
      <c r="C244"/>
      <c r="D244"/>
      <c r="E244"/>
      <c r="F244"/>
      <c r="G244"/>
      <c r="H244"/>
    </row>
    <row r="245" spans="1:8">
      <c r="A245" s="11"/>
      <c r="B245"/>
      <c r="C245"/>
      <c r="D245"/>
      <c r="E245"/>
      <c r="F245"/>
      <c r="G245"/>
      <c r="H245"/>
    </row>
    <row r="246" spans="1:8">
      <c r="A246" s="11"/>
      <c r="B246"/>
      <c r="C246"/>
      <c r="D246"/>
      <c r="E246"/>
      <c r="F246"/>
      <c r="G246"/>
      <c r="H246"/>
    </row>
    <row r="247" spans="1:8">
      <c r="A247" s="11"/>
      <c r="B247"/>
      <c r="C247"/>
      <c r="D247"/>
      <c r="E247"/>
      <c r="F247"/>
      <c r="G247"/>
      <c r="H247"/>
    </row>
    <row r="248" spans="1:8">
      <c r="A248" s="11"/>
      <c r="B248"/>
      <c r="C248"/>
      <c r="D248"/>
      <c r="E248"/>
      <c r="F248"/>
      <c r="G248"/>
      <c r="H248"/>
    </row>
    <row r="249" spans="1:8">
      <c r="A249" s="11"/>
      <c r="B249"/>
      <c r="C249"/>
      <c r="D249"/>
      <c r="E249"/>
      <c r="F249"/>
      <c r="G249"/>
      <c r="H249"/>
    </row>
    <row r="250" spans="1:8">
      <c r="A250" s="11"/>
      <c r="B250"/>
      <c r="C250"/>
      <c r="D250"/>
      <c r="E250"/>
      <c r="F250"/>
      <c r="G250"/>
      <c r="H250"/>
    </row>
    <row r="251" spans="1:8">
      <c r="A251" s="11"/>
      <c r="B251"/>
      <c r="C251"/>
      <c r="D251"/>
      <c r="E251"/>
      <c r="F251"/>
      <c r="G251"/>
      <c r="H251"/>
    </row>
    <row r="252" spans="1:8">
      <c r="A252" s="11"/>
      <c r="B252"/>
      <c r="C252"/>
      <c r="D252"/>
      <c r="E252"/>
      <c r="F252"/>
      <c r="G252"/>
      <c r="H252"/>
    </row>
    <row r="253" spans="1:8">
      <c r="A253" s="11"/>
      <c r="B253"/>
      <c r="C253"/>
      <c r="D253"/>
      <c r="E253"/>
      <c r="F253"/>
      <c r="G253"/>
      <c r="H253"/>
    </row>
    <row r="254" spans="1:8">
      <c r="A254" s="11"/>
      <c r="B254"/>
      <c r="C254"/>
      <c r="D254"/>
      <c r="E254"/>
      <c r="F254"/>
      <c r="G254"/>
      <c r="H254"/>
    </row>
    <row r="255" spans="1:8">
      <c r="A255" s="11"/>
      <c r="B255"/>
      <c r="C255"/>
      <c r="D255"/>
      <c r="E255"/>
      <c r="F255"/>
      <c r="G255"/>
      <c r="H255"/>
    </row>
    <row r="256" spans="1:8">
      <c r="A256" s="11"/>
      <c r="B256"/>
      <c r="C256"/>
      <c r="D256"/>
      <c r="E256"/>
      <c r="F256"/>
      <c r="G256"/>
      <c r="H256"/>
    </row>
    <row r="257" spans="1:8">
      <c r="A257" s="11"/>
      <c r="B257"/>
      <c r="C257"/>
      <c r="D257"/>
      <c r="E257"/>
      <c r="F257"/>
      <c r="G257"/>
      <c r="H257"/>
    </row>
    <row r="258" spans="1:8">
      <c r="A258" s="11"/>
      <c r="B258"/>
      <c r="C258"/>
      <c r="D258"/>
      <c r="E258"/>
      <c r="F258"/>
      <c r="G258"/>
      <c r="H258"/>
    </row>
    <row r="259" spans="1:8">
      <c r="A259" s="11"/>
      <c r="B259"/>
      <c r="C259"/>
      <c r="D259"/>
      <c r="E259"/>
      <c r="F259"/>
      <c r="G259"/>
      <c r="H259"/>
    </row>
    <row r="260" spans="1:8">
      <c r="A260" s="11"/>
      <c r="B260"/>
      <c r="C260"/>
      <c r="D260"/>
      <c r="E260"/>
      <c r="F260"/>
      <c r="G260"/>
      <c r="H260"/>
    </row>
    <row r="261" spans="1:8">
      <c r="A261" s="11"/>
      <c r="B261"/>
      <c r="C261"/>
      <c r="D261"/>
      <c r="E261"/>
      <c r="F261"/>
      <c r="G261"/>
      <c r="H261"/>
    </row>
    <row r="262" spans="1:8">
      <c r="A262" s="11"/>
      <c r="B262"/>
      <c r="C262"/>
      <c r="D262"/>
      <c r="E262"/>
      <c r="F262"/>
      <c r="G262"/>
      <c r="H262"/>
    </row>
    <row r="263" spans="1:8">
      <c r="A263" s="11"/>
      <c r="B263"/>
      <c r="C263"/>
      <c r="D263"/>
      <c r="E263"/>
      <c r="F263"/>
      <c r="G263"/>
      <c r="H263"/>
    </row>
    <row r="264" spans="1:8">
      <c r="A264" s="11"/>
      <c r="B264"/>
      <c r="C264"/>
      <c r="D264"/>
      <c r="E264"/>
      <c r="F264"/>
      <c r="G264"/>
      <c r="H264"/>
    </row>
    <row r="265" spans="1:8">
      <c r="A265" s="11"/>
      <c r="B265"/>
      <c r="C265"/>
      <c r="D265"/>
      <c r="E265"/>
      <c r="F265"/>
      <c r="G265"/>
      <c r="H265"/>
    </row>
    <row r="266" spans="1:8">
      <c r="A266" s="11"/>
      <c r="B266"/>
      <c r="C266"/>
      <c r="D266"/>
      <c r="E266"/>
      <c r="F266"/>
      <c r="G266"/>
      <c r="H266"/>
    </row>
    <row r="267" spans="1:8">
      <c r="A267" s="11"/>
      <c r="B267"/>
      <c r="C267"/>
      <c r="D267"/>
      <c r="E267"/>
      <c r="F267"/>
      <c r="G267"/>
      <c r="H267"/>
    </row>
    <row r="268" spans="1:8">
      <c r="A268" s="11"/>
      <c r="B268"/>
      <c r="C268"/>
      <c r="D268"/>
      <c r="E268"/>
      <c r="F268"/>
      <c r="G268"/>
      <c r="H268"/>
    </row>
    <row r="269" spans="1:8">
      <c r="A269" s="11"/>
      <c r="B269"/>
      <c r="C269"/>
      <c r="D269"/>
      <c r="E269"/>
      <c r="F269"/>
      <c r="G269"/>
      <c r="H269"/>
    </row>
    <row r="270" spans="1:8">
      <c r="A270" s="11"/>
      <c r="B270"/>
      <c r="C270"/>
      <c r="D270"/>
      <c r="E270"/>
      <c r="F270"/>
      <c r="G270"/>
      <c r="H270"/>
    </row>
    <row r="271" spans="1:8">
      <c r="A271" s="11"/>
      <c r="B271"/>
      <c r="C271"/>
      <c r="D271"/>
      <c r="E271"/>
      <c r="F271"/>
      <c r="G271"/>
      <c r="H271"/>
    </row>
    <row r="272" spans="1:8">
      <c r="A272" s="11"/>
      <c r="B272"/>
      <c r="C272"/>
      <c r="D272"/>
      <c r="E272"/>
      <c r="F272"/>
      <c r="G272"/>
      <c r="H272"/>
    </row>
    <row r="273" spans="1:8">
      <c r="A273" s="11"/>
      <c r="B273"/>
      <c r="C273"/>
      <c r="D273"/>
      <c r="E273"/>
      <c r="F273"/>
      <c r="G273"/>
      <c r="H273"/>
    </row>
    <row r="274" spans="1:8">
      <c r="A274" s="11"/>
      <c r="B274"/>
      <c r="C274"/>
      <c r="D274"/>
      <c r="E274"/>
      <c r="F274"/>
      <c r="G274"/>
      <c r="H274"/>
    </row>
    <row r="275" spans="1:8">
      <c r="A275" s="11"/>
      <c r="B275"/>
      <c r="C275"/>
      <c r="D275"/>
      <c r="E275"/>
      <c r="F275"/>
      <c r="G275"/>
      <c r="H275"/>
    </row>
    <row r="276" spans="1:8">
      <c r="A276" s="11"/>
      <c r="B276"/>
      <c r="C276"/>
      <c r="D276"/>
      <c r="E276"/>
      <c r="F276"/>
      <c r="G276"/>
      <c r="H276"/>
    </row>
    <row r="277" spans="1:8">
      <c r="A277" s="11"/>
      <c r="B277"/>
      <c r="C277"/>
      <c r="D277"/>
      <c r="E277"/>
      <c r="F277"/>
      <c r="G277"/>
      <c r="H277"/>
    </row>
    <row r="278" spans="1:8">
      <c r="A278" s="11"/>
      <c r="B278"/>
      <c r="C278"/>
      <c r="D278"/>
      <c r="E278"/>
      <c r="F278"/>
      <c r="G278"/>
      <c r="H278"/>
    </row>
  </sheetData>
  <phoneticPr fontId="1" type="noConversion"/>
  <conditionalFormatting sqref="J17:O18">
    <cfRule type="top10" dxfId="45" priority="25" bottom="1" rank="1"/>
    <cfRule type="top10" dxfId="44" priority="26" rank="1"/>
  </conditionalFormatting>
  <conditionalFormatting sqref="J19:O19">
    <cfRule type="top10" dxfId="43" priority="23" bottom="1" rank="1"/>
    <cfRule type="top10" dxfId="42" priority="24" rank="1"/>
  </conditionalFormatting>
  <conditionalFormatting sqref="J22:O22">
    <cfRule type="top10" dxfId="41" priority="21" bottom="1" rank="1"/>
    <cfRule type="top10" dxfId="40" priority="22" rank="1"/>
  </conditionalFormatting>
  <conditionalFormatting sqref="J23:O23">
    <cfRule type="top10" dxfId="39" priority="19" bottom="1" rank="1"/>
    <cfRule type="top10" dxfId="38" priority="20" rank="1"/>
  </conditionalFormatting>
  <conditionalFormatting sqref="J9:O9">
    <cfRule type="top10" dxfId="33" priority="13" bottom="1" rank="1"/>
    <cfRule type="top10" dxfId="32" priority="14" rank="1"/>
  </conditionalFormatting>
  <conditionalFormatting sqref="J3:O3">
    <cfRule type="top10" dxfId="31" priority="11" bottom="1" rank="1"/>
    <cfRule type="top10" dxfId="30" priority="12" rank="1"/>
  </conditionalFormatting>
  <conditionalFormatting sqref="J4:O4">
    <cfRule type="top10" dxfId="29" priority="9" bottom="1" rank="1"/>
    <cfRule type="top10" dxfId="28" priority="10" rank="1"/>
  </conditionalFormatting>
  <conditionalFormatting sqref="J11:O11">
    <cfRule type="top10" dxfId="25" priority="5" bottom="1" rank="1"/>
    <cfRule type="top10" dxfId="24" priority="6" rank="1"/>
  </conditionalFormatting>
  <conditionalFormatting sqref="J13:O13">
    <cfRule type="top10" dxfId="21" priority="3" bottom="1" rank="1"/>
    <cfRule type="top10" dxfId="20" priority="4" rank="1"/>
  </conditionalFormatting>
  <conditionalFormatting sqref="J14:O14">
    <cfRule type="top10" dxfId="19" priority="1" bottom="1" rank="1"/>
    <cfRule type="top10" dxfId="18" priority="2" rank="1"/>
  </conditionalFormatting>
  <pageMargins left="0.7" right="0.7" top="0.75" bottom="0.75" header="0.3" footer="0.3"/>
  <ignoredErrors>
    <ignoredError sqref="J13:M13" evalError="1"/>
  </ignoredErrors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high="1" low="1" xr2:uid="{E8220989-07E5-E140-AE6C-62C1723D7BE5}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FF0000"/>
          <x14:colorLow rgb="FF00B050"/>
          <x14:sparklines>
            <x14:sparkline>
              <xm:f>'BALANCE SHEET穩定性'!J14:O14</xm:f>
              <xm:sqref>P14</xm:sqref>
            </x14:sparkline>
          </x14:sparklines>
        </x14:sparklineGroup>
        <x14:sparklineGroup displayEmptyCellsAs="gap" markers="1" high="1" low="1" xr2:uid="{3DD269C2-D6D2-264B-9FB6-CC715FC84903}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FF0000"/>
          <x14:colorLow rgb="FF00B050"/>
          <x14:sparklines>
            <x14:sparkline>
              <xm:f>'BALANCE SHEET穩定性'!J13:O13</xm:f>
              <xm:sqref>P13</xm:sqref>
            </x14:sparkline>
          </x14:sparklines>
        </x14:sparklineGroup>
        <x14:sparklineGroup displayEmptyCellsAs="gap" markers="1" high="1" low="1" xr2:uid="{D6108F78-FA80-0747-A0DB-3A39753BE8EE}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FF0000"/>
          <x14:colorLow rgb="FF00B050"/>
          <x14:sparklines>
            <x14:sparkline>
              <xm:f>'BALANCE SHEET穩定性'!J11:O11</xm:f>
              <xm:sqref>P11</xm:sqref>
            </x14:sparkline>
          </x14:sparklines>
        </x14:sparklineGroup>
        <x14:sparklineGroup displayEmptyCellsAs="gap" markers="1" high="1" low="1" xr2:uid="{CAECE360-E4D1-9F4A-AF0A-C7F8D1D1D140}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FF0000"/>
          <x14:colorLow rgb="FF00B050"/>
          <x14:sparklines>
            <x14:sparkline>
              <xm:f>'BALANCE SHEET穩定性'!J18:O18</xm:f>
              <xm:sqref>P18</xm:sqref>
            </x14:sparkline>
            <x14:sparkline>
              <xm:f>'BALANCE SHEET穩定性'!J19:O19</xm:f>
              <xm:sqref>P19</xm:sqref>
            </x14:sparkline>
            <x14:sparkline>
              <xm:f>'BALANCE SHEET穩定性'!J17:O17</xm:f>
              <xm:sqref>P17</xm:sqref>
            </x14:sparkline>
            <x14:sparkline>
              <xm:f>'BALANCE SHEET穩定性'!J16:O16</xm:f>
              <xm:sqref>P16</xm:sqref>
            </x14:sparkline>
            <x14:sparkline>
              <xm:f>'BALANCE SHEET穩定性'!J15:O15</xm:f>
              <xm:sqref>P15</xm:sqref>
            </x14:sparkline>
            <x14:sparkline>
              <xm:f>'BALANCE SHEET穩定性'!J12:O12</xm:f>
              <xm:sqref>P12</xm:sqref>
            </x14:sparkline>
            <x14:sparkline>
              <xm:f>'BALANCE SHEET穩定性'!J10:O10</xm:f>
              <xm:sqref>P10</xm:sqref>
            </x14:sparkline>
            <x14:sparkline>
              <xm:f>'BALANCE SHEET穩定性'!J9:O9</xm:f>
              <xm:sqref>P9</xm:sqref>
            </x14:sparkline>
            <x14:sparkline>
              <xm:f>'BALANCE SHEET穩定性'!J20:O20</xm:f>
              <xm:sqref>P20</xm:sqref>
            </x14:sparkline>
            <x14:sparkline>
              <xm:f>'BALANCE SHEET穩定性'!J21:O21</xm:f>
              <xm:sqref>P21</xm:sqref>
            </x14:sparkline>
            <x14:sparkline>
              <xm:f>'BALANCE SHEET穩定性'!J22:O22</xm:f>
              <xm:sqref>P22</xm:sqref>
            </x14:sparkline>
            <x14:sparkline>
              <xm:f>'BALANCE SHEET穩定性'!J23:O23</xm:f>
              <xm:sqref>P23</xm:sqref>
            </x14:sparkline>
            <x14:sparkline>
              <xm:f>'BALANCE SHEET穩定性'!J26:O26</xm:f>
              <xm:sqref>P26</xm:sqref>
            </x14:sparkline>
            <x14:sparkline>
              <xm:f>'BALANCE SHEET穩定性'!J8:O8</xm:f>
              <xm:sqref>P8</xm:sqref>
            </x14:sparkline>
            <x14:sparkline>
              <xm:f>'BALANCE SHEET穩定性'!J7:O7</xm:f>
              <xm:sqref>P7</xm:sqref>
            </x14:sparkline>
            <x14:sparkline>
              <xm:f>'BALANCE SHEET穩定性'!J6:O6</xm:f>
              <xm:sqref>P6</xm:sqref>
            </x14:sparkline>
            <x14:sparkline>
              <xm:f>'BALANCE SHEET穩定性'!J5:O5</xm:f>
              <xm:sqref>P5</xm:sqref>
            </x14:sparkline>
            <x14:sparkline>
              <xm:f>'BALANCE SHEET穩定性'!J4:O4</xm:f>
              <xm:sqref>P4</xm:sqref>
            </x14:sparkline>
            <x14:sparkline>
              <xm:f>'BALANCE SHEET穩定性'!J3:O3</xm:f>
              <xm:sqref>P3</xm:sqref>
            </x14:sparkline>
            <x14:sparkline>
              <xm:f>'BALANCE SHEET穩定性'!J25:O25</xm:f>
              <xm:sqref>P25</xm:sqref>
            </x14:sparkline>
            <x14:sparkline>
              <xm:f>'BALANCE SHEET穩定性'!J24:O24</xm:f>
              <xm:sqref>P24</xm:sqref>
            </x14:sparkline>
          </x14:sparklines>
        </x14:sparklineGroup>
        <x14:sparklineGroup manualMax="0" manualMin="0" dateAxis="1" displayEmptyCellsAs="gap" markers="1" displayXAxis="1" xr2:uid="{AFDA3557-AC86-7D4D-8D6D-297BDBB1E931}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m:f>'BALANCE SHEET穩定性'!B1:H1</xm:f>
          <x14:sparklines>
            <x14:sparkline>
              <xm:f>'BALANCE SHEET穩定性'!B18:H18</xm:f>
              <xm:sqref>I18</xm:sqref>
            </x14:sparkline>
            <x14:sparkline>
              <xm:f>'BALANCE SHEET穩定性'!B19:H19</xm:f>
              <xm:sqref>I19</xm:sqref>
            </x14:sparkline>
            <x14:sparkline>
              <xm:f>'BALANCE SHEET穩定性'!B22:H22</xm:f>
              <xm:sqref>I22</xm:sqref>
            </x14:sparkline>
            <x14:sparkline>
              <xm:f>'BALANCE SHEET穩定性'!B23:H23</xm:f>
              <xm:sqref>I23</xm:sqref>
            </x14:sparkline>
            <x14:sparkline>
              <xm:f>'BALANCE SHEET穩定性'!B17:H17</xm:f>
              <xm:sqref>I17</xm:sqref>
            </x14:sparkline>
            <x14:sparkline>
              <xm:f>'BALANCE SHEET穩定性'!B24:H24</xm:f>
              <xm:sqref>I24</xm:sqref>
            </x14:sparkline>
            <x14:sparkline>
              <xm:f>'BALANCE SHEET穩定性'!B26:H26</xm:f>
              <xm:sqref>I26</xm:sqref>
            </x14:sparkline>
          </x14:sparklines>
        </x14:sparklineGroup>
        <x14:sparklineGroup manualMax="0" manualMin="0" displayEmptyCellsAs="gap" markers="1" xr2:uid="{33E8F92F-A955-1842-9500-AC3851FA6526}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'BALANCE SHEET穩定性'!B9:H9</xm:f>
              <xm:sqref>I9</xm:sqref>
            </x14:sparkline>
            <x14:sparkline>
              <xm:f>'BALANCE SHEET穩定性'!B10:H10</xm:f>
              <xm:sqref>I10</xm:sqref>
            </x14:sparkline>
            <x14:sparkline>
              <xm:f>'BALANCE SHEET穩定性'!B14:H14</xm:f>
              <xm:sqref>I14</xm:sqref>
            </x14:sparkline>
            <x14:sparkline>
              <xm:f>'BALANCE SHEET穩定性'!B4:H4</xm:f>
              <xm:sqref>I4</xm:sqref>
            </x14:sparkline>
            <x14:sparkline>
              <xm:f>'BALANCE SHEET穩定性'!B3:H3</xm:f>
              <xm:sqref>I3</xm:sqref>
            </x14:sparkline>
            <x14:sparkline>
              <xm:f>'BALANCE SHEET穩定性'!B13:H13</xm:f>
              <xm:sqref>I13</xm:sqref>
            </x14:sparkline>
            <x14:sparkline>
              <xm:f>'BALANCE SHEET穩定性'!B11:H11</xm:f>
              <xm:sqref>I11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FB28E-1DA5-B943-803C-13A3A091F4CF}">
  <dimension ref="A1:I43"/>
  <sheetViews>
    <sheetView tabSelected="1" workbookViewId="0">
      <selection activeCell="G6" sqref="G6"/>
    </sheetView>
  </sheetViews>
  <sheetFormatPr baseColWidth="10" defaultRowHeight="15"/>
  <cols>
    <col min="1" max="1" width="82.6640625" customWidth="1"/>
    <col min="4" max="4" width="58.1640625" customWidth="1"/>
  </cols>
  <sheetData>
    <row r="1" spans="1:9">
      <c r="B1">
        <v>2021</v>
      </c>
      <c r="C1">
        <v>2020</v>
      </c>
      <c r="E1">
        <v>2019</v>
      </c>
      <c r="F1">
        <v>2018</v>
      </c>
    </row>
    <row r="2" spans="1:9">
      <c r="D2" t="s">
        <v>0</v>
      </c>
    </row>
    <row r="3" spans="1:9" ht="22">
      <c r="A3" s="119" t="s">
        <v>0</v>
      </c>
      <c r="B3" s="35"/>
      <c r="E3" s="35"/>
      <c r="F3" s="35"/>
      <c r="I3" s="35"/>
    </row>
    <row r="4" spans="1:9" ht="22">
      <c r="A4" s="34" t="s">
        <v>148</v>
      </c>
      <c r="B4" s="35"/>
      <c r="D4" s="34" t="s">
        <v>148</v>
      </c>
      <c r="I4" s="35"/>
    </row>
    <row r="5" spans="1:9">
      <c r="A5" s="34" t="s">
        <v>115</v>
      </c>
      <c r="B5" s="34" t="s">
        <v>116</v>
      </c>
      <c r="C5" s="34" t="s">
        <v>117</v>
      </c>
      <c r="D5" s="34" t="s">
        <v>115</v>
      </c>
      <c r="E5">
        <v>7349</v>
      </c>
      <c r="F5">
        <v>7575</v>
      </c>
      <c r="G5" s="34"/>
      <c r="I5" s="34"/>
    </row>
    <row r="6" spans="1:9">
      <c r="A6" s="34" t="s">
        <v>149</v>
      </c>
      <c r="B6" s="34" t="s">
        <v>150</v>
      </c>
      <c r="C6" s="34" t="s">
        <v>151</v>
      </c>
      <c r="D6" s="34" t="s">
        <v>149</v>
      </c>
      <c r="E6" s="34">
        <v>3412</v>
      </c>
      <c r="F6" s="34">
        <v>1534</v>
      </c>
      <c r="G6" s="34"/>
      <c r="I6" s="34"/>
    </row>
    <row r="7" spans="1:9">
      <c r="A7" s="34" t="s">
        <v>152</v>
      </c>
      <c r="B7" s="34" t="s">
        <v>153</v>
      </c>
      <c r="C7" s="34" t="s">
        <v>154</v>
      </c>
      <c r="D7" s="34" t="s">
        <v>152</v>
      </c>
      <c r="E7" s="34">
        <v>435</v>
      </c>
      <c r="F7" s="34">
        <v>313</v>
      </c>
      <c r="G7" s="34"/>
      <c r="I7" s="34"/>
    </row>
    <row r="8" spans="1:9">
      <c r="A8" s="34" t="s">
        <v>155</v>
      </c>
      <c r="B8" s="34" t="s">
        <v>156</v>
      </c>
      <c r="C8" s="34" t="s">
        <v>157</v>
      </c>
      <c r="D8" s="34" t="s">
        <v>210</v>
      </c>
      <c r="E8" s="34">
        <v>3972</v>
      </c>
      <c r="F8" s="34">
        <v>2532</v>
      </c>
      <c r="G8" s="34"/>
      <c r="I8" s="34"/>
    </row>
    <row r="10" spans="1:9">
      <c r="A10" s="34" t="s">
        <v>118</v>
      </c>
      <c r="B10" s="34" t="s">
        <v>158</v>
      </c>
      <c r="C10" s="34" t="s">
        <v>159</v>
      </c>
      <c r="D10" s="34" t="s">
        <v>118</v>
      </c>
      <c r="E10" s="34">
        <v>22527</v>
      </c>
      <c r="F10" s="34">
        <v>20062</v>
      </c>
      <c r="G10" s="34"/>
      <c r="I10" s="34"/>
    </row>
    <row r="12" spans="1:9">
      <c r="A12" s="34" t="s">
        <v>160</v>
      </c>
      <c r="B12" s="34" t="s">
        <v>161</v>
      </c>
      <c r="C12" s="34" t="s">
        <v>162</v>
      </c>
      <c r="D12" s="34" t="s">
        <v>160</v>
      </c>
      <c r="E12" s="34">
        <v>800</v>
      </c>
      <c r="F12" s="34">
        <v>947</v>
      </c>
      <c r="G12" s="34"/>
      <c r="I12" s="34"/>
    </row>
    <row r="13" spans="1:9">
      <c r="A13" s="34" t="s">
        <v>1</v>
      </c>
      <c r="B13" s="34" t="s">
        <v>163</v>
      </c>
      <c r="C13" s="34" t="s">
        <v>164</v>
      </c>
      <c r="D13" s="34" t="s">
        <v>1</v>
      </c>
      <c r="E13" s="34">
        <v>38495</v>
      </c>
      <c r="F13" s="34">
        <v>32963</v>
      </c>
      <c r="G13" s="34"/>
      <c r="I13" s="34"/>
    </row>
    <row r="14" spans="1:9">
      <c r="A14" s="34" t="s">
        <v>2</v>
      </c>
      <c r="B14" s="34" t="s">
        <v>165</v>
      </c>
      <c r="C14" s="34" t="s">
        <v>166</v>
      </c>
      <c r="D14" s="34" t="s">
        <v>2</v>
      </c>
      <c r="E14" s="34">
        <v>2863</v>
      </c>
      <c r="F14" s="34">
        <v>971</v>
      </c>
      <c r="G14" s="34"/>
      <c r="I14" s="34"/>
    </row>
    <row r="15" spans="1:9">
      <c r="A15" s="34" t="s">
        <v>3</v>
      </c>
      <c r="B15" s="34" t="s">
        <v>167</v>
      </c>
      <c r="C15" s="34" t="s">
        <v>168</v>
      </c>
      <c r="D15" s="34" t="s">
        <v>3</v>
      </c>
      <c r="E15">
        <v>1693</v>
      </c>
      <c r="F15">
        <v>1724</v>
      </c>
      <c r="G15" s="34"/>
      <c r="I15" s="34"/>
    </row>
    <row r="16" spans="1:9">
      <c r="A16" s="34" t="s">
        <v>4</v>
      </c>
      <c r="B16" s="34" t="s">
        <v>169</v>
      </c>
      <c r="C16" s="34" t="s">
        <v>170</v>
      </c>
      <c r="D16" s="34" t="s">
        <v>4</v>
      </c>
      <c r="E16" s="34">
        <v>6212</v>
      </c>
      <c r="F16" s="34">
        <v>6284</v>
      </c>
      <c r="G16" s="34"/>
      <c r="I16" s="34"/>
    </row>
    <row r="17" spans="1:9">
      <c r="A17" s="34" t="s">
        <v>5</v>
      </c>
      <c r="B17" s="34" t="s">
        <v>171</v>
      </c>
      <c r="C17" s="34" t="s">
        <v>172</v>
      </c>
      <c r="D17" s="34" t="s">
        <v>5</v>
      </c>
      <c r="E17" s="34">
        <v>778</v>
      </c>
      <c r="F17" s="34">
        <v>825</v>
      </c>
      <c r="G17" s="34"/>
      <c r="I17" s="34"/>
    </row>
    <row r="18" spans="1:9">
      <c r="A18" s="34" t="s">
        <v>6</v>
      </c>
      <c r="B18" s="34" t="s">
        <v>173</v>
      </c>
      <c r="C18" s="34" t="s">
        <v>174</v>
      </c>
      <c r="D18" s="34" t="s">
        <v>6</v>
      </c>
      <c r="E18" s="34">
        <v>1292</v>
      </c>
      <c r="F18" s="34">
        <v>565</v>
      </c>
      <c r="G18" s="34"/>
      <c r="I18" s="34"/>
    </row>
    <row r="19" spans="1:9">
      <c r="A19" s="34" t="s">
        <v>7</v>
      </c>
      <c r="B19" s="34" t="s">
        <v>175</v>
      </c>
      <c r="C19" s="34" t="s">
        <v>176</v>
      </c>
      <c r="D19" s="34" t="s">
        <v>7</v>
      </c>
      <c r="E19" s="34">
        <v>51333</v>
      </c>
      <c r="F19">
        <v>43332</v>
      </c>
      <c r="G19" s="34"/>
      <c r="I19" s="34"/>
    </row>
    <row r="20" spans="1:9" ht="22">
      <c r="A20" s="119" t="s">
        <v>8</v>
      </c>
      <c r="B20" s="35"/>
      <c r="D20" s="119" t="s">
        <v>8</v>
      </c>
      <c r="E20" s="34"/>
      <c r="F20" s="34"/>
      <c r="I20" s="35"/>
    </row>
    <row r="21" spans="1:9" ht="22">
      <c r="A21" s="34" t="s">
        <v>177</v>
      </c>
      <c r="B21" s="35"/>
      <c r="D21" s="34" t="s">
        <v>177</v>
      </c>
      <c r="E21" s="34"/>
      <c r="I21" s="35"/>
    </row>
    <row r="22" spans="1:9">
      <c r="A22" s="34" t="s">
        <v>93</v>
      </c>
      <c r="B22" s="34" t="s">
        <v>178</v>
      </c>
      <c r="C22" s="34" t="s">
        <v>179</v>
      </c>
      <c r="D22" s="34" t="s">
        <v>93</v>
      </c>
      <c r="E22">
        <v>232</v>
      </c>
      <c r="F22">
        <v>281</v>
      </c>
      <c r="G22" s="34"/>
      <c r="I22" s="34"/>
    </row>
    <row r="23" spans="1:9" ht="23" customHeight="1">
      <c r="D23" s="34" t="s">
        <v>211</v>
      </c>
      <c r="E23" s="34" t="s">
        <v>61</v>
      </c>
      <c r="F23" s="34">
        <v>1998</v>
      </c>
    </row>
    <row r="24" spans="1:9">
      <c r="A24" s="34" t="s">
        <v>111</v>
      </c>
      <c r="B24" s="34" t="s">
        <v>180</v>
      </c>
      <c r="C24" s="34" t="s">
        <v>181</v>
      </c>
      <c r="D24" s="34" t="s">
        <v>219</v>
      </c>
      <c r="E24" s="120">
        <v>24527</v>
      </c>
      <c r="F24" s="120">
        <v>21562</v>
      </c>
      <c r="G24" s="34"/>
      <c r="I24" s="34"/>
    </row>
    <row r="25" spans="1:9">
      <c r="D25" s="34"/>
      <c r="E25" s="34"/>
      <c r="F25" s="34"/>
    </row>
    <row r="26" spans="1:9">
      <c r="A26" s="34" t="s">
        <v>182</v>
      </c>
      <c r="B26" s="34" t="s">
        <v>183</v>
      </c>
      <c r="C26" s="34" t="s">
        <v>184</v>
      </c>
      <c r="D26" s="34" t="s">
        <v>182</v>
      </c>
      <c r="E26" s="34">
        <v>2087</v>
      </c>
      <c r="F26" s="34">
        <v>2002</v>
      </c>
      <c r="G26" s="34"/>
      <c r="I26" s="34"/>
    </row>
    <row r="27" spans="1:9">
      <c r="A27" s="34" t="s">
        <v>94</v>
      </c>
      <c r="B27" s="34" t="s">
        <v>185</v>
      </c>
      <c r="C27" s="34" t="s">
        <v>186</v>
      </c>
      <c r="D27" s="34" t="s">
        <v>94</v>
      </c>
      <c r="E27" s="34">
        <v>73</v>
      </c>
      <c r="F27" s="34">
        <v>61</v>
      </c>
      <c r="G27" s="34"/>
      <c r="I27" s="34"/>
    </row>
    <row r="28" spans="1:9">
      <c r="A28" s="34" t="s">
        <v>9</v>
      </c>
      <c r="B28" s="34" t="s">
        <v>187</v>
      </c>
      <c r="C28" s="34" t="s">
        <v>188</v>
      </c>
      <c r="D28" s="34" t="s">
        <v>9</v>
      </c>
      <c r="E28" s="34">
        <v>26919</v>
      </c>
      <c r="F28" s="34">
        <v>25904</v>
      </c>
      <c r="I28" s="34"/>
    </row>
    <row r="29" spans="1:9">
      <c r="A29" s="34" t="s">
        <v>10</v>
      </c>
      <c r="B29" s="34" t="s">
        <v>40</v>
      </c>
      <c r="C29" s="34" t="s">
        <v>189</v>
      </c>
      <c r="D29" t="s">
        <v>10</v>
      </c>
      <c r="E29">
        <v>2520</v>
      </c>
      <c r="F29">
        <v>2042</v>
      </c>
      <c r="I29" s="34"/>
    </row>
    <row r="30" spans="1:9">
      <c r="A30" s="34" t="s">
        <v>16</v>
      </c>
      <c r="B30" s="34" t="s">
        <v>190</v>
      </c>
      <c r="C30" s="34" t="s">
        <v>191</v>
      </c>
      <c r="D30" t="s">
        <v>16</v>
      </c>
      <c r="E30">
        <v>4965</v>
      </c>
      <c r="F30" t="s">
        <v>61</v>
      </c>
      <c r="I30" s="34"/>
    </row>
    <row r="31" spans="1:9">
      <c r="A31" s="34" t="s">
        <v>11</v>
      </c>
      <c r="B31" s="34" t="s">
        <v>192</v>
      </c>
      <c r="C31" s="34" t="s">
        <v>193</v>
      </c>
      <c r="D31" t="s">
        <v>11</v>
      </c>
      <c r="E31">
        <v>34404</v>
      </c>
      <c r="F31">
        <v>27946</v>
      </c>
      <c r="I31" s="34"/>
    </row>
    <row r="32" spans="1:9" ht="22">
      <c r="A32" s="34" t="s">
        <v>194</v>
      </c>
      <c r="B32" s="35"/>
      <c r="D32" t="s">
        <v>194</v>
      </c>
      <c r="I32" s="35"/>
    </row>
    <row r="33" spans="1:9" ht="22">
      <c r="A33" s="34" t="s">
        <v>13</v>
      </c>
      <c r="B33" s="35"/>
      <c r="D33" s="34" t="s">
        <v>13</v>
      </c>
      <c r="I33" s="35"/>
    </row>
    <row r="34" spans="1:9">
      <c r="A34" s="34" t="s">
        <v>195</v>
      </c>
      <c r="B34" s="34" t="s">
        <v>53</v>
      </c>
      <c r="C34" s="34" t="s">
        <v>53</v>
      </c>
      <c r="D34" s="34" t="s">
        <v>212</v>
      </c>
      <c r="E34" t="s">
        <v>61</v>
      </c>
      <c r="F34" t="s">
        <v>61</v>
      </c>
      <c r="G34" s="34"/>
      <c r="I34" s="34"/>
    </row>
    <row r="35" spans="1:9">
      <c r="A35" s="34" t="s">
        <v>196</v>
      </c>
      <c r="B35" s="34" t="s">
        <v>53</v>
      </c>
      <c r="C35" s="34" t="s">
        <v>53</v>
      </c>
      <c r="D35" s="34" t="s">
        <v>213</v>
      </c>
      <c r="E35" t="s">
        <v>61</v>
      </c>
      <c r="F35" t="s">
        <v>61</v>
      </c>
      <c r="G35" s="34"/>
      <c r="I35" s="34"/>
    </row>
    <row r="36" spans="1:9">
      <c r="A36" s="34" t="s">
        <v>197</v>
      </c>
      <c r="B36" s="120">
        <v>-11880</v>
      </c>
      <c r="C36" s="120">
        <v>-8507</v>
      </c>
      <c r="D36" s="34" t="s">
        <v>214</v>
      </c>
      <c r="E36" t="s">
        <v>215</v>
      </c>
      <c r="F36" t="s">
        <v>216</v>
      </c>
      <c r="G36" s="120"/>
      <c r="I36" s="120"/>
    </row>
    <row r="37" spans="1:9">
      <c r="A37" s="34" t="s">
        <v>198</v>
      </c>
      <c r="B37" s="34" t="s">
        <v>199</v>
      </c>
      <c r="C37" s="34" t="s">
        <v>200</v>
      </c>
      <c r="D37" s="34" t="s">
        <v>198</v>
      </c>
      <c r="E37">
        <v>15588</v>
      </c>
      <c r="F37">
        <v>14939</v>
      </c>
      <c r="G37" s="34"/>
      <c r="I37" s="34"/>
    </row>
    <row r="38" spans="1:9">
      <c r="A38" s="34" t="s">
        <v>138</v>
      </c>
      <c r="B38" s="34" t="s">
        <v>201</v>
      </c>
      <c r="C38" s="34" t="s">
        <v>202</v>
      </c>
      <c r="D38" s="34" t="s">
        <v>138</v>
      </c>
      <c r="E38">
        <v>8342</v>
      </c>
      <c r="F38">
        <v>5880</v>
      </c>
      <c r="G38" s="34"/>
      <c r="I38" s="34"/>
    </row>
    <row r="39" spans="1:9">
      <c r="A39" s="34" t="s">
        <v>203</v>
      </c>
      <c r="B39" s="34">
        <v>-136</v>
      </c>
      <c r="C39" s="34">
        <v>-484</v>
      </c>
      <c r="D39" s="34" t="s">
        <v>203</v>
      </c>
      <c r="E39" t="s">
        <v>217</v>
      </c>
      <c r="F39">
        <v>78</v>
      </c>
      <c r="G39" s="34"/>
      <c r="I39" s="34"/>
    </row>
    <row r="40" spans="1:9">
      <c r="A40" s="34" t="s">
        <v>204</v>
      </c>
      <c r="B40" s="34" t="s">
        <v>205</v>
      </c>
      <c r="C40" s="34" t="s">
        <v>206</v>
      </c>
      <c r="D40" s="34" t="s">
        <v>218</v>
      </c>
      <c r="E40">
        <v>16885</v>
      </c>
      <c r="F40">
        <v>15386</v>
      </c>
      <c r="G40" s="34"/>
      <c r="I40" s="34"/>
    </row>
    <row r="41" spans="1:9">
      <c r="A41" s="34" t="s">
        <v>207</v>
      </c>
      <c r="B41" s="34" t="s">
        <v>53</v>
      </c>
      <c r="C41" s="34" t="s">
        <v>208</v>
      </c>
      <c r="D41" s="34" t="s">
        <v>207</v>
      </c>
      <c r="E41">
        <v>44</v>
      </c>
      <c r="F41" t="s">
        <v>61</v>
      </c>
      <c r="G41" s="34"/>
      <c r="I41" s="34"/>
    </row>
    <row r="42" spans="1:9">
      <c r="A42" s="34" t="s">
        <v>14</v>
      </c>
      <c r="B42" s="34" t="s">
        <v>205</v>
      </c>
      <c r="C42" s="34" t="s">
        <v>209</v>
      </c>
      <c r="D42" s="34" t="s">
        <v>14</v>
      </c>
      <c r="E42">
        <v>16929</v>
      </c>
      <c r="F42">
        <v>15386</v>
      </c>
      <c r="G42" s="34"/>
      <c r="I42" s="34"/>
    </row>
    <row r="43" spans="1:9">
      <c r="A43" s="34" t="s">
        <v>15</v>
      </c>
      <c r="B43" s="34">
        <v>75803</v>
      </c>
      <c r="C43" s="34" t="s">
        <v>176</v>
      </c>
      <c r="D43" s="34" t="s">
        <v>15</v>
      </c>
      <c r="E43">
        <v>51333</v>
      </c>
      <c r="F43">
        <v>43332</v>
      </c>
      <c r="G43" s="34"/>
      <c r="I43" s="3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02F7-D5A8-CB4A-8589-CE1C380168F0}">
  <dimension ref="A1:P56"/>
  <sheetViews>
    <sheetView zoomScale="63" workbookViewId="0">
      <selection activeCell="A32" sqref="A32"/>
    </sheetView>
  </sheetViews>
  <sheetFormatPr baseColWidth="10" defaultRowHeight="15"/>
  <cols>
    <col min="1" max="1" width="157.33203125" style="84" bestFit="1" customWidth="1"/>
    <col min="9" max="9" width="16" bestFit="1" customWidth="1"/>
    <col min="10" max="10" width="11.5" customWidth="1"/>
    <col min="16" max="16" width="18.6640625" customWidth="1"/>
  </cols>
  <sheetData>
    <row r="1" spans="1:16" ht="33" customHeight="1">
      <c r="A1" s="89"/>
      <c r="B1" s="86">
        <v>2015</v>
      </c>
      <c r="C1" s="80">
        <v>2016</v>
      </c>
      <c r="D1" s="80">
        <v>2017</v>
      </c>
      <c r="E1" s="80">
        <v>2018</v>
      </c>
      <c r="F1" s="80">
        <v>2019</v>
      </c>
      <c r="G1" s="80">
        <v>2020</v>
      </c>
      <c r="H1" s="80">
        <v>2021</v>
      </c>
      <c r="I1" s="17" t="s">
        <v>29</v>
      </c>
      <c r="J1" s="19" t="s">
        <v>22</v>
      </c>
      <c r="K1" s="19" t="s">
        <v>23</v>
      </c>
      <c r="L1" s="19" t="s">
        <v>24</v>
      </c>
      <c r="M1" s="19" t="s">
        <v>25</v>
      </c>
      <c r="N1" s="19" t="s">
        <v>26</v>
      </c>
      <c r="O1" s="19" t="s">
        <v>27</v>
      </c>
      <c r="P1" s="17" t="s">
        <v>28</v>
      </c>
    </row>
    <row r="2" spans="1:16" s="2" customFormat="1" ht="23">
      <c r="A2" s="90" t="s">
        <v>83</v>
      </c>
      <c r="B2" s="100"/>
      <c r="C2" s="98"/>
      <c r="D2" s="98"/>
      <c r="E2" s="98"/>
      <c r="F2" s="99"/>
      <c r="G2" s="98"/>
      <c r="H2" s="98"/>
    </row>
    <row r="3" spans="1:16" ht="36" customHeight="1">
      <c r="A3" s="105" t="s">
        <v>41</v>
      </c>
      <c r="B3" s="95">
        <v>1228</v>
      </c>
      <c r="C3" s="96">
        <v>1401</v>
      </c>
      <c r="D3" s="96">
        <v>1795</v>
      </c>
      <c r="E3" s="96">
        <v>2057</v>
      </c>
      <c r="F3" s="96">
        <v>2459</v>
      </c>
      <c r="G3" s="96">
        <v>4202</v>
      </c>
      <c r="H3" s="96">
        <v>4169</v>
      </c>
      <c r="J3" s="54">
        <f>(C3-B3)/B3</f>
        <v>0.14087947882736157</v>
      </c>
      <c r="K3" s="54">
        <f t="shared" ref="K3:O3" si="0">(D3-C3)/C3</f>
        <v>0.28122769450392576</v>
      </c>
      <c r="L3" s="54">
        <f t="shared" si="0"/>
        <v>0.14596100278551533</v>
      </c>
      <c r="M3" s="54">
        <f t="shared" si="0"/>
        <v>0.19543023821098687</v>
      </c>
      <c r="N3" s="54">
        <f t="shared" si="0"/>
        <v>0.70882472549816999</v>
      </c>
      <c r="O3" s="54">
        <f t="shared" si="0"/>
        <v>-7.8534031413612562E-3</v>
      </c>
    </row>
    <row r="4" spans="1:16" ht="23">
      <c r="A4" s="92" t="s">
        <v>84</v>
      </c>
      <c r="B4" s="88"/>
      <c r="C4" s="83"/>
      <c r="D4" s="83"/>
      <c r="E4" s="83"/>
      <c r="F4" s="82"/>
      <c r="G4" s="81"/>
      <c r="H4" s="81"/>
    </row>
    <row r="5" spans="1:16" ht="23">
      <c r="A5" s="91" t="s">
        <v>35</v>
      </c>
      <c r="B5" s="87">
        <v>809</v>
      </c>
      <c r="C5" s="85">
        <v>1088</v>
      </c>
      <c r="D5" s="85">
        <v>1011</v>
      </c>
      <c r="E5" s="85">
        <v>1274</v>
      </c>
      <c r="F5" s="85">
        <v>1380</v>
      </c>
      <c r="G5" s="85">
        <v>1741</v>
      </c>
      <c r="H5" s="85">
        <v>1060</v>
      </c>
    </row>
    <row r="6" spans="1:16" ht="23">
      <c r="A6" s="91" t="s">
        <v>60</v>
      </c>
      <c r="B6" s="87">
        <v>608</v>
      </c>
      <c r="C6" s="85">
        <v>724</v>
      </c>
      <c r="D6" s="85">
        <v>805</v>
      </c>
      <c r="E6" s="85">
        <v>776</v>
      </c>
      <c r="F6" s="85">
        <v>912</v>
      </c>
      <c r="G6" s="85">
        <v>1189</v>
      </c>
      <c r="H6" s="85">
        <v>1265</v>
      </c>
    </row>
    <row r="7" spans="1:16" ht="23">
      <c r="A7" s="91" t="s">
        <v>85</v>
      </c>
      <c r="B7" s="87">
        <v>346</v>
      </c>
      <c r="C7" s="85">
        <v>438</v>
      </c>
      <c r="D7" s="85">
        <v>733</v>
      </c>
      <c r="E7" s="85">
        <v>853</v>
      </c>
      <c r="F7" s="85">
        <v>1021</v>
      </c>
      <c r="G7" s="85">
        <v>1376</v>
      </c>
      <c r="H7" s="85">
        <v>1376</v>
      </c>
    </row>
    <row r="8" spans="1:16" ht="23">
      <c r="A8" s="91" t="s">
        <v>86</v>
      </c>
      <c r="B8" s="87">
        <v>127</v>
      </c>
      <c r="C8" s="85">
        <v>52</v>
      </c>
      <c r="D8" s="85">
        <v>-1299</v>
      </c>
      <c r="E8" s="85">
        <v>-171</v>
      </c>
      <c r="F8" s="85">
        <v>-269</v>
      </c>
      <c r="G8" s="85">
        <v>165</v>
      </c>
      <c r="H8" s="85">
        <v>-482</v>
      </c>
    </row>
    <row r="9" spans="1:16" ht="23">
      <c r="A9" s="91" t="s">
        <v>87</v>
      </c>
      <c r="B9" s="87">
        <v>-26</v>
      </c>
      <c r="C9" s="85">
        <v>-40</v>
      </c>
      <c r="D9" s="85">
        <v>0</v>
      </c>
      <c r="E9" s="85">
        <v>0</v>
      </c>
      <c r="F9" s="85">
        <v>-208</v>
      </c>
      <c r="G9" s="85">
        <v>-1914</v>
      </c>
      <c r="H9" s="85">
        <v>-46</v>
      </c>
    </row>
    <row r="10" spans="1:16" ht="23">
      <c r="A10" s="91" t="s">
        <v>130</v>
      </c>
      <c r="B10" s="87">
        <v>-40</v>
      </c>
      <c r="C10" s="85">
        <v>0</v>
      </c>
      <c r="D10" s="85">
        <v>92</v>
      </c>
      <c r="E10" s="85">
        <v>244</v>
      </c>
      <c r="F10" s="85">
        <v>0</v>
      </c>
      <c r="G10" s="85">
        <v>0</v>
      </c>
      <c r="H10" s="85">
        <v>0</v>
      </c>
    </row>
    <row r="11" spans="1:16" ht="23">
      <c r="A11" s="91" t="s">
        <v>88</v>
      </c>
      <c r="B11" s="87">
        <v>0</v>
      </c>
      <c r="C11" s="85">
        <v>-24</v>
      </c>
      <c r="D11" s="85">
        <v>-25</v>
      </c>
      <c r="E11" s="85">
        <v>-172</v>
      </c>
      <c r="F11" s="85">
        <v>-149</v>
      </c>
      <c r="G11" s="85">
        <v>47</v>
      </c>
      <c r="H11" s="85">
        <v>100</v>
      </c>
    </row>
    <row r="12" spans="1:16" ht="23">
      <c r="A12" s="92" t="s">
        <v>89</v>
      </c>
      <c r="B12" s="87"/>
      <c r="C12" s="85"/>
      <c r="D12" s="85"/>
      <c r="E12" s="85"/>
      <c r="F12" s="85"/>
      <c r="G12" s="85"/>
      <c r="H12" s="85"/>
    </row>
    <row r="13" spans="1:16" ht="23">
      <c r="A13" s="91" t="s">
        <v>90</v>
      </c>
      <c r="B13" s="87">
        <v>-22</v>
      </c>
      <c r="C13" s="85">
        <v>-77</v>
      </c>
      <c r="D13" s="85">
        <v>12</v>
      </c>
      <c r="E13" s="85">
        <v>-59</v>
      </c>
      <c r="F13" s="85">
        <v>-120</v>
      </c>
      <c r="G13" s="85">
        <v>-100</v>
      </c>
      <c r="H13" s="85">
        <v>-222</v>
      </c>
    </row>
    <row r="14" spans="1:16" ht="23">
      <c r="A14" s="91" t="s">
        <v>142</v>
      </c>
      <c r="B14" s="87">
        <v>14</v>
      </c>
      <c r="C14" s="85">
        <v>24</v>
      </c>
      <c r="D14" s="85">
        <v>-1308</v>
      </c>
      <c r="E14" s="85">
        <v>1407</v>
      </c>
      <c r="F14" s="85">
        <v>4</v>
      </c>
      <c r="G14" s="85">
        <v>0</v>
      </c>
      <c r="H14" s="85">
        <v>0</v>
      </c>
    </row>
    <row r="15" spans="1:16" ht="23">
      <c r="A15" s="91" t="s">
        <v>91</v>
      </c>
      <c r="B15" s="87">
        <v>-493</v>
      </c>
      <c r="C15" s="85">
        <v>-643</v>
      </c>
      <c r="D15" s="85">
        <v>-817</v>
      </c>
      <c r="E15" s="85">
        <v>-1046</v>
      </c>
      <c r="F15" s="85">
        <v>-1079</v>
      </c>
      <c r="G15" s="85">
        <v>-1120</v>
      </c>
      <c r="H15" s="85">
        <v>-1178</v>
      </c>
    </row>
    <row r="16" spans="1:16" ht="23">
      <c r="A16" s="91" t="s">
        <v>92</v>
      </c>
      <c r="B16" s="87">
        <v>-384</v>
      </c>
      <c r="C16" s="85">
        <v>-145</v>
      </c>
      <c r="D16" s="85">
        <v>-188</v>
      </c>
      <c r="E16" s="85">
        <v>-112</v>
      </c>
      <c r="F16" s="85">
        <v>-566</v>
      </c>
      <c r="G16" s="85">
        <v>-498</v>
      </c>
      <c r="H16" s="85">
        <v>-150</v>
      </c>
    </row>
    <row r="17" spans="1:15" ht="23">
      <c r="A17" s="91" t="s">
        <v>93</v>
      </c>
      <c r="B17" s="87">
        <v>12</v>
      </c>
      <c r="C17" s="85">
        <v>11</v>
      </c>
      <c r="D17" s="85">
        <v>62</v>
      </c>
      <c r="E17" s="85">
        <v>26</v>
      </c>
      <c r="F17" s="85">
        <v>4</v>
      </c>
      <c r="G17" s="85">
        <v>-4</v>
      </c>
      <c r="H17" s="85">
        <v>-31</v>
      </c>
    </row>
    <row r="18" spans="1:15" ht="23">
      <c r="A18" s="91" t="s">
        <v>94</v>
      </c>
      <c r="B18" s="87">
        <v>40</v>
      </c>
      <c r="C18" s="85">
        <v>69</v>
      </c>
      <c r="D18" s="85">
        <v>19</v>
      </c>
      <c r="E18" s="85">
        <v>-44</v>
      </c>
      <c r="F18" s="85">
        <v>-40</v>
      </c>
      <c r="G18" s="85">
        <v>-230</v>
      </c>
      <c r="H18" s="85">
        <v>73</v>
      </c>
    </row>
    <row r="19" spans="1:15" ht="23">
      <c r="A19" s="91" t="s">
        <v>95</v>
      </c>
      <c r="B19" s="87">
        <v>423</v>
      </c>
      <c r="C19" s="85">
        <v>280</v>
      </c>
      <c r="D19" s="85">
        <v>1639</v>
      </c>
      <c r="E19" s="85">
        <v>450</v>
      </c>
      <c r="F19" s="85">
        <v>722</v>
      </c>
      <c r="G19" s="85">
        <v>1000</v>
      </c>
      <c r="H19" s="85">
        <v>406</v>
      </c>
    </row>
    <row r="20" spans="1:15" ht="23">
      <c r="A20" s="91" t="s">
        <v>131</v>
      </c>
      <c r="B20" s="87">
        <v>121</v>
      </c>
      <c r="C20" s="85">
        <v>0</v>
      </c>
      <c r="D20" s="85">
        <v>0</v>
      </c>
      <c r="E20" s="85">
        <v>0</v>
      </c>
      <c r="F20" s="85">
        <v>0</v>
      </c>
      <c r="G20" s="85">
        <v>0</v>
      </c>
      <c r="H20" s="85">
        <v>0</v>
      </c>
    </row>
    <row r="21" spans="1:15" ht="23">
      <c r="A21" s="91" t="s">
        <v>132</v>
      </c>
      <c r="B21" s="87">
        <v>-217</v>
      </c>
      <c r="C21" s="85">
        <v>0</v>
      </c>
      <c r="D21" s="85">
        <v>0</v>
      </c>
      <c r="E21" s="85">
        <v>0</v>
      </c>
      <c r="F21" s="85">
        <v>0</v>
      </c>
      <c r="G21" s="85">
        <v>0</v>
      </c>
      <c r="H21" s="85">
        <v>0</v>
      </c>
    </row>
    <row r="22" spans="1:15" ht="43" customHeight="1">
      <c r="A22" s="93" t="s">
        <v>96</v>
      </c>
      <c r="B22" s="95">
        <f>SUM(B3:B21)</f>
        <v>2546</v>
      </c>
      <c r="C22" s="95">
        <f t="shared" ref="C22:H22" si="1">SUM(C3:C21)</f>
        <v>3158</v>
      </c>
      <c r="D22" s="95">
        <f t="shared" si="1"/>
        <v>2531</v>
      </c>
      <c r="E22" s="95">
        <f t="shared" si="1"/>
        <v>5483</v>
      </c>
      <c r="F22" s="95">
        <f t="shared" si="1"/>
        <v>4071</v>
      </c>
      <c r="G22" s="95">
        <f t="shared" si="1"/>
        <v>5854</v>
      </c>
      <c r="H22" s="95">
        <f t="shared" si="1"/>
        <v>6340</v>
      </c>
      <c r="J22" s="54">
        <f>(C22-B22)/B22</f>
        <v>0.24037706205813039</v>
      </c>
      <c r="K22" s="54">
        <f t="shared" ref="K22:O22" si="2">(D22-C22)/C22</f>
        <v>-0.19854338188727041</v>
      </c>
      <c r="L22" s="54">
        <f t="shared" si="2"/>
        <v>1.1663374160410904</v>
      </c>
      <c r="M22" s="54">
        <f t="shared" si="2"/>
        <v>-0.25752325369323364</v>
      </c>
      <c r="N22" s="54">
        <f t="shared" si="2"/>
        <v>0.43797592729059198</v>
      </c>
      <c r="O22" s="54">
        <f t="shared" si="2"/>
        <v>8.302015715749915E-2</v>
      </c>
    </row>
    <row r="23" spans="1:15" s="2" customFormat="1" ht="23">
      <c r="A23" s="90" t="s">
        <v>97</v>
      </c>
      <c r="B23" s="97"/>
      <c r="C23" s="98"/>
      <c r="D23" s="98"/>
      <c r="E23" s="98"/>
      <c r="F23" s="99"/>
      <c r="G23" s="98"/>
      <c r="H23" s="98"/>
    </row>
    <row r="24" spans="1:15" ht="23">
      <c r="A24" s="91" t="s">
        <v>98</v>
      </c>
      <c r="B24" s="87">
        <v>-722</v>
      </c>
      <c r="C24" s="85">
        <v>-669</v>
      </c>
      <c r="D24" s="85">
        <v>-667</v>
      </c>
      <c r="E24" s="85">
        <v>-823</v>
      </c>
      <c r="F24" s="85">
        <v>-704</v>
      </c>
      <c r="G24" s="85">
        <v>-866</v>
      </c>
      <c r="H24" s="85">
        <v>-908</v>
      </c>
    </row>
    <row r="25" spans="1:15" ht="23">
      <c r="A25" s="91" t="s">
        <v>99</v>
      </c>
      <c r="B25" s="87">
        <v>26</v>
      </c>
      <c r="C25" s="85">
        <v>0</v>
      </c>
      <c r="D25" s="85">
        <v>0</v>
      </c>
      <c r="E25" s="85">
        <v>3</v>
      </c>
      <c r="F25" s="85">
        <v>17</v>
      </c>
      <c r="G25" s="85">
        <v>120</v>
      </c>
      <c r="H25" s="85">
        <v>5</v>
      </c>
    </row>
    <row r="26" spans="1:15" ht="23">
      <c r="A26" s="91" t="s">
        <v>100</v>
      </c>
      <c r="B26" s="87">
        <v>-819</v>
      </c>
      <c r="C26" s="85">
        <v>-1523</v>
      </c>
      <c r="D26" s="85">
        <v>-920</v>
      </c>
      <c r="E26" s="85">
        <v>3121</v>
      </c>
      <c r="F26" s="85">
        <v>-1631</v>
      </c>
      <c r="G26" s="85">
        <v>294</v>
      </c>
      <c r="H26" s="85">
        <v>-1594</v>
      </c>
    </row>
    <row r="27" spans="1:15" ht="23">
      <c r="A27" s="91" t="s">
        <v>101</v>
      </c>
      <c r="B27" s="87">
        <v>-7542</v>
      </c>
      <c r="C27" s="85">
        <v>-21041</v>
      </c>
      <c r="D27" s="85">
        <v>-19418</v>
      </c>
      <c r="E27" s="85">
        <v>-22381</v>
      </c>
      <c r="F27" s="85">
        <v>-27881</v>
      </c>
      <c r="G27" s="85">
        <v>-41513</v>
      </c>
      <c r="H27" s="85">
        <v>-40116</v>
      </c>
    </row>
    <row r="28" spans="1:15" ht="23">
      <c r="A28" s="91" t="s">
        <v>102</v>
      </c>
      <c r="B28" s="87">
        <v>3318</v>
      </c>
      <c r="C28" s="85">
        <v>18429</v>
      </c>
      <c r="D28" s="85">
        <v>18448</v>
      </c>
      <c r="E28" s="85">
        <v>21898</v>
      </c>
      <c r="F28" s="85">
        <v>24878</v>
      </c>
      <c r="G28" s="85">
        <v>30908</v>
      </c>
      <c r="H28" s="85">
        <v>39698</v>
      </c>
    </row>
    <row r="29" spans="1:15" ht="23">
      <c r="A29" s="91" t="s">
        <v>103</v>
      </c>
      <c r="B29" s="87">
        <v>-1225</v>
      </c>
      <c r="C29" s="85">
        <v>-19</v>
      </c>
      <c r="D29" s="85">
        <v>-323</v>
      </c>
      <c r="E29" s="85">
        <v>-2124</v>
      </c>
      <c r="F29" s="85">
        <v>-70</v>
      </c>
      <c r="G29" s="85">
        <v>-3609</v>
      </c>
      <c r="H29" s="85">
        <v>-2763</v>
      </c>
    </row>
    <row r="30" spans="1:15" ht="23">
      <c r="A30" s="91" t="s">
        <v>135</v>
      </c>
      <c r="B30" s="87">
        <v>0</v>
      </c>
      <c r="C30" s="85">
        <v>-1081</v>
      </c>
      <c r="D30" s="85">
        <v>-1605</v>
      </c>
      <c r="E30" s="85">
        <v>1146</v>
      </c>
      <c r="F30" s="85">
        <v>-351</v>
      </c>
      <c r="G30" s="85">
        <v>-1552</v>
      </c>
      <c r="H30" s="85">
        <v>103</v>
      </c>
    </row>
    <row r="31" spans="1:15" ht="23">
      <c r="A31" s="91" t="s">
        <v>133</v>
      </c>
      <c r="B31" s="87">
        <v>575</v>
      </c>
      <c r="C31" s="85">
        <v>0</v>
      </c>
      <c r="D31" s="85">
        <v>0</v>
      </c>
      <c r="E31" s="85">
        <v>0</v>
      </c>
      <c r="F31" s="85">
        <v>0</v>
      </c>
      <c r="G31" s="85">
        <v>0</v>
      </c>
      <c r="H31" s="85">
        <v>0</v>
      </c>
    </row>
    <row r="32" spans="1:15" ht="38" customHeight="1">
      <c r="A32" s="93" t="s">
        <v>104</v>
      </c>
      <c r="B32" s="95">
        <f>SUM(B24:B31)</f>
        <v>-6389</v>
      </c>
      <c r="C32" s="95">
        <f t="shared" ref="C32:H32" si="3">SUM(C24:C31)</f>
        <v>-5904</v>
      </c>
      <c r="D32" s="95">
        <f t="shared" si="3"/>
        <v>-4485</v>
      </c>
      <c r="E32" s="95">
        <f t="shared" si="3"/>
        <v>840</v>
      </c>
      <c r="F32" s="95">
        <f t="shared" si="3"/>
        <v>-5742</v>
      </c>
      <c r="G32" s="95">
        <f t="shared" si="3"/>
        <v>-16218</v>
      </c>
      <c r="H32" s="95">
        <f t="shared" si="3"/>
        <v>-5575</v>
      </c>
      <c r="J32" s="54">
        <f>(C32-B32)/ABS(B32)</f>
        <v>7.591172327437784E-2</v>
      </c>
      <c r="K32" s="54">
        <f t="shared" ref="K32:O32" si="4">(D32-C32)/ABS(C32)</f>
        <v>0.24034552845528456</v>
      </c>
      <c r="L32" s="54">
        <f t="shared" si="4"/>
        <v>1.1872909698996656</v>
      </c>
      <c r="M32" s="54">
        <f t="shared" si="4"/>
        <v>-7.8357142857142854</v>
      </c>
      <c r="N32" s="54">
        <f t="shared" si="4"/>
        <v>-1.8244514106583072</v>
      </c>
      <c r="O32" s="54">
        <f t="shared" si="4"/>
        <v>0.65624614625724509</v>
      </c>
    </row>
    <row r="33" spans="1:15" s="2" customFormat="1" ht="23">
      <c r="A33" s="90" t="s">
        <v>105</v>
      </c>
      <c r="B33" s="101"/>
      <c r="C33" s="102"/>
      <c r="D33" s="102"/>
      <c r="E33" s="102"/>
      <c r="F33" s="102"/>
      <c r="G33" s="102"/>
      <c r="H33" s="102"/>
    </row>
    <row r="34" spans="1:15" ht="23">
      <c r="A34" s="91" t="s">
        <v>106</v>
      </c>
      <c r="B34" s="87">
        <v>75</v>
      </c>
      <c r="C34" s="85">
        <v>109</v>
      </c>
      <c r="D34" s="85">
        <v>144</v>
      </c>
      <c r="E34" s="85">
        <v>144</v>
      </c>
      <c r="F34" s="85">
        <v>138</v>
      </c>
      <c r="G34" s="85">
        <v>137</v>
      </c>
      <c r="H34" s="85">
        <v>162</v>
      </c>
      <c r="J34" s="54"/>
    </row>
    <row r="35" spans="1:15" ht="23">
      <c r="A35" s="91" t="s">
        <v>107</v>
      </c>
      <c r="B35" s="87">
        <v>0</v>
      </c>
      <c r="C35" s="85">
        <v>-995</v>
      </c>
      <c r="D35" s="85">
        <v>-1006</v>
      </c>
      <c r="E35" s="85">
        <v>-3520</v>
      </c>
      <c r="F35" s="85">
        <v>-1411</v>
      </c>
      <c r="G35" s="85">
        <v>-1635</v>
      </c>
      <c r="H35" s="85">
        <v>-3373</v>
      </c>
      <c r="J35" s="54"/>
    </row>
    <row r="36" spans="1:15" ht="23">
      <c r="A36" s="91" t="s">
        <v>129</v>
      </c>
      <c r="B36" s="87">
        <v>26</v>
      </c>
      <c r="C36" s="85">
        <v>40</v>
      </c>
      <c r="D36" s="85">
        <v>0</v>
      </c>
      <c r="E36" s="85">
        <v>0</v>
      </c>
      <c r="F36" s="85">
        <v>0</v>
      </c>
      <c r="G36" s="85">
        <v>0</v>
      </c>
      <c r="H36" s="85">
        <v>0</v>
      </c>
      <c r="J36" s="54"/>
    </row>
    <row r="37" spans="1:15" ht="23">
      <c r="A37" s="91" t="s">
        <v>134</v>
      </c>
      <c r="B37" s="87">
        <v>3858</v>
      </c>
      <c r="C37" s="85">
        <v>0</v>
      </c>
      <c r="D37" s="85">
        <v>0</v>
      </c>
      <c r="E37" s="85">
        <v>0</v>
      </c>
      <c r="F37" s="85">
        <v>0</v>
      </c>
      <c r="G37" s="85">
        <v>0</v>
      </c>
      <c r="H37" s="85">
        <v>0</v>
      </c>
      <c r="J37" s="54"/>
    </row>
    <row r="38" spans="1:15" ht="23">
      <c r="A38" s="91" t="s">
        <v>108</v>
      </c>
      <c r="B38" s="87">
        <v>-18</v>
      </c>
      <c r="C38" s="85">
        <v>-118</v>
      </c>
      <c r="D38" s="85">
        <v>-166</v>
      </c>
      <c r="E38" s="85">
        <v>-419</v>
      </c>
      <c r="F38" s="85">
        <v>-504</v>
      </c>
      <c r="G38" s="85">
        <v>-521</v>
      </c>
      <c r="H38" s="85">
        <v>-1036</v>
      </c>
      <c r="J38" s="54"/>
    </row>
    <row r="39" spans="1:15" ht="23">
      <c r="A39" s="91" t="s">
        <v>109</v>
      </c>
      <c r="B39" s="87">
        <v>0</v>
      </c>
      <c r="C39" s="85">
        <v>0</v>
      </c>
      <c r="D39" s="85">
        <v>1800</v>
      </c>
      <c r="E39" s="85">
        <v>2075</v>
      </c>
      <c r="F39" s="85">
        <v>5471</v>
      </c>
      <c r="G39" s="85">
        <v>6966</v>
      </c>
      <c r="H39" s="85">
        <v>272</v>
      </c>
      <c r="J39" s="54"/>
    </row>
    <row r="40" spans="1:15" ht="23">
      <c r="A40" s="91" t="s">
        <v>110</v>
      </c>
      <c r="B40" s="87">
        <v>-862</v>
      </c>
      <c r="C40" s="85">
        <v>-21</v>
      </c>
      <c r="D40" s="85">
        <v>-980</v>
      </c>
      <c r="E40" s="85">
        <v>-1115</v>
      </c>
      <c r="F40" s="85">
        <v>-2516</v>
      </c>
      <c r="G40" s="85">
        <v>-3000</v>
      </c>
      <c r="H40" s="85">
        <v>-361</v>
      </c>
      <c r="J40" s="54"/>
    </row>
    <row r="41" spans="1:15" ht="23">
      <c r="A41" s="91" t="s">
        <v>118</v>
      </c>
      <c r="B41" s="87">
        <v>-1649</v>
      </c>
      <c r="C41" s="85">
        <v>0</v>
      </c>
      <c r="D41" s="85">
        <v>0</v>
      </c>
      <c r="E41" s="85">
        <v>0</v>
      </c>
      <c r="F41" s="85">
        <v>0</v>
      </c>
      <c r="G41" s="85">
        <v>0</v>
      </c>
      <c r="H41" s="85">
        <v>0</v>
      </c>
      <c r="J41" s="54"/>
    </row>
    <row r="42" spans="1:15" ht="23">
      <c r="A42" s="91" t="s">
        <v>111</v>
      </c>
      <c r="B42" s="87">
        <v>1649</v>
      </c>
      <c r="C42" s="85">
        <v>3023</v>
      </c>
      <c r="D42" s="85">
        <v>4292</v>
      </c>
      <c r="E42" s="85">
        <v>1573</v>
      </c>
      <c r="F42" s="85">
        <v>3009</v>
      </c>
      <c r="G42" s="85">
        <v>10597</v>
      </c>
      <c r="H42" s="85">
        <v>3572</v>
      </c>
      <c r="I42" s="36"/>
      <c r="J42" s="54"/>
    </row>
    <row r="43" spans="1:15" ht="23">
      <c r="A43" s="91" t="s">
        <v>112</v>
      </c>
      <c r="B43" s="87">
        <v>0</v>
      </c>
      <c r="C43" s="87">
        <v>0</v>
      </c>
      <c r="D43" s="87">
        <v>0</v>
      </c>
      <c r="E43" s="87">
        <v>0</v>
      </c>
      <c r="F43" s="87">
        <v>0</v>
      </c>
      <c r="G43" s="85">
        <v>-52</v>
      </c>
      <c r="H43" s="85">
        <v>0</v>
      </c>
      <c r="J43" s="54"/>
    </row>
    <row r="44" spans="1:15" ht="40" customHeight="1">
      <c r="A44" s="93" t="s">
        <v>113</v>
      </c>
      <c r="B44" s="95">
        <f>SUM(B34:B43)</f>
        <v>3079</v>
      </c>
      <c r="C44" s="95">
        <f t="shared" ref="C44:H44" si="5">SUM(C34:C43)</f>
        <v>2038</v>
      </c>
      <c r="D44" s="95">
        <f t="shared" si="5"/>
        <v>4084</v>
      </c>
      <c r="E44" s="95">
        <f t="shared" si="5"/>
        <v>-1262</v>
      </c>
      <c r="F44" s="95">
        <f t="shared" si="5"/>
        <v>4187</v>
      </c>
      <c r="G44" s="95">
        <f t="shared" si="5"/>
        <v>12492</v>
      </c>
      <c r="H44" s="95">
        <f t="shared" si="5"/>
        <v>-764</v>
      </c>
      <c r="J44" s="54">
        <f t="shared" ref="J44:J48" si="6">(C44-B44)/ABS(B44)</f>
        <v>-0.33809678467034754</v>
      </c>
      <c r="K44" s="54">
        <f t="shared" ref="K44" si="7">(D44-C44)/ABS(C44)</f>
        <v>1.0039254170755643</v>
      </c>
      <c r="L44" s="54">
        <f t="shared" ref="L44" si="8">(E44-D44)/ABS(D44)</f>
        <v>-1.3090107737512242</v>
      </c>
      <c r="M44" s="54">
        <f t="shared" ref="M44" si="9">(F44-E44)/ABS(E44)</f>
        <v>4.3177496038034864</v>
      </c>
      <c r="N44" s="54">
        <f t="shared" ref="N44" si="10">(G44-F44)/ABS(F44)</f>
        <v>1.9835204203486982</v>
      </c>
      <c r="O44" s="54">
        <f t="shared" ref="O44" si="11">(H44-G44)/ABS(G44)</f>
        <v>-1.0611591418507844</v>
      </c>
    </row>
    <row r="45" spans="1:15" ht="23">
      <c r="A45" s="91" t="s">
        <v>114</v>
      </c>
      <c r="B45" s="87">
        <v>-44</v>
      </c>
      <c r="C45" s="85">
        <v>0</v>
      </c>
      <c r="D45" s="85">
        <v>36</v>
      </c>
      <c r="E45" s="85">
        <v>-113</v>
      </c>
      <c r="F45" s="85">
        <v>-6</v>
      </c>
      <c r="G45" s="85">
        <v>169</v>
      </c>
      <c r="H45" s="85">
        <v>-102</v>
      </c>
      <c r="J45" s="54"/>
    </row>
    <row r="46" spans="1:15" ht="41" customHeight="1">
      <c r="A46" s="93" t="s">
        <v>127</v>
      </c>
      <c r="B46" s="96">
        <f>B22+B32+B44+B45</f>
        <v>-808</v>
      </c>
      <c r="C46" s="96">
        <f>C22+C32+C44+C45</f>
        <v>-708</v>
      </c>
      <c r="D46" s="96">
        <f>D22+D32+D44+D45</f>
        <v>2166</v>
      </c>
      <c r="E46" s="96">
        <f>E22+E32+E44+E45</f>
        <v>4948</v>
      </c>
      <c r="F46" s="96">
        <f>F22+F32+F44+F45</f>
        <v>2510</v>
      </c>
      <c r="G46" s="96">
        <f>G22+G32+G44+G45</f>
        <v>2297</v>
      </c>
      <c r="H46" s="96">
        <f>H22+H32+H44+H45</f>
        <v>-101</v>
      </c>
      <c r="J46" s="54">
        <f t="shared" si="6"/>
        <v>0.12376237623762376</v>
      </c>
      <c r="K46" s="54">
        <f t="shared" ref="K46" si="12">(D46-C46)/ABS(C46)</f>
        <v>4.0593220338983054</v>
      </c>
      <c r="L46" s="54">
        <f t="shared" ref="L46" si="13">(E46-D46)/ABS(D46)</f>
        <v>1.2843951985226223</v>
      </c>
      <c r="M46" s="54">
        <f t="shared" ref="M46" si="14">(F46-E46)/ABS(E46)</f>
        <v>-0.49272433306386421</v>
      </c>
      <c r="N46" s="54">
        <f t="shared" ref="N46" si="15">(G46-F46)/ABS(F46)</f>
        <v>-8.4860557768924302E-2</v>
      </c>
      <c r="O46" s="54">
        <f t="shared" ref="O46" si="16">(H46-G46)/ABS(G46)</f>
        <v>-1.043970396168916</v>
      </c>
    </row>
    <row r="47" spans="1:15" ht="23">
      <c r="A47" s="91" t="s">
        <v>126</v>
      </c>
      <c r="B47" s="87">
        <v>2201</v>
      </c>
      <c r="C47" s="85">
        <v>6827</v>
      </c>
      <c r="D47" s="85">
        <v>6119</v>
      </c>
      <c r="E47" s="85">
        <v>8285</v>
      </c>
      <c r="F47" s="85">
        <v>13233</v>
      </c>
      <c r="G47" s="85">
        <v>15743</v>
      </c>
      <c r="H47" s="85">
        <v>18040</v>
      </c>
      <c r="J47" s="54"/>
    </row>
    <row r="48" spans="1:15" ht="40" customHeight="1">
      <c r="A48" s="93" t="s">
        <v>136</v>
      </c>
      <c r="B48" s="95">
        <v>1393</v>
      </c>
      <c r="C48" s="96">
        <v>6119</v>
      </c>
      <c r="D48" s="96">
        <v>8252</v>
      </c>
      <c r="E48" s="96">
        <v>13233</v>
      </c>
      <c r="F48" s="96">
        <v>15743</v>
      </c>
      <c r="G48" s="96">
        <v>18040</v>
      </c>
      <c r="H48" s="96">
        <v>18029</v>
      </c>
      <c r="J48" s="54">
        <f t="shared" si="6"/>
        <v>3.3926776740847093</v>
      </c>
      <c r="K48" s="54">
        <f t="shared" ref="K48:K56" si="17">(D48-C48)/ABS(C48)</f>
        <v>0.34858637032194806</v>
      </c>
      <c r="L48" s="54">
        <f t="shared" ref="L48" si="18">(E48-D48)/ABS(D48)</f>
        <v>0.60361124575860392</v>
      </c>
      <c r="M48" s="54">
        <f t="shared" ref="M48" si="19">(F48-E48)/ABS(E48)</f>
        <v>0.18967732184689789</v>
      </c>
      <c r="N48" s="54">
        <f t="shared" ref="N48" si="20">(G48-F48)/ABS(F48)</f>
        <v>0.14590611700438291</v>
      </c>
      <c r="O48" s="54">
        <f t="shared" ref="O48" si="21">(H48-G48)/ABS(G48)</f>
        <v>-6.0975609756097561E-4</v>
      </c>
    </row>
    <row r="49" spans="1:15" s="2" customFormat="1" ht="23">
      <c r="A49" s="90" t="s">
        <v>119</v>
      </c>
      <c r="B49" s="101"/>
      <c r="C49" s="102"/>
      <c r="D49" s="102"/>
      <c r="E49" s="102"/>
      <c r="F49" s="102"/>
      <c r="G49" s="102"/>
      <c r="H49" s="102"/>
      <c r="K49" s="103"/>
    </row>
    <row r="50" spans="1:15" ht="23">
      <c r="A50" s="91" t="s">
        <v>120</v>
      </c>
      <c r="B50" s="87">
        <v>16</v>
      </c>
      <c r="C50" s="85">
        <v>4</v>
      </c>
      <c r="D50" s="85">
        <v>6</v>
      </c>
      <c r="E50" s="85">
        <v>69</v>
      </c>
      <c r="F50" s="85">
        <v>78</v>
      </c>
      <c r="G50" s="85">
        <v>190</v>
      </c>
      <c r="H50" s="85">
        <v>231</v>
      </c>
      <c r="K50" s="54"/>
    </row>
    <row r="51" spans="1:15" ht="23">
      <c r="A51" s="91" t="s">
        <v>121</v>
      </c>
      <c r="B51" s="87">
        <v>216</v>
      </c>
      <c r="C51" s="85">
        <v>48</v>
      </c>
      <c r="D51" s="85">
        <v>117</v>
      </c>
      <c r="E51" s="85">
        <v>328</v>
      </c>
      <c r="F51" s="85">
        <v>665</v>
      </c>
      <c r="G51" s="85">
        <v>565</v>
      </c>
      <c r="H51" s="85">
        <v>474</v>
      </c>
      <c r="K51" s="54"/>
    </row>
    <row r="52" spans="1:15" s="2" customFormat="1" ht="25">
      <c r="A52" s="94" t="s">
        <v>128</v>
      </c>
      <c r="B52" s="101"/>
      <c r="C52" s="102"/>
      <c r="D52" s="102"/>
      <c r="E52" s="102"/>
      <c r="F52" s="102"/>
      <c r="G52" s="102"/>
      <c r="H52" s="102"/>
      <c r="K52" s="103"/>
    </row>
    <row r="53" spans="1:15" ht="23">
      <c r="A53" s="91" t="s">
        <v>122</v>
      </c>
      <c r="B53" s="87">
        <v>0</v>
      </c>
      <c r="C53" s="85">
        <v>1590</v>
      </c>
      <c r="D53" s="85">
        <v>2883</v>
      </c>
      <c r="E53" s="85">
        <v>7575</v>
      </c>
      <c r="F53" s="85">
        <v>7349</v>
      </c>
      <c r="G53" s="85">
        <v>4794</v>
      </c>
      <c r="H53" s="85">
        <v>5197</v>
      </c>
      <c r="K53" s="54"/>
    </row>
    <row r="54" spans="1:15" ht="23">
      <c r="A54" s="91" t="s">
        <v>123</v>
      </c>
      <c r="B54" s="87">
        <v>0</v>
      </c>
      <c r="C54" s="85">
        <v>17</v>
      </c>
      <c r="D54" s="85">
        <v>15</v>
      </c>
      <c r="E54" s="85">
        <v>16</v>
      </c>
      <c r="F54" s="85">
        <v>7</v>
      </c>
      <c r="G54" s="85">
        <v>24</v>
      </c>
      <c r="H54" s="85">
        <v>109</v>
      </c>
      <c r="K54" s="54"/>
    </row>
    <row r="55" spans="1:15" ht="23">
      <c r="A55" s="91" t="s">
        <v>124</v>
      </c>
      <c r="B55" s="87">
        <v>0</v>
      </c>
      <c r="C55" s="85">
        <v>4512</v>
      </c>
      <c r="D55" s="85">
        <v>5387</v>
      </c>
      <c r="E55" s="85">
        <v>5642</v>
      </c>
      <c r="F55" s="85">
        <v>8387</v>
      </c>
      <c r="G55" s="85">
        <v>13222</v>
      </c>
      <c r="H55" s="85">
        <v>12723</v>
      </c>
      <c r="K55" s="54"/>
    </row>
    <row r="56" spans="1:15" ht="35" customHeight="1">
      <c r="A56" s="93" t="s">
        <v>125</v>
      </c>
      <c r="B56" s="95">
        <v>0</v>
      </c>
      <c r="C56" s="96">
        <v>6119</v>
      </c>
      <c r="D56" s="96">
        <v>8252</v>
      </c>
      <c r="E56" s="96">
        <v>13233</v>
      </c>
      <c r="F56" s="96">
        <v>15743</v>
      </c>
      <c r="G56" s="96">
        <v>18040</v>
      </c>
      <c r="H56" s="96">
        <v>18029</v>
      </c>
      <c r="J56" s="104" t="s">
        <v>61</v>
      </c>
      <c r="K56" s="54">
        <f t="shared" si="17"/>
        <v>0.34858637032194806</v>
      </c>
      <c r="L56" s="54">
        <f t="shared" ref="L56" si="22">(E56-D56)/ABS(D56)</f>
        <v>0.60361124575860392</v>
      </c>
      <c r="M56" s="54">
        <f t="shared" ref="M56" si="23">(F56-E56)/ABS(E56)</f>
        <v>0.18967732184689789</v>
      </c>
      <c r="N56" s="54">
        <f t="shared" ref="N56" si="24">(G56-F56)/ABS(F56)</f>
        <v>0.14590611700438291</v>
      </c>
      <c r="O56" s="54">
        <f t="shared" ref="O56" si="25">(H56-G56)/ABS(G56)</f>
        <v>-6.0975609756097561E-4</v>
      </c>
    </row>
  </sheetData>
  <phoneticPr fontId="1" type="noConversion"/>
  <conditionalFormatting sqref="J22:O22">
    <cfRule type="top10" dxfId="17" priority="13" rank="1"/>
    <cfRule type="top10" dxfId="16" priority="14" bottom="1" rank="1"/>
  </conditionalFormatting>
  <conditionalFormatting sqref="J3:O3">
    <cfRule type="top10" dxfId="15" priority="11" bottom="1" rank="1"/>
    <cfRule type="top10" dxfId="14" priority="12" rank="1"/>
  </conditionalFormatting>
  <conditionalFormatting sqref="J48:O48">
    <cfRule type="top10" dxfId="9" priority="9" bottom="1" rank="1"/>
    <cfRule type="top10" dxfId="8" priority="10" rank="1"/>
  </conditionalFormatting>
  <conditionalFormatting sqref="J46:O46">
    <cfRule type="top10" dxfId="7" priority="7" bottom="1" rank="1"/>
    <cfRule type="top10" dxfId="6" priority="8" rank="1"/>
  </conditionalFormatting>
  <conditionalFormatting sqref="K56:O56">
    <cfRule type="top10" dxfId="5" priority="5" bottom="1" rank="1"/>
    <cfRule type="top10" dxfId="4" priority="6" rank="1"/>
  </conditionalFormatting>
  <conditionalFormatting sqref="J44:O44">
    <cfRule type="top10" dxfId="3" priority="3" bottom="1" rank="1"/>
    <cfRule type="top10" dxfId="2" priority="4" rank="1"/>
  </conditionalFormatting>
  <conditionalFormatting sqref="J32:O32">
    <cfRule type="top10" dxfId="1" priority="1" bottom="1" rank="1"/>
    <cfRule type="top10" dxfId="0" priority="2" rank="1"/>
  </conditionalFormatting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low="1" xr2:uid="{01F90F7C-9D30-8746-9EE5-49E3A7BBAE21}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'CASH FLOWS'!J46:O46</xm:f>
              <xm:sqref>P46</xm:sqref>
            </x14:sparkline>
            <x14:sparkline>
              <xm:f>'CASH FLOWS'!J47:O47</xm:f>
              <xm:sqref>P47</xm:sqref>
            </x14:sparkline>
            <x14:sparkline>
              <xm:f>'CASH FLOWS'!J48:O48</xm:f>
              <xm:sqref>P48</xm:sqref>
            </x14:sparkline>
            <x14:sparkline>
              <xm:f>'CASH FLOWS'!J49:O49</xm:f>
              <xm:sqref>P49</xm:sqref>
            </x14:sparkline>
            <x14:sparkline>
              <xm:f>'CASH FLOWS'!J50:O50</xm:f>
              <xm:sqref>P50</xm:sqref>
            </x14:sparkline>
            <x14:sparkline>
              <xm:f>'CASH FLOWS'!J51:O51</xm:f>
              <xm:sqref>P51</xm:sqref>
            </x14:sparkline>
            <x14:sparkline>
              <xm:f>'CASH FLOWS'!J52:O52</xm:f>
              <xm:sqref>P52</xm:sqref>
            </x14:sparkline>
            <x14:sparkline>
              <xm:f>'CASH FLOWS'!J53:O53</xm:f>
              <xm:sqref>P53</xm:sqref>
            </x14:sparkline>
            <x14:sparkline>
              <xm:f>'CASH FLOWS'!J54:O54</xm:f>
              <xm:sqref>P54</xm:sqref>
            </x14:sparkline>
            <x14:sparkline>
              <xm:f>'CASH FLOWS'!J55:O55</xm:f>
              <xm:sqref>P55</xm:sqref>
            </x14:sparkline>
            <x14:sparkline>
              <xm:f>'CASH FLOWS'!J56:O56</xm:f>
              <xm:sqref>P56</xm:sqref>
            </x14:sparkline>
          </x14:sparklines>
        </x14:sparklineGroup>
        <x14:sparklineGroup displayEmptyCellsAs="gap" markers="1" high="1" xr2:uid="{0073E47F-208A-C143-B3BA-AAE348FC4759}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FF0000"/>
          <x14:colorLow rgb="FFFF0000"/>
          <x14:sparklines>
            <x14:sparkline>
              <xm:f>'CASH FLOWS'!J44:O44</xm:f>
              <xm:sqref>P44</xm:sqref>
            </x14:sparkline>
          </x14:sparklines>
        </x14:sparklineGroup>
        <x14:sparklineGroup displayEmptyCellsAs="gap" markers="1" high="1" xr2:uid="{C8623DD9-E2EA-F142-B8FC-C1BD7CE7E7B7}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FF0000"/>
          <x14:colorLow rgb="FFFF0000"/>
          <x14:sparklines>
            <x14:sparkline>
              <xm:f>'CASH FLOWS'!J32:O32</xm:f>
              <xm:sqref>P32</xm:sqref>
            </x14:sparkline>
          </x14:sparklines>
        </x14:sparklineGroup>
        <x14:sparklineGroup displayEmptyCellsAs="gap" markers="1" low="1" xr2:uid="{623CDC53-B5D5-CF40-B35D-6D6F533EA05B}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'CASH FLOWS'!J22:O22</xm:f>
              <xm:sqref>P22</xm:sqref>
            </x14:sparkline>
            <x14:sparkline>
              <xm:f>'CASH FLOWS'!J21:O21</xm:f>
              <xm:sqref>P21</xm:sqref>
            </x14:sparkline>
            <x14:sparkline>
              <xm:f>'CASH FLOWS'!J20:O20</xm:f>
              <xm:sqref>P20</xm:sqref>
            </x14:sparkline>
            <x14:sparkline>
              <xm:f>'CASH FLOWS'!J19:O19</xm:f>
              <xm:sqref>P19</xm:sqref>
            </x14:sparkline>
            <x14:sparkline>
              <xm:f>'CASH FLOWS'!J18:O18</xm:f>
              <xm:sqref>P18</xm:sqref>
            </x14:sparkline>
            <x14:sparkline>
              <xm:f>'CASH FLOWS'!J17:O17</xm:f>
              <xm:sqref>P17</xm:sqref>
            </x14:sparkline>
            <x14:sparkline>
              <xm:f>'CASH FLOWS'!J16:O16</xm:f>
              <xm:sqref>P16</xm:sqref>
            </x14:sparkline>
            <x14:sparkline>
              <xm:f>'CASH FLOWS'!J15:O15</xm:f>
              <xm:sqref>P15</xm:sqref>
            </x14:sparkline>
            <x14:sparkline>
              <xm:f>'CASH FLOWS'!J14:O14</xm:f>
              <xm:sqref>P14</xm:sqref>
            </x14:sparkline>
            <x14:sparkline>
              <xm:f>'CASH FLOWS'!J13:O13</xm:f>
              <xm:sqref>P13</xm:sqref>
            </x14:sparkline>
            <x14:sparkline>
              <xm:f>'CASH FLOWS'!J12:O12</xm:f>
              <xm:sqref>P12</xm:sqref>
            </x14:sparkline>
            <x14:sparkline>
              <xm:f>'CASH FLOWS'!J11:O11</xm:f>
              <xm:sqref>P11</xm:sqref>
            </x14:sparkline>
            <x14:sparkline>
              <xm:f>'CASH FLOWS'!J10:O10</xm:f>
              <xm:sqref>P10</xm:sqref>
            </x14:sparkline>
            <x14:sparkline>
              <xm:f>'CASH FLOWS'!J9:O9</xm:f>
              <xm:sqref>P9</xm:sqref>
            </x14:sparkline>
            <x14:sparkline>
              <xm:f>'CASH FLOWS'!J8:O8</xm:f>
              <xm:sqref>P8</xm:sqref>
            </x14:sparkline>
            <x14:sparkline>
              <xm:f>'CASH FLOWS'!J7:O7</xm:f>
              <xm:sqref>P7</xm:sqref>
            </x14:sparkline>
            <x14:sparkline>
              <xm:f>'CASH FLOWS'!J6:O6</xm:f>
              <xm:sqref>P6</xm:sqref>
            </x14:sparkline>
            <x14:sparkline>
              <xm:f>'CASH FLOWS'!J5:O5</xm:f>
              <xm:sqref>P5</xm:sqref>
            </x14:sparkline>
            <x14:sparkline>
              <xm:f>'CASH FLOWS'!J4:O4</xm:f>
              <xm:sqref>P4</xm:sqref>
            </x14:sparkline>
            <x14:sparkline>
              <xm:f>'CASH FLOWS'!J3:O3</xm:f>
              <xm:sqref>P3</xm:sqref>
            </x14:sparkline>
          </x14:sparklines>
        </x14:sparklineGroup>
        <x14:sparklineGroup displayEmptyCellsAs="gap" markers="1" low="1" xr2:uid="{09B76DB0-2428-EE4B-88E1-65812A79F4AA}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'CASH FLOWS'!B22:H22</xm:f>
              <xm:sqref>I22</xm:sqref>
            </x14:sparkline>
            <x14:sparkline>
              <xm:f>'CASH FLOWS'!B23:H23</xm:f>
              <xm:sqref>I23</xm:sqref>
            </x14:sparkline>
            <x14:sparkline>
              <xm:f>'CASH FLOWS'!B32:H32</xm:f>
              <xm:sqref>I32</xm:sqref>
            </x14:sparkline>
            <x14:sparkline>
              <xm:f>'CASH FLOWS'!B33:H33</xm:f>
              <xm:sqref>I33</xm:sqref>
            </x14:sparkline>
            <x14:sparkline>
              <xm:f>'CASH FLOWS'!B44:H44</xm:f>
              <xm:sqref>I44</xm:sqref>
            </x14:sparkline>
            <x14:sparkline>
              <xm:f>'CASH FLOWS'!B46:H46</xm:f>
              <xm:sqref>I46</xm:sqref>
            </x14:sparkline>
            <x14:sparkline>
              <xm:f>'CASH FLOWS'!B48:H48</xm:f>
              <xm:sqref>I48</xm:sqref>
            </x14:sparkline>
            <x14:sparkline>
              <xm:f>'CASH FLOWS'!B49:H49</xm:f>
              <xm:sqref>I49</xm:sqref>
            </x14:sparkline>
            <x14:sparkline>
              <xm:f>'CASH FLOWS'!B56:H56</xm:f>
              <xm:sqref>I56</xm:sqref>
            </x14:sparkline>
            <x14:sparkline>
              <xm:f>'CASH FLOWS'!B4:H4</xm:f>
              <xm:sqref>I4</xm:sqref>
            </x14:sparkline>
            <x14:sparkline>
              <xm:f>'CASH FLOWS'!B3:H3</xm:f>
              <xm:sqref>I3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INCOME成長性</vt:lpstr>
      <vt:lpstr>BALANCE SHEET穩定性</vt:lpstr>
      <vt:lpstr>工作表3</vt:lpstr>
      <vt:lpstr>CASH 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2022-05-27T10:48:21Z</dcterms:created>
  <dcterms:modified xsi:type="dcterms:W3CDTF">2022-06-01T13:11:34Z</dcterms:modified>
</cp:coreProperties>
</file>