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ropbox/Code/alleletraj/data/"/>
    </mc:Choice>
  </mc:AlternateContent>
  <xr:revisionPtr revIDLastSave="0" documentId="13_ncr:1_{84509417-D178-824A-AAD2-A961A657E752}" xr6:coauthVersionLast="36" xr6:coauthVersionMax="36" xr10:uidLastSave="{00000000-0000-0000-0000-000000000000}"/>
  <bookViews>
    <workbookView xWindow="0" yWindow="460" windowWidth="51200" windowHeight="27460" activeTab="2" xr2:uid="{3CEB8C0E-232B-A84D-B659-59AA997B64EF}"/>
  </bookViews>
  <sheets>
    <sheet name="Sheet1" sheetId="1" r:id="rId1"/>
    <sheet name="Sheet2" sheetId="2" r:id="rId2"/>
    <sheet name="Horse dates" sheetId="3" r:id="rId3"/>
  </sheets>
  <definedNames>
    <definedName name="_xlnm._FilterDatabase" localSheetId="2" hidden="1">'Horse dates'!$E$1:$L$282</definedName>
    <definedName name="_xlnm._FilterDatabase" localSheetId="0" hidden="1">Sheet1!$B$1:$F$62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3" i="3"/>
  <c r="L4" i="3"/>
  <c r="L5" i="3"/>
  <c r="L6" i="3"/>
  <c r="L7" i="3"/>
  <c r="L8" i="3"/>
  <c r="L9" i="3"/>
  <c r="L2" i="3"/>
  <c r="K105" i="3"/>
  <c r="K109" i="3"/>
  <c r="J9" i="3"/>
  <c r="K9" i="3"/>
  <c r="F3" i="3"/>
  <c r="J3" i="3" s="1"/>
  <c r="G3" i="3"/>
  <c r="K3" i="3" s="1"/>
  <c r="H3" i="3"/>
  <c r="F4" i="3"/>
  <c r="J4" i="3" s="1"/>
  <c r="G4" i="3"/>
  <c r="K4" i="3" s="1"/>
  <c r="H4" i="3"/>
  <c r="F5" i="3"/>
  <c r="J5" i="3" s="1"/>
  <c r="G5" i="3"/>
  <c r="K5" i="3" s="1"/>
  <c r="H5" i="3"/>
  <c r="F6" i="3"/>
  <c r="J6" i="3" s="1"/>
  <c r="G6" i="3"/>
  <c r="K6" i="3" s="1"/>
  <c r="H6" i="3"/>
  <c r="F7" i="3"/>
  <c r="J7" i="3" s="1"/>
  <c r="G7" i="3"/>
  <c r="K7" i="3" s="1"/>
  <c r="H7" i="3"/>
  <c r="F8" i="3"/>
  <c r="J8" i="3" s="1"/>
  <c r="G8" i="3"/>
  <c r="H8" i="3" s="1"/>
  <c r="F9" i="3"/>
  <c r="G9" i="3"/>
  <c r="H9" i="3" s="1"/>
  <c r="F10" i="3"/>
  <c r="J10" i="3" s="1"/>
  <c r="G10" i="3"/>
  <c r="K10" i="3" s="1"/>
  <c r="H10" i="3"/>
  <c r="F11" i="3"/>
  <c r="J11" i="3" s="1"/>
  <c r="G11" i="3"/>
  <c r="K11" i="3" s="1"/>
  <c r="H11" i="3"/>
  <c r="F12" i="3"/>
  <c r="J12" i="3" s="1"/>
  <c r="G12" i="3"/>
  <c r="F13" i="3"/>
  <c r="J13" i="3" s="1"/>
  <c r="G13" i="3"/>
  <c r="F14" i="3"/>
  <c r="J14" i="3" s="1"/>
  <c r="G14" i="3"/>
  <c r="K14" i="3" s="1"/>
  <c r="H14" i="3"/>
  <c r="F15" i="3"/>
  <c r="J15" i="3" s="1"/>
  <c r="G15" i="3"/>
  <c r="K15" i="3" s="1"/>
  <c r="H15" i="3"/>
  <c r="F16" i="3"/>
  <c r="J16" i="3" s="1"/>
  <c r="G16" i="3"/>
  <c r="F17" i="3"/>
  <c r="J17" i="3" s="1"/>
  <c r="G17" i="3"/>
  <c r="H17" i="3" s="1"/>
  <c r="F18" i="3"/>
  <c r="J18" i="3" s="1"/>
  <c r="G18" i="3"/>
  <c r="K18" i="3" s="1"/>
  <c r="F19" i="3"/>
  <c r="G19" i="3"/>
  <c r="K19" i="3" s="1"/>
  <c r="F20" i="3"/>
  <c r="J20" i="3" s="1"/>
  <c r="G20" i="3"/>
  <c r="K20" i="3" s="1"/>
  <c r="H20" i="3"/>
  <c r="F21" i="3"/>
  <c r="J21" i="3" s="1"/>
  <c r="G21" i="3"/>
  <c r="K21" i="3" s="1"/>
  <c r="H21" i="3"/>
  <c r="F22" i="3"/>
  <c r="J22" i="3" s="1"/>
  <c r="G22" i="3"/>
  <c r="K22" i="3" s="1"/>
  <c r="H22" i="3"/>
  <c r="F23" i="3"/>
  <c r="J23" i="3" s="1"/>
  <c r="G23" i="3"/>
  <c r="K23" i="3" s="1"/>
  <c r="H23" i="3"/>
  <c r="F24" i="3"/>
  <c r="J24" i="3" s="1"/>
  <c r="G24" i="3"/>
  <c r="F25" i="3"/>
  <c r="J25" i="3" s="1"/>
  <c r="G25" i="3"/>
  <c r="H25" i="3" s="1"/>
  <c r="F26" i="3"/>
  <c r="J26" i="3" s="1"/>
  <c r="G26" i="3"/>
  <c r="K26" i="3" s="1"/>
  <c r="H26" i="3"/>
  <c r="F27" i="3"/>
  <c r="J27" i="3" s="1"/>
  <c r="G27" i="3"/>
  <c r="K27" i="3" s="1"/>
  <c r="F28" i="3"/>
  <c r="J28" i="3" s="1"/>
  <c r="G28" i="3"/>
  <c r="H28" i="3" s="1"/>
  <c r="F29" i="3"/>
  <c r="J29" i="3" s="1"/>
  <c r="G29" i="3"/>
  <c r="K29" i="3" s="1"/>
  <c r="H29" i="3"/>
  <c r="F30" i="3"/>
  <c r="J30" i="3" s="1"/>
  <c r="G30" i="3"/>
  <c r="K30" i="3" s="1"/>
  <c r="H30" i="3"/>
  <c r="F31" i="3"/>
  <c r="J31" i="3" s="1"/>
  <c r="G31" i="3"/>
  <c r="K31" i="3" s="1"/>
  <c r="H31" i="3"/>
  <c r="F32" i="3"/>
  <c r="J32" i="3" s="1"/>
  <c r="G32" i="3"/>
  <c r="K32" i="3" s="1"/>
  <c r="H32" i="3"/>
  <c r="F33" i="3"/>
  <c r="J33" i="3" s="1"/>
  <c r="G33" i="3"/>
  <c r="K33" i="3" s="1"/>
  <c r="H33" i="3"/>
  <c r="F34" i="3"/>
  <c r="J34" i="3" s="1"/>
  <c r="G34" i="3"/>
  <c r="K34" i="3" s="1"/>
  <c r="H34" i="3"/>
  <c r="F35" i="3"/>
  <c r="J35" i="3" s="1"/>
  <c r="G35" i="3"/>
  <c r="K35" i="3" s="1"/>
  <c r="H35" i="3"/>
  <c r="F36" i="3"/>
  <c r="J36" i="3" s="1"/>
  <c r="G36" i="3"/>
  <c r="K36" i="3" s="1"/>
  <c r="H36" i="3"/>
  <c r="F37" i="3"/>
  <c r="J37" i="3" s="1"/>
  <c r="G37" i="3"/>
  <c r="K37" i="3" s="1"/>
  <c r="H37" i="3"/>
  <c r="F38" i="3"/>
  <c r="J38" i="3" s="1"/>
  <c r="G38" i="3"/>
  <c r="K38" i="3" s="1"/>
  <c r="H38" i="3"/>
  <c r="F39" i="3"/>
  <c r="J39" i="3" s="1"/>
  <c r="G39" i="3"/>
  <c r="K39" i="3" s="1"/>
  <c r="H39" i="3"/>
  <c r="F40" i="3"/>
  <c r="J40" i="3" s="1"/>
  <c r="G40" i="3"/>
  <c r="K40" i="3" s="1"/>
  <c r="F41" i="3"/>
  <c r="J41" i="3" s="1"/>
  <c r="G41" i="3"/>
  <c r="F42" i="3"/>
  <c r="J42" i="3" s="1"/>
  <c r="G42" i="3"/>
  <c r="K42" i="3" s="1"/>
  <c r="H42" i="3"/>
  <c r="F43" i="3"/>
  <c r="J43" i="3" s="1"/>
  <c r="G43" i="3"/>
  <c r="K43" i="3" s="1"/>
  <c r="H43" i="3"/>
  <c r="F44" i="3"/>
  <c r="J44" i="3" s="1"/>
  <c r="G44" i="3"/>
  <c r="K44" i="3" s="1"/>
  <c r="H44" i="3"/>
  <c r="F45" i="3"/>
  <c r="J45" i="3" s="1"/>
  <c r="G45" i="3"/>
  <c r="K45" i="3" s="1"/>
  <c r="H45" i="3"/>
  <c r="F46" i="3"/>
  <c r="J46" i="3" s="1"/>
  <c r="G46" i="3"/>
  <c r="K46" i="3" s="1"/>
  <c r="H46" i="3"/>
  <c r="F47" i="3"/>
  <c r="J47" i="3" s="1"/>
  <c r="G47" i="3"/>
  <c r="K47" i="3" s="1"/>
  <c r="H47" i="3"/>
  <c r="F48" i="3"/>
  <c r="J48" i="3" s="1"/>
  <c r="G48" i="3"/>
  <c r="K48" i="3" s="1"/>
  <c r="H48" i="3"/>
  <c r="F49" i="3"/>
  <c r="J49" i="3" s="1"/>
  <c r="G49" i="3"/>
  <c r="K49" i="3" s="1"/>
  <c r="H49" i="3"/>
  <c r="F50" i="3"/>
  <c r="J50" i="3" s="1"/>
  <c r="G50" i="3"/>
  <c r="K50" i="3" s="1"/>
  <c r="H50" i="3"/>
  <c r="F51" i="3"/>
  <c r="J51" i="3" s="1"/>
  <c r="G51" i="3"/>
  <c r="K51" i="3" s="1"/>
  <c r="H51" i="3"/>
  <c r="F52" i="3"/>
  <c r="J52" i="3" s="1"/>
  <c r="G52" i="3"/>
  <c r="K52" i="3" s="1"/>
  <c r="H52" i="3"/>
  <c r="F53" i="3"/>
  <c r="J53" i="3" s="1"/>
  <c r="G53" i="3"/>
  <c r="K53" i="3" s="1"/>
  <c r="H53" i="3"/>
  <c r="F54" i="3"/>
  <c r="J54" i="3" s="1"/>
  <c r="G54" i="3"/>
  <c r="K54" i="3" s="1"/>
  <c r="H54" i="3"/>
  <c r="F55" i="3"/>
  <c r="J55" i="3" s="1"/>
  <c r="G55" i="3"/>
  <c r="K55" i="3" s="1"/>
  <c r="H55" i="3"/>
  <c r="F56" i="3"/>
  <c r="J56" i="3" s="1"/>
  <c r="G56" i="3"/>
  <c r="K56" i="3" s="1"/>
  <c r="H56" i="3"/>
  <c r="F57" i="3"/>
  <c r="J57" i="3" s="1"/>
  <c r="G57" i="3"/>
  <c r="K57" i="3" s="1"/>
  <c r="H57" i="3"/>
  <c r="F58" i="3"/>
  <c r="J58" i="3" s="1"/>
  <c r="G58" i="3"/>
  <c r="K58" i="3" s="1"/>
  <c r="H58" i="3"/>
  <c r="F59" i="3"/>
  <c r="J59" i="3" s="1"/>
  <c r="G59" i="3"/>
  <c r="K59" i="3" s="1"/>
  <c r="H59" i="3"/>
  <c r="F60" i="3"/>
  <c r="J60" i="3" s="1"/>
  <c r="G60" i="3"/>
  <c r="K60" i="3" s="1"/>
  <c r="H60" i="3"/>
  <c r="F61" i="3"/>
  <c r="J61" i="3" s="1"/>
  <c r="G61" i="3"/>
  <c r="K61" i="3" s="1"/>
  <c r="H61" i="3"/>
  <c r="F62" i="3"/>
  <c r="J62" i="3" s="1"/>
  <c r="G62" i="3"/>
  <c r="K62" i="3" s="1"/>
  <c r="H62" i="3"/>
  <c r="F63" i="3"/>
  <c r="J63" i="3" s="1"/>
  <c r="G63" i="3"/>
  <c r="K63" i="3" s="1"/>
  <c r="H63" i="3"/>
  <c r="F64" i="3"/>
  <c r="J64" i="3" s="1"/>
  <c r="G64" i="3"/>
  <c r="K64" i="3" s="1"/>
  <c r="H64" i="3"/>
  <c r="F65" i="3"/>
  <c r="J65" i="3" s="1"/>
  <c r="G65" i="3"/>
  <c r="K65" i="3" s="1"/>
  <c r="H65" i="3"/>
  <c r="F66" i="3"/>
  <c r="J66" i="3" s="1"/>
  <c r="G66" i="3"/>
  <c r="K66" i="3" s="1"/>
  <c r="H66" i="3"/>
  <c r="F67" i="3"/>
  <c r="J67" i="3" s="1"/>
  <c r="G67" i="3"/>
  <c r="K67" i="3" s="1"/>
  <c r="H67" i="3"/>
  <c r="F68" i="3"/>
  <c r="J68" i="3" s="1"/>
  <c r="G68" i="3"/>
  <c r="K68" i="3" s="1"/>
  <c r="H68" i="3"/>
  <c r="F69" i="3"/>
  <c r="J69" i="3" s="1"/>
  <c r="G69" i="3"/>
  <c r="K69" i="3" s="1"/>
  <c r="H69" i="3"/>
  <c r="F70" i="3"/>
  <c r="J70" i="3" s="1"/>
  <c r="G70" i="3"/>
  <c r="K70" i="3" s="1"/>
  <c r="H70" i="3"/>
  <c r="F71" i="3"/>
  <c r="J71" i="3" s="1"/>
  <c r="G71" i="3"/>
  <c r="K71" i="3" s="1"/>
  <c r="H71" i="3"/>
  <c r="F72" i="3"/>
  <c r="J72" i="3" s="1"/>
  <c r="G72" i="3"/>
  <c r="K72" i="3" s="1"/>
  <c r="H72" i="3"/>
  <c r="F73" i="3"/>
  <c r="J73" i="3" s="1"/>
  <c r="G73" i="3"/>
  <c r="K73" i="3" s="1"/>
  <c r="H73" i="3"/>
  <c r="F74" i="3"/>
  <c r="J74" i="3" s="1"/>
  <c r="G74" i="3"/>
  <c r="K74" i="3" s="1"/>
  <c r="H74" i="3"/>
  <c r="F75" i="3"/>
  <c r="J75" i="3" s="1"/>
  <c r="G75" i="3"/>
  <c r="K75" i="3" s="1"/>
  <c r="F76" i="3"/>
  <c r="J76" i="3" s="1"/>
  <c r="G76" i="3"/>
  <c r="K76" i="3" s="1"/>
  <c r="H76" i="3"/>
  <c r="F77" i="3"/>
  <c r="J77" i="3" s="1"/>
  <c r="G77" i="3"/>
  <c r="K77" i="3" s="1"/>
  <c r="H77" i="3"/>
  <c r="F78" i="3"/>
  <c r="J78" i="3" s="1"/>
  <c r="G78" i="3"/>
  <c r="H78" i="3" s="1"/>
  <c r="F79" i="3"/>
  <c r="G79" i="3"/>
  <c r="K79" i="3" s="1"/>
  <c r="F80" i="3"/>
  <c r="J80" i="3" s="1"/>
  <c r="G80" i="3"/>
  <c r="F81" i="3"/>
  <c r="J81" i="3" s="1"/>
  <c r="G81" i="3"/>
  <c r="K81" i="3" s="1"/>
  <c r="F82" i="3"/>
  <c r="J82" i="3" s="1"/>
  <c r="G82" i="3"/>
  <c r="K82" i="3" s="1"/>
  <c r="F83" i="3"/>
  <c r="G83" i="3"/>
  <c r="K83" i="3" s="1"/>
  <c r="F84" i="3"/>
  <c r="J84" i="3" s="1"/>
  <c r="G84" i="3"/>
  <c r="K84" i="3" s="1"/>
  <c r="H84" i="3"/>
  <c r="F85" i="3"/>
  <c r="J85" i="3" s="1"/>
  <c r="G85" i="3"/>
  <c r="F86" i="3"/>
  <c r="J86" i="3" s="1"/>
  <c r="G86" i="3"/>
  <c r="F87" i="3"/>
  <c r="G87" i="3"/>
  <c r="K87" i="3" s="1"/>
  <c r="F88" i="3"/>
  <c r="J88" i="3" s="1"/>
  <c r="G88" i="3"/>
  <c r="K88" i="3" s="1"/>
  <c r="H88" i="3"/>
  <c r="F89" i="3"/>
  <c r="J89" i="3" s="1"/>
  <c r="G89" i="3"/>
  <c r="K89" i="3" s="1"/>
  <c r="H89" i="3"/>
  <c r="F90" i="3"/>
  <c r="J90" i="3" s="1"/>
  <c r="G90" i="3"/>
  <c r="K90" i="3" s="1"/>
  <c r="H90" i="3"/>
  <c r="F91" i="3"/>
  <c r="J91" i="3" s="1"/>
  <c r="G91" i="3"/>
  <c r="K91" i="3" s="1"/>
  <c r="H91" i="3"/>
  <c r="F92" i="3"/>
  <c r="J92" i="3" s="1"/>
  <c r="G92" i="3"/>
  <c r="K92" i="3" s="1"/>
  <c r="H92" i="3"/>
  <c r="F93" i="3"/>
  <c r="J93" i="3" s="1"/>
  <c r="G93" i="3"/>
  <c r="K93" i="3" s="1"/>
  <c r="H93" i="3"/>
  <c r="F94" i="3"/>
  <c r="J94" i="3" s="1"/>
  <c r="G94" i="3"/>
  <c r="K94" i="3" s="1"/>
  <c r="H94" i="3"/>
  <c r="F95" i="3"/>
  <c r="J95" i="3" s="1"/>
  <c r="G95" i="3"/>
  <c r="K95" i="3" s="1"/>
  <c r="H95" i="3"/>
  <c r="F96" i="3"/>
  <c r="J96" i="3" s="1"/>
  <c r="G96" i="3"/>
  <c r="K96" i="3" s="1"/>
  <c r="H96" i="3"/>
  <c r="F97" i="3"/>
  <c r="J97" i="3" s="1"/>
  <c r="G97" i="3"/>
  <c r="K97" i="3" s="1"/>
  <c r="H97" i="3"/>
  <c r="F98" i="3"/>
  <c r="J98" i="3" s="1"/>
  <c r="G98" i="3"/>
  <c r="K98" i="3" s="1"/>
  <c r="H98" i="3"/>
  <c r="F99" i="3"/>
  <c r="J99" i="3" s="1"/>
  <c r="G99" i="3"/>
  <c r="K99" i="3" s="1"/>
  <c r="H99" i="3"/>
  <c r="F100" i="3"/>
  <c r="J100" i="3" s="1"/>
  <c r="G100" i="3"/>
  <c r="K100" i="3" s="1"/>
  <c r="H100" i="3"/>
  <c r="F101" i="3"/>
  <c r="J101" i="3" s="1"/>
  <c r="G101" i="3"/>
  <c r="K101" i="3" s="1"/>
  <c r="H101" i="3"/>
  <c r="F102" i="3"/>
  <c r="J102" i="3" s="1"/>
  <c r="G102" i="3"/>
  <c r="K102" i="3" s="1"/>
  <c r="H102" i="3"/>
  <c r="F103" i="3"/>
  <c r="J103" i="3" s="1"/>
  <c r="G103" i="3"/>
  <c r="K103" i="3" s="1"/>
  <c r="H103" i="3"/>
  <c r="F104" i="3"/>
  <c r="J104" i="3" s="1"/>
  <c r="G104" i="3"/>
  <c r="K104" i="3" s="1"/>
  <c r="H104" i="3"/>
  <c r="F105" i="3"/>
  <c r="J105" i="3" s="1"/>
  <c r="G105" i="3"/>
  <c r="H105" i="3"/>
  <c r="F106" i="3"/>
  <c r="J106" i="3" s="1"/>
  <c r="G106" i="3"/>
  <c r="K106" i="3" s="1"/>
  <c r="H106" i="3"/>
  <c r="F107" i="3"/>
  <c r="J107" i="3" s="1"/>
  <c r="G107" i="3"/>
  <c r="K107" i="3" s="1"/>
  <c r="H107" i="3"/>
  <c r="F108" i="3"/>
  <c r="J108" i="3" s="1"/>
  <c r="G108" i="3"/>
  <c r="K108" i="3" s="1"/>
  <c r="H108" i="3"/>
  <c r="F109" i="3"/>
  <c r="J109" i="3" s="1"/>
  <c r="G109" i="3"/>
  <c r="H109" i="3"/>
  <c r="F110" i="3"/>
  <c r="J110" i="3" s="1"/>
  <c r="G110" i="3"/>
  <c r="K110" i="3" s="1"/>
  <c r="H110" i="3"/>
  <c r="F111" i="3"/>
  <c r="J111" i="3" s="1"/>
  <c r="G111" i="3"/>
  <c r="K111" i="3" s="1"/>
  <c r="H111" i="3"/>
  <c r="F112" i="3"/>
  <c r="J112" i="3" s="1"/>
  <c r="G112" i="3"/>
  <c r="H112" i="3" s="1"/>
  <c r="F113" i="3"/>
  <c r="J113" i="3" s="1"/>
  <c r="G113" i="3"/>
  <c r="H113" i="3" s="1"/>
  <c r="F114" i="3"/>
  <c r="J114" i="3" s="1"/>
  <c r="G114" i="3"/>
  <c r="K114" i="3" s="1"/>
  <c r="F115" i="3"/>
  <c r="G115" i="3"/>
  <c r="K115" i="3" s="1"/>
  <c r="F116" i="3"/>
  <c r="J116" i="3" s="1"/>
  <c r="G116" i="3"/>
  <c r="K116" i="3" s="1"/>
  <c r="H116" i="3"/>
  <c r="F117" i="3"/>
  <c r="J117" i="3" s="1"/>
  <c r="G117" i="3"/>
  <c r="K117" i="3" s="1"/>
  <c r="H117" i="3"/>
  <c r="F118" i="3"/>
  <c r="J118" i="3" s="1"/>
  <c r="G118" i="3"/>
  <c r="K118" i="3" s="1"/>
  <c r="H118" i="3"/>
  <c r="F119" i="3"/>
  <c r="J119" i="3" s="1"/>
  <c r="G119" i="3"/>
  <c r="K119" i="3" s="1"/>
  <c r="H119" i="3"/>
  <c r="F120" i="3"/>
  <c r="J120" i="3" s="1"/>
  <c r="G120" i="3"/>
  <c r="F121" i="3"/>
  <c r="J121" i="3" s="1"/>
  <c r="G121" i="3"/>
  <c r="K121" i="3" s="1"/>
  <c r="F122" i="3"/>
  <c r="J122" i="3" s="1"/>
  <c r="G122" i="3"/>
  <c r="K122" i="3" s="1"/>
  <c r="F123" i="3"/>
  <c r="G123" i="3"/>
  <c r="K123" i="3" s="1"/>
  <c r="F124" i="3"/>
  <c r="J124" i="3" s="1"/>
  <c r="G124" i="3"/>
  <c r="F125" i="3"/>
  <c r="J125" i="3" s="1"/>
  <c r="G125" i="3"/>
  <c r="K125" i="3" s="1"/>
  <c r="H125" i="3"/>
  <c r="F126" i="3"/>
  <c r="J126" i="3" s="1"/>
  <c r="G126" i="3"/>
  <c r="K126" i="3" s="1"/>
  <c r="H126" i="3"/>
  <c r="F127" i="3"/>
  <c r="J127" i="3" s="1"/>
  <c r="G127" i="3"/>
  <c r="K127" i="3" s="1"/>
  <c r="H127" i="3"/>
  <c r="F128" i="3"/>
  <c r="J128" i="3" s="1"/>
  <c r="G128" i="3"/>
  <c r="K128" i="3" s="1"/>
  <c r="H128" i="3"/>
  <c r="F129" i="3"/>
  <c r="J129" i="3" s="1"/>
  <c r="G129" i="3"/>
  <c r="K129" i="3" s="1"/>
  <c r="H129" i="3"/>
  <c r="F130" i="3"/>
  <c r="J130" i="3" s="1"/>
  <c r="G130" i="3"/>
  <c r="K130" i="3" s="1"/>
  <c r="H130" i="3"/>
  <c r="F131" i="3"/>
  <c r="J131" i="3" s="1"/>
  <c r="G131" i="3"/>
  <c r="K131" i="3" s="1"/>
  <c r="H131" i="3"/>
  <c r="F132" i="3"/>
  <c r="J132" i="3" s="1"/>
  <c r="G132" i="3"/>
  <c r="F133" i="3"/>
  <c r="J133" i="3" s="1"/>
  <c r="G133" i="3"/>
  <c r="K133" i="3" s="1"/>
  <c r="H133" i="3"/>
  <c r="F134" i="3"/>
  <c r="J134" i="3" s="1"/>
  <c r="G134" i="3"/>
  <c r="K134" i="3" s="1"/>
  <c r="H134" i="3"/>
  <c r="F135" i="3"/>
  <c r="J135" i="3" s="1"/>
  <c r="G135" i="3"/>
  <c r="K135" i="3" s="1"/>
  <c r="F136" i="3"/>
  <c r="J136" i="3" s="1"/>
  <c r="G136" i="3"/>
  <c r="K136" i="3" s="1"/>
  <c r="H136" i="3"/>
  <c r="F137" i="3"/>
  <c r="J137" i="3" s="1"/>
  <c r="G137" i="3"/>
  <c r="H137" i="3" s="1"/>
  <c r="F138" i="3"/>
  <c r="J138" i="3" s="1"/>
  <c r="G138" i="3"/>
  <c r="K138" i="3" s="1"/>
  <c r="H138" i="3"/>
  <c r="F139" i="3"/>
  <c r="J139" i="3" s="1"/>
  <c r="G139" i="3"/>
  <c r="K139" i="3" s="1"/>
  <c r="F140" i="3"/>
  <c r="J140" i="3" s="1"/>
  <c r="G140" i="3"/>
  <c r="K140" i="3" s="1"/>
  <c r="H140" i="3"/>
  <c r="F141" i="3"/>
  <c r="J141" i="3" s="1"/>
  <c r="G141" i="3"/>
  <c r="K141" i="3" s="1"/>
  <c r="F142" i="3"/>
  <c r="J142" i="3" s="1"/>
  <c r="G142" i="3"/>
  <c r="F143" i="3"/>
  <c r="J143" i="3" s="1"/>
  <c r="G143" i="3"/>
  <c r="K143" i="3" s="1"/>
  <c r="H143" i="3"/>
  <c r="F144" i="3"/>
  <c r="J144" i="3" s="1"/>
  <c r="G144" i="3"/>
  <c r="F145" i="3"/>
  <c r="J145" i="3" s="1"/>
  <c r="G145" i="3"/>
  <c r="K145" i="3" s="1"/>
  <c r="F146" i="3"/>
  <c r="J146" i="3" s="1"/>
  <c r="G146" i="3"/>
  <c r="K146" i="3" s="1"/>
  <c r="H146" i="3"/>
  <c r="F147" i="3"/>
  <c r="G147" i="3"/>
  <c r="K147" i="3" s="1"/>
  <c r="F148" i="3"/>
  <c r="J148" i="3" s="1"/>
  <c r="G148" i="3"/>
  <c r="K148" i="3" s="1"/>
  <c r="H148" i="3"/>
  <c r="F149" i="3"/>
  <c r="J149" i="3" s="1"/>
  <c r="G149" i="3"/>
  <c r="K149" i="3" s="1"/>
  <c r="H149" i="3"/>
  <c r="F150" i="3"/>
  <c r="J150" i="3" s="1"/>
  <c r="G150" i="3"/>
  <c r="K150" i="3" s="1"/>
  <c r="H150" i="3"/>
  <c r="F151" i="3"/>
  <c r="G151" i="3"/>
  <c r="K151" i="3" s="1"/>
  <c r="F152" i="3"/>
  <c r="J152" i="3" s="1"/>
  <c r="G152" i="3"/>
  <c r="H152" i="3" s="1"/>
  <c r="F153" i="3"/>
  <c r="J153" i="3" s="1"/>
  <c r="G153" i="3"/>
  <c r="H153" i="3" s="1"/>
  <c r="F154" i="3"/>
  <c r="J154" i="3" s="1"/>
  <c r="G154" i="3"/>
  <c r="K154" i="3" s="1"/>
  <c r="F155" i="3"/>
  <c r="J155" i="3" s="1"/>
  <c r="G155" i="3"/>
  <c r="K155" i="3" s="1"/>
  <c r="F156" i="3"/>
  <c r="J156" i="3" s="1"/>
  <c r="G156" i="3"/>
  <c r="K156" i="3" s="1"/>
  <c r="H156" i="3"/>
  <c r="F157" i="3"/>
  <c r="J157" i="3" s="1"/>
  <c r="G157" i="3"/>
  <c r="K157" i="3" s="1"/>
  <c r="F158" i="3"/>
  <c r="J158" i="3" s="1"/>
  <c r="G158" i="3"/>
  <c r="F159" i="3"/>
  <c r="J159" i="3" s="1"/>
  <c r="G159" i="3"/>
  <c r="K159" i="3" s="1"/>
  <c r="H159" i="3"/>
  <c r="F160" i="3"/>
  <c r="J160" i="3" s="1"/>
  <c r="G160" i="3"/>
  <c r="F161" i="3"/>
  <c r="J161" i="3" s="1"/>
  <c r="G161" i="3"/>
  <c r="K161" i="3" s="1"/>
  <c r="H161" i="3"/>
  <c r="F162" i="3"/>
  <c r="J162" i="3" s="1"/>
  <c r="G162" i="3"/>
  <c r="K162" i="3" s="1"/>
  <c r="F163" i="3"/>
  <c r="G163" i="3"/>
  <c r="K163" i="3" s="1"/>
  <c r="F164" i="3"/>
  <c r="J164" i="3" s="1"/>
  <c r="G164" i="3"/>
  <c r="K164" i="3" s="1"/>
  <c r="H164" i="3"/>
  <c r="F165" i="3"/>
  <c r="J165" i="3" s="1"/>
  <c r="G165" i="3"/>
  <c r="H165" i="3" s="1"/>
  <c r="F166" i="3"/>
  <c r="J166" i="3" s="1"/>
  <c r="G166" i="3"/>
  <c r="K166" i="3" s="1"/>
  <c r="H166" i="3"/>
  <c r="F167" i="3"/>
  <c r="J167" i="3" s="1"/>
  <c r="G167" i="3"/>
  <c r="K167" i="3" s="1"/>
  <c r="F168" i="3"/>
  <c r="J168" i="3" s="1"/>
  <c r="G168" i="3"/>
  <c r="K168" i="3" s="1"/>
  <c r="F169" i="3"/>
  <c r="J169" i="3" s="1"/>
  <c r="G169" i="3"/>
  <c r="K169" i="3" s="1"/>
  <c r="H169" i="3"/>
  <c r="F170" i="3"/>
  <c r="J170" i="3" s="1"/>
  <c r="G170" i="3"/>
  <c r="K170" i="3" s="1"/>
  <c r="H170" i="3"/>
  <c r="F171" i="3"/>
  <c r="G171" i="3"/>
  <c r="K171" i="3" s="1"/>
  <c r="F172" i="3"/>
  <c r="J172" i="3" s="1"/>
  <c r="G172" i="3"/>
  <c r="K172" i="3" s="1"/>
  <c r="H172" i="3"/>
  <c r="F173" i="3"/>
  <c r="J173" i="3" s="1"/>
  <c r="G173" i="3"/>
  <c r="K173" i="3" s="1"/>
  <c r="H173" i="3"/>
  <c r="F174" i="3"/>
  <c r="J174" i="3" s="1"/>
  <c r="G174" i="3"/>
  <c r="K174" i="3" s="1"/>
  <c r="H174" i="3"/>
  <c r="F175" i="3"/>
  <c r="J175" i="3" s="1"/>
  <c r="G175" i="3"/>
  <c r="K175" i="3" s="1"/>
  <c r="H175" i="3"/>
  <c r="F176" i="3"/>
  <c r="J176" i="3" s="1"/>
  <c r="G176" i="3"/>
  <c r="F177" i="3"/>
  <c r="J177" i="3" s="1"/>
  <c r="G177" i="3"/>
  <c r="K177" i="3" s="1"/>
  <c r="F178" i="3"/>
  <c r="J178" i="3" s="1"/>
  <c r="G178" i="3"/>
  <c r="K178" i="3" s="1"/>
  <c r="H178" i="3"/>
  <c r="F179" i="3"/>
  <c r="J179" i="3" s="1"/>
  <c r="G179" i="3"/>
  <c r="K179" i="3" s="1"/>
  <c r="H179" i="3"/>
  <c r="F180" i="3"/>
  <c r="J180" i="3" s="1"/>
  <c r="G180" i="3"/>
  <c r="K180" i="3" s="1"/>
  <c r="F181" i="3"/>
  <c r="J181" i="3" s="1"/>
  <c r="G181" i="3"/>
  <c r="K181" i="3" s="1"/>
  <c r="H181" i="3"/>
  <c r="F182" i="3"/>
  <c r="J182" i="3" s="1"/>
  <c r="G182" i="3"/>
  <c r="K182" i="3" s="1"/>
  <c r="F183" i="3"/>
  <c r="J183" i="3" s="1"/>
  <c r="G183" i="3"/>
  <c r="K183" i="3" s="1"/>
  <c r="F184" i="3"/>
  <c r="J184" i="3" s="1"/>
  <c r="G184" i="3"/>
  <c r="K184" i="3" s="1"/>
  <c r="F185" i="3"/>
  <c r="J185" i="3" s="1"/>
  <c r="G185" i="3"/>
  <c r="K185" i="3" s="1"/>
  <c r="H185" i="3"/>
  <c r="F186" i="3"/>
  <c r="J186" i="3" s="1"/>
  <c r="G186" i="3"/>
  <c r="K186" i="3" s="1"/>
  <c r="H186" i="3"/>
  <c r="F187" i="3"/>
  <c r="J187" i="3" s="1"/>
  <c r="G187" i="3"/>
  <c r="K187" i="3" s="1"/>
  <c r="F188" i="3"/>
  <c r="J188" i="3" s="1"/>
  <c r="G188" i="3"/>
  <c r="F189" i="3"/>
  <c r="J189" i="3" s="1"/>
  <c r="G189" i="3"/>
  <c r="H189" i="3" s="1"/>
  <c r="F190" i="3"/>
  <c r="J190" i="3" s="1"/>
  <c r="G190" i="3"/>
  <c r="F191" i="3"/>
  <c r="J191" i="3" s="1"/>
  <c r="G191" i="3"/>
  <c r="K191" i="3" s="1"/>
  <c r="H191" i="3"/>
  <c r="F192" i="3"/>
  <c r="J192" i="3" s="1"/>
  <c r="G192" i="3"/>
  <c r="H192" i="3" s="1"/>
  <c r="F193" i="3"/>
  <c r="J193" i="3" s="1"/>
  <c r="G193" i="3"/>
  <c r="K193" i="3" s="1"/>
  <c r="F194" i="3"/>
  <c r="J194" i="3" s="1"/>
  <c r="G194" i="3"/>
  <c r="K194" i="3" s="1"/>
  <c r="F195" i="3"/>
  <c r="J195" i="3" s="1"/>
  <c r="G195" i="3"/>
  <c r="K195" i="3" s="1"/>
  <c r="H195" i="3"/>
  <c r="F196" i="3"/>
  <c r="J196" i="3" s="1"/>
  <c r="G196" i="3"/>
  <c r="K196" i="3" s="1"/>
  <c r="F197" i="3"/>
  <c r="J197" i="3" s="1"/>
  <c r="G197" i="3"/>
  <c r="K197" i="3" s="1"/>
  <c r="F198" i="3"/>
  <c r="J198" i="3" s="1"/>
  <c r="G198" i="3"/>
  <c r="K198" i="3" s="1"/>
  <c r="H198" i="3"/>
  <c r="F199" i="3"/>
  <c r="J199" i="3" s="1"/>
  <c r="G199" i="3"/>
  <c r="K199" i="3" s="1"/>
  <c r="H199" i="3"/>
  <c r="F200" i="3"/>
  <c r="J200" i="3" s="1"/>
  <c r="G200" i="3"/>
  <c r="F201" i="3"/>
  <c r="J201" i="3" s="1"/>
  <c r="G201" i="3"/>
  <c r="K201" i="3" s="1"/>
  <c r="F202" i="3"/>
  <c r="J202" i="3" s="1"/>
  <c r="G202" i="3"/>
  <c r="K202" i="3" s="1"/>
  <c r="H202" i="3"/>
  <c r="F203" i="3"/>
  <c r="J203" i="3" s="1"/>
  <c r="G203" i="3"/>
  <c r="K203" i="3" s="1"/>
  <c r="F204" i="3"/>
  <c r="J204" i="3" s="1"/>
  <c r="G204" i="3"/>
  <c r="K204" i="3" s="1"/>
  <c r="F205" i="3"/>
  <c r="J205" i="3" s="1"/>
  <c r="G205" i="3"/>
  <c r="F206" i="3"/>
  <c r="J206" i="3" s="1"/>
  <c r="G206" i="3"/>
  <c r="K206" i="3" s="1"/>
  <c r="H206" i="3"/>
  <c r="F207" i="3"/>
  <c r="G207" i="3"/>
  <c r="K207" i="3" s="1"/>
  <c r="F208" i="3"/>
  <c r="J208" i="3" s="1"/>
  <c r="G208" i="3"/>
  <c r="K208" i="3" s="1"/>
  <c r="H208" i="3"/>
  <c r="F209" i="3"/>
  <c r="J209" i="3" s="1"/>
  <c r="G209" i="3"/>
  <c r="H209" i="3" s="1"/>
  <c r="F210" i="3"/>
  <c r="J210" i="3" s="1"/>
  <c r="G210" i="3"/>
  <c r="F211" i="3"/>
  <c r="J211" i="3" s="1"/>
  <c r="G211" i="3"/>
  <c r="K211" i="3" s="1"/>
  <c r="F212" i="3"/>
  <c r="J212" i="3" s="1"/>
  <c r="G212" i="3"/>
  <c r="K212" i="3" s="1"/>
  <c r="H212" i="3"/>
  <c r="F213" i="3"/>
  <c r="J213" i="3" s="1"/>
  <c r="G213" i="3"/>
  <c r="K213" i="3" s="1"/>
  <c r="H213" i="3"/>
  <c r="F214" i="3"/>
  <c r="J214" i="3" s="1"/>
  <c r="G214" i="3"/>
  <c r="K214" i="3" s="1"/>
  <c r="H214" i="3"/>
  <c r="F215" i="3"/>
  <c r="G215" i="3"/>
  <c r="K215" i="3" s="1"/>
  <c r="F216" i="3"/>
  <c r="J216" i="3" s="1"/>
  <c r="G216" i="3"/>
  <c r="K216" i="3" s="1"/>
  <c r="H216" i="3"/>
  <c r="F217" i="3"/>
  <c r="J217" i="3" s="1"/>
  <c r="G217" i="3"/>
  <c r="K217" i="3" s="1"/>
  <c r="F218" i="3"/>
  <c r="J218" i="3" s="1"/>
  <c r="G218" i="3"/>
  <c r="K218" i="3" s="1"/>
  <c r="F219" i="3"/>
  <c r="J219" i="3" s="1"/>
  <c r="G219" i="3"/>
  <c r="K219" i="3" s="1"/>
  <c r="H219" i="3"/>
  <c r="F220" i="3"/>
  <c r="J220" i="3" s="1"/>
  <c r="G220" i="3"/>
  <c r="K220" i="3" s="1"/>
  <c r="F221" i="3"/>
  <c r="J221" i="3" s="1"/>
  <c r="G221" i="3"/>
  <c r="K221" i="3" s="1"/>
  <c r="F222" i="3"/>
  <c r="J222" i="3" s="1"/>
  <c r="G222" i="3"/>
  <c r="K222" i="3" s="1"/>
  <c r="H222" i="3"/>
  <c r="F223" i="3"/>
  <c r="J223" i="3" s="1"/>
  <c r="G223" i="3"/>
  <c r="K223" i="3" s="1"/>
  <c r="H223" i="3"/>
  <c r="F224" i="3"/>
  <c r="J224" i="3" s="1"/>
  <c r="G224" i="3"/>
  <c r="F225" i="3"/>
  <c r="J225" i="3" s="1"/>
  <c r="G225" i="3"/>
  <c r="K225" i="3" s="1"/>
  <c r="H225" i="3"/>
  <c r="F226" i="3"/>
  <c r="J226" i="3" s="1"/>
  <c r="G226" i="3"/>
  <c r="K226" i="3" s="1"/>
  <c r="F227" i="3"/>
  <c r="J227" i="3" s="1"/>
  <c r="G227" i="3"/>
  <c r="K227" i="3" s="1"/>
  <c r="F228" i="3"/>
  <c r="J228" i="3" s="1"/>
  <c r="G228" i="3"/>
  <c r="K228" i="3" s="1"/>
  <c r="F229" i="3"/>
  <c r="J229" i="3" s="1"/>
  <c r="G229" i="3"/>
  <c r="H229" i="3" s="1"/>
  <c r="F230" i="3"/>
  <c r="J230" i="3" s="1"/>
  <c r="G230" i="3"/>
  <c r="F231" i="3"/>
  <c r="J231" i="3" s="1"/>
  <c r="G231" i="3"/>
  <c r="K231" i="3" s="1"/>
  <c r="H231" i="3"/>
  <c r="F232" i="3"/>
  <c r="J232" i="3" s="1"/>
  <c r="G232" i="3"/>
  <c r="K232" i="3" s="1"/>
  <c r="H232" i="3"/>
  <c r="F233" i="3"/>
  <c r="J233" i="3" s="1"/>
  <c r="G233" i="3"/>
  <c r="F234" i="3"/>
  <c r="J234" i="3" s="1"/>
  <c r="G234" i="3"/>
  <c r="K234" i="3" s="1"/>
  <c r="H234" i="3"/>
  <c r="F235" i="3"/>
  <c r="J235" i="3" s="1"/>
  <c r="G235" i="3"/>
  <c r="K235" i="3" s="1"/>
  <c r="F236" i="3"/>
  <c r="J236" i="3" s="1"/>
  <c r="G236" i="3"/>
  <c r="K236" i="3" s="1"/>
  <c r="H236" i="3"/>
  <c r="F237" i="3"/>
  <c r="J237" i="3" s="1"/>
  <c r="G237" i="3"/>
  <c r="K237" i="3" s="1"/>
  <c r="H237" i="3"/>
  <c r="F238" i="3"/>
  <c r="J238" i="3" s="1"/>
  <c r="G238" i="3"/>
  <c r="K238" i="3" s="1"/>
  <c r="H238" i="3"/>
  <c r="F239" i="3"/>
  <c r="G239" i="3"/>
  <c r="K239" i="3" s="1"/>
  <c r="F240" i="3"/>
  <c r="J240" i="3" s="1"/>
  <c r="G240" i="3"/>
  <c r="K240" i="3" s="1"/>
  <c r="F241" i="3"/>
  <c r="J241" i="3" s="1"/>
  <c r="G241" i="3"/>
  <c r="F242" i="3"/>
  <c r="J242" i="3" s="1"/>
  <c r="G242" i="3"/>
  <c r="K242" i="3" s="1"/>
  <c r="F243" i="3"/>
  <c r="J243" i="3" s="1"/>
  <c r="G243" i="3"/>
  <c r="H243" i="3" s="1"/>
  <c r="F244" i="3"/>
  <c r="J244" i="3" s="1"/>
  <c r="G244" i="3"/>
  <c r="K244" i="3" s="1"/>
  <c r="F245" i="3"/>
  <c r="J245" i="3" s="1"/>
  <c r="G245" i="3"/>
  <c r="K245" i="3" s="1"/>
  <c r="F246" i="3"/>
  <c r="J246" i="3" s="1"/>
  <c r="G246" i="3"/>
  <c r="K246" i="3" s="1"/>
  <c r="F247" i="3"/>
  <c r="J247" i="3" s="1"/>
  <c r="G247" i="3"/>
  <c r="K247" i="3" s="1"/>
  <c r="F248" i="3"/>
  <c r="J248" i="3" s="1"/>
  <c r="G248" i="3"/>
  <c r="K248" i="3" s="1"/>
  <c r="F249" i="3"/>
  <c r="J249" i="3" s="1"/>
  <c r="G249" i="3"/>
  <c r="F250" i="3"/>
  <c r="J250" i="3" s="1"/>
  <c r="G250" i="3"/>
  <c r="K250" i="3" s="1"/>
  <c r="H250" i="3"/>
  <c r="F251" i="3"/>
  <c r="J251" i="3" s="1"/>
  <c r="G251" i="3"/>
  <c r="K251" i="3" s="1"/>
  <c r="H251" i="3"/>
  <c r="F252" i="3"/>
  <c r="J252" i="3" s="1"/>
  <c r="G252" i="3"/>
  <c r="K252" i="3" s="1"/>
  <c r="H252" i="3"/>
  <c r="F253" i="3"/>
  <c r="J253" i="3" s="1"/>
  <c r="G253" i="3"/>
  <c r="K253" i="3" s="1"/>
  <c r="F254" i="3"/>
  <c r="J254" i="3" s="1"/>
  <c r="G254" i="3"/>
  <c r="K254" i="3" s="1"/>
  <c r="H254" i="3"/>
  <c r="F255" i="3"/>
  <c r="J255" i="3" s="1"/>
  <c r="G255" i="3"/>
  <c r="K255" i="3" s="1"/>
  <c r="H255" i="3"/>
  <c r="F256" i="3"/>
  <c r="J256" i="3" s="1"/>
  <c r="G256" i="3"/>
  <c r="F257" i="3"/>
  <c r="J257" i="3" s="1"/>
  <c r="G257" i="3"/>
  <c r="K257" i="3" s="1"/>
  <c r="F258" i="3"/>
  <c r="J258" i="3" s="1"/>
  <c r="G258" i="3"/>
  <c r="K258" i="3" s="1"/>
  <c r="F259" i="3"/>
  <c r="J259" i="3" s="1"/>
  <c r="G259" i="3"/>
  <c r="K259" i="3" s="1"/>
  <c r="H259" i="3"/>
  <c r="F260" i="3"/>
  <c r="J260" i="3" s="1"/>
  <c r="G260" i="3"/>
  <c r="K260" i="3" s="1"/>
  <c r="F261" i="3"/>
  <c r="J261" i="3" s="1"/>
  <c r="G261" i="3"/>
  <c r="K261" i="3" s="1"/>
  <c r="F262" i="3"/>
  <c r="J262" i="3" s="1"/>
  <c r="G262" i="3"/>
  <c r="K262" i="3" s="1"/>
  <c r="H262" i="3"/>
  <c r="F263" i="3"/>
  <c r="J263" i="3" s="1"/>
  <c r="G263" i="3"/>
  <c r="K263" i="3" s="1"/>
  <c r="H263" i="3"/>
  <c r="F264" i="3"/>
  <c r="J264" i="3" s="1"/>
  <c r="G264" i="3"/>
  <c r="F265" i="3"/>
  <c r="J265" i="3" s="1"/>
  <c r="G265" i="3"/>
  <c r="H265" i="3" s="1"/>
  <c r="F266" i="3"/>
  <c r="J266" i="3" s="1"/>
  <c r="G266" i="3"/>
  <c r="F267" i="3"/>
  <c r="J267" i="3" s="1"/>
  <c r="G267" i="3"/>
  <c r="K267" i="3" s="1"/>
  <c r="H267" i="3"/>
  <c r="F268" i="3"/>
  <c r="J268" i="3" s="1"/>
  <c r="G268" i="3"/>
  <c r="F269" i="3"/>
  <c r="J269" i="3" s="1"/>
  <c r="G269" i="3"/>
  <c r="H269" i="3" s="1"/>
  <c r="F270" i="3"/>
  <c r="J270" i="3" s="1"/>
  <c r="G270" i="3"/>
  <c r="F271" i="3"/>
  <c r="J271" i="3" s="1"/>
  <c r="G271" i="3"/>
  <c r="K271" i="3" s="1"/>
  <c r="H271" i="3"/>
  <c r="F272" i="3"/>
  <c r="J272" i="3" s="1"/>
  <c r="G272" i="3"/>
  <c r="H272" i="3" s="1"/>
  <c r="F273" i="3"/>
  <c r="J273" i="3" s="1"/>
  <c r="G273" i="3"/>
  <c r="F274" i="3"/>
  <c r="J274" i="3" s="1"/>
  <c r="G274" i="3"/>
  <c r="K274" i="3" s="1"/>
  <c r="F275" i="3"/>
  <c r="J275" i="3" s="1"/>
  <c r="G275" i="3"/>
  <c r="K275" i="3" s="1"/>
  <c r="H275" i="3"/>
  <c r="F276" i="3"/>
  <c r="J276" i="3" s="1"/>
  <c r="G276" i="3"/>
  <c r="K276" i="3" s="1"/>
  <c r="F277" i="3"/>
  <c r="J277" i="3" s="1"/>
  <c r="G277" i="3"/>
  <c r="K277" i="3" s="1"/>
  <c r="F278" i="3"/>
  <c r="J278" i="3" s="1"/>
  <c r="G278" i="3"/>
  <c r="F279" i="3"/>
  <c r="G279" i="3"/>
  <c r="K279" i="3" s="1"/>
  <c r="F280" i="3"/>
  <c r="J280" i="3" s="1"/>
  <c r="G280" i="3"/>
  <c r="K280" i="3" s="1"/>
  <c r="F281" i="3"/>
  <c r="J281" i="3" s="1"/>
  <c r="G281" i="3"/>
  <c r="K281" i="3" s="1"/>
  <c r="H281" i="3"/>
  <c r="F282" i="3"/>
  <c r="J282" i="3" s="1"/>
  <c r="G282" i="3"/>
  <c r="K282" i="3" s="1"/>
  <c r="H282" i="3"/>
  <c r="H2" i="3"/>
  <c r="F2" i="3"/>
  <c r="J2" i="3" s="1"/>
  <c r="G2" i="3"/>
  <c r="K2" i="3" s="1"/>
  <c r="E69" i="3"/>
  <c r="H249" i="3" l="1"/>
  <c r="H245" i="3"/>
  <c r="H176" i="3"/>
  <c r="H157" i="3"/>
  <c r="H154" i="3"/>
  <c r="H141" i="3"/>
  <c r="H135" i="3"/>
  <c r="H114" i="3"/>
  <c r="H277" i="3"/>
  <c r="H274" i="3"/>
  <c r="H240" i="3"/>
  <c r="H227" i="3"/>
  <c r="H224" i="3"/>
  <c r="H221" i="3"/>
  <c r="H218" i="3"/>
  <c r="H188" i="3"/>
  <c r="H85" i="3"/>
  <c r="H256" i="3"/>
  <c r="H253" i="3"/>
  <c r="H205" i="3"/>
  <c r="K205" i="3"/>
  <c r="K28" i="3"/>
  <c r="K189" i="3"/>
  <c r="K8" i="3"/>
  <c r="K176" i="3"/>
  <c r="K137" i="3"/>
  <c r="H268" i="3"/>
  <c r="H233" i="3"/>
  <c r="K153" i="3"/>
  <c r="H264" i="3"/>
  <c r="H261" i="3"/>
  <c r="H258" i="3"/>
  <c r="H242" i="3"/>
  <c r="H187" i="3"/>
  <c r="K249" i="3"/>
  <c r="K229" i="3"/>
  <c r="K85" i="3"/>
  <c r="H18" i="3"/>
  <c r="K152" i="3"/>
  <c r="K113" i="3"/>
  <c r="H158" i="3"/>
  <c r="H142" i="3"/>
  <c r="K165" i="3"/>
  <c r="K17" i="3"/>
  <c r="K192" i="3"/>
  <c r="H241" i="3"/>
  <c r="H228" i="3"/>
  <c r="H171" i="3"/>
  <c r="H41" i="3"/>
  <c r="K112" i="3"/>
  <c r="H230" i="3"/>
  <c r="K230" i="3"/>
  <c r="H239" i="3"/>
  <c r="J239" i="3"/>
  <c r="H160" i="3"/>
  <c r="K160" i="3"/>
  <c r="H144" i="3"/>
  <c r="K144" i="3"/>
  <c r="H132" i="3"/>
  <c r="K132" i="3"/>
  <c r="H86" i="3"/>
  <c r="K86" i="3"/>
  <c r="H115" i="3"/>
  <c r="J115" i="3"/>
  <c r="K272" i="3"/>
  <c r="H278" i="3"/>
  <c r="K278" i="3"/>
  <c r="H151" i="3"/>
  <c r="J151" i="3"/>
  <c r="H120" i="3"/>
  <c r="K120" i="3"/>
  <c r="K269" i="3"/>
  <c r="K268" i="3"/>
  <c r="H124" i="3"/>
  <c r="K124" i="3"/>
  <c r="H87" i="3"/>
  <c r="J87" i="3"/>
  <c r="H210" i="3"/>
  <c r="K210" i="3"/>
  <c r="H207" i="3"/>
  <c r="J207" i="3"/>
  <c r="H203" i="3"/>
  <c r="H200" i="3"/>
  <c r="H197" i="3"/>
  <c r="H194" i="3"/>
  <c r="H163" i="3"/>
  <c r="J163" i="3"/>
  <c r="H16" i="3"/>
  <c r="K16" i="3"/>
  <c r="H13" i="3"/>
  <c r="K265" i="3"/>
  <c r="K256" i="3"/>
  <c r="K233" i="3"/>
  <c r="K224" i="3"/>
  <c r="K41" i="3"/>
  <c r="H279" i="3"/>
  <c r="J279" i="3"/>
  <c r="H215" i="3"/>
  <c r="J215" i="3"/>
  <c r="H280" i="3"/>
  <c r="H270" i="3"/>
  <c r="K270" i="3"/>
  <c r="H80" i="3"/>
  <c r="K80" i="3"/>
  <c r="H276" i="3"/>
  <c r="H273" i="3"/>
  <c r="K266" i="3"/>
  <c r="H266" i="3"/>
  <c r="H244" i="3"/>
  <c r="H19" i="3"/>
  <c r="J19" i="3"/>
  <c r="H12" i="3"/>
  <c r="K12" i="3"/>
  <c r="K273" i="3"/>
  <c r="K264" i="3"/>
  <c r="K241" i="3"/>
  <c r="K209" i="3"/>
  <c r="K200" i="3"/>
  <c r="K13" i="3"/>
  <c r="H27" i="3"/>
  <c r="H24" i="3"/>
  <c r="K24" i="3"/>
  <c r="K188" i="3"/>
  <c r="K25" i="3"/>
  <c r="H260" i="3"/>
  <c r="H257" i="3"/>
  <c r="H248" i="3"/>
  <c r="H235" i="3"/>
  <c r="H226" i="3"/>
  <c r="H190" i="3"/>
  <c r="H184" i="3"/>
  <c r="H162" i="3"/>
  <c r="H147" i="3"/>
  <c r="H123" i="3"/>
  <c r="H83" i="3"/>
  <c r="H220" i="3"/>
  <c r="H217" i="3"/>
  <c r="H211" i="3"/>
  <c r="H196" i="3"/>
  <c r="H193" i="3"/>
  <c r="H180" i="3"/>
  <c r="H177" i="3"/>
  <c r="H168" i="3"/>
  <c r="H122" i="3"/>
  <c r="H82" i="3"/>
  <c r="H79" i="3"/>
  <c r="H40" i="3"/>
  <c r="K243" i="3"/>
  <c r="J171" i="3"/>
  <c r="J147" i="3"/>
  <c r="J123" i="3"/>
  <c r="J83" i="3"/>
  <c r="J79" i="3"/>
  <c r="H247" i="3"/>
  <c r="H183" i="3"/>
  <c r="H75" i="3"/>
  <c r="K190" i="3"/>
  <c r="K158" i="3"/>
  <c r="K142" i="3"/>
  <c r="K78" i="3"/>
  <c r="H246" i="3"/>
  <c r="H204" i="3"/>
  <c r="H201" i="3"/>
  <c r="H182" i="3"/>
  <c r="H167" i="3"/>
  <c r="H155" i="3"/>
  <c r="H145" i="3"/>
  <c r="H139" i="3"/>
  <c r="H121" i="3"/>
  <c r="H81" i="3"/>
  <c r="I34" i="1" l="1"/>
  <c r="I5" i="1"/>
  <c r="I56" i="1"/>
  <c r="I55" i="1"/>
  <c r="I54" i="1"/>
  <c r="I52" i="1"/>
  <c r="I51" i="1"/>
  <c r="I50" i="1"/>
  <c r="I40" i="1"/>
  <c r="I30" i="1"/>
  <c r="I26" i="1"/>
  <c r="I25" i="1"/>
  <c r="I24" i="1"/>
  <c r="I14" i="1"/>
  <c r="I12" i="1"/>
  <c r="I7" i="1"/>
  <c r="I6" i="1"/>
  <c r="I4" i="1"/>
  <c r="I3" i="1"/>
  <c r="H35" i="1"/>
  <c r="G35" i="1"/>
  <c r="H29" i="1"/>
  <c r="G29" i="1"/>
  <c r="H22" i="1"/>
  <c r="G22" i="1"/>
  <c r="H62" i="1"/>
  <c r="G62" i="1"/>
  <c r="I62" i="1" s="1"/>
  <c r="H61" i="1"/>
  <c r="G61" i="1"/>
  <c r="H60" i="1"/>
  <c r="G60" i="1"/>
  <c r="H59" i="1"/>
  <c r="G59" i="1"/>
  <c r="H58" i="1"/>
  <c r="G58" i="1"/>
  <c r="I58" i="1" s="1"/>
  <c r="H57" i="1"/>
  <c r="G57" i="1"/>
  <c r="H53" i="1"/>
  <c r="G53" i="1"/>
  <c r="H49" i="1"/>
  <c r="G49" i="1"/>
  <c r="H48" i="1"/>
  <c r="G48" i="1"/>
  <c r="I48" i="1" s="1"/>
  <c r="H47" i="1"/>
  <c r="G47" i="1"/>
  <c r="H46" i="1"/>
  <c r="G46" i="1"/>
  <c r="H45" i="1"/>
  <c r="G45" i="1"/>
  <c r="H44" i="1"/>
  <c r="G44" i="1"/>
  <c r="I44" i="1" s="1"/>
  <c r="H43" i="1"/>
  <c r="G43" i="1"/>
  <c r="H42" i="1"/>
  <c r="G42" i="1"/>
  <c r="H41" i="1"/>
  <c r="G41" i="1"/>
  <c r="H39" i="1"/>
  <c r="G39" i="1"/>
  <c r="I39" i="1" s="1"/>
  <c r="H38" i="1"/>
  <c r="G38" i="1"/>
  <c r="H37" i="1"/>
  <c r="G37" i="1"/>
  <c r="H36" i="1"/>
  <c r="G36" i="1"/>
  <c r="H33" i="1"/>
  <c r="G33" i="1"/>
  <c r="I33" i="1" s="1"/>
  <c r="H32" i="1"/>
  <c r="G32" i="1"/>
  <c r="H31" i="1"/>
  <c r="G31" i="1"/>
  <c r="H28" i="1"/>
  <c r="G28" i="1"/>
  <c r="H27" i="1"/>
  <c r="G27" i="1"/>
  <c r="I27" i="1" s="1"/>
  <c r="H23" i="1"/>
  <c r="G23" i="1"/>
  <c r="H21" i="1"/>
  <c r="G21" i="1"/>
  <c r="H20" i="1"/>
  <c r="G20" i="1"/>
  <c r="H19" i="1"/>
  <c r="G19" i="1"/>
  <c r="I19" i="1" s="1"/>
  <c r="H18" i="1"/>
  <c r="G18" i="1"/>
  <c r="H17" i="1"/>
  <c r="G17" i="1"/>
  <c r="H16" i="1"/>
  <c r="G16" i="1"/>
  <c r="H15" i="1"/>
  <c r="G15" i="1"/>
  <c r="I15" i="1" s="1"/>
  <c r="H13" i="1"/>
  <c r="G13" i="1"/>
  <c r="H11" i="1"/>
  <c r="G11" i="1"/>
  <c r="H10" i="1"/>
  <c r="G10" i="1"/>
  <c r="H9" i="1"/>
  <c r="G9" i="1"/>
  <c r="I9" i="1" s="1"/>
  <c r="H8" i="1"/>
  <c r="G8" i="1"/>
  <c r="H2" i="1"/>
  <c r="G2" i="1"/>
  <c r="F46" i="1"/>
  <c r="F48" i="1"/>
  <c r="F49" i="1"/>
  <c r="F4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I8" i="1" l="1"/>
  <c r="I13" i="1"/>
  <c r="I18" i="1"/>
  <c r="I23" i="1"/>
  <c r="I38" i="1"/>
  <c r="I47" i="1"/>
  <c r="I61" i="1"/>
  <c r="I35" i="1"/>
  <c r="I29" i="1"/>
  <c r="I2" i="1"/>
  <c r="I10" i="1"/>
  <c r="I16" i="1"/>
  <c r="I20" i="1"/>
  <c r="I28" i="1"/>
  <c r="I36" i="1"/>
  <c r="I41" i="1"/>
  <c r="I45" i="1"/>
  <c r="I49" i="1"/>
  <c r="I59" i="1"/>
  <c r="I22" i="1"/>
  <c r="I11" i="1"/>
  <c r="I17" i="1"/>
  <c r="I21" i="1"/>
  <c r="I31" i="1"/>
  <c r="I37" i="1"/>
  <c r="I42" i="1"/>
  <c r="I46" i="1"/>
  <c r="I53" i="1"/>
  <c r="I60" i="1"/>
  <c r="I43" i="1"/>
  <c r="I57" i="1"/>
  <c r="I32" i="1"/>
</calcChain>
</file>

<file path=xl/sharedStrings.xml><?xml version="1.0" encoding="utf-8"?>
<sst xmlns="http://schemas.openxmlformats.org/spreadsheetml/2006/main" count="703" uniqueCount="324">
  <si>
    <t xml:space="preserve">Age </t>
  </si>
  <si>
    <t>2346-2040 cal BC*</t>
  </si>
  <si>
    <t>~1,700 cal BC</t>
  </si>
  <si>
    <t>~8,000 cal BC</t>
  </si>
  <si>
    <t>5,300-5,000 cal BC</t>
  </si>
  <si>
    <t>5,500-5,200 cal BC</t>
  </si>
  <si>
    <t>3,000-2,100 BC</t>
  </si>
  <si>
    <t>550-330 BC</t>
  </si>
  <si>
    <t xml:space="preserve"> ~4,200 BC</t>
  </si>
  <si>
    <t>6,398-6,098 cal BC*</t>
  </si>
  <si>
    <t>~6,100 cal BC</t>
  </si>
  <si>
    <t>6,379-6,078 cal BC*</t>
  </si>
  <si>
    <t>6,096-5,892 cal BC*</t>
  </si>
  <si>
    <t>~2,000-1,700 BC</t>
  </si>
  <si>
    <t>5th millenium BC</t>
  </si>
  <si>
    <t>1,473-1,641 cal AD*</t>
  </si>
  <si>
    <t>11,351-11,166 cal BC*</t>
  </si>
  <si>
    <t>~9,500 cal BC</t>
  </si>
  <si>
    <t>~4,600 BC</t>
  </si>
  <si>
    <t>7,047-6,772 cal BC*</t>
  </si>
  <si>
    <t>5,460-5,211 cal BC*</t>
  </si>
  <si>
    <t>~1001-1400 AD</t>
  </si>
  <si>
    <t>Late 9th-early 8th mil. BC</t>
  </si>
  <si>
    <t>4,500-4,200 BC</t>
  </si>
  <si>
    <t>&gt;47074 BP</t>
  </si>
  <si>
    <t>901-1,000 AD</t>
  </si>
  <si>
    <t>3,300-3,000 BC</t>
  </si>
  <si>
    <t>6,200-5,600 BC</t>
  </si>
  <si>
    <t>8,171-7,745 cal BC</t>
  </si>
  <si>
    <t>8,500-8,200 cal BC</t>
  </si>
  <si>
    <t>End of 8th Century BC</t>
  </si>
  <si>
    <t>~5,100-4,500 cal BC</t>
  </si>
  <si>
    <t>~6,400-5,900 cal BC</t>
  </si>
  <si>
    <t>990-2,040 BC</t>
  </si>
  <si>
    <t>2,400-1,900 BC</t>
  </si>
  <si>
    <t>2,570-2,900 BC, possible trickledown from 1550-1180 BC</t>
  </si>
  <si>
    <t>7,454-6,850 cal BC</t>
  </si>
  <si>
    <t>~6,000 BC</t>
  </si>
  <si>
    <t>6,214-6,004 cal BC</t>
  </si>
  <si>
    <t>4,300-3,700 BC</t>
  </si>
  <si>
    <t>1,400-1,000 BC</t>
  </si>
  <si>
    <t>~2,700-2,500 BC</t>
  </si>
  <si>
    <t>~2,650-2,200 BC</t>
  </si>
  <si>
    <t>~1650-1550/1540 BC</t>
  </si>
  <si>
    <t>BC point</t>
  </si>
  <si>
    <t>BP_Point</t>
  </si>
  <si>
    <t>Sample</t>
  </si>
  <si>
    <t>Site (Site Identifier)</t>
  </si>
  <si>
    <t>Location</t>
  </si>
  <si>
    <t>Context</t>
  </si>
  <si>
    <t>Sex</t>
  </si>
  <si>
    <t>mtDNA</t>
  </si>
  <si>
    <t>Blagotin2</t>
  </si>
  <si>
    <t>Blagotin-Poljna (1)</t>
  </si>
  <si>
    <t>M</t>
  </si>
  <si>
    <t>A</t>
  </si>
  <si>
    <t>F</t>
  </si>
  <si>
    <t>Blagotin3</t>
  </si>
  <si>
    <t>Blagotin16</t>
  </si>
  <si>
    <t>Uiv17</t>
  </si>
  <si>
    <t>Uilvar (2)</t>
  </si>
  <si>
    <t>Cav8</t>
  </si>
  <si>
    <t>Ovc11</t>
  </si>
  <si>
    <t>Ovčarovo-gorata (4)</t>
  </si>
  <si>
    <t>Kov27</t>
  </si>
  <si>
    <t>Kovačevo (5)</t>
  </si>
  <si>
    <t>Kov57</t>
  </si>
  <si>
    <t>Kov60</t>
  </si>
  <si>
    <t>AP38</t>
  </si>
  <si>
    <t>Aşağı Pınar (6)</t>
  </si>
  <si>
    <t>C</t>
  </si>
  <si>
    <t>AP44</t>
  </si>
  <si>
    <t>AP45</t>
  </si>
  <si>
    <t>AP46</t>
  </si>
  <si>
    <t>AP49</t>
  </si>
  <si>
    <t>AP50</t>
  </si>
  <si>
    <t>Ulu38</t>
  </si>
  <si>
    <t>Ulucak Höyük (7)</t>
  </si>
  <si>
    <t>Direkli1-2</t>
  </si>
  <si>
    <t>Direkli Cave (8)</t>
  </si>
  <si>
    <t>T</t>
  </si>
  <si>
    <t>Direkli4</t>
  </si>
  <si>
    <t>Direkli5</t>
  </si>
  <si>
    <t>Direkli6</t>
  </si>
  <si>
    <t>Ghosh5</t>
  </si>
  <si>
    <t>Abu Ghosh (9)</t>
  </si>
  <si>
    <t>Ainghazal1</t>
  </si>
  <si>
    <t>Ain’Ghazal (10)</t>
  </si>
  <si>
    <t>Ainghazal2</t>
  </si>
  <si>
    <t>Ainghazal3</t>
  </si>
  <si>
    <t>Ainghazal4</t>
  </si>
  <si>
    <t>Hovk1</t>
  </si>
  <si>
    <t>Hovk-1 Cave (11)</t>
  </si>
  <si>
    <t>Lur9</t>
  </si>
  <si>
    <t>Kelek Asad Morad (12A)</t>
  </si>
  <si>
    <t>B</t>
  </si>
  <si>
    <t>Lur12</t>
  </si>
  <si>
    <t>Tepe Abdul Hosein (12B)</t>
  </si>
  <si>
    <t>G</t>
  </si>
  <si>
    <t>Semnan1-2</t>
  </si>
  <si>
    <t>Sang-e Chakmaq (13)</t>
  </si>
  <si>
    <t>Semnan3</t>
  </si>
  <si>
    <t>D</t>
  </si>
  <si>
    <t>Semnan7</t>
  </si>
  <si>
    <t>Semnan8</t>
  </si>
  <si>
    <t>Semnan9</t>
  </si>
  <si>
    <t>Semnan10</t>
  </si>
  <si>
    <t>Semnan13</t>
  </si>
  <si>
    <t>Semnan17</t>
  </si>
  <si>
    <t>Fars1</t>
  </si>
  <si>
    <t>Rahmat Abad (14)</t>
  </si>
  <si>
    <t>Fars2-5</t>
  </si>
  <si>
    <t>Monjukli1</t>
  </si>
  <si>
    <t>Monjukli Depe (15)</t>
  </si>
  <si>
    <t>Monjukli2</t>
  </si>
  <si>
    <t>Monjukli4</t>
  </si>
  <si>
    <t>Monjukli6</t>
  </si>
  <si>
    <t>Monjukli7</t>
  </si>
  <si>
    <t>Monjukli8</t>
  </si>
  <si>
    <t>Monjukli9</t>
  </si>
  <si>
    <t>Pie17</t>
  </si>
  <si>
    <t>Pietrele (16)</t>
  </si>
  <si>
    <t>Dra34</t>
  </si>
  <si>
    <t>Merdžumekja (17)</t>
  </si>
  <si>
    <t>Kan19</t>
  </si>
  <si>
    <t>Kanlıgeçit (18)</t>
  </si>
  <si>
    <t>Kan23</t>
  </si>
  <si>
    <t>Kan25</t>
  </si>
  <si>
    <t>Acem1</t>
  </si>
  <si>
    <t>Acemhöyük (19)</t>
  </si>
  <si>
    <t>Acem2</t>
  </si>
  <si>
    <t>Tac1</t>
  </si>
  <si>
    <t>Tachti Perda (20A)</t>
  </si>
  <si>
    <t>Tac2</t>
  </si>
  <si>
    <t>Tac3</t>
  </si>
  <si>
    <t>Geor2</t>
  </si>
  <si>
    <t>Tamara Fort (20B)</t>
  </si>
  <si>
    <t>Kazbeg1</t>
  </si>
  <si>
    <t>Kohneh2</t>
  </si>
  <si>
    <t>Kohneh Tepesi (21)</t>
  </si>
  <si>
    <t>Azer3-5</t>
  </si>
  <si>
    <t>Tepe Hasanlu (22A)</t>
  </si>
  <si>
    <t>Azer4</t>
  </si>
  <si>
    <t>Azer6</t>
  </si>
  <si>
    <t>Soha Chay Tepe (22B)</t>
  </si>
  <si>
    <t>Qazvin1</t>
  </si>
  <si>
    <t>Tepe Chizar (23)</t>
  </si>
  <si>
    <t>Darre1</t>
  </si>
  <si>
    <t>Darre-ye Bolāghi (24A)</t>
  </si>
  <si>
    <t>Darre2</t>
  </si>
  <si>
    <t>Fars4</t>
  </si>
  <si>
    <t>Mianrud (14/24C)</t>
  </si>
  <si>
    <t>Chalow1</t>
  </si>
  <si>
    <t>Chalow (25)</t>
  </si>
  <si>
    <t>Bulak1</t>
  </si>
  <si>
    <t>Tilla Bulak (26)</t>
  </si>
  <si>
    <t>Bulak2</t>
  </si>
  <si>
    <t>Bulak3</t>
  </si>
  <si>
    <t>Bulak4</t>
  </si>
  <si>
    <t>Bulak5</t>
  </si>
  <si>
    <t>Shiqmim1</t>
  </si>
  <si>
    <t>Shiqmim (27A)</t>
  </si>
  <si>
    <t>Shiqmim9</t>
  </si>
  <si>
    <t>Gilat2</t>
  </si>
  <si>
    <t>Gilat (27B)</t>
  </si>
  <si>
    <t>Gilat8</t>
  </si>
  <si>
    <t>Gilat10</t>
  </si>
  <si>
    <t>Yarmut1</t>
  </si>
  <si>
    <t>Tel Yarmuth (28A)</t>
  </si>
  <si>
    <t>Yarmut7</t>
  </si>
  <si>
    <t>Yoqneam2</t>
  </si>
  <si>
    <t>Tel Yoqne’am (28B)</t>
  </si>
  <si>
    <t>Safi2</t>
  </si>
  <si>
    <t>Tel es-Safi/Gath (28C)</t>
  </si>
  <si>
    <t>Miqne5</t>
  </si>
  <si>
    <t>Tel Miqne-Ekron (28D)</t>
  </si>
  <si>
    <t>Potterne1</t>
  </si>
  <si>
    <t>Potterne (29)</t>
  </si>
  <si>
    <t>Čavdar (3)</t>
  </si>
  <si>
    <t>C.D.</t>
  </si>
  <si>
    <t xml:space="preserve"> A</t>
  </si>
  <si>
    <t>Trstenik, Serbia</t>
  </si>
  <si>
    <t>Neolithic (ca. 6,100 BC)*</t>
  </si>
  <si>
    <t>Neolithic (ca. 6,100 BC)</t>
  </si>
  <si>
    <t>Timişoara, Romania</t>
  </si>
  <si>
    <t>Neolithic (5,250 - 5,050 BC)</t>
  </si>
  <si>
    <t>Sofia District,Bulgaria</t>
  </si>
  <si>
    <t>Neolithic (6,000 - 5,500 BC)</t>
  </si>
  <si>
    <t>Tărgovište, Bulgaria</t>
  </si>
  <si>
    <t>Neolithic (5,700 - 5,500 BC)</t>
  </si>
  <si>
    <t>Blagoevgrad, Bulgaria</t>
  </si>
  <si>
    <t>Neolithic (6,200 - 5,600 BC)</t>
  </si>
  <si>
    <t>Kirklareli, Turkey</t>
  </si>
  <si>
    <t>Neolithic*</t>
  </si>
  <si>
    <t>Neolithic (5,500 - 5,000 BC)</t>
  </si>
  <si>
    <t>Neolithic (5,300 - 5,000 BC)</t>
  </si>
  <si>
    <t>Neolithic (5,500 - 5,200 BC)</t>
  </si>
  <si>
    <t>Izmir, Turkey</t>
  </si>
  <si>
    <t>Neolithic (6,400 - 6,100 BC)</t>
  </si>
  <si>
    <t>Taurus Mountains, Turkey</t>
  </si>
  <si>
    <t>Epipaleolithic (ca. 9,500 BC)*</t>
  </si>
  <si>
    <t>Epipaleolithic (ca. 9,500 BC)</t>
  </si>
  <si>
    <t>Judean Hills, Levant</t>
  </si>
  <si>
    <t>Neolithic (ca. 8,000 BC)</t>
  </si>
  <si>
    <t>Amman, Jordan</t>
  </si>
  <si>
    <t xml:space="preserve">Amman, Jordan </t>
  </si>
  <si>
    <t xml:space="preserve">Tavush, Armenia </t>
  </si>
  <si>
    <t>Paleolithic*</t>
  </si>
  <si>
    <t xml:space="preserve">Luristan, Iran </t>
  </si>
  <si>
    <t>Neolithic (8,500 - 8,200 BC)</t>
  </si>
  <si>
    <t>Neolithic (ca. 7,000 BC)*</t>
  </si>
  <si>
    <t>Semnan, Iran</t>
  </si>
  <si>
    <t>Neolithic (ca. 6,000 BC)*</t>
  </si>
  <si>
    <t>Neolithic (ca. 6,000 BC)</t>
  </si>
  <si>
    <t>Fars, Iran</t>
  </si>
  <si>
    <t>Chalcolithic (ca. 4,600 BC)</t>
  </si>
  <si>
    <t>Neolithic (6,700 - 6,471 BC)*</t>
  </si>
  <si>
    <t>Meana-Čaača, Turkmenistan</t>
  </si>
  <si>
    <t>Chalcolithic (5,100 - 4,500 BC)</t>
  </si>
  <si>
    <t>Neolithic (6,400 - 5,900 BC)</t>
  </si>
  <si>
    <t>Giurgiu, Romania</t>
  </si>
  <si>
    <t>Chalcolithic (4,450 - 4,250 BC)</t>
  </si>
  <si>
    <t>Drama, Bulgaria</t>
  </si>
  <si>
    <t>Chalcolithic*</t>
  </si>
  <si>
    <t>Kirklareli,Turkey</t>
  </si>
  <si>
    <t>Bronze Age (2,700 - 2,200 BC)</t>
  </si>
  <si>
    <t>Bronze Age*</t>
  </si>
  <si>
    <t>Aksaray Plain, Turkey</t>
  </si>
  <si>
    <t>Bronze Age (ca. 2,500 BC)*</t>
  </si>
  <si>
    <t>Bronze Age (ca. 1700 BC)</t>
  </si>
  <si>
    <t>Kakheti, Georgia</t>
  </si>
  <si>
    <t>Bronze Age (1,400 - 1,000 BC)</t>
  </si>
  <si>
    <t>Iron Age (1,000 - 700 BC)</t>
  </si>
  <si>
    <t>Kazbegi, Georgia</t>
  </si>
  <si>
    <t>Medieval (1,001 - 1,500 AD)</t>
  </si>
  <si>
    <t>Medieval (901 - 1,000 AD)</t>
  </si>
  <si>
    <t>Azerbaijan, Iran</t>
  </si>
  <si>
    <t>Bronze Age (3,300 - 3,000 BC)</t>
  </si>
  <si>
    <t>Western Azerbaijan, Iran</t>
  </si>
  <si>
    <t>Bronze Age (2,200-2,100 BC)</t>
  </si>
  <si>
    <t>Iron Age (550 - 330 BC)</t>
  </si>
  <si>
    <t>Zanjan, Iran</t>
  </si>
  <si>
    <t>Chalcolithic (ca. 4,200 BC)</t>
  </si>
  <si>
    <t>Qazvin, Iran</t>
  </si>
  <si>
    <t>Bronze Age (2,400 - 1,900 BC)</t>
  </si>
  <si>
    <t>Chalcolithic (5,000 - 4,000 BC)</t>
  </si>
  <si>
    <t>Chalcolithic (5,000 - 4,000 BC)*</t>
  </si>
  <si>
    <t>Chalcolithic (5,550 - 4,200 BC)*</t>
  </si>
  <si>
    <t>Khorasan, Iran</t>
  </si>
  <si>
    <t>Bronze Age (2,300 - 2,000 BC)</t>
  </si>
  <si>
    <t>Surkhandarja, Uzbekistan</t>
  </si>
  <si>
    <t>Bronze Age (2,000 - 1,700 BC)</t>
  </si>
  <si>
    <t>Northern Negev, Levant</t>
  </si>
  <si>
    <t>Chalcolithic (4,300 - 3,700 BC)</t>
  </si>
  <si>
    <t>Chalcolithic (4,500 - 4,200 BC)</t>
  </si>
  <si>
    <t>Bet Shemesh, Levant</t>
  </si>
  <si>
    <t>Bronze Age (2,700 - 2,500 BC)</t>
  </si>
  <si>
    <t>Bronze Age (2,650 - 2,200 BC)</t>
  </si>
  <si>
    <t>Haifa, Levant</t>
  </si>
  <si>
    <t>Bronze Age (1,650 - 1,540 BC)</t>
  </si>
  <si>
    <t>Ashkelon, Levant</t>
  </si>
  <si>
    <t>Bronze Age (2,570 - 2,900 BC)</t>
  </si>
  <si>
    <t>Shephelah, Levant</t>
  </si>
  <si>
    <t>Iron Age (ca. 700 BC)</t>
  </si>
  <si>
    <t>Wiltshire, UK</t>
  </si>
  <si>
    <t>Bronze Age (2,040 - 990 BC)</t>
  </si>
  <si>
    <t xml:space="preserve">Age (years ago) </t>
  </si>
  <si>
    <t>2617-2667</t>
  </si>
  <si>
    <t>1717-1917</t>
  </si>
  <si>
    <t>317-517</t>
  </si>
  <si>
    <t>417-517</t>
  </si>
  <si>
    <t>1617-1817</t>
  </si>
  <si>
    <t>1317-1517</t>
  </si>
  <si>
    <t>1317-1417</t>
  </si>
  <si>
    <t>4496-4861</t>
  </si>
  <si>
    <t>1988-2011</t>
  </si>
  <si>
    <t>3817-4217</t>
  </si>
  <si>
    <t>1177-1406</t>
  </si>
  <si>
    <t>1717-1817</t>
  </si>
  <si>
    <t>1087-1189</t>
  </si>
  <si>
    <t>617-817</t>
  </si>
  <si>
    <t>2317-2417</t>
  </si>
  <si>
    <t>1017-1217</t>
  </si>
  <si>
    <t>2617-2817</t>
  </si>
  <si>
    <t>1817-2017</t>
  </si>
  <si>
    <t>2217-2417</t>
  </si>
  <si>
    <t>649-811</t>
  </si>
  <si>
    <t>3039-3130</t>
  </si>
  <si>
    <t>1717-1767</t>
  </si>
  <si>
    <t>117-317</t>
  </si>
  <si>
    <t>217-317</t>
  </si>
  <si>
    <t>1156-1730</t>
  </si>
  <si>
    <t>3757-4042</t>
  </si>
  <si>
    <t>3017-3217</t>
  </si>
  <si>
    <t>217-267</t>
  </si>
  <si>
    <t>2047-2227</t>
  </si>
  <si>
    <t>817-1217</t>
  </si>
  <si>
    <t>3617-4217</t>
  </si>
  <si>
    <t>1217-1417</t>
  </si>
  <si>
    <t>3550-3604</t>
  </si>
  <si>
    <t>1717-2017</t>
  </si>
  <si>
    <t>2417-2287</t>
  </si>
  <si>
    <t>2617-2717</t>
  </si>
  <si>
    <t>5000-8000</t>
  </si>
  <si>
    <t>1617-1717</t>
  </si>
  <si>
    <t>YA point</t>
  </si>
  <si>
    <t>YA min</t>
  </si>
  <si>
    <t>Ya max</t>
  </si>
  <si>
    <t>BP_max</t>
  </si>
  <si>
    <t>BP_min</t>
  </si>
  <si>
    <t>BC max</t>
  </si>
  <si>
    <t>BC min</t>
  </si>
  <si>
    <t>BP_median</t>
  </si>
  <si>
    <t>-</t>
  </si>
  <si>
    <t>2717-2817</t>
  </si>
  <si>
    <t>1677-1887</t>
  </si>
  <si>
    <t>1817-2217</t>
  </si>
  <si>
    <t>917-1217</t>
  </si>
  <si>
    <t>2117-2217</t>
  </si>
  <si>
    <t>17-617</t>
  </si>
  <si>
    <t>2217-2867</t>
  </si>
  <si>
    <t>4000-5000</t>
  </si>
  <si>
    <t>467-517</t>
  </si>
  <si>
    <t>3017-3517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</si>
</sst>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rgb="FF000000"/>
      <name val="Helvetica"/>
      <family val="2"/>
    </font>
    <font>
      <sz val="9"/>
      <color theme="1"/>
      <name val="Helvetica"/>
      <family val="2"/>
    </font>
    <font>
      <sz val="9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3" fontId="1" fillId="2" borderId="0" xfId="1" applyNumberFormat="1"/>
    <xf numFmtId="0" fontId="1" fillId="2" borderId="0" xfId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1" fontId="0" fillId="0" borderId="0" xfId="0" applyNumberFormat="1"/>
    <xf numFmtId="0" fontId="3" fillId="0" borderId="0" xfId="0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67CD-EA58-D74F-8771-1B9040D56500}">
  <dimension ref="B1:I62"/>
  <sheetViews>
    <sheetView workbookViewId="0">
      <selection activeCell="O17" sqref="O17"/>
    </sheetView>
  </sheetViews>
  <sheetFormatPr baseColWidth="10" defaultRowHeight="16" x14ac:dyDescent="0.2"/>
  <cols>
    <col min="1" max="1" width="33" customWidth="1"/>
    <col min="2" max="2" width="21.83203125" customWidth="1"/>
  </cols>
  <sheetData>
    <row r="1" spans="2:9" x14ac:dyDescent="0.2">
      <c r="B1" t="s">
        <v>0</v>
      </c>
      <c r="C1" t="s">
        <v>310</v>
      </c>
      <c r="D1" t="s">
        <v>311</v>
      </c>
      <c r="E1" t="s">
        <v>44</v>
      </c>
      <c r="G1" t="s">
        <v>308</v>
      </c>
      <c r="H1" t="s">
        <v>309</v>
      </c>
      <c r="I1" t="s">
        <v>45</v>
      </c>
    </row>
    <row r="2" spans="2:9" x14ac:dyDescent="0.2">
      <c r="B2" t="s">
        <v>1</v>
      </c>
      <c r="C2">
        <v>2346</v>
      </c>
      <c r="D2">
        <v>2040</v>
      </c>
      <c r="F2" t="b">
        <f t="shared" ref="F2:F33" si="0">C2&gt;D2</f>
        <v>1</v>
      </c>
      <c r="G2">
        <f>C2+1950</f>
        <v>4296</v>
      </c>
      <c r="H2">
        <f>D2+1950</f>
        <v>3990</v>
      </c>
      <c r="I2">
        <f>ROUND(AVERAGE(G2,H2),0)</f>
        <v>4143</v>
      </c>
    </row>
    <row r="3" spans="2:9" x14ac:dyDescent="0.2">
      <c r="B3" t="s">
        <v>2</v>
      </c>
      <c r="C3" s="1"/>
      <c r="E3" s="1">
        <v>1700</v>
      </c>
      <c r="F3" t="b">
        <f t="shared" si="0"/>
        <v>0</v>
      </c>
      <c r="I3" s="1">
        <f>E3+1950</f>
        <v>3650</v>
      </c>
    </row>
    <row r="4" spans="2:9" x14ac:dyDescent="0.2">
      <c r="B4" t="s">
        <v>3</v>
      </c>
      <c r="E4" s="1">
        <v>8000</v>
      </c>
      <c r="F4" t="b">
        <f t="shared" si="0"/>
        <v>0</v>
      </c>
      <c r="I4" s="1">
        <f>E4+1950</f>
        <v>9950</v>
      </c>
    </row>
    <row r="5" spans="2:9" x14ac:dyDescent="0.2">
      <c r="B5" t="s">
        <v>3</v>
      </c>
      <c r="E5" s="1">
        <v>8000</v>
      </c>
      <c r="F5" t="b">
        <f t="shared" si="0"/>
        <v>0</v>
      </c>
      <c r="I5" s="1">
        <f>E5+1950</f>
        <v>9950</v>
      </c>
    </row>
    <row r="6" spans="2:9" x14ac:dyDescent="0.2">
      <c r="B6" t="s">
        <v>3</v>
      </c>
      <c r="E6" s="1">
        <v>8000</v>
      </c>
      <c r="F6" t="b">
        <f t="shared" si="0"/>
        <v>0</v>
      </c>
      <c r="I6" s="1">
        <f>E6+1950</f>
        <v>9950</v>
      </c>
    </row>
    <row r="7" spans="2:9" x14ac:dyDescent="0.2">
      <c r="B7" t="s">
        <v>3</v>
      </c>
      <c r="E7" s="1">
        <v>8000</v>
      </c>
      <c r="F7" t="b">
        <f t="shared" si="0"/>
        <v>0</v>
      </c>
      <c r="I7" s="1">
        <f>E7+1950</f>
        <v>9950</v>
      </c>
    </row>
    <row r="8" spans="2:9" x14ac:dyDescent="0.2">
      <c r="B8" t="s">
        <v>4</v>
      </c>
      <c r="C8" s="1">
        <v>5300</v>
      </c>
      <c r="D8" s="1">
        <v>5000</v>
      </c>
      <c r="F8" t="b">
        <f t="shared" si="0"/>
        <v>1</v>
      </c>
      <c r="G8">
        <f t="shared" ref="G8:G11" si="1">C8+1950</f>
        <v>7250</v>
      </c>
      <c r="H8">
        <f t="shared" ref="H8:H11" si="2">D8+1950</f>
        <v>6950</v>
      </c>
      <c r="I8">
        <f>ROUND(AVERAGE(G8,H8),0)</f>
        <v>7100</v>
      </c>
    </row>
    <row r="9" spans="2:9" x14ac:dyDescent="0.2">
      <c r="B9" t="s">
        <v>5</v>
      </c>
      <c r="C9" s="1">
        <v>5500</v>
      </c>
      <c r="D9" s="1">
        <v>5200</v>
      </c>
      <c r="F9" t="b">
        <f t="shared" si="0"/>
        <v>1</v>
      </c>
      <c r="G9">
        <f t="shared" si="1"/>
        <v>7450</v>
      </c>
      <c r="H9">
        <f t="shared" si="2"/>
        <v>7150</v>
      </c>
      <c r="I9">
        <f>ROUND(AVERAGE(G9,H9),0)</f>
        <v>7300</v>
      </c>
    </row>
    <row r="10" spans="2:9" x14ac:dyDescent="0.2">
      <c r="B10" t="s">
        <v>6</v>
      </c>
      <c r="C10" s="1">
        <v>3000</v>
      </c>
      <c r="D10" s="1">
        <v>2100</v>
      </c>
      <c r="F10" t="b">
        <f t="shared" si="0"/>
        <v>1</v>
      </c>
      <c r="G10">
        <f t="shared" si="1"/>
        <v>4950</v>
      </c>
      <c r="H10">
        <f t="shared" si="2"/>
        <v>4050</v>
      </c>
      <c r="I10">
        <f>ROUND(AVERAGE(G10,H10),0)</f>
        <v>4500</v>
      </c>
    </row>
    <row r="11" spans="2:9" x14ac:dyDescent="0.2">
      <c r="B11" t="s">
        <v>7</v>
      </c>
      <c r="C11" s="1">
        <v>550</v>
      </c>
      <c r="D11" s="1">
        <v>330</v>
      </c>
      <c r="F11" t="b">
        <f t="shared" si="0"/>
        <v>1</v>
      </c>
      <c r="G11">
        <f t="shared" si="1"/>
        <v>2500</v>
      </c>
      <c r="H11">
        <f t="shared" si="2"/>
        <v>2280</v>
      </c>
      <c r="I11">
        <f>ROUND(AVERAGE(G11,H11),0)</f>
        <v>2390</v>
      </c>
    </row>
    <row r="12" spans="2:9" x14ac:dyDescent="0.2">
      <c r="B12" t="s">
        <v>8</v>
      </c>
      <c r="E12" s="1">
        <v>4200</v>
      </c>
      <c r="F12" t="b">
        <f t="shared" si="0"/>
        <v>0</v>
      </c>
      <c r="I12" s="1">
        <f>E12+1950</f>
        <v>6150</v>
      </c>
    </row>
    <row r="13" spans="2:9" x14ac:dyDescent="0.2">
      <c r="B13" t="s">
        <v>9</v>
      </c>
      <c r="C13" s="1">
        <v>6398</v>
      </c>
      <c r="D13" s="1">
        <v>6098</v>
      </c>
      <c r="F13" t="b">
        <f t="shared" si="0"/>
        <v>1</v>
      </c>
      <c r="G13">
        <f>C13+1950</f>
        <v>8348</v>
      </c>
      <c r="H13">
        <f>D13+1950</f>
        <v>8048</v>
      </c>
      <c r="I13">
        <f>ROUND(AVERAGE(G13,H13),0)</f>
        <v>8198</v>
      </c>
    </row>
    <row r="14" spans="2:9" x14ac:dyDescent="0.2">
      <c r="B14" t="s">
        <v>10</v>
      </c>
      <c r="E14" s="1">
        <v>6100</v>
      </c>
      <c r="F14" t="b">
        <f t="shared" si="0"/>
        <v>0</v>
      </c>
      <c r="I14" s="1">
        <f>E14+1950</f>
        <v>8050</v>
      </c>
    </row>
    <row r="15" spans="2:9" x14ac:dyDescent="0.2">
      <c r="B15" t="s">
        <v>11</v>
      </c>
      <c r="C15" s="1">
        <v>6379</v>
      </c>
      <c r="D15" s="1">
        <v>6078</v>
      </c>
      <c r="F15" t="b">
        <f t="shared" si="0"/>
        <v>1</v>
      </c>
      <c r="G15">
        <f t="shared" ref="G15:H21" si="3">C15+1950</f>
        <v>8329</v>
      </c>
      <c r="H15">
        <f t="shared" si="3"/>
        <v>8028</v>
      </c>
      <c r="I15">
        <f t="shared" ref="I15:I23" si="4">ROUND(AVERAGE(G15,H15),0)</f>
        <v>8179</v>
      </c>
    </row>
    <row r="16" spans="2:9" x14ac:dyDescent="0.2">
      <c r="B16" t="s">
        <v>12</v>
      </c>
      <c r="C16" s="1">
        <v>6096</v>
      </c>
      <c r="D16" s="1">
        <v>5892</v>
      </c>
      <c r="F16" t="b">
        <f t="shared" si="0"/>
        <v>1</v>
      </c>
      <c r="G16">
        <f t="shared" si="3"/>
        <v>8046</v>
      </c>
      <c r="H16">
        <f t="shared" si="3"/>
        <v>7842</v>
      </c>
      <c r="I16">
        <f t="shared" si="4"/>
        <v>7944</v>
      </c>
    </row>
    <row r="17" spans="2:9" x14ac:dyDescent="0.2">
      <c r="B17" t="s">
        <v>13</v>
      </c>
      <c r="C17" s="1">
        <v>2000</v>
      </c>
      <c r="D17" s="1">
        <v>1700</v>
      </c>
      <c r="F17" t="b">
        <f t="shared" si="0"/>
        <v>1</v>
      </c>
      <c r="G17">
        <f t="shared" si="3"/>
        <v>3950</v>
      </c>
      <c r="H17">
        <f t="shared" si="3"/>
        <v>3650</v>
      </c>
      <c r="I17">
        <f t="shared" si="4"/>
        <v>3800</v>
      </c>
    </row>
    <row r="18" spans="2:9" x14ac:dyDescent="0.2">
      <c r="B18" t="s">
        <v>13</v>
      </c>
      <c r="C18" s="1">
        <v>2000</v>
      </c>
      <c r="D18" s="1">
        <v>1700</v>
      </c>
      <c r="F18" t="b">
        <f t="shared" si="0"/>
        <v>1</v>
      </c>
      <c r="G18">
        <f t="shared" si="3"/>
        <v>3950</v>
      </c>
      <c r="H18">
        <f t="shared" si="3"/>
        <v>3650</v>
      </c>
      <c r="I18">
        <f t="shared" si="4"/>
        <v>3800</v>
      </c>
    </row>
    <row r="19" spans="2:9" x14ac:dyDescent="0.2">
      <c r="B19" t="s">
        <v>13</v>
      </c>
      <c r="C19" s="1">
        <v>2000</v>
      </c>
      <c r="D19" s="1">
        <v>1700</v>
      </c>
      <c r="F19" t="b">
        <f t="shared" si="0"/>
        <v>1</v>
      </c>
      <c r="G19">
        <f t="shared" si="3"/>
        <v>3950</v>
      </c>
      <c r="H19">
        <f t="shared" si="3"/>
        <v>3650</v>
      </c>
      <c r="I19">
        <f t="shared" si="4"/>
        <v>3800</v>
      </c>
    </row>
    <row r="20" spans="2:9" x14ac:dyDescent="0.2">
      <c r="B20" t="s">
        <v>13</v>
      </c>
      <c r="C20" s="1">
        <v>2000</v>
      </c>
      <c r="D20" s="1">
        <v>1700</v>
      </c>
      <c r="F20" t="b">
        <f t="shared" si="0"/>
        <v>1</v>
      </c>
      <c r="G20">
        <f t="shared" si="3"/>
        <v>3950</v>
      </c>
      <c r="H20">
        <f t="shared" si="3"/>
        <v>3650</v>
      </c>
      <c r="I20">
        <f t="shared" si="4"/>
        <v>3800</v>
      </c>
    </row>
    <row r="21" spans="2:9" x14ac:dyDescent="0.2">
      <c r="B21" t="s">
        <v>14</v>
      </c>
      <c r="C21" s="1">
        <v>5000</v>
      </c>
      <c r="D21" s="1">
        <v>4000</v>
      </c>
      <c r="F21" t="b">
        <f t="shared" si="0"/>
        <v>1</v>
      </c>
      <c r="G21">
        <f t="shared" si="3"/>
        <v>6950</v>
      </c>
      <c r="H21">
        <f t="shared" si="3"/>
        <v>5950</v>
      </c>
      <c r="I21">
        <f t="shared" si="4"/>
        <v>6450</v>
      </c>
    </row>
    <row r="22" spans="2:9" x14ac:dyDescent="0.2">
      <c r="B22" t="s">
        <v>15</v>
      </c>
      <c r="C22" s="2">
        <v>1473</v>
      </c>
      <c r="D22" s="2">
        <v>1641</v>
      </c>
      <c r="F22" t="b">
        <f t="shared" si="0"/>
        <v>0</v>
      </c>
      <c r="G22" s="1">
        <f>1950-C22</f>
        <v>477</v>
      </c>
      <c r="H22" s="1">
        <f>1950-D22</f>
        <v>309</v>
      </c>
      <c r="I22">
        <f t="shared" si="4"/>
        <v>393</v>
      </c>
    </row>
    <row r="23" spans="2:9" x14ac:dyDescent="0.2">
      <c r="B23" t="s">
        <v>16</v>
      </c>
      <c r="C23" s="1">
        <v>11351</v>
      </c>
      <c r="D23" s="1">
        <v>11166</v>
      </c>
      <c r="F23" t="b">
        <f t="shared" si="0"/>
        <v>1</v>
      </c>
      <c r="G23">
        <f>C23+1950</f>
        <v>13301</v>
      </c>
      <c r="H23">
        <f>D23+1950</f>
        <v>13116</v>
      </c>
      <c r="I23">
        <f t="shared" si="4"/>
        <v>13209</v>
      </c>
    </row>
    <row r="24" spans="2:9" x14ac:dyDescent="0.2">
      <c r="B24" t="s">
        <v>17</v>
      </c>
      <c r="E24" s="1">
        <v>9500</v>
      </c>
      <c r="F24" t="b">
        <f t="shared" si="0"/>
        <v>0</v>
      </c>
      <c r="I24" s="1">
        <f t="shared" ref="I24:I26" si="5">E24+1950</f>
        <v>11450</v>
      </c>
    </row>
    <row r="25" spans="2:9" x14ac:dyDescent="0.2">
      <c r="B25" t="s">
        <v>17</v>
      </c>
      <c r="E25" s="1">
        <v>9500</v>
      </c>
      <c r="F25" t="b">
        <f t="shared" si="0"/>
        <v>0</v>
      </c>
      <c r="I25" s="1">
        <f t="shared" si="5"/>
        <v>11450</v>
      </c>
    </row>
    <row r="26" spans="2:9" x14ac:dyDescent="0.2">
      <c r="B26" t="s">
        <v>18</v>
      </c>
      <c r="E26" s="1">
        <v>4600</v>
      </c>
      <c r="F26" t="b">
        <f t="shared" si="0"/>
        <v>0</v>
      </c>
      <c r="I26" s="1">
        <f t="shared" si="5"/>
        <v>6550</v>
      </c>
    </row>
    <row r="27" spans="2:9" x14ac:dyDescent="0.2">
      <c r="B27" t="s">
        <v>19</v>
      </c>
      <c r="C27" s="1">
        <v>7047</v>
      </c>
      <c r="D27" s="1">
        <v>6772</v>
      </c>
      <c r="F27" t="b">
        <f t="shared" si="0"/>
        <v>1</v>
      </c>
      <c r="G27">
        <f>C27+1950</f>
        <v>8997</v>
      </c>
      <c r="H27">
        <f>D27+1950</f>
        <v>8722</v>
      </c>
      <c r="I27">
        <f>ROUND(AVERAGE(G27,H27),0)</f>
        <v>8860</v>
      </c>
    </row>
    <row r="28" spans="2:9" x14ac:dyDescent="0.2">
      <c r="B28" t="s">
        <v>20</v>
      </c>
      <c r="C28" s="1">
        <v>5460</v>
      </c>
      <c r="D28" s="1">
        <v>5211</v>
      </c>
      <c r="F28" t="b">
        <f t="shared" si="0"/>
        <v>1</v>
      </c>
      <c r="G28">
        <f>C28+1950</f>
        <v>7410</v>
      </c>
      <c r="H28">
        <f>D28+1950</f>
        <v>7161</v>
      </c>
      <c r="I28">
        <f>ROUND(AVERAGE(G28,H28),0)</f>
        <v>7286</v>
      </c>
    </row>
    <row r="29" spans="2:9" x14ac:dyDescent="0.2">
      <c r="B29" t="s">
        <v>21</v>
      </c>
      <c r="C29" s="3">
        <v>1001</v>
      </c>
      <c r="D29" s="3">
        <v>1400</v>
      </c>
      <c r="F29" t="b">
        <f t="shared" si="0"/>
        <v>0</v>
      </c>
      <c r="G29">
        <f>1950-C29</f>
        <v>949</v>
      </c>
      <c r="H29">
        <f>1950-D29</f>
        <v>550</v>
      </c>
      <c r="I29">
        <f>ROUND(AVERAGE(G29,H29),0)</f>
        <v>750</v>
      </c>
    </row>
    <row r="30" spans="2:9" x14ac:dyDescent="0.2">
      <c r="B30" t="s">
        <v>22</v>
      </c>
      <c r="E30">
        <v>8000</v>
      </c>
      <c r="F30" t="b">
        <f t="shared" si="0"/>
        <v>0</v>
      </c>
      <c r="I30" s="1">
        <f>E30+1950</f>
        <v>9950</v>
      </c>
    </row>
    <row r="31" spans="2:9" x14ac:dyDescent="0.2">
      <c r="B31" t="s">
        <v>23</v>
      </c>
      <c r="C31" s="1">
        <v>4500</v>
      </c>
      <c r="D31" s="1">
        <v>4200</v>
      </c>
      <c r="F31" t="b">
        <f t="shared" si="0"/>
        <v>1</v>
      </c>
      <c r="G31">
        <f t="shared" ref="G31:G33" si="6">C31+1950</f>
        <v>6450</v>
      </c>
      <c r="H31">
        <f t="shared" ref="H31:H33" si="7">D31+1950</f>
        <v>6150</v>
      </c>
      <c r="I31">
        <f>ROUND(AVERAGE(G31,H31),0)</f>
        <v>6300</v>
      </c>
    </row>
    <row r="32" spans="2:9" x14ac:dyDescent="0.2">
      <c r="B32" t="s">
        <v>23</v>
      </c>
      <c r="C32" s="1">
        <v>4500</v>
      </c>
      <c r="D32" s="1">
        <v>4200</v>
      </c>
      <c r="F32" t="b">
        <f t="shared" si="0"/>
        <v>1</v>
      </c>
      <c r="G32">
        <f t="shared" si="6"/>
        <v>6450</v>
      </c>
      <c r="H32">
        <f t="shared" si="7"/>
        <v>6150</v>
      </c>
      <c r="I32">
        <f>ROUND(AVERAGE(G32,H32),0)</f>
        <v>6300</v>
      </c>
    </row>
    <row r="33" spans="2:9" x14ac:dyDescent="0.2">
      <c r="B33" t="s">
        <v>23</v>
      </c>
      <c r="C33" s="1">
        <v>4500</v>
      </c>
      <c r="D33" s="1">
        <v>4200</v>
      </c>
      <c r="F33" t="b">
        <f t="shared" si="0"/>
        <v>1</v>
      </c>
      <c r="G33">
        <f t="shared" si="6"/>
        <v>6450</v>
      </c>
      <c r="H33">
        <f t="shared" si="7"/>
        <v>6150</v>
      </c>
      <c r="I33">
        <f>ROUND(AVERAGE(G33,H33),0)</f>
        <v>6300</v>
      </c>
    </row>
    <row r="34" spans="2:9" x14ac:dyDescent="0.2">
      <c r="B34" t="s">
        <v>24</v>
      </c>
      <c r="E34">
        <v>47074</v>
      </c>
      <c r="F34" t="b">
        <f t="shared" ref="F34:F62" si="8">C34&gt;D34</f>
        <v>0</v>
      </c>
      <c r="I34" s="1">
        <f>E34</f>
        <v>47074</v>
      </c>
    </row>
    <row r="35" spans="2:9" x14ac:dyDescent="0.2">
      <c r="B35" t="s">
        <v>25</v>
      </c>
      <c r="C35" s="2">
        <v>901</v>
      </c>
      <c r="D35" s="2">
        <v>1000</v>
      </c>
      <c r="F35" t="b">
        <f t="shared" si="8"/>
        <v>0</v>
      </c>
      <c r="G35" s="1">
        <f>1950-C35</f>
        <v>1049</v>
      </c>
      <c r="H35" s="1">
        <f>1950-D35</f>
        <v>950</v>
      </c>
      <c r="I35">
        <f>ROUND(AVERAGE(G35,H35),0)</f>
        <v>1000</v>
      </c>
    </row>
    <row r="36" spans="2:9" x14ac:dyDescent="0.2">
      <c r="B36" t="s">
        <v>26</v>
      </c>
      <c r="C36" s="1">
        <v>3300</v>
      </c>
      <c r="D36" s="1">
        <v>3000</v>
      </c>
      <c r="F36" t="b">
        <f t="shared" si="8"/>
        <v>1</v>
      </c>
      <c r="G36">
        <f t="shared" ref="G36:H39" si="9">C36+1950</f>
        <v>5250</v>
      </c>
      <c r="H36">
        <f t="shared" si="9"/>
        <v>4950</v>
      </c>
      <c r="I36">
        <f>ROUND(AVERAGE(G36,H36),0)</f>
        <v>5100</v>
      </c>
    </row>
    <row r="37" spans="2:9" x14ac:dyDescent="0.2">
      <c r="B37" t="s">
        <v>27</v>
      </c>
      <c r="C37" s="1">
        <v>6200</v>
      </c>
      <c r="D37" s="1">
        <v>5600</v>
      </c>
      <c r="F37" t="b">
        <f t="shared" si="8"/>
        <v>1</v>
      </c>
      <c r="G37">
        <f t="shared" si="9"/>
        <v>8150</v>
      </c>
      <c r="H37">
        <f t="shared" si="9"/>
        <v>7550</v>
      </c>
      <c r="I37">
        <f>ROUND(AVERAGE(G37,H37),0)</f>
        <v>7850</v>
      </c>
    </row>
    <row r="38" spans="2:9" x14ac:dyDescent="0.2">
      <c r="B38" t="s">
        <v>28</v>
      </c>
      <c r="C38" s="1">
        <v>8171</v>
      </c>
      <c r="D38" s="1">
        <v>7745</v>
      </c>
      <c r="F38" t="b">
        <f t="shared" si="8"/>
        <v>1</v>
      </c>
      <c r="G38">
        <f t="shared" si="9"/>
        <v>10121</v>
      </c>
      <c r="H38">
        <f t="shared" si="9"/>
        <v>9695</v>
      </c>
      <c r="I38">
        <f>ROUND(AVERAGE(G38,H38),0)</f>
        <v>9908</v>
      </c>
    </row>
    <row r="39" spans="2:9" x14ac:dyDescent="0.2">
      <c r="B39" t="s">
        <v>29</v>
      </c>
      <c r="C39" s="1">
        <v>8500</v>
      </c>
      <c r="D39" s="1">
        <v>8200</v>
      </c>
      <c r="F39" t="b">
        <f t="shared" si="8"/>
        <v>1</v>
      </c>
      <c r="G39">
        <f t="shared" si="9"/>
        <v>10450</v>
      </c>
      <c r="H39">
        <f t="shared" si="9"/>
        <v>10150</v>
      </c>
      <c r="I39">
        <f>ROUND(AVERAGE(G39,H39),0)</f>
        <v>10300</v>
      </c>
    </row>
    <row r="40" spans="2:9" x14ac:dyDescent="0.2">
      <c r="B40" t="s">
        <v>30</v>
      </c>
      <c r="E40">
        <v>700</v>
      </c>
      <c r="F40" t="b">
        <f t="shared" si="8"/>
        <v>0</v>
      </c>
      <c r="I40" s="1">
        <f>E40+1950</f>
        <v>2650</v>
      </c>
    </row>
    <row r="41" spans="2:9" x14ac:dyDescent="0.2">
      <c r="B41" t="s">
        <v>31</v>
      </c>
      <c r="C41" s="1">
        <v>5100</v>
      </c>
      <c r="D41" s="1">
        <v>4500</v>
      </c>
      <c r="F41" t="b">
        <f t="shared" si="8"/>
        <v>1</v>
      </c>
      <c r="G41">
        <f t="shared" ref="G41:G49" si="10">C41+1950</f>
        <v>7050</v>
      </c>
      <c r="H41">
        <f t="shared" ref="H41:H49" si="11">D41+1950</f>
        <v>6450</v>
      </c>
      <c r="I41">
        <f t="shared" ref="I41:I49" si="12">ROUND(AVERAGE(G41,H41),0)</f>
        <v>6750</v>
      </c>
    </row>
    <row r="42" spans="2:9" x14ac:dyDescent="0.2">
      <c r="B42" t="s">
        <v>31</v>
      </c>
      <c r="C42" s="1">
        <v>5100</v>
      </c>
      <c r="D42" s="1">
        <v>4500</v>
      </c>
      <c r="F42" t="b">
        <f t="shared" si="8"/>
        <v>1</v>
      </c>
      <c r="G42">
        <f t="shared" si="10"/>
        <v>7050</v>
      </c>
      <c r="H42">
        <f t="shared" si="11"/>
        <v>6450</v>
      </c>
      <c r="I42">
        <f t="shared" si="12"/>
        <v>6750</v>
      </c>
    </row>
    <row r="43" spans="2:9" x14ac:dyDescent="0.2">
      <c r="B43" t="s">
        <v>31</v>
      </c>
      <c r="C43" s="1">
        <v>5100</v>
      </c>
      <c r="D43" s="1">
        <v>4500</v>
      </c>
      <c r="F43" t="b">
        <f t="shared" si="8"/>
        <v>1</v>
      </c>
      <c r="G43">
        <f t="shared" si="10"/>
        <v>7050</v>
      </c>
      <c r="H43">
        <f t="shared" si="11"/>
        <v>6450</v>
      </c>
      <c r="I43">
        <f t="shared" si="12"/>
        <v>6750</v>
      </c>
    </row>
    <row r="44" spans="2:9" x14ac:dyDescent="0.2">
      <c r="B44" t="s">
        <v>31</v>
      </c>
      <c r="C44" s="1">
        <v>5100</v>
      </c>
      <c r="D44" s="1">
        <v>4500</v>
      </c>
      <c r="F44" t="b">
        <f t="shared" si="8"/>
        <v>1</v>
      </c>
      <c r="G44">
        <f t="shared" si="10"/>
        <v>7050</v>
      </c>
      <c r="H44">
        <f t="shared" si="11"/>
        <v>6450</v>
      </c>
      <c r="I44">
        <f t="shared" si="12"/>
        <v>6750</v>
      </c>
    </row>
    <row r="45" spans="2:9" x14ac:dyDescent="0.2">
      <c r="B45" t="s">
        <v>32</v>
      </c>
      <c r="C45" s="1">
        <v>6400</v>
      </c>
      <c r="D45" s="1">
        <v>5900</v>
      </c>
      <c r="F45" t="b">
        <f t="shared" si="8"/>
        <v>1</v>
      </c>
      <c r="G45">
        <f t="shared" si="10"/>
        <v>8350</v>
      </c>
      <c r="H45">
        <f t="shared" si="11"/>
        <v>7850</v>
      </c>
      <c r="I45">
        <f t="shared" si="12"/>
        <v>8100</v>
      </c>
    </row>
    <row r="46" spans="2:9" x14ac:dyDescent="0.2">
      <c r="B46" t="s">
        <v>33</v>
      </c>
      <c r="C46">
        <v>2040</v>
      </c>
      <c r="D46">
        <v>990</v>
      </c>
      <c r="F46" t="b">
        <f t="shared" si="8"/>
        <v>1</v>
      </c>
      <c r="G46">
        <f t="shared" si="10"/>
        <v>3990</v>
      </c>
      <c r="H46">
        <f t="shared" si="11"/>
        <v>2940</v>
      </c>
      <c r="I46">
        <f t="shared" si="12"/>
        <v>3465</v>
      </c>
    </row>
    <row r="47" spans="2:9" x14ac:dyDescent="0.2">
      <c r="B47" t="s">
        <v>34</v>
      </c>
      <c r="C47" s="1">
        <v>2400</v>
      </c>
      <c r="D47" s="1">
        <v>1900</v>
      </c>
      <c r="F47" t="b">
        <f t="shared" si="8"/>
        <v>1</v>
      </c>
      <c r="G47">
        <f t="shared" si="10"/>
        <v>4350</v>
      </c>
      <c r="H47">
        <f t="shared" si="11"/>
        <v>3850</v>
      </c>
      <c r="I47">
        <f t="shared" si="12"/>
        <v>4100</v>
      </c>
    </row>
    <row r="48" spans="2:9" x14ac:dyDescent="0.2">
      <c r="B48" t="s">
        <v>35</v>
      </c>
      <c r="C48" s="1">
        <v>2900</v>
      </c>
      <c r="D48" s="1">
        <v>2570</v>
      </c>
      <c r="F48" t="b">
        <f t="shared" si="8"/>
        <v>1</v>
      </c>
      <c r="G48">
        <f t="shared" si="10"/>
        <v>4850</v>
      </c>
      <c r="H48">
        <f t="shared" si="11"/>
        <v>4520</v>
      </c>
      <c r="I48">
        <f t="shared" si="12"/>
        <v>4685</v>
      </c>
    </row>
    <row r="49" spans="2:9" x14ac:dyDescent="0.2">
      <c r="B49" t="s">
        <v>36</v>
      </c>
      <c r="C49" s="1">
        <v>7454</v>
      </c>
      <c r="D49" s="1">
        <v>6850</v>
      </c>
      <c r="F49" t="b">
        <f t="shared" si="8"/>
        <v>1</v>
      </c>
      <c r="G49">
        <f t="shared" si="10"/>
        <v>9404</v>
      </c>
      <c r="H49">
        <f t="shared" si="11"/>
        <v>8800</v>
      </c>
      <c r="I49">
        <f t="shared" si="12"/>
        <v>9102</v>
      </c>
    </row>
    <row r="50" spans="2:9" x14ac:dyDescent="0.2">
      <c r="B50" t="s">
        <v>37</v>
      </c>
      <c r="E50" s="1">
        <v>6000</v>
      </c>
      <c r="F50" t="b">
        <f t="shared" si="8"/>
        <v>0</v>
      </c>
      <c r="I50" s="1">
        <f t="shared" ref="I50:I52" si="13">E50+1950</f>
        <v>7950</v>
      </c>
    </row>
    <row r="51" spans="2:9" x14ac:dyDescent="0.2">
      <c r="B51" t="s">
        <v>37</v>
      </c>
      <c r="E51" s="1">
        <v>6000</v>
      </c>
      <c r="F51" t="b">
        <f t="shared" si="8"/>
        <v>0</v>
      </c>
      <c r="I51" s="1">
        <f t="shared" si="13"/>
        <v>7950</v>
      </c>
    </row>
    <row r="52" spans="2:9" x14ac:dyDescent="0.2">
      <c r="B52" t="s">
        <v>37</v>
      </c>
      <c r="E52" s="1">
        <v>6000</v>
      </c>
      <c r="F52" t="b">
        <f t="shared" si="8"/>
        <v>0</v>
      </c>
      <c r="I52" s="1">
        <f t="shared" si="13"/>
        <v>7950</v>
      </c>
    </row>
    <row r="53" spans="2:9" x14ac:dyDescent="0.2">
      <c r="B53" t="s">
        <v>38</v>
      </c>
      <c r="C53" s="1">
        <v>6214</v>
      </c>
      <c r="D53" s="1">
        <v>6004</v>
      </c>
      <c r="F53" t="b">
        <f t="shared" si="8"/>
        <v>1</v>
      </c>
      <c r="G53">
        <f>C53+1950</f>
        <v>8164</v>
      </c>
      <c r="H53">
        <f>D53+1950</f>
        <v>7954</v>
      </c>
      <c r="I53">
        <f>ROUND(AVERAGE(G53,H53),0)</f>
        <v>8059</v>
      </c>
    </row>
    <row r="54" spans="2:9" x14ac:dyDescent="0.2">
      <c r="B54" t="s">
        <v>37</v>
      </c>
      <c r="E54" s="1">
        <v>6000</v>
      </c>
      <c r="F54" t="b">
        <f t="shared" si="8"/>
        <v>0</v>
      </c>
      <c r="I54" s="1">
        <f t="shared" ref="I54:I56" si="14">E54+1950</f>
        <v>7950</v>
      </c>
    </row>
    <row r="55" spans="2:9" x14ac:dyDescent="0.2">
      <c r="B55" t="s">
        <v>37</v>
      </c>
      <c r="E55" s="1">
        <v>6000</v>
      </c>
      <c r="F55" t="b">
        <f t="shared" si="8"/>
        <v>0</v>
      </c>
      <c r="I55" s="1">
        <f t="shared" si="14"/>
        <v>7950</v>
      </c>
    </row>
    <row r="56" spans="2:9" x14ac:dyDescent="0.2">
      <c r="B56" t="s">
        <v>37</v>
      </c>
      <c r="E56" s="1">
        <v>6000</v>
      </c>
      <c r="F56" t="b">
        <f t="shared" si="8"/>
        <v>0</v>
      </c>
      <c r="I56" s="1">
        <f t="shared" si="14"/>
        <v>7950</v>
      </c>
    </row>
    <row r="57" spans="2:9" x14ac:dyDescent="0.2">
      <c r="B57" t="s">
        <v>39</v>
      </c>
      <c r="C57" s="1">
        <v>4300</v>
      </c>
      <c r="D57" s="1">
        <v>3700</v>
      </c>
      <c r="F57" t="b">
        <f t="shared" si="8"/>
        <v>1</v>
      </c>
      <c r="G57">
        <f t="shared" ref="G57:G62" si="15">C57+1950</f>
        <v>6250</v>
      </c>
      <c r="H57">
        <f t="shared" ref="H57:H62" si="16">D57+1950</f>
        <v>5650</v>
      </c>
      <c r="I57">
        <f t="shared" ref="I57:I62" si="17">ROUND(AVERAGE(G57,H57),0)</f>
        <v>5950</v>
      </c>
    </row>
    <row r="58" spans="2:9" x14ac:dyDescent="0.2">
      <c r="B58" t="s">
        <v>39</v>
      </c>
      <c r="C58" s="1">
        <v>4300</v>
      </c>
      <c r="D58" s="1">
        <v>3700</v>
      </c>
      <c r="F58" t="b">
        <f t="shared" si="8"/>
        <v>1</v>
      </c>
      <c r="G58">
        <f t="shared" si="15"/>
        <v>6250</v>
      </c>
      <c r="H58">
        <f t="shared" si="16"/>
        <v>5650</v>
      </c>
      <c r="I58">
        <f t="shared" si="17"/>
        <v>5950</v>
      </c>
    </row>
    <row r="59" spans="2:9" x14ac:dyDescent="0.2">
      <c r="B59" t="s">
        <v>40</v>
      </c>
      <c r="C59" s="1">
        <v>1400</v>
      </c>
      <c r="D59" s="1">
        <v>1000</v>
      </c>
      <c r="F59" t="b">
        <f t="shared" si="8"/>
        <v>1</v>
      </c>
      <c r="G59">
        <f t="shared" si="15"/>
        <v>3350</v>
      </c>
      <c r="H59">
        <f t="shared" si="16"/>
        <v>2950</v>
      </c>
      <c r="I59">
        <f t="shared" si="17"/>
        <v>3150</v>
      </c>
    </row>
    <row r="60" spans="2:9" x14ac:dyDescent="0.2">
      <c r="B60" t="s">
        <v>41</v>
      </c>
      <c r="C60" s="1">
        <v>2700</v>
      </c>
      <c r="D60" s="1">
        <v>2500</v>
      </c>
      <c r="F60" t="b">
        <f t="shared" si="8"/>
        <v>1</v>
      </c>
      <c r="G60">
        <f t="shared" si="15"/>
        <v>4650</v>
      </c>
      <c r="H60">
        <f t="shared" si="16"/>
        <v>4450</v>
      </c>
      <c r="I60">
        <f t="shared" si="17"/>
        <v>4550</v>
      </c>
    </row>
    <row r="61" spans="2:9" x14ac:dyDescent="0.2">
      <c r="B61" t="s">
        <v>42</v>
      </c>
      <c r="C61" s="1">
        <v>2650</v>
      </c>
      <c r="D61" s="1">
        <v>2200</v>
      </c>
      <c r="F61" t="b">
        <f t="shared" si="8"/>
        <v>1</v>
      </c>
      <c r="G61">
        <f t="shared" si="15"/>
        <v>4600</v>
      </c>
      <c r="H61">
        <f t="shared" si="16"/>
        <v>4150</v>
      </c>
      <c r="I61">
        <f t="shared" si="17"/>
        <v>4375</v>
      </c>
    </row>
    <row r="62" spans="2:9" x14ac:dyDescent="0.2">
      <c r="B62" t="s">
        <v>43</v>
      </c>
      <c r="C62" s="1">
        <v>1650</v>
      </c>
      <c r="D62">
        <v>1540</v>
      </c>
      <c r="F62" t="b">
        <f t="shared" si="8"/>
        <v>1</v>
      </c>
      <c r="G62">
        <f t="shared" si="15"/>
        <v>3600</v>
      </c>
      <c r="H62">
        <f t="shared" si="16"/>
        <v>3490</v>
      </c>
      <c r="I62">
        <f t="shared" si="17"/>
        <v>3545</v>
      </c>
    </row>
  </sheetData>
  <autoFilter ref="B1:F62" xr:uid="{3DC11C14-924E-AC49-9C93-B7246CAFCDC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534B-E9B9-354C-816E-D921F1F8B44D}">
  <dimension ref="F1:K84"/>
  <sheetViews>
    <sheetView workbookViewId="0">
      <selection activeCell="E20" sqref="E20"/>
    </sheetView>
  </sheetViews>
  <sheetFormatPr baseColWidth="10" defaultRowHeight="16" x14ac:dyDescent="0.2"/>
  <cols>
    <col min="6" max="6" width="10.5" bestFit="1" customWidth="1"/>
    <col min="7" max="7" width="21.6640625" bestFit="1" customWidth="1"/>
    <col min="8" max="8" width="24.6640625" bestFit="1" customWidth="1"/>
    <col min="9" max="9" width="27.1640625" bestFit="1" customWidth="1"/>
    <col min="10" max="10" width="4" bestFit="1" customWidth="1"/>
    <col min="11" max="11" width="7.1640625" bestFit="1" customWidth="1"/>
  </cols>
  <sheetData>
    <row r="1" spans="6:11" x14ac:dyDescent="0.2"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6:11" x14ac:dyDescent="0.2">
      <c r="F2" t="s">
        <v>52</v>
      </c>
      <c r="G2" t="s">
        <v>53</v>
      </c>
      <c r="H2" t="s">
        <v>181</v>
      </c>
      <c r="I2" t="s">
        <v>182</v>
      </c>
      <c r="J2" t="s">
        <v>54</v>
      </c>
      <c r="K2" t="s">
        <v>55</v>
      </c>
    </row>
    <row r="3" spans="6:11" x14ac:dyDescent="0.2">
      <c r="F3" t="s">
        <v>52</v>
      </c>
      <c r="G3" t="s">
        <v>53</v>
      </c>
      <c r="H3" t="s">
        <v>181</v>
      </c>
      <c r="I3" t="s">
        <v>182</v>
      </c>
      <c r="J3" t="s">
        <v>56</v>
      </c>
      <c r="K3" t="s">
        <v>55</v>
      </c>
    </row>
    <row r="4" spans="6:11" x14ac:dyDescent="0.2">
      <c r="F4" t="s">
        <v>57</v>
      </c>
      <c r="G4" t="s">
        <v>53</v>
      </c>
      <c r="H4" t="s">
        <v>181</v>
      </c>
      <c r="I4" t="s">
        <v>182</v>
      </c>
      <c r="J4" t="s">
        <v>54</v>
      </c>
      <c r="K4" t="s">
        <v>55</v>
      </c>
    </row>
    <row r="5" spans="6:11" x14ac:dyDescent="0.2">
      <c r="F5" t="s">
        <v>58</v>
      </c>
      <c r="G5" t="s">
        <v>53</v>
      </c>
      <c r="H5" t="s">
        <v>181</v>
      </c>
      <c r="I5" t="s">
        <v>183</v>
      </c>
      <c r="J5" t="s">
        <v>54</v>
      </c>
      <c r="K5" t="s">
        <v>55</v>
      </c>
    </row>
    <row r="6" spans="6:11" x14ac:dyDescent="0.2">
      <c r="F6" t="s">
        <v>59</v>
      </c>
      <c r="G6" t="s">
        <v>60</v>
      </c>
      <c r="H6" t="s">
        <v>184</v>
      </c>
      <c r="I6" t="s">
        <v>185</v>
      </c>
      <c r="J6" t="s">
        <v>56</v>
      </c>
      <c r="K6" t="s">
        <v>55</v>
      </c>
    </row>
    <row r="7" spans="6:11" x14ac:dyDescent="0.2">
      <c r="F7" t="s">
        <v>61</v>
      </c>
      <c r="G7" t="s">
        <v>178</v>
      </c>
      <c r="H7" t="s">
        <v>186</v>
      </c>
      <c r="I7" t="s">
        <v>187</v>
      </c>
      <c r="J7" t="s">
        <v>56</v>
      </c>
      <c r="K7" t="s">
        <v>55</v>
      </c>
    </row>
    <row r="8" spans="6:11" x14ac:dyDescent="0.2">
      <c r="F8" t="s">
        <v>62</v>
      </c>
      <c r="G8" t="s">
        <v>63</v>
      </c>
      <c r="H8" t="s">
        <v>188</v>
      </c>
      <c r="I8" t="s">
        <v>189</v>
      </c>
      <c r="J8" t="s">
        <v>56</v>
      </c>
      <c r="K8" t="s">
        <v>55</v>
      </c>
    </row>
    <row r="9" spans="6:11" x14ac:dyDescent="0.2">
      <c r="F9" t="s">
        <v>64</v>
      </c>
      <c r="G9" t="s">
        <v>65</v>
      </c>
      <c r="H9" t="s">
        <v>190</v>
      </c>
      <c r="I9" t="s">
        <v>191</v>
      </c>
      <c r="J9" t="s">
        <v>179</v>
      </c>
      <c r="K9" t="s">
        <v>55</v>
      </c>
    </row>
    <row r="10" spans="6:11" x14ac:dyDescent="0.2">
      <c r="F10" t="s">
        <v>66</v>
      </c>
      <c r="G10" t="s">
        <v>65</v>
      </c>
      <c r="H10" t="s">
        <v>190</v>
      </c>
      <c r="I10" t="s">
        <v>191</v>
      </c>
      <c r="J10" t="s">
        <v>56</v>
      </c>
      <c r="K10" t="s">
        <v>55</v>
      </c>
    </row>
    <row r="11" spans="6:11" x14ac:dyDescent="0.2">
      <c r="F11" t="s">
        <v>67</v>
      </c>
      <c r="G11" t="s">
        <v>65</v>
      </c>
      <c r="H11" t="s">
        <v>190</v>
      </c>
      <c r="I11" t="s">
        <v>191</v>
      </c>
      <c r="J11" t="s">
        <v>56</v>
      </c>
      <c r="K11" t="s">
        <v>55</v>
      </c>
    </row>
    <row r="12" spans="6:11" x14ac:dyDescent="0.2">
      <c r="F12" t="s">
        <v>68</v>
      </c>
      <c r="G12" t="s">
        <v>69</v>
      </c>
      <c r="H12" t="s">
        <v>192</v>
      </c>
      <c r="I12" t="s">
        <v>193</v>
      </c>
      <c r="J12" t="s">
        <v>56</v>
      </c>
      <c r="K12" t="s">
        <v>70</v>
      </c>
    </row>
    <row r="13" spans="6:11" x14ac:dyDescent="0.2">
      <c r="F13" t="s">
        <v>71</v>
      </c>
      <c r="G13" t="s">
        <v>69</v>
      </c>
      <c r="H13" t="s">
        <v>192</v>
      </c>
      <c r="I13" t="s">
        <v>194</v>
      </c>
      <c r="J13" t="s">
        <v>56</v>
      </c>
      <c r="K13" t="s">
        <v>55</v>
      </c>
    </row>
    <row r="14" spans="6:11" x14ac:dyDescent="0.2">
      <c r="F14" t="s">
        <v>72</v>
      </c>
      <c r="G14" t="s">
        <v>69</v>
      </c>
      <c r="H14" t="s">
        <v>192</v>
      </c>
      <c r="I14" t="s">
        <v>195</v>
      </c>
      <c r="J14" t="s">
        <v>56</v>
      </c>
      <c r="K14" t="s">
        <v>55</v>
      </c>
    </row>
    <row r="15" spans="6:11" x14ac:dyDescent="0.2">
      <c r="F15" t="s">
        <v>73</v>
      </c>
      <c r="G15" t="s">
        <v>69</v>
      </c>
      <c r="H15" t="s">
        <v>192</v>
      </c>
      <c r="I15" t="s">
        <v>193</v>
      </c>
      <c r="J15" t="s">
        <v>56</v>
      </c>
      <c r="K15" t="s">
        <v>70</v>
      </c>
    </row>
    <row r="16" spans="6:11" x14ac:dyDescent="0.2">
      <c r="F16" t="s">
        <v>74</v>
      </c>
      <c r="G16" t="s">
        <v>69</v>
      </c>
      <c r="H16" t="s">
        <v>192</v>
      </c>
      <c r="I16" t="s">
        <v>196</v>
      </c>
      <c r="J16" t="s">
        <v>56</v>
      </c>
      <c r="K16" t="s">
        <v>55</v>
      </c>
    </row>
    <row r="17" spans="6:11" x14ac:dyDescent="0.2">
      <c r="F17" t="s">
        <v>75</v>
      </c>
      <c r="G17" t="s">
        <v>69</v>
      </c>
      <c r="H17" t="s">
        <v>192</v>
      </c>
      <c r="I17" t="s">
        <v>195</v>
      </c>
      <c r="J17" t="s">
        <v>56</v>
      </c>
      <c r="K17" t="s">
        <v>55</v>
      </c>
    </row>
    <row r="18" spans="6:11" x14ac:dyDescent="0.2">
      <c r="F18" t="s">
        <v>76</v>
      </c>
      <c r="G18" t="s">
        <v>77</v>
      </c>
      <c r="H18" t="s">
        <v>197</v>
      </c>
      <c r="I18" t="s">
        <v>198</v>
      </c>
      <c r="J18" t="s">
        <v>179</v>
      </c>
      <c r="K18" t="s">
        <v>180</v>
      </c>
    </row>
    <row r="19" spans="6:11" x14ac:dyDescent="0.2">
      <c r="F19" t="s">
        <v>78</v>
      </c>
      <c r="G19" t="s">
        <v>79</v>
      </c>
      <c r="H19" t="s">
        <v>199</v>
      </c>
      <c r="I19" t="s">
        <v>200</v>
      </c>
      <c r="J19" t="s">
        <v>56</v>
      </c>
      <c r="K19" t="s">
        <v>80</v>
      </c>
    </row>
    <row r="20" spans="6:11" x14ac:dyDescent="0.2">
      <c r="F20" t="s">
        <v>81</v>
      </c>
      <c r="G20" t="s">
        <v>79</v>
      </c>
      <c r="H20" t="s">
        <v>199</v>
      </c>
      <c r="I20" t="s">
        <v>200</v>
      </c>
      <c r="J20" t="s">
        <v>54</v>
      </c>
      <c r="K20" t="s">
        <v>56</v>
      </c>
    </row>
    <row r="21" spans="6:11" x14ac:dyDescent="0.2">
      <c r="F21" t="s">
        <v>82</v>
      </c>
      <c r="G21" t="s">
        <v>79</v>
      </c>
      <c r="H21" t="s">
        <v>199</v>
      </c>
      <c r="I21" t="s">
        <v>201</v>
      </c>
      <c r="J21" t="s">
        <v>54</v>
      </c>
      <c r="K21" t="s">
        <v>80</v>
      </c>
    </row>
    <row r="22" spans="6:11" x14ac:dyDescent="0.2">
      <c r="F22" t="s">
        <v>83</v>
      </c>
      <c r="G22" t="s">
        <v>79</v>
      </c>
      <c r="H22" t="s">
        <v>199</v>
      </c>
      <c r="I22" t="s">
        <v>201</v>
      </c>
      <c r="J22" t="s">
        <v>54</v>
      </c>
      <c r="K22" t="s">
        <v>80</v>
      </c>
    </row>
    <row r="23" spans="6:11" x14ac:dyDescent="0.2">
      <c r="F23" t="s">
        <v>84</v>
      </c>
      <c r="G23" t="s">
        <v>85</v>
      </c>
      <c r="H23" t="s">
        <v>202</v>
      </c>
      <c r="I23" t="s">
        <v>203</v>
      </c>
      <c r="J23" t="s">
        <v>56</v>
      </c>
      <c r="K23" t="s">
        <v>56</v>
      </c>
    </row>
    <row r="24" spans="6:11" x14ac:dyDescent="0.2">
      <c r="F24" t="s">
        <v>86</v>
      </c>
      <c r="G24" t="s">
        <v>87</v>
      </c>
      <c r="H24" t="s">
        <v>204</v>
      </c>
      <c r="I24" t="s">
        <v>203</v>
      </c>
      <c r="J24" t="s">
        <v>54</v>
      </c>
      <c r="K24" t="s">
        <v>56</v>
      </c>
    </row>
    <row r="25" spans="6:11" x14ac:dyDescent="0.2">
      <c r="F25" t="s">
        <v>88</v>
      </c>
      <c r="G25" t="s">
        <v>87</v>
      </c>
      <c r="H25" t="s">
        <v>205</v>
      </c>
      <c r="I25" t="s">
        <v>203</v>
      </c>
      <c r="J25" t="s">
        <v>56</v>
      </c>
      <c r="K25" t="s">
        <v>56</v>
      </c>
    </row>
    <row r="26" spans="6:11" x14ac:dyDescent="0.2">
      <c r="F26" t="s">
        <v>89</v>
      </c>
      <c r="G26" t="s">
        <v>87</v>
      </c>
      <c r="H26" t="s">
        <v>205</v>
      </c>
      <c r="I26" t="s">
        <v>203</v>
      </c>
      <c r="J26" t="s">
        <v>56</v>
      </c>
      <c r="K26" t="s">
        <v>56</v>
      </c>
    </row>
    <row r="27" spans="6:11" x14ac:dyDescent="0.2">
      <c r="F27" t="s">
        <v>90</v>
      </c>
      <c r="G27" t="s">
        <v>87</v>
      </c>
      <c r="H27" t="s">
        <v>205</v>
      </c>
      <c r="I27" t="s">
        <v>203</v>
      </c>
      <c r="J27" t="s">
        <v>54</v>
      </c>
      <c r="K27" t="s">
        <v>56</v>
      </c>
    </row>
    <row r="28" spans="6:11" x14ac:dyDescent="0.2">
      <c r="F28" t="s">
        <v>91</v>
      </c>
      <c r="G28" t="s">
        <v>92</v>
      </c>
      <c r="H28" t="s">
        <v>206</v>
      </c>
      <c r="I28" t="s">
        <v>207</v>
      </c>
      <c r="J28" t="s">
        <v>56</v>
      </c>
      <c r="K28" t="s">
        <v>56</v>
      </c>
    </row>
    <row r="29" spans="6:11" x14ac:dyDescent="0.2">
      <c r="F29" t="s">
        <v>93</v>
      </c>
      <c r="G29" t="s">
        <v>94</v>
      </c>
      <c r="H29" t="s">
        <v>208</v>
      </c>
      <c r="I29" t="s">
        <v>209</v>
      </c>
      <c r="J29" t="s">
        <v>56</v>
      </c>
      <c r="K29" t="s">
        <v>95</v>
      </c>
    </row>
    <row r="30" spans="6:11" x14ac:dyDescent="0.2">
      <c r="F30" t="s">
        <v>96</v>
      </c>
      <c r="G30" t="s">
        <v>97</v>
      </c>
      <c r="H30" t="s">
        <v>208</v>
      </c>
      <c r="I30" t="s">
        <v>210</v>
      </c>
      <c r="J30" t="s">
        <v>56</v>
      </c>
      <c r="K30" t="s">
        <v>98</v>
      </c>
    </row>
    <row r="31" spans="6:11" x14ac:dyDescent="0.2">
      <c r="F31" t="s">
        <v>99</v>
      </c>
      <c r="G31" t="s">
        <v>100</v>
      </c>
      <c r="H31" t="s">
        <v>211</v>
      </c>
      <c r="I31" t="s">
        <v>210</v>
      </c>
      <c r="J31" t="s">
        <v>56</v>
      </c>
      <c r="K31" t="s">
        <v>95</v>
      </c>
    </row>
    <row r="32" spans="6:11" x14ac:dyDescent="0.2">
      <c r="F32" t="s">
        <v>101</v>
      </c>
      <c r="G32" t="s">
        <v>100</v>
      </c>
      <c r="H32" t="s">
        <v>211</v>
      </c>
      <c r="I32" t="s">
        <v>212</v>
      </c>
      <c r="J32" t="s">
        <v>56</v>
      </c>
      <c r="K32" t="s">
        <v>102</v>
      </c>
    </row>
    <row r="33" spans="6:11" x14ac:dyDescent="0.2">
      <c r="F33" t="s">
        <v>103</v>
      </c>
      <c r="G33" t="s">
        <v>100</v>
      </c>
      <c r="H33" t="s">
        <v>211</v>
      </c>
      <c r="I33" t="s">
        <v>213</v>
      </c>
      <c r="J33" t="s">
        <v>54</v>
      </c>
      <c r="K33" t="s">
        <v>102</v>
      </c>
    </row>
    <row r="34" spans="6:11" x14ac:dyDescent="0.2">
      <c r="F34" t="s">
        <v>104</v>
      </c>
      <c r="G34" t="s">
        <v>100</v>
      </c>
      <c r="H34" t="s">
        <v>211</v>
      </c>
      <c r="I34" t="s">
        <v>213</v>
      </c>
      <c r="J34" t="s">
        <v>56</v>
      </c>
      <c r="K34" t="s">
        <v>102</v>
      </c>
    </row>
    <row r="35" spans="6:11" x14ac:dyDescent="0.2">
      <c r="F35" t="s">
        <v>105</v>
      </c>
      <c r="G35" t="s">
        <v>100</v>
      </c>
      <c r="H35" t="s">
        <v>211</v>
      </c>
      <c r="I35" t="s">
        <v>213</v>
      </c>
      <c r="J35" t="s">
        <v>54</v>
      </c>
      <c r="K35" t="s">
        <v>98</v>
      </c>
    </row>
    <row r="36" spans="6:11" x14ac:dyDescent="0.2">
      <c r="F36" t="s">
        <v>106</v>
      </c>
      <c r="G36" t="s">
        <v>100</v>
      </c>
      <c r="H36" t="s">
        <v>211</v>
      </c>
      <c r="I36" t="s">
        <v>213</v>
      </c>
      <c r="J36" t="s">
        <v>54</v>
      </c>
      <c r="K36" t="s">
        <v>98</v>
      </c>
    </row>
    <row r="37" spans="6:11" x14ac:dyDescent="0.2">
      <c r="F37" t="s">
        <v>107</v>
      </c>
      <c r="G37" t="s">
        <v>100</v>
      </c>
      <c r="H37" t="s">
        <v>211</v>
      </c>
      <c r="I37" t="s">
        <v>213</v>
      </c>
      <c r="J37" t="s">
        <v>56</v>
      </c>
      <c r="K37" t="s">
        <v>102</v>
      </c>
    </row>
    <row r="38" spans="6:11" x14ac:dyDescent="0.2">
      <c r="F38" t="s">
        <v>108</v>
      </c>
      <c r="G38" t="s">
        <v>100</v>
      </c>
      <c r="H38" t="s">
        <v>211</v>
      </c>
      <c r="I38" t="s">
        <v>213</v>
      </c>
      <c r="J38" t="s">
        <v>56</v>
      </c>
      <c r="K38" t="s">
        <v>102</v>
      </c>
    </row>
    <row r="39" spans="6:11" x14ac:dyDescent="0.2">
      <c r="F39" t="s">
        <v>109</v>
      </c>
      <c r="G39" t="s">
        <v>110</v>
      </c>
      <c r="H39" t="s">
        <v>214</v>
      </c>
      <c r="I39" t="s">
        <v>215</v>
      </c>
      <c r="J39" t="s">
        <v>54</v>
      </c>
      <c r="K39" t="s">
        <v>55</v>
      </c>
    </row>
    <row r="40" spans="6:11" x14ac:dyDescent="0.2">
      <c r="F40" t="s">
        <v>111</v>
      </c>
      <c r="G40" t="s">
        <v>110</v>
      </c>
      <c r="H40" t="s">
        <v>214</v>
      </c>
      <c r="I40" t="s">
        <v>216</v>
      </c>
      <c r="J40" t="s">
        <v>54</v>
      </c>
      <c r="K40" t="s">
        <v>95</v>
      </c>
    </row>
    <row r="41" spans="6:11" x14ac:dyDescent="0.2">
      <c r="F41" t="s">
        <v>112</v>
      </c>
      <c r="G41" t="s">
        <v>113</v>
      </c>
      <c r="H41" t="s">
        <v>217</v>
      </c>
      <c r="I41" t="s">
        <v>218</v>
      </c>
      <c r="J41" t="s">
        <v>56</v>
      </c>
      <c r="K41" t="s">
        <v>55</v>
      </c>
    </row>
    <row r="42" spans="6:11" x14ac:dyDescent="0.2">
      <c r="F42" t="s">
        <v>114</v>
      </c>
      <c r="G42" t="s">
        <v>113</v>
      </c>
      <c r="H42" t="s">
        <v>217</v>
      </c>
      <c r="I42" t="s">
        <v>218</v>
      </c>
      <c r="J42" t="s">
        <v>56</v>
      </c>
      <c r="K42" t="s">
        <v>102</v>
      </c>
    </row>
    <row r="43" spans="6:11" x14ac:dyDescent="0.2">
      <c r="F43" t="s">
        <v>115</v>
      </c>
      <c r="G43" t="s">
        <v>113</v>
      </c>
      <c r="H43" t="s">
        <v>217</v>
      </c>
      <c r="I43" t="s">
        <v>218</v>
      </c>
      <c r="J43" t="s">
        <v>56</v>
      </c>
      <c r="K43" t="s">
        <v>55</v>
      </c>
    </row>
    <row r="44" spans="6:11" x14ac:dyDescent="0.2">
      <c r="F44" t="s">
        <v>116</v>
      </c>
      <c r="G44" t="s">
        <v>113</v>
      </c>
      <c r="H44" t="s">
        <v>217</v>
      </c>
      <c r="I44" t="s">
        <v>218</v>
      </c>
      <c r="J44" t="s">
        <v>54</v>
      </c>
      <c r="K44" t="s">
        <v>102</v>
      </c>
    </row>
    <row r="45" spans="6:11" x14ac:dyDescent="0.2">
      <c r="F45" t="s">
        <v>117</v>
      </c>
      <c r="G45" t="s">
        <v>113</v>
      </c>
      <c r="H45" t="s">
        <v>217</v>
      </c>
      <c r="I45" t="s">
        <v>219</v>
      </c>
      <c r="J45" t="s">
        <v>56</v>
      </c>
      <c r="K45" t="s">
        <v>102</v>
      </c>
    </row>
    <row r="46" spans="6:11" x14ac:dyDescent="0.2">
      <c r="F46" t="s">
        <v>118</v>
      </c>
      <c r="G46" t="s">
        <v>113</v>
      </c>
      <c r="H46" t="s">
        <v>217</v>
      </c>
      <c r="I46" t="s">
        <v>219</v>
      </c>
      <c r="J46" t="s">
        <v>54</v>
      </c>
      <c r="K46" t="s">
        <v>102</v>
      </c>
    </row>
    <row r="47" spans="6:11" x14ac:dyDescent="0.2">
      <c r="F47" t="s">
        <v>119</v>
      </c>
      <c r="G47" t="s">
        <v>113</v>
      </c>
      <c r="H47" t="s">
        <v>217</v>
      </c>
      <c r="I47" t="s">
        <v>219</v>
      </c>
      <c r="J47" t="s">
        <v>54</v>
      </c>
      <c r="K47" t="s">
        <v>98</v>
      </c>
    </row>
    <row r="48" spans="6:11" x14ac:dyDescent="0.2">
      <c r="F48" t="s">
        <v>120</v>
      </c>
      <c r="G48" t="s">
        <v>121</v>
      </c>
      <c r="H48" t="s">
        <v>220</v>
      </c>
      <c r="I48" t="s">
        <v>221</v>
      </c>
      <c r="J48" t="s">
        <v>56</v>
      </c>
      <c r="K48" t="s">
        <v>55</v>
      </c>
    </row>
    <row r="49" spans="6:11" x14ac:dyDescent="0.2">
      <c r="F49" t="s">
        <v>122</v>
      </c>
      <c r="G49" t="s">
        <v>123</v>
      </c>
      <c r="H49" t="s">
        <v>222</v>
      </c>
      <c r="I49" t="s">
        <v>223</v>
      </c>
      <c r="J49" t="s">
        <v>56</v>
      </c>
      <c r="K49" t="s">
        <v>98</v>
      </c>
    </row>
    <row r="50" spans="6:11" x14ac:dyDescent="0.2">
      <c r="F50" t="s">
        <v>124</v>
      </c>
      <c r="G50" t="s">
        <v>125</v>
      </c>
      <c r="H50" t="s">
        <v>224</v>
      </c>
      <c r="I50" t="s">
        <v>225</v>
      </c>
      <c r="J50" t="s">
        <v>179</v>
      </c>
      <c r="K50" t="s">
        <v>180</v>
      </c>
    </row>
    <row r="51" spans="6:11" x14ac:dyDescent="0.2">
      <c r="F51" t="s">
        <v>126</v>
      </c>
      <c r="G51" t="s">
        <v>125</v>
      </c>
      <c r="H51" t="s">
        <v>224</v>
      </c>
      <c r="I51" t="s">
        <v>226</v>
      </c>
      <c r="J51" t="s">
        <v>54</v>
      </c>
      <c r="K51" t="s">
        <v>98</v>
      </c>
    </row>
    <row r="52" spans="6:11" x14ac:dyDescent="0.2">
      <c r="F52" t="s">
        <v>127</v>
      </c>
      <c r="G52" t="s">
        <v>125</v>
      </c>
      <c r="H52" t="s">
        <v>224</v>
      </c>
      <c r="I52" t="s">
        <v>225</v>
      </c>
      <c r="J52" t="s">
        <v>179</v>
      </c>
      <c r="K52" t="s">
        <v>55</v>
      </c>
    </row>
    <row r="53" spans="6:11" x14ac:dyDescent="0.2">
      <c r="F53" t="s">
        <v>128</v>
      </c>
      <c r="G53" t="s">
        <v>129</v>
      </c>
      <c r="H53" t="s">
        <v>227</v>
      </c>
      <c r="I53" t="s">
        <v>228</v>
      </c>
      <c r="J53" t="s">
        <v>56</v>
      </c>
      <c r="K53" t="s">
        <v>55</v>
      </c>
    </row>
    <row r="54" spans="6:11" x14ac:dyDescent="0.2">
      <c r="F54" t="s">
        <v>130</v>
      </c>
      <c r="G54" t="s">
        <v>129</v>
      </c>
      <c r="H54" t="s">
        <v>227</v>
      </c>
      <c r="I54" t="s">
        <v>229</v>
      </c>
      <c r="J54" t="s">
        <v>54</v>
      </c>
      <c r="K54" t="s">
        <v>55</v>
      </c>
    </row>
    <row r="55" spans="6:11" x14ac:dyDescent="0.2">
      <c r="F55" t="s">
        <v>131</v>
      </c>
      <c r="G55" t="s">
        <v>132</v>
      </c>
      <c r="H55" t="s">
        <v>230</v>
      </c>
      <c r="I55" t="s">
        <v>231</v>
      </c>
      <c r="J55" t="s">
        <v>56</v>
      </c>
      <c r="K55" t="s">
        <v>55</v>
      </c>
    </row>
    <row r="56" spans="6:11" x14ac:dyDescent="0.2">
      <c r="F56" t="s">
        <v>133</v>
      </c>
      <c r="G56" t="s">
        <v>132</v>
      </c>
      <c r="H56" t="s">
        <v>230</v>
      </c>
      <c r="I56" t="s">
        <v>232</v>
      </c>
      <c r="J56" t="s">
        <v>56</v>
      </c>
      <c r="K56" t="s">
        <v>55</v>
      </c>
    </row>
    <row r="57" spans="6:11" x14ac:dyDescent="0.2">
      <c r="F57" t="s">
        <v>134</v>
      </c>
      <c r="G57" t="s">
        <v>132</v>
      </c>
      <c r="H57" t="s">
        <v>230</v>
      </c>
      <c r="I57" t="s">
        <v>231</v>
      </c>
      <c r="J57" t="s">
        <v>56</v>
      </c>
      <c r="K57" t="s">
        <v>55</v>
      </c>
    </row>
    <row r="58" spans="6:11" x14ac:dyDescent="0.2">
      <c r="F58" t="s">
        <v>135</v>
      </c>
      <c r="G58" t="s">
        <v>136</v>
      </c>
      <c r="H58" t="s">
        <v>233</v>
      </c>
      <c r="I58" t="s">
        <v>234</v>
      </c>
      <c r="J58" t="s">
        <v>54</v>
      </c>
      <c r="K58" t="s">
        <v>55</v>
      </c>
    </row>
    <row r="59" spans="6:11" x14ac:dyDescent="0.2">
      <c r="F59" t="s">
        <v>137</v>
      </c>
      <c r="G59" t="s">
        <v>136</v>
      </c>
      <c r="H59" t="s">
        <v>233</v>
      </c>
      <c r="I59" t="s">
        <v>235</v>
      </c>
      <c r="J59" t="s">
        <v>56</v>
      </c>
      <c r="K59" t="s">
        <v>55</v>
      </c>
    </row>
    <row r="60" spans="6:11" x14ac:dyDescent="0.2">
      <c r="F60" t="s">
        <v>138</v>
      </c>
      <c r="G60" t="s">
        <v>139</v>
      </c>
      <c r="H60" t="s">
        <v>236</v>
      </c>
      <c r="I60" t="s">
        <v>237</v>
      </c>
      <c r="J60" t="s">
        <v>56</v>
      </c>
      <c r="K60" t="s">
        <v>55</v>
      </c>
    </row>
    <row r="61" spans="6:11" x14ac:dyDescent="0.2">
      <c r="F61" t="s">
        <v>140</v>
      </c>
      <c r="G61" t="s">
        <v>141</v>
      </c>
      <c r="H61" t="s">
        <v>238</v>
      </c>
      <c r="I61" t="s">
        <v>239</v>
      </c>
      <c r="J61" t="s">
        <v>56</v>
      </c>
      <c r="K61" t="s">
        <v>55</v>
      </c>
    </row>
    <row r="62" spans="6:11" x14ac:dyDescent="0.2">
      <c r="F62" t="s">
        <v>142</v>
      </c>
      <c r="G62" t="s">
        <v>141</v>
      </c>
      <c r="H62" t="s">
        <v>238</v>
      </c>
      <c r="I62" t="s">
        <v>240</v>
      </c>
      <c r="J62" t="s">
        <v>54</v>
      </c>
      <c r="K62" t="s">
        <v>55</v>
      </c>
    </row>
    <row r="63" spans="6:11" x14ac:dyDescent="0.2">
      <c r="F63" t="s">
        <v>143</v>
      </c>
      <c r="G63" t="s">
        <v>144</v>
      </c>
      <c r="H63" t="s">
        <v>241</v>
      </c>
      <c r="I63" t="s">
        <v>242</v>
      </c>
      <c r="J63" t="s">
        <v>56</v>
      </c>
      <c r="K63" t="s">
        <v>55</v>
      </c>
    </row>
    <row r="64" spans="6:11" x14ac:dyDescent="0.2">
      <c r="F64" t="s">
        <v>145</v>
      </c>
      <c r="G64" t="s">
        <v>146</v>
      </c>
      <c r="H64" t="s">
        <v>243</v>
      </c>
      <c r="I64" t="s">
        <v>244</v>
      </c>
      <c r="J64" t="s">
        <v>56</v>
      </c>
      <c r="K64" t="s">
        <v>55</v>
      </c>
    </row>
    <row r="65" spans="6:11" x14ac:dyDescent="0.2">
      <c r="F65" t="s">
        <v>147</v>
      </c>
      <c r="G65" t="s">
        <v>148</v>
      </c>
      <c r="H65" t="s">
        <v>214</v>
      </c>
      <c r="I65" t="s">
        <v>245</v>
      </c>
      <c r="J65" t="s">
        <v>56</v>
      </c>
      <c r="K65" t="s">
        <v>55</v>
      </c>
    </row>
    <row r="66" spans="6:11" x14ac:dyDescent="0.2">
      <c r="F66" t="s">
        <v>149</v>
      </c>
      <c r="G66" t="s">
        <v>148</v>
      </c>
      <c r="H66" t="s">
        <v>214</v>
      </c>
      <c r="I66" t="s">
        <v>246</v>
      </c>
      <c r="J66" t="s">
        <v>56</v>
      </c>
      <c r="K66" t="s">
        <v>55</v>
      </c>
    </row>
    <row r="67" spans="6:11" x14ac:dyDescent="0.2">
      <c r="F67" t="s">
        <v>150</v>
      </c>
      <c r="G67" t="s">
        <v>151</v>
      </c>
      <c r="H67" t="s">
        <v>214</v>
      </c>
      <c r="I67" t="s">
        <v>247</v>
      </c>
      <c r="J67" t="s">
        <v>56</v>
      </c>
      <c r="K67" t="s">
        <v>55</v>
      </c>
    </row>
    <row r="68" spans="6:11" x14ac:dyDescent="0.2">
      <c r="F68" t="s">
        <v>152</v>
      </c>
      <c r="G68" t="s">
        <v>153</v>
      </c>
      <c r="H68" t="s">
        <v>248</v>
      </c>
      <c r="I68" t="s">
        <v>249</v>
      </c>
      <c r="J68" t="s">
        <v>54</v>
      </c>
      <c r="K68" t="s">
        <v>102</v>
      </c>
    </row>
    <row r="69" spans="6:11" x14ac:dyDescent="0.2">
      <c r="F69" t="s">
        <v>154</v>
      </c>
      <c r="G69" t="s">
        <v>155</v>
      </c>
      <c r="H69" t="s">
        <v>250</v>
      </c>
      <c r="I69" t="s">
        <v>251</v>
      </c>
      <c r="J69" t="s">
        <v>56</v>
      </c>
      <c r="K69" t="s">
        <v>55</v>
      </c>
    </row>
    <row r="70" spans="6:11" x14ac:dyDescent="0.2">
      <c r="F70" t="s">
        <v>156</v>
      </c>
      <c r="G70" t="s">
        <v>155</v>
      </c>
      <c r="H70" t="s">
        <v>250</v>
      </c>
      <c r="I70" t="s">
        <v>251</v>
      </c>
      <c r="J70" t="s">
        <v>54</v>
      </c>
      <c r="K70" t="s">
        <v>55</v>
      </c>
    </row>
    <row r="71" spans="6:11" x14ac:dyDescent="0.2">
      <c r="F71" t="s">
        <v>157</v>
      </c>
      <c r="G71" t="s">
        <v>155</v>
      </c>
      <c r="H71" t="s">
        <v>250</v>
      </c>
      <c r="I71" t="s">
        <v>251</v>
      </c>
      <c r="J71" t="s">
        <v>56</v>
      </c>
      <c r="K71" t="s">
        <v>55</v>
      </c>
    </row>
    <row r="72" spans="6:11" x14ac:dyDescent="0.2">
      <c r="F72" t="s">
        <v>158</v>
      </c>
      <c r="G72" t="s">
        <v>155</v>
      </c>
      <c r="H72" t="s">
        <v>250</v>
      </c>
      <c r="I72" t="s">
        <v>251</v>
      </c>
      <c r="J72" t="s">
        <v>54</v>
      </c>
      <c r="K72" t="s">
        <v>95</v>
      </c>
    </row>
    <row r="73" spans="6:11" x14ac:dyDescent="0.2">
      <c r="F73" t="s">
        <v>159</v>
      </c>
      <c r="G73" t="s">
        <v>155</v>
      </c>
      <c r="H73" t="s">
        <v>250</v>
      </c>
      <c r="I73" t="s">
        <v>251</v>
      </c>
      <c r="J73" t="s">
        <v>56</v>
      </c>
      <c r="K73" t="s">
        <v>102</v>
      </c>
    </row>
    <row r="74" spans="6:11" x14ac:dyDescent="0.2">
      <c r="F74" t="s">
        <v>160</v>
      </c>
      <c r="G74" t="s">
        <v>161</v>
      </c>
      <c r="H74" t="s">
        <v>252</v>
      </c>
      <c r="I74" t="s">
        <v>253</v>
      </c>
      <c r="J74" t="s">
        <v>56</v>
      </c>
      <c r="K74" t="s">
        <v>102</v>
      </c>
    </row>
    <row r="75" spans="6:11" x14ac:dyDescent="0.2">
      <c r="F75" t="s">
        <v>162</v>
      </c>
      <c r="G75" t="s">
        <v>161</v>
      </c>
      <c r="H75" t="s">
        <v>252</v>
      </c>
      <c r="I75" t="s">
        <v>253</v>
      </c>
      <c r="J75" t="s">
        <v>54</v>
      </c>
      <c r="K75" t="s">
        <v>102</v>
      </c>
    </row>
    <row r="76" spans="6:11" x14ac:dyDescent="0.2">
      <c r="F76" t="s">
        <v>163</v>
      </c>
      <c r="G76" t="s">
        <v>164</v>
      </c>
      <c r="H76" t="s">
        <v>252</v>
      </c>
      <c r="I76" t="s">
        <v>254</v>
      </c>
      <c r="J76" t="s">
        <v>54</v>
      </c>
      <c r="K76" t="s">
        <v>55</v>
      </c>
    </row>
    <row r="77" spans="6:11" x14ac:dyDescent="0.2">
      <c r="F77" t="s">
        <v>165</v>
      </c>
      <c r="G77" t="s">
        <v>164</v>
      </c>
      <c r="H77" t="s">
        <v>252</v>
      </c>
      <c r="I77" t="s">
        <v>254</v>
      </c>
      <c r="J77" t="s">
        <v>54</v>
      </c>
      <c r="K77" t="s">
        <v>102</v>
      </c>
    </row>
    <row r="78" spans="6:11" x14ac:dyDescent="0.2">
      <c r="F78" t="s">
        <v>166</v>
      </c>
      <c r="G78" t="s">
        <v>164</v>
      </c>
      <c r="H78" t="s">
        <v>252</v>
      </c>
      <c r="I78" t="s">
        <v>254</v>
      </c>
      <c r="J78" t="s">
        <v>56</v>
      </c>
      <c r="K78" t="s">
        <v>55</v>
      </c>
    </row>
    <row r="79" spans="6:11" x14ac:dyDescent="0.2">
      <c r="F79" t="s">
        <v>167</v>
      </c>
      <c r="G79" t="s">
        <v>168</v>
      </c>
      <c r="H79" t="s">
        <v>255</v>
      </c>
      <c r="I79" t="s">
        <v>256</v>
      </c>
      <c r="J79" t="s">
        <v>54</v>
      </c>
      <c r="K79" t="s">
        <v>55</v>
      </c>
    </row>
    <row r="80" spans="6:11" x14ac:dyDescent="0.2">
      <c r="F80" t="s">
        <v>169</v>
      </c>
      <c r="G80" t="s">
        <v>168</v>
      </c>
      <c r="H80" t="s">
        <v>255</v>
      </c>
      <c r="I80" t="s">
        <v>257</v>
      </c>
      <c r="J80" t="s">
        <v>56</v>
      </c>
      <c r="K80" t="s">
        <v>55</v>
      </c>
    </row>
    <row r="81" spans="6:11" x14ac:dyDescent="0.2">
      <c r="F81" t="s">
        <v>170</v>
      </c>
      <c r="G81" t="s">
        <v>171</v>
      </c>
      <c r="H81" t="s">
        <v>258</v>
      </c>
      <c r="I81" t="s">
        <v>259</v>
      </c>
      <c r="J81" t="s">
        <v>56</v>
      </c>
      <c r="K81" t="s">
        <v>55</v>
      </c>
    </row>
    <row r="82" spans="6:11" x14ac:dyDescent="0.2">
      <c r="F82" t="s">
        <v>172</v>
      </c>
      <c r="G82" t="s">
        <v>173</v>
      </c>
      <c r="H82" t="s">
        <v>260</v>
      </c>
      <c r="I82" t="s">
        <v>261</v>
      </c>
      <c r="J82" t="s">
        <v>56</v>
      </c>
      <c r="K82" t="s">
        <v>55</v>
      </c>
    </row>
    <row r="83" spans="6:11" x14ac:dyDescent="0.2">
      <c r="F83" t="s">
        <v>174</v>
      </c>
      <c r="G83" t="s">
        <v>175</v>
      </c>
      <c r="H83" t="s">
        <v>262</v>
      </c>
      <c r="I83" t="s">
        <v>263</v>
      </c>
      <c r="J83" t="s">
        <v>54</v>
      </c>
      <c r="K83" t="s">
        <v>55</v>
      </c>
    </row>
    <row r="84" spans="6:11" x14ac:dyDescent="0.2">
      <c r="F84" t="s">
        <v>176</v>
      </c>
      <c r="G84" t="s">
        <v>177</v>
      </c>
      <c r="H84" t="s">
        <v>264</v>
      </c>
      <c r="I84" t="s">
        <v>265</v>
      </c>
      <c r="J84" t="s">
        <v>56</v>
      </c>
      <c r="K8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5270-715C-174C-BFD5-7BF99799D25C}">
  <dimension ref="E1:O282"/>
  <sheetViews>
    <sheetView tabSelected="1" zoomScale="160" zoomScaleNormal="160" workbookViewId="0">
      <selection activeCell="P11" sqref="P11"/>
    </sheetView>
  </sheetViews>
  <sheetFormatPr baseColWidth="10" defaultRowHeight="16" x14ac:dyDescent="0.2"/>
  <sheetData>
    <row r="1" spans="5:12" ht="17" thickBot="1" x14ac:dyDescent="0.25">
      <c r="E1" s="4" t="s">
        <v>266</v>
      </c>
      <c r="F1" t="s">
        <v>307</v>
      </c>
      <c r="G1" t="s">
        <v>306</v>
      </c>
      <c r="H1" t="s">
        <v>305</v>
      </c>
      <c r="J1" t="s">
        <v>308</v>
      </c>
      <c r="K1" t="s">
        <v>309</v>
      </c>
      <c r="L1" t="s">
        <v>312</v>
      </c>
    </row>
    <row r="2" spans="5:12" x14ac:dyDescent="0.2">
      <c r="E2" s="5">
        <v>2143</v>
      </c>
      <c r="F2" s="7" t="str">
        <f t="shared" ref="F2:F65" si="0">IF(ISNUMBER(SEARCH("-", E2)),  MAX(VALUE(LEFT(E2, SEARCH("-", E2)-1)), VALUE(RIGHT(E2,LEN(E2)-SEARCH("-", E2)))),"")</f>
        <v/>
      </c>
      <c r="G2" s="7" t="str">
        <f t="shared" ref="G2:G4" si="1">IF(ISNUMBER(SEARCH("-", E2)),  MIN(VALUE(LEFT(E2, SEARCH("-", E2)-1)), VALUE(RIGHT(E2,LEN(E2)-SEARCH("-", E2)))),"")</f>
        <v/>
      </c>
      <c r="H2" s="7">
        <f>IF(ISNUMBER(E2), E2, ROUND(AVERAGE(G2,F2),0))</f>
        <v>2143</v>
      </c>
      <c r="J2" t="str">
        <f>IF(ISNUMBER(F2),F2-67,"")</f>
        <v/>
      </c>
      <c r="K2" t="str">
        <f>IF(ISNUMBER(G2),G2-67,"")</f>
        <v/>
      </c>
      <c r="L2">
        <f>IFERROR(IF(H2,H2-67,""), "")</f>
        <v>2076</v>
      </c>
    </row>
    <row r="3" spans="5:12" x14ac:dyDescent="0.2">
      <c r="E3" s="5">
        <v>2127</v>
      </c>
      <c r="F3" s="7" t="str">
        <f t="shared" si="0"/>
        <v/>
      </c>
      <c r="G3" s="7" t="str">
        <f t="shared" ref="G3:G66" si="2">IF(ISNUMBER(SEARCH("-", E3)),  MIN(VALUE(LEFT(E3, SEARCH("-", E3)-1)), VALUE(RIGHT(E3,LEN(E3)-SEARCH("-", E3)))),"")</f>
        <v/>
      </c>
      <c r="H3" s="7">
        <f t="shared" ref="H3:H66" si="3">IF(ISNUMBER(E3), E3, ROUND(AVERAGE(G3,F3),0))</f>
        <v>2127</v>
      </c>
      <c r="J3" t="str">
        <f t="shared" ref="J3:J10" si="4">IF(ISNUMBER(F3),F3-67,"")</f>
        <v/>
      </c>
      <c r="K3" t="str">
        <f t="shared" ref="K3:K10" si="5">IF(ISNUMBER(G3),G3-67,"")</f>
        <v/>
      </c>
      <c r="L3">
        <f t="shared" ref="L3:L66" si="6">IFERROR(IF(H3,H3-67,""), "")</f>
        <v>2060</v>
      </c>
    </row>
    <row r="4" spans="5:12" x14ac:dyDescent="0.2">
      <c r="E4" s="5">
        <v>2312</v>
      </c>
      <c r="F4" s="7" t="str">
        <f t="shared" si="0"/>
        <v/>
      </c>
      <c r="G4" s="7" t="str">
        <f t="shared" si="2"/>
        <v/>
      </c>
      <c r="H4" s="7">
        <f t="shared" si="3"/>
        <v>2312</v>
      </c>
      <c r="J4" t="str">
        <f t="shared" si="4"/>
        <v/>
      </c>
      <c r="K4" t="str">
        <f t="shared" si="5"/>
        <v/>
      </c>
      <c r="L4">
        <f t="shared" si="6"/>
        <v>2245</v>
      </c>
    </row>
    <row r="5" spans="5:12" x14ac:dyDescent="0.2">
      <c r="E5" s="5">
        <v>2302</v>
      </c>
      <c r="F5" s="7" t="str">
        <f t="shared" si="0"/>
        <v/>
      </c>
      <c r="G5" s="7" t="str">
        <f t="shared" si="2"/>
        <v/>
      </c>
      <c r="H5" s="7">
        <f t="shared" si="3"/>
        <v>2302</v>
      </c>
      <c r="J5" t="str">
        <f t="shared" si="4"/>
        <v/>
      </c>
      <c r="K5" t="str">
        <f t="shared" si="5"/>
        <v/>
      </c>
      <c r="L5">
        <f t="shared" si="6"/>
        <v>2235</v>
      </c>
    </row>
    <row r="6" spans="5:12" x14ac:dyDescent="0.2">
      <c r="E6" s="5">
        <v>2319</v>
      </c>
      <c r="F6" s="7" t="str">
        <f t="shared" si="0"/>
        <v/>
      </c>
      <c r="G6" s="7" t="str">
        <f t="shared" si="2"/>
        <v/>
      </c>
      <c r="H6" s="7">
        <f t="shared" si="3"/>
        <v>2319</v>
      </c>
      <c r="J6" t="str">
        <f t="shared" si="4"/>
        <v/>
      </c>
      <c r="K6" t="str">
        <f t="shared" si="5"/>
        <v/>
      </c>
      <c r="L6">
        <f t="shared" si="6"/>
        <v>2252</v>
      </c>
    </row>
    <row r="7" spans="5:12" x14ac:dyDescent="0.2">
      <c r="E7" s="5">
        <v>2253</v>
      </c>
      <c r="F7" s="7" t="str">
        <f t="shared" si="0"/>
        <v/>
      </c>
      <c r="G7" s="7" t="str">
        <f t="shared" si="2"/>
        <v/>
      </c>
      <c r="H7" s="7">
        <f t="shared" si="3"/>
        <v>2253</v>
      </c>
      <c r="J7" t="str">
        <f t="shared" si="4"/>
        <v/>
      </c>
      <c r="K7" t="str">
        <f t="shared" si="5"/>
        <v/>
      </c>
      <c r="L7">
        <f t="shared" si="6"/>
        <v>2186</v>
      </c>
    </row>
    <row r="8" spans="5:12" x14ac:dyDescent="0.2">
      <c r="E8" s="5" t="s">
        <v>313</v>
      </c>
      <c r="F8" s="7" t="e">
        <f t="shared" si="0"/>
        <v>#VALUE!</v>
      </c>
      <c r="G8" s="7" t="e">
        <f t="shared" si="2"/>
        <v>#VALUE!</v>
      </c>
      <c r="H8" s="7" t="e">
        <f t="shared" si="3"/>
        <v>#VALUE!</v>
      </c>
      <c r="J8" t="str">
        <f t="shared" si="4"/>
        <v/>
      </c>
      <c r="K8" t="str">
        <f t="shared" si="5"/>
        <v/>
      </c>
      <c r="L8" t="str">
        <f t="shared" si="6"/>
        <v/>
      </c>
    </row>
    <row r="9" spans="5:12" x14ac:dyDescent="0.2">
      <c r="E9" s="5" t="s">
        <v>314</v>
      </c>
      <c r="F9" s="7">
        <f t="shared" si="0"/>
        <v>2817</v>
      </c>
      <c r="G9" s="7">
        <f t="shared" si="2"/>
        <v>2717</v>
      </c>
      <c r="H9" s="7">
        <f t="shared" si="3"/>
        <v>2767</v>
      </c>
      <c r="J9">
        <f t="shared" si="4"/>
        <v>2750</v>
      </c>
      <c r="K9">
        <f t="shared" si="5"/>
        <v>2650</v>
      </c>
      <c r="L9">
        <f t="shared" si="6"/>
        <v>2700</v>
      </c>
    </row>
    <row r="10" spans="5:12" x14ac:dyDescent="0.2">
      <c r="E10" s="5">
        <v>2727</v>
      </c>
      <c r="F10" s="7" t="str">
        <f t="shared" si="0"/>
        <v/>
      </c>
      <c r="G10" s="7" t="str">
        <f t="shared" si="2"/>
        <v/>
      </c>
      <c r="H10" s="7">
        <f t="shared" si="3"/>
        <v>2727</v>
      </c>
      <c r="J10" t="str">
        <f t="shared" si="4"/>
        <v/>
      </c>
      <c r="K10" t="str">
        <f t="shared" si="5"/>
        <v/>
      </c>
      <c r="L10">
        <f t="shared" si="6"/>
        <v>2660</v>
      </c>
    </row>
    <row r="11" spans="5:12" x14ac:dyDescent="0.2">
      <c r="E11" s="5">
        <v>2727</v>
      </c>
      <c r="F11" s="7" t="str">
        <f t="shared" si="0"/>
        <v/>
      </c>
      <c r="G11" s="7" t="str">
        <f t="shared" si="2"/>
        <v/>
      </c>
      <c r="H11" s="7">
        <f t="shared" si="3"/>
        <v>2727</v>
      </c>
      <c r="J11" t="str">
        <f t="shared" ref="J11:J74" si="7">IF(ISNUMBER(F11),F11-67,"")</f>
        <v/>
      </c>
      <c r="K11" t="str">
        <f t="shared" ref="K11:K74" si="8">IF(ISNUMBER(G11),G11-67,"")</f>
        <v/>
      </c>
      <c r="L11">
        <f t="shared" si="6"/>
        <v>2660</v>
      </c>
    </row>
    <row r="12" spans="5:12" x14ac:dyDescent="0.2">
      <c r="E12" s="5" t="s">
        <v>267</v>
      </c>
      <c r="F12" s="7">
        <f t="shared" si="0"/>
        <v>2667</v>
      </c>
      <c r="G12" s="7">
        <f t="shared" si="2"/>
        <v>2617</v>
      </c>
      <c r="H12" s="7">
        <f t="shared" si="3"/>
        <v>2642</v>
      </c>
      <c r="J12">
        <f t="shared" si="7"/>
        <v>2600</v>
      </c>
      <c r="K12">
        <f t="shared" si="8"/>
        <v>2550</v>
      </c>
      <c r="L12">
        <f t="shared" si="6"/>
        <v>2575</v>
      </c>
    </row>
    <row r="13" spans="5:12" x14ac:dyDescent="0.2">
      <c r="E13" s="5" t="s">
        <v>267</v>
      </c>
      <c r="F13" s="7">
        <f t="shared" si="0"/>
        <v>2667</v>
      </c>
      <c r="G13" s="7">
        <f t="shared" si="2"/>
        <v>2617</v>
      </c>
      <c r="H13" s="7">
        <f t="shared" si="3"/>
        <v>2642</v>
      </c>
      <c r="J13">
        <f t="shared" si="7"/>
        <v>2600</v>
      </c>
      <c r="K13">
        <f t="shared" si="8"/>
        <v>2550</v>
      </c>
      <c r="L13">
        <f t="shared" si="6"/>
        <v>2575</v>
      </c>
    </row>
    <row r="14" spans="5:12" x14ac:dyDescent="0.2">
      <c r="E14" s="5">
        <v>2500</v>
      </c>
      <c r="F14" s="7" t="str">
        <f t="shared" si="0"/>
        <v/>
      </c>
      <c r="G14" s="7" t="str">
        <f t="shared" si="2"/>
        <v/>
      </c>
      <c r="H14" s="7">
        <f t="shared" si="3"/>
        <v>2500</v>
      </c>
      <c r="J14" t="str">
        <f t="shared" si="7"/>
        <v/>
      </c>
      <c r="K14" t="str">
        <f t="shared" si="8"/>
        <v/>
      </c>
      <c r="L14">
        <f t="shared" si="6"/>
        <v>2433</v>
      </c>
    </row>
    <row r="15" spans="5:12" x14ac:dyDescent="0.2">
      <c r="E15" s="5">
        <v>2500</v>
      </c>
      <c r="F15" s="7" t="str">
        <f t="shared" si="0"/>
        <v/>
      </c>
      <c r="G15" s="7" t="str">
        <f t="shared" si="2"/>
        <v/>
      </c>
      <c r="H15" s="7">
        <f t="shared" si="3"/>
        <v>2500</v>
      </c>
      <c r="J15" t="str">
        <f t="shared" si="7"/>
        <v/>
      </c>
      <c r="K15" t="str">
        <f t="shared" si="8"/>
        <v/>
      </c>
      <c r="L15">
        <f t="shared" si="6"/>
        <v>2433</v>
      </c>
    </row>
    <row r="16" spans="5:12" x14ac:dyDescent="0.2">
      <c r="E16" s="5" t="s">
        <v>268</v>
      </c>
      <c r="F16" s="7">
        <f t="shared" si="0"/>
        <v>1917</v>
      </c>
      <c r="G16" s="7">
        <f t="shared" si="2"/>
        <v>1717</v>
      </c>
      <c r="H16" s="7">
        <f t="shared" si="3"/>
        <v>1817</v>
      </c>
      <c r="J16">
        <f t="shared" si="7"/>
        <v>1850</v>
      </c>
      <c r="K16">
        <f t="shared" si="8"/>
        <v>1650</v>
      </c>
      <c r="L16">
        <f t="shared" si="6"/>
        <v>1750</v>
      </c>
    </row>
    <row r="17" spans="5:12" x14ac:dyDescent="0.2">
      <c r="E17" s="5" t="s">
        <v>271</v>
      </c>
      <c r="F17" s="7">
        <f t="shared" si="0"/>
        <v>1817</v>
      </c>
      <c r="G17" s="7">
        <f t="shared" si="2"/>
        <v>1617</v>
      </c>
      <c r="H17" s="7">
        <f t="shared" si="3"/>
        <v>1717</v>
      </c>
      <c r="J17">
        <f t="shared" si="7"/>
        <v>1750</v>
      </c>
      <c r="K17">
        <f t="shared" si="8"/>
        <v>1550</v>
      </c>
      <c r="L17">
        <f t="shared" si="6"/>
        <v>1650</v>
      </c>
    </row>
    <row r="18" spans="5:12" x14ac:dyDescent="0.2">
      <c r="E18" s="5" t="s">
        <v>315</v>
      </c>
      <c r="F18" s="7">
        <f t="shared" si="0"/>
        <v>1887</v>
      </c>
      <c r="G18" s="7">
        <f t="shared" si="2"/>
        <v>1677</v>
      </c>
      <c r="H18" s="7">
        <f t="shared" si="3"/>
        <v>1782</v>
      </c>
      <c r="J18">
        <f t="shared" si="7"/>
        <v>1820</v>
      </c>
      <c r="K18">
        <f t="shared" si="8"/>
        <v>1610</v>
      </c>
      <c r="L18">
        <f t="shared" si="6"/>
        <v>1715</v>
      </c>
    </row>
    <row r="19" spans="5:12" x14ac:dyDescent="0.2">
      <c r="E19" s="5" t="s">
        <v>316</v>
      </c>
      <c r="F19" s="7">
        <f t="shared" si="0"/>
        <v>2217</v>
      </c>
      <c r="G19" s="7">
        <f t="shared" si="2"/>
        <v>1817</v>
      </c>
      <c r="H19" s="7">
        <f t="shared" si="3"/>
        <v>2017</v>
      </c>
      <c r="J19">
        <f t="shared" si="7"/>
        <v>2150</v>
      </c>
      <c r="K19">
        <f t="shared" si="8"/>
        <v>1750</v>
      </c>
      <c r="L19">
        <f t="shared" si="6"/>
        <v>1950</v>
      </c>
    </row>
    <row r="20" spans="5:12" x14ac:dyDescent="0.2">
      <c r="E20" s="5">
        <v>1305</v>
      </c>
      <c r="F20" s="7" t="str">
        <f t="shared" si="0"/>
        <v/>
      </c>
      <c r="G20" s="7" t="str">
        <f t="shared" si="2"/>
        <v/>
      </c>
      <c r="H20" s="7">
        <f t="shared" si="3"/>
        <v>1305</v>
      </c>
      <c r="J20" t="str">
        <f t="shared" si="7"/>
        <v/>
      </c>
      <c r="K20" t="str">
        <f t="shared" si="8"/>
        <v/>
      </c>
      <c r="L20">
        <f t="shared" si="6"/>
        <v>1238</v>
      </c>
    </row>
    <row r="21" spans="5:12" x14ac:dyDescent="0.2">
      <c r="E21" s="5">
        <v>5155</v>
      </c>
      <c r="F21" s="7" t="str">
        <f t="shared" si="0"/>
        <v/>
      </c>
      <c r="G21" s="7" t="str">
        <f t="shared" si="2"/>
        <v/>
      </c>
      <c r="H21" s="7">
        <f t="shared" si="3"/>
        <v>5155</v>
      </c>
      <c r="J21" t="str">
        <f t="shared" si="7"/>
        <v/>
      </c>
      <c r="K21" t="str">
        <f t="shared" si="8"/>
        <v/>
      </c>
      <c r="L21">
        <f t="shared" si="6"/>
        <v>5088</v>
      </c>
    </row>
    <row r="22" spans="5:12" x14ac:dyDescent="0.2">
      <c r="E22" s="5">
        <v>3318</v>
      </c>
      <c r="F22" s="7" t="str">
        <f t="shared" si="0"/>
        <v/>
      </c>
      <c r="G22" s="7" t="str">
        <f t="shared" si="2"/>
        <v/>
      </c>
      <c r="H22" s="7">
        <f t="shared" si="3"/>
        <v>3318</v>
      </c>
      <c r="J22" t="str">
        <f t="shared" si="7"/>
        <v/>
      </c>
      <c r="K22" t="str">
        <f t="shared" si="8"/>
        <v/>
      </c>
      <c r="L22">
        <f t="shared" si="6"/>
        <v>3251</v>
      </c>
    </row>
    <row r="23" spans="5:12" x14ac:dyDescent="0.2">
      <c r="E23" s="5">
        <v>3350</v>
      </c>
      <c r="F23" s="7" t="str">
        <f t="shared" si="0"/>
        <v/>
      </c>
      <c r="G23" s="7" t="str">
        <f t="shared" si="2"/>
        <v/>
      </c>
      <c r="H23" s="7">
        <f t="shared" si="3"/>
        <v>3350</v>
      </c>
      <c r="J23" t="str">
        <f t="shared" si="7"/>
        <v/>
      </c>
      <c r="K23" t="str">
        <f t="shared" si="8"/>
        <v/>
      </c>
      <c r="L23">
        <f t="shared" si="6"/>
        <v>3283</v>
      </c>
    </row>
    <row r="24" spans="5:12" x14ac:dyDescent="0.2">
      <c r="E24" s="5" t="s">
        <v>269</v>
      </c>
      <c r="F24" s="7">
        <f t="shared" si="0"/>
        <v>517</v>
      </c>
      <c r="G24" s="7">
        <f t="shared" si="2"/>
        <v>317</v>
      </c>
      <c r="H24" s="7">
        <f t="shared" si="3"/>
        <v>417</v>
      </c>
      <c r="J24">
        <f t="shared" si="7"/>
        <v>450</v>
      </c>
      <c r="K24">
        <f t="shared" si="8"/>
        <v>250</v>
      </c>
      <c r="L24">
        <f t="shared" si="6"/>
        <v>350</v>
      </c>
    </row>
    <row r="25" spans="5:12" x14ac:dyDescent="0.2">
      <c r="E25" s="5" t="s">
        <v>270</v>
      </c>
      <c r="F25" s="7">
        <f t="shared" si="0"/>
        <v>517</v>
      </c>
      <c r="G25" s="7">
        <f t="shared" si="2"/>
        <v>417</v>
      </c>
      <c r="H25" s="7">
        <f t="shared" si="3"/>
        <v>467</v>
      </c>
      <c r="J25">
        <f t="shared" si="7"/>
        <v>450</v>
      </c>
      <c r="K25">
        <f t="shared" si="8"/>
        <v>350</v>
      </c>
      <c r="L25">
        <f t="shared" si="6"/>
        <v>400</v>
      </c>
    </row>
    <row r="26" spans="5:12" x14ac:dyDescent="0.2">
      <c r="E26" s="5">
        <v>485</v>
      </c>
      <c r="F26" s="7" t="str">
        <f t="shared" si="0"/>
        <v/>
      </c>
      <c r="G26" s="7" t="str">
        <f t="shared" si="2"/>
        <v/>
      </c>
      <c r="H26" s="7">
        <f t="shared" si="3"/>
        <v>485</v>
      </c>
      <c r="J26" t="str">
        <f t="shared" si="7"/>
        <v/>
      </c>
      <c r="K26" t="str">
        <f t="shared" si="8"/>
        <v/>
      </c>
      <c r="L26">
        <f t="shared" si="6"/>
        <v>418</v>
      </c>
    </row>
    <row r="27" spans="5:12" x14ac:dyDescent="0.2">
      <c r="E27" s="5" t="s">
        <v>313</v>
      </c>
      <c r="F27" s="7" t="e">
        <f t="shared" si="0"/>
        <v>#VALUE!</v>
      </c>
      <c r="G27" s="7" t="e">
        <f t="shared" si="2"/>
        <v>#VALUE!</v>
      </c>
      <c r="H27" s="7" t="e">
        <f t="shared" si="3"/>
        <v>#VALUE!</v>
      </c>
      <c r="J27" t="str">
        <f t="shared" si="7"/>
        <v/>
      </c>
      <c r="K27" t="str">
        <f t="shared" si="8"/>
        <v/>
      </c>
      <c r="L27" t="str">
        <f t="shared" si="6"/>
        <v/>
      </c>
    </row>
    <row r="28" spans="5:12" x14ac:dyDescent="0.2">
      <c r="E28" s="5" t="s">
        <v>313</v>
      </c>
      <c r="F28" s="7" t="e">
        <f t="shared" si="0"/>
        <v>#VALUE!</v>
      </c>
      <c r="G28" s="7" t="e">
        <f t="shared" si="2"/>
        <v>#VALUE!</v>
      </c>
      <c r="H28" s="7" t="e">
        <f t="shared" si="3"/>
        <v>#VALUE!</v>
      </c>
      <c r="J28" t="str">
        <f t="shared" si="7"/>
        <v/>
      </c>
      <c r="K28" t="str">
        <f t="shared" si="8"/>
        <v/>
      </c>
      <c r="L28" t="str">
        <f t="shared" si="6"/>
        <v/>
      </c>
    </row>
    <row r="29" spans="5:12" x14ac:dyDescent="0.2">
      <c r="E29" s="5">
        <v>2300</v>
      </c>
      <c r="F29" s="7" t="str">
        <f t="shared" si="0"/>
        <v/>
      </c>
      <c r="G29" s="7" t="str">
        <f t="shared" si="2"/>
        <v/>
      </c>
      <c r="H29" s="7">
        <f t="shared" si="3"/>
        <v>2300</v>
      </c>
      <c r="J29" t="str">
        <f t="shared" si="7"/>
        <v/>
      </c>
      <c r="K29" t="str">
        <f t="shared" si="8"/>
        <v/>
      </c>
      <c r="L29">
        <f t="shared" si="6"/>
        <v>2233</v>
      </c>
    </row>
    <row r="30" spans="5:12" x14ac:dyDescent="0.2">
      <c r="E30" s="5">
        <v>2300</v>
      </c>
      <c r="F30" s="7" t="str">
        <f t="shared" si="0"/>
        <v/>
      </c>
      <c r="G30" s="7" t="str">
        <f t="shared" si="2"/>
        <v/>
      </c>
      <c r="H30" s="7">
        <f t="shared" si="3"/>
        <v>2300</v>
      </c>
      <c r="J30" t="str">
        <f t="shared" si="7"/>
        <v/>
      </c>
      <c r="K30" t="str">
        <f t="shared" si="8"/>
        <v/>
      </c>
      <c r="L30">
        <f t="shared" si="6"/>
        <v>2233</v>
      </c>
    </row>
    <row r="31" spans="5:12" x14ac:dyDescent="0.2">
      <c r="E31" s="5">
        <v>2300</v>
      </c>
      <c r="F31" s="7" t="str">
        <f t="shared" si="0"/>
        <v/>
      </c>
      <c r="G31" s="7" t="str">
        <f t="shared" si="2"/>
        <v/>
      </c>
      <c r="H31" s="7">
        <f t="shared" si="3"/>
        <v>2300</v>
      </c>
      <c r="J31" t="str">
        <f t="shared" si="7"/>
        <v/>
      </c>
      <c r="K31" t="str">
        <f t="shared" si="8"/>
        <v/>
      </c>
      <c r="L31">
        <f t="shared" si="6"/>
        <v>2233</v>
      </c>
    </row>
    <row r="32" spans="5:12" x14ac:dyDescent="0.2">
      <c r="E32" s="5">
        <v>2300</v>
      </c>
      <c r="F32" s="7" t="str">
        <f t="shared" si="0"/>
        <v/>
      </c>
      <c r="G32" s="7" t="str">
        <f t="shared" si="2"/>
        <v/>
      </c>
      <c r="H32" s="7">
        <f t="shared" si="3"/>
        <v>2300</v>
      </c>
      <c r="J32" t="str">
        <f t="shared" si="7"/>
        <v/>
      </c>
      <c r="K32" t="str">
        <f t="shared" si="8"/>
        <v/>
      </c>
      <c r="L32">
        <f t="shared" si="6"/>
        <v>2233</v>
      </c>
    </row>
    <row r="33" spans="5:12" x14ac:dyDescent="0.2">
      <c r="E33" s="5">
        <v>2300</v>
      </c>
      <c r="F33" s="7" t="str">
        <f t="shared" si="0"/>
        <v/>
      </c>
      <c r="G33" s="7" t="str">
        <f t="shared" si="2"/>
        <v/>
      </c>
      <c r="H33" s="7">
        <f t="shared" si="3"/>
        <v>2300</v>
      </c>
      <c r="J33" t="str">
        <f t="shared" si="7"/>
        <v/>
      </c>
      <c r="K33" t="str">
        <f t="shared" si="8"/>
        <v/>
      </c>
      <c r="L33">
        <f t="shared" si="6"/>
        <v>2233</v>
      </c>
    </row>
    <row r="34" spans="5:12" x14ac:dyDescent="0.2">
      <c r="E34" s="5">
        <v>2300</v>
      </c>
      <c r="F34" s="7" t="str">
        <f t="shared" si="0"/>
        <v/>
      </c>
      <c r="G34" s="7" t="str">
        <f t="shared" si="2"/>
        <v/>
      </c>
      <c r="H34" s="7">
        <f t="shared" si="3"/>
        <v>2300</v>
      </c>
      <c r="J34" t="str">
        <f t="shared" si="7"/>
        <v/>
      </c>
      <c r="K34" t="str">
        <f t="shared" si="8"/>
        <v/>
      </c>
      <c r="L34">
        <f t="shared" si="6"/>
        <v>2233</v>
      </c>
    </row>
    <row r="35" spans="5:12" x14ac:dyDescent="0.2">
      <c r="E35" s="5">
        <v>2300</v>
      </c>
      <c r="F35" s="7" t="str">
        <f t="shared" si="0"/>
        <v/>
      </c>
      <c r="G35" s="7" t="str">
        <f t="shared" si="2"/>
        <v/>
      </c>
      <c r="H35" s="7">
        <f t="shared" si="3"/>
        <v>2300</v>
      </c>
      <c r="J35" t="str">
        <f t="shared" si="7"/>
        <v/>
      </c>
      <c r="K35" t="str">
        <f t="shared" si="8"/>
        <v/>
      </c>
      <c r="L35">
        <f t="shared" si="6"/>
        <v>2233</v>
      </c>
    </row>
    <row r="36" spans="5:12" x14ac:dyDescent="0.2">
      <c r="E36" s="5">
        <v>2300</v>
      </c>
      <c r="F36" s="7" t="str">
        <f t="shared" si="0"/>
        <v/>
      </c>
      <c r="G36" s="7" t="str">
        <f t="shared" si="2"/>
        <v/>
      </c>
      <c r="H36" s="7">
        <f t="shared" si="3"/>
        <v>2300</v>
      </c>
      <c r="J36" t="str">
        <f t="shared" si="7"/>
        <v/>
      </c>
      <c r="K36" t="str">
        <f t="shared" si="8"/>
        <v/>
      </c>
      <c r="L36">
        <f t="shared" si="6"/>
        <v>2233</v>
      </c>
    </row>
    <row r="37" spans="5:12" x14ac:dyDescent="0.2">
      <c r="E37" s="5">
        <v>2300</v>
      </c>
      <c r="F37" s="7" t="str">
        <f t="shared" si="0"/>
        <v/>
      </c>
      <c r="G37" s="7" t="str">
        <f t="shared" si="2"/>
        <v/>
      </c>
      <c r="H37" s="7">
        <f t="shared" si="3"/>
        <v>2300</v>
      </c>
      <c r="J37" t="str">
        <f t="shared" si="7"/>
        <v/>
      </c>
      <c r="K37" t="str">
        <f t="shared" si="8"/>
        <v/>
      </c>
      <c r="L37">
        <f t="shared" si="6"/>
        <v>2233</v>
      </c>
    </row>
    <row r="38" spans="5:12" x14ac:dyDescent="0.2">
      <c r="E38" s="5">
        <v>2300</v>
      </c>
      <c r="F38" s="7" t="str">
        <f t="shared" si="0"/>
        <v/>
      </c>
      <c r="G38" s="7" t="str">
        <f t="shared" si="2"/>
        <v/>
      </c>
      <c r="H38" s="7">
        <f t="shared" si="3"/>
        <v>2300</v>
      </c>
      <c r="J38" t="str">
        <f t="shared" si="7"/>
        <v/>
      </c>
      <c r="K38" t="str">
        <f t="shared" si="8"/>
        <v/>
      </c>
      <c r="L38">
        <f t="shared" si="6"/>
        <v>2233</v>
      </c>
    </row>
    <row r="39" spans="5:12" x14ac:dyDescent="0.2">
      <c r="E39" s="5">
        <v>2300</v>
      </c>
      <c r="F39" s="7" t="str">
        <f t="shared" si="0"/>
        <v/>
      </c>
      <c r="G39" s="7" t="str">
        <f t="shared" si="2"/>
        <v/>
      </c>
      <c r="H39" s="7">
        <f t="shared" si="3"/>
        <v>2300</v>
      </c>
      <c r="J39" t="str">
        <f t="shared" si="7"/>
        <v/>
      </c>
      <c r="K39" t="str">
        <f t="shared" si="8"/>
        <v/>
      </c>
      <c r="L39">
        <f t="shared" si="6"/>
        <v>2233</v>
      </c>
    </row>
    <row r="40" spans="5:12" x14ac:dyDescent="0.2">
      <c r="E40" s="5" t="s">
        <v>317</v>
      </c>
      <c r="F40" s="7">
        <f t="shared" si="0"/>
        <v>1217</v>
      </c>
      <c r="G40" s="7">
        <f t="shared" si="2"/>
        <v>917</v>
      </c>
      <c r="H40" s="7">
        <f t="shared" si="3"/>
        <v>1067</v>
      </c>
      <c r="J40">
        <f t="shared" si="7"/>
        <v>1150</v>
      </c>
      <c r="K40">
        <f t="shared" si="8"/>
        <v>850</v>
      </c>
      <c r="L40">
        <f t="shared" si="6"/>
        <v>1000</v>
      </c>
    </row>
    <row r="41" spans="5:12" x14ac:dyDescent="0.2">
      <c r="E41" s="5" t="s">
        <v>268</v>
      </c>
      <c r="F41" s="7">
        <f t="shared" si="0"/>
        <v>1917</v>
      </c>
      <c r="G41" s="7">
        <f t="shared" si="2"/>
        <v>1717</v>
      </c>
      <c r="H41" s="7">
        <f t="shared" si="3"/>
        <v>1817</v>
      </c>
      <c r="J41">
        <f t="shared" si="7"/>
        <v>1850</v>
      </c>
      <c r="K41">
        <f t="shared" si="8"/>
        <v>1650</v>
      </c>
      <c r="L41">
        <f t="shared" si="6"/>
        <v>1750</v>
      </c>
    </row>
    <row r="42" spans="5:12" x14ac:dyDescent="0.2">
      <c r="E42" s="5">
        <v>5015</v>
      </c>
      <c r="F42" s="7" t="str">
        <f t="shared" si="0"/>
        <v/>
      </c>
      <c r="G42" s="7" t="str">
        <f t="shared" si="2"/>
        <v/>
      </c>
      <c r="H42" s="7">
        <f t="shared" si="3"/>
        <v>5015</v>
      </c>
      <c r="J42" t="str">
        <f t="shared" si="7"/>
        <v/>
      </c>
      <c r="K42" t="str">
        <f t="shared" si="8"/>
        <v/>
      </c>
      <c r="L42">
        <f t="shared" si="6"/>
        <v>4948</v>
      </c>
    </row>
    <row r="43" spans="5:12" x14ac:dyDescent="0.2">
      <c r="E43" s="5">
        <v>4974</v>
      </c>
      <c r="F43" s="7" t="str">
        <f t="shared" si="0"/>
        <v/>
      </c>
      <c r="G43" s="7" t="str">
        <f t="shared" si="2"/>
        <v/>
      </c>
      <c r="H43" s="7">
        <f t="shared" si="3"/>
        <v>4974</v>
      </c>
      <c r="J43" t="str">
        <f t="shared" si="7"/>
        <v/>
      </c>
      <c r="K43" t="str">
        <f t="shared" si="8"/>
        <v/>
      </c>
      <c r="L43">
        <f t="shared" si="6"/>
        <v>4907</v>
      </c>
    </row>
    <row r="44" spans="5:12" x14ac:dyDescent="0.2">
      <c r="E44" s="5">
        <v>5012</v>
      </c>
      <c r="F44" s="7" t="str">
        <f t="shared" si="0"/>
        <v/>
      </c>
      <c r="G44" s="7" t="str">
        <f t="shared" si="2"/>
        <v/>
      </c>
      <c r="H44" s="7">
        <f t="shared" si="3"/>
        <v>5012</v>
      </c>
      <c r="J44" t="str">
        <f t="shared" si="7"/>
        <v/>
      </c>
      <c r="K44" t="str">
        <f t="shared" si="8"/>
        <v/>
      </c>
      <c r="L44">
        <f t="shared" si="6"/>
        <v>4945</v>
      </c>
    </row>
    <row r="45" spans="5:12" x14ac:dyDescent="0.2">
      <c r="E45" s="5">
        <v>4978</v>
      </c>
      <c r="F45" s="7" t="str">
        <f t="shared" si="0"/>
        <v/>
      </c>
      <c r="G45" s="7" t="str">
        <f t="shared" si="2"/>
        <v/>
      </c>
      <c r="H45" s="7">
        <f t="shared" si="3"/>
        <v>4978</v>
      </c>
      <c r="J45" t="str">
        <f t="shared" si="7"/>
        <v/>
      </c>
      <c r="K45" t="str">
        <f t="shared" si="8"/>
        <v/>
      </c>
      <c r="L45">
        <f t="shared" si="6"/>
        <v>4911</v>
      </c>
    </row>
    <row r="46" spans="5:12" x14ac:dyDescent="0.2">
      <c r="E46" s="5">
        <v>4977</v>
      </c>
      <c r="F46" s="7" t="str">
        <f t="shared" si="0"/>
        <v/>
      </c>
      <c r="G46" s="7" t="str">
        <f t="shared" si="2"/>
        <v/>
      </c>
      <c r="H46" s="7">
        <f t="shared" si="3"/>
        <v>4977</v>
      </c>
      <c r="J46" t="str">
        <f t="shared" si="7"/>
        <v/>
      </c>
      <c r="K46" t="str">
        <f t="shared" si="8"/>
        <v/>
      </c>
      <c r="L46">
        <f t="shared" si="6"/>
        <v>4910</v>
      </c>
    </row>
    <row r="47" spans="5:12" x14ac:dyDescent="0.2">
      <c r="E47" s="5">
        <v>5500</v>
      </c>
      <c r="F47" s="7" t="str">
        <f t="shared" si="0"/>
        <v/>
      </c>
      <c r="G47" s="7" t="str">
        <f t="shared" si="2"/>
        <v/>
      </c>
      <c r="H47" s="7">
        <f t="shared" si="3"/>
        <v>5500</v>
      </c>
      <c r="J47" t="str">
        <f t="shared" si="7"/>
        <v/>
      </c>
      <c r="K47" t="str">
        <f t="shared" si="8"/>
        <v/>
      </c>
      <c r="L47">
        <f t="shared" si="6"/>
        <v>5433</v>
      </c>
    </row>
    <row r="48" spans="5:12" x14ac:dyDescent="0.2">
      <c r="E48" s="5">
        <v>5500</v>
      </c>
      <c r="F48" s="7" t="str">
        <f t="shared" si="0"/>
        <v/>
      </c>
      <c r="G48" s="7" t="str">
        <f t="shared" si="2"/>
        <v/>
      </c>
      <c r="H48" s="7">
        <f t="shared" si="3"/>
        <v>5500</v>
      </c>
      <c r="J48" t="str">
        <f t="shared" si="7"/>
        <v/>
      </c>
      <c r="K48" t="str">
        <f t="shared" si="8"/>
        <v/>
      </c>
      <c r="L48">
        <f t="shared" si="6"/>
        <v>5433</v>
      </c>
    </row>
    <row r="49" spans="5:12" x14ac:dyDescent="0.2">
      <c r="E49" s="5">
        <v>5500</v>
      </c>
      <c r="F49" s="7" t="str">
        <f t="shared" si="0"/>
        <v/>
      </c>
      <c r="G49" s="7" t="str">
        <f t="shared" si="2"/>
        <v/>
      </c>
      <c r="H49" s="7">
        <f t="shared" si="3"/>
        <v>5500</v>
      </c>
      <c r="J49" t="str">
        <f t="shared" si="7"/>
        <v/>
      </c>
      <c r="K49" t="str">
        <f t="shared" si="8"/>
        <v/>
      </c>
      <c r="L49">
        <f t="shared" si="6"/>
        <v>5433</v>
      </c>
    </row>
    <row r="50" spans="5:12" x14ac:dyDescent="0.2">
      <c r="E50" s="5">
        <v>5500</v>
      </c>
      <c r="F50" s="7" t="str">
        <f t="shared" si="0"/>
        <v/>
      </c>
      <c r="G50" s="7" t="str">
        <f t="shared" si="2"/>
        <v/>
      </c>
      <c r="H50" s="7">
        <f t="shared" si="3"/>
        <v>5500</v>
      </c>
      <c r="J50" t="str">
        <f t="shared" si="7"/>
        <v/>
      </c>
      <c r="K50" t="str">
        <f t="shared" si="8"/>
        <v/>
      </c>
      <c r="L50">
        <f t="shared" si="6"/>
        <v>5433</v>
      </c>
    </row>
    <row r="51" spans="5:12" x14ac:dyDescent="0.2">
      <c r="E51" s="5">
        <v>5500</v>
      </c>
      <c r="F51" s="7" t="str">
        <f t="shared" si="0"/>
        <v/>
      </c>
      <c r="G51" s="7" t="str">
        <f t="shared" si="2"/>
        <v/>
      </c>
      <c r="H51" s="7">
        <f t="shared" si="3"/>
        <v>5500</v>
      </c>
      <c r="J51" t="str">
        <f t="shared" si="7"/>
        <v/>
      </c>
      <c r="K51" t="str">
        <f t="shared" si="8"/>
        <v/>
      </c>
      <c r="L51">
        <f t="shared" si="6"/>
        <v>5433</v>
      </c>
    </row>
    <row r="52" spans="5:12" x14ac:dyDescent="0.2">
      <c r="E52" s="5">
        <v>5500</v>
      </c>
      <c r="F52" s="7" t="str">
        <f t="shared" si="0"/>
        <v/>
      </c>
      <c r="G52" s="7" t="str">
        <f t="shared" si="2"/>
        <v/>
      </c>
      <c r="H52" s="7">
        <f t="shared" si="3"/>
        <v>5500</v>
      </c>
      <c r="J52" t="str">
        <f t="shared" si="7"/>
        <v/>
      </c>
      <c r="K52" t="str">
        <f t="shared" si="8"/>
        <v/>
      </c>
      <c r="L52">
        <f t="shared" si="6"/>
        <v>5433</v>
      </c>
    </row>
    <row r="53" spans="5:12" x14ac:dyDescent="0.2">
      <c r="E53" s="5">
        <v>5500</v>
      </c>
      <c r="F53" s="7" t="str">
        <f t="shared" si="0"/>
        <v/>
      </c>
      <c r="G53" s="7" t="str">
        <f t="shared" si="2"/>
        <v/>
      </c>
      <c r="H53" s="7">
        <f t="shared" si="3"/>
        <v>5500</v>
      </c>
      <c r="J53" t="str">
        <f t="shared" si="7"/>
        <v/>
      </c>
      <c r="K53" t="str">
        <f t="shared" si="8"/>
        <v/>
      </c>
      <c r="L53">
        <f t="shared" si="6"/>
        <v>5433</v>
      </c>
    </row>
    <row r="54" spans="5:12" x14ac:dyDescent="0.2">
      <c r="E54" s="5">
        <v>5500</v>
      </c>
      <c r="F54" s="7" t="str">
        <f t="shared" si="0"/>
        <v/>
      </c>
      <c r="G54" s="7" t="str">
        <f t="shared" si="2"/>
        <v/>
      </c>
      <c r="H54" s="7">
        <f t="shared" si="3"/>
        <v>5500</v>
      </c>
      <c r="J54" t="str">
        <f t="shared" si="7"/>
        <v/>
      </c>
      <c r="K54" t="str">
        <f t="shared" si="8"/>
        <v/>
      </c>
      <c r="L54">
        <f t="shared" si="6"/>
        <v>5433</v>
      </c>
    </row>
    <row r="55" spans="5:12" x14ac:dyDescent="0.2">
      <c r="E55" s="5">
        <v>5500</v>
      </c>
      <c r="F55" s="7" t="str">
        <f t="shared" si="0"/>
        <v/>
      </c>
      <c r="G55" s="7" t="str">
        <f t="shared" si="2"/>
        <v/>
      </c>
      <c r="H55" s="7">
        <f t="shared" si="3"/>
        <v>5500</v>
      </c>
      <c r="J55" t="str">
        <f t="shared" si="7"/>
        <v/>
      </c>
      <c r="K55" t="str">
        <f t="shared" si="8"/>
        <v/>
      </c>
      <c r="L55">
        <f t="shared" si="6"/>
        <v>5433</v>
      </c>
    </row>
    <row r="56" spans="5:12" x14ac:dyDescent="0.2">
      <c r="E56" s="5">
        <v>5500</v>
      </c>
      <c r="F56" s="7" t="str">
        <f t="shared" si="0"/>
        <v/>
      </c>
      <c r="G56" s="7" t="str">
        <f t="shared" si="2"/>
        <v/>
      </c>
      <c r="H56" s="7">
        <f t="shared" si="3"/>
        <v>5500</v>
      </c>
      <c r="J56" t="str">
        <f t="shared" si="7"/>
        <v/>
      </c>
      <c r="K56" t="str">
        <f t="shared" si="8"/>
        <v/>
      </c>
      <c r="L56">
        <f t="shared" si="6"/>
        <v>5433</v>
      </c>
    </row>
    <row r="57" spans="5:12" x14ac:dyDescent="0.2">
      <c r="E57" s="5">
        <v>5500</v>
      </c>
      <c r="F57" s="7" t="str">
        <f t="shared" si="0"/>
        <v/>
      </c>
      <c r="G57" s="7" t="str">
        <f t="shared" si="2"/>
        <v/>
      </c>
      <c r="H57" s="7">
        <f t="shared" si="3"/>
        <v>5500</v>
      </c>
      <c r="J57" t="str">
        <f t="shared" si="7"/>
        <v/>
      </c>
      <c r="K57" t="str">
        <f t="shared" si="8"/>
        <v/>
      </c>
      <c r="L57">
        <f t="shared" si="6"/>
        <v>5433</v>
      </c>
    </row>
    <row r="58" spans="5:12" x14ac:dyDescent="0.2">
      <c r="E58" s="5">
        <v>5500</v>
      </c>
      <c r="F58" s="7" t="str">
        <f t="shared" si="0"/>
        <v/>
      </c>
      <c r="G58" s="7" t="str">
        <f t="shared" si="2"/>
        <v/>
      </c>
      <c r="H58" s="7">
        <f t="shared" si="3"/>
        <v>5500</v>
      </c>
      <c r="J58" t="str">
        <f t="shared" si="7"/>
        <v/>
      </c>
      <c r="K58" t="str">
        <f t="shared" si="8"/>
        <v/>
      </c>
      <c r="L58">
        <f t="shared" si="6"/>
        <v>5433</v>
      </c>
    </row>
    <row r="59" spans="5:12" x14ac:dyDescent="0.2">
      <c r="E59" s="5">
        <v>5500</v>
      </c>
      <c r="F59" s="7" t="str">
        <f t="shared" si="0"/>
        <v/>
      </c>
      <c r="G59" s="7" t="str">
        <f t="shared" si="2"/>
        <v/>
      </c>
      <c r="H59" s="7">
        <f t="shared" si="3"/>
        <v>5500</v>
      </c>
      <c r="J59" t="str">
        <f t="shared" si="7"/>
        <v/>
      </c>
      <c r="K59" t="str">
        <f t="shared" si="8"/>
        <v/>
      </c>
      <c r="L59">
        <f t="shared" si="6"/>
        <v>5433</v>
      </c>
    </row>
    <row r="60" spans="5:12" x14ac:dyDescent="0.2">
      <c r="E60" s="5">
        <v>5500</v>
      </c>
      <c r="F60" s="7" t="str">
        <f t="shared" si="0"/>
        <v/>
      </c>
      <c r="G60" s="7" t="str">
        <f t="shared" si="2"/>
        <v/>
      </c>
      <c r="H60" s="7">
        <f t="shared" si="3"/>
        <v>5500</v>
      </c>
      <c r="J60" t="str">
        <f t="shared" si="7"/>
        <v/>
      </c>
      <c r="K60" t="str">
        <f t="shared" si="8"/>
        <v/>
      </c>
      <c r="L60">
        <f t="shared" si="6"/>
        <v>5433</v>
      </c>
    </row>
    <row r="61" spans="5:12" x14ac:dyDescent="0.2">
      <c r="E61" s="5">
        <v>5500</v>
      </c>
      <c r="F61" s="7" t="str">
        <f t="shared" si="0"/>
        <v/>
      </c>
      <c r="G61" s="7" t="str">
        <f t="shared" si="2"/>
        <v/>
      </c>
      <c r="H61" s="7">
        <f t="shared" si="3"/>
        <v>5500</v>
      </c>
      <c r="J61" t="str">
        <f t="shared" si="7"/>
        <v/>
      </c>
      <c r="K61" t="str">
        <f t="shared" si="8"/>
        <v/>
      </c>
      <c r="L61">
        <f t="shared" si="6"/>
        <v>5433</v>
      </c>
    </row>
    <row r="62" spans="5:12" x14ac:dyDescent="0.2">
      <c r="E62" s="5">
        <v>5500</v>
      </c>
      <c r="F62" s="7" t="str">
        <f t="shared" si="0"/>
        <v/>
      </c>
      <c r="G62" s="7" t="str">
        <f t="shared" si="2"/>
        <v/>
      </c>
      <c r="H62" s="7">
        <f t="shared" si="3"/>
        <v>5500</v>
      </c>
      <c r="J62" t="str">
        <f t="shared" si="7"/>
        <v/>
      </c>
      <c r="K62" t="str">
        <f t="shared" si="8"/>
        <v/>
      </c>
      <c r="L62">
        <f t="shared" si="6"/>
        <v>5433</v>
      </c>
    </row>
    <row r="63" spans="5:12" x14ac:dyDescent="0.2">
      <c r="E63" s="5">
        <v>5500</v>
      </c>
      <c r="F63" s="7" t="str">
        <f t="shared" si="0"/>
        <v/>
      </c>
      <c r="G63" s="7" t="str">
        <f t="shared" si="2"/>
        <v/>
      </c>
      <c r="H63" s="7">
        <f t="shared" si="3"/>
        <v>5500</v>
      </c>
      <c r="J63" t="str">
        <f t="shared" si="7"/>
        <v/>
      </c>
      <c r="K63" t="str">
        <f t="shared" si="8"/>
        <v/>
      </c>
      <c r="L63">
        <f t="shared" si="6"/>
        <v>5433</v>
      </c>
    </row>
    <row r="64" spans="5:12" x14ac:dyDescent="0.2">
      <c r="E64" s="5">
        <v>5500</v>
      </c>
      <c r="F64" s="7" t="str">
        <f t="shared" si="0"/>
        <v/>
      </c>
      <c r="G64" s="7" t="str">
        <f t="shared" si="2"/>
        <v/>
      </c>
      <c r="H64" s="7">
        <f t="shared" si="3"/>
        <v>5500</v>
      </c>
      <c r="J64" t="str">
        <f t="shared" si="7"/>
        <v/>
      </c>
      <c r="K64" t="str">
        <f t="shared" si="8"/>
        <v/>
      </c>
      <c r="L64">
        <f t="shared" si="6"/>
        <v>5433</v>
      </c>
    </row>
    <row r="65" spans="5:12" x14ac:dyDescent="0.2">
      <c r="E65" s="5">
        <v>5500</v>
      </c>
      <c r="F65" s="7" t="str">
        <f t="shared" si="0"/>
        <v/>
      </c>
      <c r="G65" s="7" t="str">
        <f t="shared" si="2"/>
        <v/>
      </c>
      <c r="H65" s="7">
        <f t="shared" si="3"/>
        <v>5500</v>
      </c>
      <c r="J65" t="str">
        <f t="shared" si="7"/>
        <v/>
      </c>
      <c r="K65" t="str">
        <f t="shared" si="8"/>
        <v/>
      </c>
      <c r="L65">
        <f t="shared" si="6"/>
        <v>5433</v>
      </c>
    </row>
    <row r="66" spans="5:12" x14ac:dyDescent="0.2">
      <c r="E66" s="5">
        <v>5500</v>
      </c>
      <c r="F66" s="7" t="str">
        <f t="shared" ref="F66:F129" si="9">IF(ISNUMBER(SEARCH("-", E66)),  MAX(VALUE(LEFT(E66, SEARCH("-", E66)-1)), VALUE(RIGHT(E66,LEN(E66)-SEARCH("-", E66)))),"")</f>
        <v/>
      </c>
      <c r="G66" s="7" t="str">
        <f t="shared" si="2"/>
        <v/>
      </c>
      <c r="H66" s="7">
        <f t="shared" si="3"/>
        <v>5500</v>
      </c>
      <c r="J66" t="str">
        <f t="shared" si="7"/>
        <v/>
      </c>
      <c r="K66" t="str">
        <f t="shared" si="8"/>
        <v/>
      </c>
      <c r="L66">
        <f t="shared" si="6"/>
        <v>5433</v>
      </c>
    </row>
    <row r="67" spans="5:12" x14ac:dyDescent="0.2">
      <c r="E67" s="5">
        <v>5500</v>
      </c>
      <c r="F67" s="7" t="str">
        <f t="shared" si="9"/>
        <v/>
      </c>
      <c r="G67" s="7" t="str">
        <f t="shared" ref="G67:G130" si="10">IF(ISNUMBER(SEARCH("-", E67)),  MIN(VALUE(LEFT(E67, SEARCH("-", E67)-1)), VALUE(RIGHT(E67,LEN(E67)-SEARCH("-", E67)))),"")</f>
        <v/>
      </c>
      <c r="H67" s="7">
        <f t="shared" ref="H67:H130" si="11">IF(ISNUMBER(E67), E67, ROUND(AVERAGE(G67,F67),0))</f>
        <v>5500</v>
      </c>
      <c r="J67" t="str">
        <f t="shared" si="7"/>
        <v/>
      </c>
      <c r="K67" t="str">
        <f t="shared" si="8"/>
        <v/>
      </c>
      <c r="L67">
        <f t="shared" ref="L67:L130" si="12">IFERROR(IF(H67,H67-67,""), "")</f>
        <v>5433</v>
      </c>
    </row>
    <row r="68" spans="5:12" x14ac:dyDescent="0.2">
      <c r="E68" s="5">
        <v>5500</v>
      </c>
      <c r="F68" s="7" t="str">
        <f t="shared" si="9"/>
        <v/>
      </c>
      <c r="G68" s="7" t="str">
        <f t="shared" si="10"/>
        <v/>
      </c>
      <c r="H68" s="7">
        <f t="shared" si="11"/>
        <v>5500</v>
      </c>
      <c r="J68" t="str">
        <f t="shared" si="7"/>
        <v/>
      </c>
      <c r="K68" t="str">
        <f t="shared" si="8"/>
        <v/>
      </c>
      <c r="L68">
        <f t="shared" si="12"/>
        <v>5433</v>
      </c>
    </row>
    <row r="69" spans="5:12" x14ac:dyDescent="0.2">
      <c r="E69" s="5">
        <f>4625+67</f>
        <v>4692</v>
      </c>
      <c r="F69" s="7" t="str">
        <f t="shared" si="9"/>
        <v/>
      </c>
      <c r="G69" s="7" t="str">
        <f t="shared" si="10"/>
        <v/>
      </c>
      <c r="H69" s="7">
        <f t="shared" si="11"/>
        <v>4692</v>
      </c>
      <c r="J69" t="str">
        <f t="shared" si="7"/>
        <v/>
      </c>
      <c r="K69" t="str">
        <f t="shared" si="8"/>
        <v/>
      </c>
      <c r="L69">
        <f t="shared" si="12"/>
        <v>4625</v>
      </c>
    </row>
    <row r="70" spans="5:12" x14ac:dyDescent="0.2">
      <c r="E70" s="5">
        <v>5500</v>
      </c>
      <c r="F70" s="7" t="str">
        <f t="shared" si="9"/>
        <v/>
      </c>
      <c r="G70" s="7" t="str">
        <f t="shared" si="10"/>
        <v/>
      </c>
      <c r="H70" s="7">
        <f t="shared" si="11"/>
        <v>5500</v>
      </c>
      <c r="J70" t="str">
        <f t="shared" si="7"/>
        <v/>
      </c>
      <c r="K70" t="str">
        <f t="shared" si="8"/>
        <v/>
      </c>
      <c r="L70">
        <f t="shared" si="12"/>
        <v>5433</v>
      </c>
    </row>
    <row r="71" spans="5:12" x14ac:dyDescent="0.2">
      <c r="E71" s="5">
        <v>5500</v>
      </c>
      <c r="F71" s="7" t="str">
        <f t="shared" si="9"/>
        <v/>
      </c>
      <c r="G71" s="7" t="str">
        <f t="shared" si="10"/>
        <v/>
      </c>
      <c r="H71" s="7">
        <f t="shared" si="11"/>
        <v>5500</v>
      </c>
      <c r="J71" t="str">
        <f t="shared" si="7"/>
        <v/>
      </c>
      <c r="K71" t="str">
        <f t="shared" si="8"/>
        <v/>
      </c>
      <c r="L71">
        <f t="shared" si="12"/>
        <v>5433</v>
      </c>
    </row>
    <row r="72" spans="5:12" x14ac:dyDescent="0.2">
      <c r="E72" s="8">
        <v>5500</v>
      </c>
      <c r="F72" s="7" t="str">
        <f t="shared" si="9"/>
        <v/>
      </c>
      <c r="G72" s="7" t="str">
        <f t="shared" si="10"/>
        <v/>
      </c>
      <c r="H72" s="7">
        <f t="shared" si="11"/>
        <v>5500</v>
      </c>
      <c r="J72" t="str">
        <f t="shared" si="7"/>
        <v/>
      </c>
      <c r="K72" t="str">
        <f t="shared" si="8"/>
        <v/>
      </c>
      <c r="L72">
        <f t="shared" si="12"/>
        <v>5433</v>
      </c>
    </row>
    <row r="73" spans="5:12" x14ac:dyDescent="0.2">
      <c r="E73" s="8">
        <v>5500</v>
      </c>
      <c r="F73" s="7" t="str">
        <f t="shared" si="9"/>
        <v/>
      </c>
      <c r="G73" s="7" t="str">
        <f t="shared" si="10"/>
        <v/>
      </c>
      <c r="H73" s="7">
        <f t="shared" si="11"/>
        <v>5500</v>
      </c>
      <c r="J73" t="str">
        <f t="shared" si="7"/>
        <v/>
      </c>
      <c r="K73" t="str">
        <f t="shared" si="8"/>
        <v/>
      </c>
      <c r="L73">
        <f t="shared" si="12"/>
        <v>5433</v>
      </c>
    </row>
    <row r="74" spans="5:12" x14ac:dyDescent="0.2">
      <c r="E74" s="8">
        <v>5500</v>
      </c>
      <c r="F74" s="7" t="str">
        <f t="shared" si="9"/>
        <v/>
      </c>
      <c r="G74" s="7" t="str">
        <f t="shared" si="10"/>
        <v/>
      </c>
      <c r="H74" s="7">
        <f t="shared" si="11"/>
        <v>5500</v>
      </c>
      <c r="J74" t="str">
        <f t="shared" si="7"/>
        <v/>
      </c>
      <c r="K74" t="str">
        <f t="shared" si="8"/>
        <v/>
      </c>
      <c r="L74">
        <f t="shared" si="12"/>
        <v>5433</v>
      </c>
    </row>
    <row r="75" spans="5:12" x14ac:dyDescent="0.2">
      <c r="E75" s="8" t="s">
        <v>271</v>
      </c>
      <c r="F75" s="7">
        <f t="shared" si="9"/>
        <v>1817</v>
      </c>
      <c r="G75" s="7">
        <f t="shared" si="10"/>
        <v>1617</v>
      </c>
      <c r="H75" s="7">
        <f t="shared" si="11"/>
        <v>1717</v>
      </c>
      <c r="J75">
        <f t="shared" ref="J75:J138" si="13">IF(ISNUMBER(F75),F75-67,"")</f>
        <v>1750</v>
      </c>
      <c r="K75">
        <f t="shared" ref="K75:K138" si="14">IF(ISNUMBER(G75),G75-67,"")</f>
        <v>1550</v>
      </c>
      <c r="L75">
        <f t="shared" si="12"/>
        <v>1650</v>
      </c>
    </row>
    <row r="76" spans="5:12" x14ac:dyDescent="0.2">
      <c r="E76" s="8">
        <v>1217</v>
      </c>
      <c r="F76" s="7" t="str">
        <f t="shared" si="9"/>
        <v/>
      </c>
      <c r="G76" s="7" t="str">
        <f t="shared" si="10"/>
        <v/>
      </c>
      <c r="H76" s="7">
        <f t="shared" si="11"/>
        <v>1217</v>
      </c>
      <c r="J76" t="str">
        <f t="shared" si="13"/>
        <v/>
      </c>
      <c r="K76" t="str">
        <f t="shared" si="14"/>
        <v/>
      </c>
      <c r="L76">
        <f t="shared" si="12"/>
        <v>1150</v>
      </c>
    </row>
    <row r="77" spans="5:12" x14ac:dyDescent="0.2">
      <c r="E77" s="8">
        <v>1217</v>
      </c>
      <c r="F77" s="7" t="str">
        <f t="shared" si="9"/>
        <v/>
      </c>
      <c r="G77" s="7" t="str">
        <f t="shared" si="10"/>
        <v/>
      </c>
      <c r="H77" s="7">
        <f t="shared" si="11"/>
        <v>1217</v>
      </c>
      <c r="J77" t="str">
        <f t="shared" si="13"/>
        <v/>
      </c>
      <c r="K77" t="str">
        <f t="shared" si="14"/>
        <v/>
      </c>
      <c r="L77">
        <f t="shared" si="12"/>
        <v>1150</v>
      </c>
    </row>
    <row r="78" spans="5:12" x14ac:dyDescent="0.2">
      <c r="E78" s="8" t="s">
        <v>272</v>
      </c>
      <c r="F78" s="7">
        <f t="shared" si="9"/>
        <v>1517</v>
      </c>
      <c r="G78" s="7">
        <f t="shared" si="10"/>
        <v>1317</v>
      </c>
      <c r="H78" s="7">
        <f t="shared" si="11"/>
        <v>1417</v>
      </c>
      <c r="J78">
        <f t="shared" si="13"/>
        <v>1450</v>
      </c>
      <c r="K78">
        <f t="shared" si="14"/>
        <v>1250</v>
      </c>
      <c r="L78">
        <f t="shared" si="12"/>
        <v>1350</v>
      </c>
    </row>
    <row r="79" spans="5:12" x14ac:dyDescent="0.2">
      <c r="E79" s="8" t="s">
        <v>273</v>
      </c>
      <c r="F79" s="7">
        <f t="shared" si="9"/>
        <v>1417</v>
      </c>
      <c r="G79" s="7">
        <f t="shared" si="10"/>
        <v>1317</v>
      </c>
      <c r="H79" s="7">
        <f t="shared" si="11"/>
        <v>1367</v>
      </c>
      <c r="J79">
        <f t="shared" si="13"/>
        <v>1350</v>
      </c>
      <c r="K79">
        <f t="shared" si="14"/>
        <v>1250</v>
      </c>
      <c r="L79">
        <f t="shared" si="12"/>
        <v>1300</v>
      </c>
    </row>
    <row r="80" spans="5:12" x14ac:dyDescent="0.2">
      <c r="E80" s="8" t="s">
        <v>272</v>
      </c>
      <c r="F80" s="7">
        <f t="shared" si="9"/>
        <v>1517</v>
      </c>
      <c r="G80" s="7">
        <f t="shared" si="10"/>
        <v>1317</v>
      </c>
      <c r="H80" s="7">
        <f t="shared" si="11"/>
        <v>1417</v>
      </c>
      <c r="J80">
        <f t="shared" si="13"/>
        <v>1450</v>
      </c>
      <c r="K80">
        <f t="shared" si="14"/>
        <v>1250</v>
      </c>
      <c r="L80">
        <f t="shared" si="12"/>
        <v>1350</v>
      </c>
    </row>
    <row r="81" spans="5:12" x14ac:dyDescent="0.2">
      <c r="E81" s="8" t="s">
        <v>272</v>
      </c>
      <c r="F81" s="7">
        <f t="shared" si="9"/>
        <v>1517</v>
      </c>
      <c r="G81" s="7">
        <f t="shared" si="10"/>
        <v>1317</v>
      </c>
      <c r="H81" s="7">
        <f t="shared" si="11"/>
        <v>1417</v>
      </c>
      <c r="J81">
        <f t="shared" si="13"/>
        <v>1450</v>
      </c>
      <c r="K81">
        <f t="shared" si="14"/>
        <v>1250</v>
      </c>
      <c r="L81">
        <f t="shared" si="12"/>
        <v>1350</v>
      </c>
    </row>
    <row r="82" spans="5:12" x14ac:dyDescent="0.2">
      <c r="E82" s="8" t="s">
        <v>297</v>
      </c>
      <c r="F82" s="7">
        <f t="shared" si="9"/>
        <v>4217</v>
      </c>
      <c r="G82" s="7">
        <f t="shared" si="10"/>
        <v>3617</v>
      </c>
      <c r="H82" s="7">
        <f t="shared" si="11"/>
        <v>3917</v>
      </c>
      <c r="J82">
        <f t="shared" si="13"/>
        <v>4150</v>
      </c>
      <c r="K82">
        <f t="shared" si="14"/>
        <v>3550</v>
      </c>
      <c r="L82">
        <f t="shared" si="12"/>
        <v>3850</v>
      </c>
    </row>
    <row r="83" spans="5:12" x14ac:dyDescent="0.2">
      <c r="E83" s="8" t="s">
        <v>274</v>
      </c>
      <c r="F83" s="7">
        <f t="shared" si="9"/>
        <v>4861</v>
      </c>
      <c r="G83" s="7">
        <f t="shared" si="10"/>
        <v>4496</v>
      </c>
      <c r="H83" s="7">
        <f t="shared" si="11"/>
        <v>4679</v>
      </c>
      <c r="J83">
        <f t="shared" si="13"/>
        <v>4794</v>
      </c>
      <c r="K83">
        <f t="shared" si="14"/>
        <v>4429</v>
      </c>
      <c r="L83">
        <f t="shared" si="12"/>
        <v>4612</v>
      </c>
    </row>
    <row r="84" spans="5:12" x14ac:dyDescent="0.2">
      <c r="E84" s="8">
        <v>4791</v>
      </c>
      <c r="F84" s="7" t="str">
        <f t="shared" si="9"/>
        <v/>
      </c>
      <c r="G84" s="7" t="str">
        <f t="shared" si="10"/>
        <v/>
      </c>
      <c r="H84" s="7">
        <f t="shared" si="11"/>
        <v>4791</v>
      </c>
      <c r="J84" t="str">
        <f t="shared" si="13"/>
        <v/>
      </c>
      <c r="K84" t="str">
        <f t="shared" si="14"/>
        <v/>
      </c>
      <c r="L84">
        <f t="shared" si="12"/>
        <v>4724</v>
      </c>
    </row>
    <row r="85" spans="5:12" x14ac:dyDescent="0.2">
      <c r="E85" s="8" t="s">
        <v>269</v>
      </c>
      <c r="F85" s="7">
        <f t="shared" si="9"/>
        <v>517</v>
      </c>
      <c r="G85" s="7">
        <f t="shared" si="10"/>
        <v>317</v>
      </c>
      <c r="H85" s="7">
        <f t="shared" si="11"/>
        <v>417</v>
      </c>
      <c r="J85">
        <f t="shared" si="13"/>
        <v>450</v>
      </c>
      <c r="K85">
        <f t="shared" si="14"/>
        <v>250</v>
      </c>
      <c r="L85">
        <f t="shared" si="12"/>
        <v>350</v>
      </c>
    </row>
    <row r="86" spans="5:12" x14ac:dyDescent="0.2">
      <c r="E86" s="8" t="s">
        <v>318</v>
      </c>
      <c r="F86" s="7">
        <f t="shared" si="9"/>
        <v>2217</v>
      </c>
      <c r="G86" s="7">
        <f t="shared" si="10"/>
        <v>2117</v>
      </c>
      <c r="H86" s="7">
        <f t="shared" si="11"/>
        <v>2167</v>
      </c>
      <c r="J86">
        <f t="shared" si="13"/>
        <v>2150</v>
      </c>
      <c r="K86">
        <f t="shared" si="14"/>
        <v>2050</v>
      </c>
      <c r="L86">
        <f t="shared" si="12"/>
        <v>2100</v>
      </c>
    </row>
    <row r="87" spans="5:12" x14ac:dyDescent="0.2">
      <c r="E87" s="8" t="s">
        <v>304</v>
      </c>
      <c r="F87" s="7">
        <f t="shared" si="9"/>
        <v>1717</v>
      </c>
      <c r="G87" s="7">
        <f t="shared" si="10"/>
        <v>1617</v>
      </c>
      <c r="H87" s="7">
        <f t="shared" si="11"/>
        <v>1667</v>
      </c>
      <c r="J87">
        <f t="shared" si="13"/>
        <v>1650</v>
      </c>
      <c r="K87">
        <f t="shared" si="14"/>
        <v>1550</v>
      </c>
      <c r="L87">
        <f t="shared" si="12"/>
        <v>1600</v>
      </c>
    </row>
    <row r="88" spans="5:12" x14ac:dyDescent="0.2">
      <c r="E88" s="8">
        <v>1917</v>
      </c>
      <c r="F88" s="7" t="str">
        <f t="shared" si="9"/>
        <v/>
      </c>
      <c r="G88" s="7" t="str">
        <f t="shared" si="10"/>
        <v/>
      </c>
      <c r="H88" s="7">
        <f t="shared" si="11"/>
        <v>1917</v>
      </c>
      <c r="J88" t="str">
        <f t="shared" si="13"/>
        <v/>
      </c>
      <c r="K88" t="str">
        <f t="shared" si="14"/>
        <v/>
      </c>
      <c r="L88">
        <f t="shared" si="12"/>
        <v>1850</v>
      </c>
    </row>
    <row r="89" spans="5:12" x14ac:dyDescent="0.2">
      <c r="E89" s="8">
        <v>1917</v>
      </c>
      <c r="F89" s="7" t="str">
        <f t="shared" si="9"/>
        <v/>
      </c>
      <c r="G89" s="7" t="str">
        <f t="shared" si="10"/>
        <v/>
      </c>
      <c r="H89" s="7">
        <f t="shared" si="11"/>
        <v>1917</v>
      </c>
      <c r="J89" t="str">
        <f t="shared" si="13"/>
        <v/>
      </c>
      <c r="K89" t="str">
        <f t="shared" si="14"/>
        <v/>
      </c>
      <c r="L89">
        <f t="shared" si="12"/>
        <v>1850</v>
      </c>
    </row>
    <row r="90" spans="5:12" x14ac:dyDescent="0.2">
      <c r="E90" s="8">
        <v>1917</v>
      </c>
      <c r="F90" s="7" t="str">
        <f t="shared" si="9"/>
        <v/>
      </c>
      <c r="G90" s="7" t="str">
        <f t="shared" si="10"/>
        <v/>
      </c>
      <c r="H90" s="7">
        <f t="shared" si="11"/>
        <v>1917</v>
      </c>
      <c r="J90" t="str">
        <f t="shared" si="13"/>
        <v/>
      </c>
      <c r="K90" t="str">
        <f t="shared" si="14"/>
        <v/>
      </c>
      <c r="L90">
        <f t="shared" si="12"/>
        <v>1850</v>
      </c>
    </row>
    <row r="91" spans="5:12" x14ac:dyDescent="0.2">
      <c r="E91" s="8">
        <v>1917</v>
      </c>
      <c r="F91" s="7" t="str">
        <f t="shared" si="9"/>
        <v/>
      </c>
      <c r="G91" s="7" t="str">
        <f t="shared" si="10"/>
        <v/>
      </c>
      <c r="H91" s="7">
        <f t="shared" si="11"/>
        <v>1917</v>
      </c>
      <c r="J91" t="str">
        <f t="shared" si="13"/>
        <v/>
      </c>
      <c r="K91" t="str">
        <f t="shared" si="14"/>
        <v/>
      </c>
      <c r="L91">
        <f t="shared" si="12"/>
        <v>1850</v>
      </c>
    </row>
    <row r="92" spans="5:12" x14ac:dyDescent="0.2">
      <c r="E92" s="8">
        <v>1917</v>
      </c>
      <c r="F92" s="7" t="str">
        <f t="shared" si="9"/>
        <v/>
      </c>
      <c r="G92" s="7" t="str">
        <f t="shared" si="10"/>
        <v/>
      </c>
      <c r="H92" s="7">
        <f t="shared" si="11"/>
        <v>1917</v>
      </c>
      <c r="J92" t="str">
        <f t="shared" si="13"/>
        <v/>
      </c>
      <c r="K92" t="str">
        <f t="shared" si="14"/>
        <v/>
      </c>
      <c r="L92">
        <f t="shared" si="12"/>
        <v>1850</v>
      </c>
    </row>
    <row r="93" spans="5:12" x14ac:dyDescent="0.2">
      <c r="E93" s="8">
        <v>1917</v>
      </c>
      <c r="F93" s="7" t="str">
        <f t="shared" si="9"/>
        <v/>
      </c>
      <c r="G93" s="7" t="str">
        <f t="shared" si="10"/>
        <v/>
      </c>
      <c r="H93" s="7">
        <f t="shared" si="11"/>
        <v>1917</v>
      </c>
      <c r="J93" t="str">
        <f t="shared" si="13"/>
        <v/>
      </c>
      <c r="K93" t="str">
        <f t="shared" si="14"/>
        <v/>
      </c>
      <c r="L93">
        <f t="shared" si="12"/>
        <v>1850</v>
      </c>
    </row>
    <row r="94" spans="5:12" x14ac:dyDescent="0.2">
      <c r="E94" s="8">
        <v>1917</v>
      </c>
      <c r="F94" s="7" t="str">
        <f t="shared" si="9"/>
        <v/>
      </c>
      <c r="G94" s="7" t="str">
        <f t="shared" si="10"/>
        <v/>
      </c>
      <c r="H94" s="7">
        <f t="shared" si="11"/>
        <v>1917</v>
      </c>
      <c r="J94" t="str">
        <f t="shared" si="13"/>
        <v/>
      </c>
      <c r="K94" t="str">
        <f t="shared" si="14"/>
        <v/>
      </c>
      <c r="L94">
        <f t="shared" si="12"/>
        <v>1850</v>
      </c>
    </row>
    <row r="95" spans="5:12" x14ac:dyDescent="0.2">
      <c r="E95" s="8">
        <v>1917</v>
      </c>
      <c r="F95" s="7" t="str">
        <f t="shared" si="9"/>
        <v/>
      </c>
      <c r="G95" s="7" t="str">
        <f t="shared" si="10"/>
        <v/>
      </c>
      <c r="H95" s="7">
        <f t="shared" si="11"/>
        <v>1917</v>
      </c>
      <c r="J95" t="str">
        <f t="shared" si="13"/>
        <v/>
      </c>
      <c r="K95" t="str">
        <f t="shared" si="14"/>
        <v/>
      </c>
      <c r="L95">
        <f t="shared" si="12"/>
        <v>1850</v>
      </c>
    </row>
    <row r="96" spans="5:12" x14ac:dyDescent="0.2">
      <c r="E96" s="8">
        <v>1917</v>
      </c>
      <c r="F96" s="7" t="str">
        <f t="shared" si="9"/>
        <v/>
      </c>
      <c r="G96" s="7" t="str">
        <f t="shared" si="10"/>
        <v/>
      </c>
      <c r="H96" s="7">
        <f t="shared" si="11"/>
        <v>1917</v>
      </c>
      <c r="J96" t="str">
        <f t="shared" si="13"/>
        <v/>
      </c>
      <c r="K96" t="str">
        <f t="shared" si="14"/>
        <v/>
      </c>
      <c r="L96">
        <f t="shared" si="12"/>
        <v>1850</v>
      </c>
    </row>
    <row r="97" spans="5:12" x14ac:dyDescent="0.2">
      <c r="E97" s="8">
        <v>1917</v>
      </c>
      <c r="F97" s="7" t="str">
        <f t="shared" si="9"/>
        <v/>
      </c>
      <c r="G97" s="7" t="str">
        <f t="shared" si="10"/>
        <v/>
      </c>
      <c r="H97" s="7">
        <f t="shared" si="11"/>
        <v>1917</v>
      </c>
      <c r="J97" t="str">
        <f t="shared" si="13"/>
        <v/>
      </c>
      <c r="K97" t="str">
        <f t="shared" si="14"/>
        <v/>
      </c>
      <c r="L97">
        <f t="shared" si="12"/>
        <v>1850</v>
      </c>
    </row>
    <row r="98" spans="5:12" x14ac:dyDescent="0.2">
      <c r="E98" s="8">
        <v>1917</v>
      </c>
      <c r="F98" s="7" t="str">
        <f t="shared" si="9"/>
        <v/>
      </c>
      <c r="G98" s="7" t="str">
        <f t="shared" si="10"/>
        <v/>
      </c>
      <c r="H98" s="7">
        <f t="shared" si="11"/>
        <v>1917</v>
      </c>
      <c r="J98" t="str">
        <f t="shared" si="13"/>
        <v/>
      </c>
      <c r="K98" t="str">
        <f t="shared" si="14"/>
        <v/>
      </c>
      <c r="L98">
        <f t="shared" si="12"/>
        <v>1850</v>
      </c>
    </row>
    <row r="99" spans="5:12" x14ac:dyDescent="0.2">
      <c r="E99" s="8">
        <v>1917</v>
      </c>
      <c r="F99" s="7" t="str">
        <f t="shared" si="9"/>
        <v/>
      </c>
      <c r="G99" s="7" t="str">
        <f t="shared" si="10"/>
        <v/>
      </c>
      <c r="H99" s="7">
        <f t="shared" si="11"/>
        <v>1917</v>
      </c>
      <c r="J99" t="str">
        <f t="shared" si="13"/>
        <v/>
      </c>
      <c r="K99" t="str">
        <f t="shared" si="14"/>
        <v/>
      </c>
      <c r="L99">
        <f t="shared" si="12"/>
        <v>1850</v>
      </c>
    </row>
    <row r="100" spans="5:12" x14ac:dyDescent="0.2">
      <c r="E100" s="8">
        <v>1917</v>
      </c>
      <c r="F100" s="7" t="str">
        <f t="shared" si="9"/>
        <v/>
      </c>
      <c r="G100" s="7" t="str">
        <f t="shared" si="10"/>
        <v/>
      </c>
      <c r="H100" s="7">
        <f t="shared" si="11"/>
        <v>1917</v>
      </c>
      <c r="J100" t="str">
        <f t="shared" si="13"/>
        <v/>
      </c>
      <c r="K100" t="str">
        <f t="shared" si="14"/>
        <v/>
      </c>
      <c r="L100">
        <f t="shared" si="12"/>
        <v>1850</v>
      </c>
    </row>
    <row r="101" spans="5:12" x14ac:dyDescent="0.2">
      <c r="E101" s="8">
        <v>1917</v>
      </c>
      <c r="F101" s="7" t="str">
        <f t="shared" si="9"/>
        <v/>
      </c>
      <c r="G101" s="7" t="str">
        <f t="shared" si="10"/>
        <v/>
      </c>
      <c r="H101" s="7">
        <f t="shared" si="11"/>
        <v>1917</v>
      </c>
      <c r="J101" t="str">
        <f t="shared" si="13"/>
        <v/>
      </c>
      <c r="K101" t="str">
        <f t="shared" si="14"/>
        <v/>
      </c>
      <c r="L101">
        <f t="shared" si="12"/>
        <v>1850</v>
      </c>
    </row>
    <row r="102" spans="5:12" x14ac:dyDescent="0.2">
      <c r="E102" s="8">
        <v>1917</v>
      </c>
      <c r="F102" s="7" t="str">
        <f t="shared" si="9"/>
        <v/>
      </c>
      <c r="G102" s="7" t="str">
        <f t="shared" si="10"/>
        <v/>
      </c>
      <c r="H102" s="7">
        <f t="shared" si="11"/>
        <v>1917</v>
      </c>
      <c r="J102" t="str">
        <f t="shared" si="13"/>
        <v/>
      </c>
      <c r="K102" t="str">
        <f t="shared" si="14"/>
        <v/>
      </c>
      <c r="L102">
        <f t="shared" si="12"/>
        <v>1850</v>
      </c>
    </row>
    <row r="103" spans="5:12" x14ac:dyDescent="0.2">
      <c r="E103" s="5">
        <v>1917</v>
      </c>
      <c r="F103" s="7" t="str">
        <f t="shared" si="9"/>
        <v/>
      </c>
      <c r="G103" s="7" t="str">
        <f t="shared" si="10"/>
        <v/>
      </c>
      <c r="H103" s="7">
        <f t="shared" si="11"/>
        <v>1917</v>
      </c>
      <c r="J103" t="str">
        <f t="shared" si="13"/>
        <v/>
      </c>
      <c r="K103" t="str">
        <f t="shared" si="14"/>
        <v/>
      </c>
      <c r="L103">
        <f t="shared" si="12"/>
        <v>1850</v>
      </c>
    </row>
    <row r="104" spans="5:12" x14ac:dyDescent="0.2">
      <c r="E104" s="5">
        <v>1917</v>
      </c>
      <c r="F104" s="7" t="str">
        <f t="shared" si="9"/>
        <v/>
      </c>
      <c r="G104" s="7" t="str">
        <f t="shared" si="10"/>
        <v/>
      </c>
      <c r="H104" s="7">
        <f t="shared" si="11"/>
        <v>1917</v>
      </c>
      <c r="J104" t="str">
        <f t="shared" si="13"/>
        <v/>
      </c>
      <c r="K104" t="str">
        <f t="shared" si="14"/>
        <v/>
      </c>
      <c r="L104">
        <f t="shared" si="12"/>
        <v>1850</v>
      </c>
    </row>
    <row r="105" spans="5:12" x14ac:dyDescent="0.2">
      <c r="E105" s="5">
        <v>1917</v>
      </c>
      <c r="F105" s="7" t="str">
        <f t="shared" si="9"/>
        <v/>
      </c>
      <c r="G105" s="7" t="str">
        <f t="shared" si="10"/>
        <v/>
      </c>
      <c r="H105" s="7">
        <f t="shared" si="11"/>
        <v>1917</v>
      </c>
      <c r="J105" t="str">
        <f t="shared" si="13"/>
        <v/>
      </c>
      <c r="K105" t="str">
        <f t="shared" si="14"/>
        <v/>
      </c>
      <c r="L105">
        <f t="shared" si="12"/>
        <v>1850</v>
      </c>
    </row>
    <row r="106" spans="5:12" x14ac:dyDescent="0.2">
      <c r="E106" s="5">
        <v>1917</v>
      </c>
      <c r="F106" s="7" t="str">
        <f t="shared" si="9"/>
        <v/>
      </c>
      <c r="G106" s="7" t="str">
        <f t="shared" si="10"/>
        <v/>
      </c>
      <c r="H106" s="7">
        <f t="shared" si="11"/>
        <v>1917</v>
      </c>
      <c r="J106" t="str">
        <f t="shared" si="13"/>
        <v/>
      </c>
      <c r="K106" t="str">
        <f t="shared" si="14"/>
        <v/>
      </c>
      <c r="L106">
        <f t="shared" si="12"/>
        <v>1850</v>
      </c>
    </row>
    <row r="107" spans="5:12" x14ac:dyDescent="0.2">
      <c r="E107" s="5">
        <v>1917</v>
      </c>
      <c r="F107" s="7" t="str">
        <f t="shared" si="9"/>
        <v/>
      </c>
      <c r="G107" s="7" t="str">
        <f t="shared" si="10"/>
        <v/>
      </c>
      <c r="H107" s="7">
        <f t="shared" si="11"/>
        <v>1917</v>
      </c>
      <c r="J107" t="str">
        <f t="shared" si="13"/>
        <v/>
      </c>
      <c r="K107" t="str">
        <f t="shared" si="14"/>
        <v/>
      </c>
      <c r="L107">
        <f t="shared" si="12"/>
        <v>1850</v>
      </c>
    </row>
    <row r="108" spans="5:12" x14ac:dyDescent="0.2">
      <c r="E108" s="5">
        <v>1917</v>
      </c>
      <c r="F108" s="7" t="str">
        <f t="shared" si="9"/>
        <v/>
      </c>
      <c r="G108" s="7" t="str">
        <f t="shared" si="10"/>
        <v/>
      </c>
      <c r="H108" s="7">
        <f t="shared" si="11"/>
        <v>1917</v>
      </c>
      <c r="J108" t="str">
        <f t="shared" si="13"/>
        <v/>
      </c>
      <c r="K108" t="str">
        <f t="shared" si="14"/>
        <v/>
      </c>
      <c r="L108">
        <f t="shared" si="12"/>
        <v>1850</v>
      </c>
    </row>
    <row r="109" spans="5:12" x14ac:dyDescent="0.2">
      <c r="E109" s="5">
        <v>1917</v>
      </c>
      <c r="F109" s="7" t="str">
        <f t="shared" si="9"/>
        <v/>
      </c>
      <c r="G109" s="7" t="str">
        <f t="shared" si="10"/>
        <v/>
      </c>
      <c r="H109" s="7">
        <f t="shared" si="11"/>
        <v>1917</v>
      </c>
      <c r="J109" t="str">
        <f t="shared" si="13"/>
        <v/>
      </c>
      <c r="K109" t="str">
        <f t="shared" si="14"/>
        <v/>
      </c>
      <c r="L109">
        <f t="shared" si="12"/>
        <v>1850</v>
      </c>
    </row>
    <row r="110" spans="5:12" x14ac:dyDescent="0.2">
      <c r="E110" s="5">
        <v>1917</v>
      </c>
      <c r="F110" s="7" t="str">
        <f t="shared" si="9"/>
        <v/>
      </c>
      <c r="G110" s="7" t="str">
        <f t="shared" si="10"/>
        <v/>
      </c>
      <c r="H110" s="7">
        <f t="shared" si="11"/>
        <v>1917</v>
      </c>
      <c r="J110" t="str">
        <f t="shared" si="13"/>
        <v/>
      </c>
      <c r="K110" t="str">
        <f t="shared" si="14"/>
        <v/>
      </c>
      <c r="L110">
        <f t="shared" si="12"/>
        <v>1850</v>
      </c>
    </row>
    <row r="111" spans="5:12" x14ac:dyDescent="0.2">
      <c r="E111" s="5">
        <v>1917</v>
      </c>
      <c r="F111" s="7" t="str">
        <f t="shared" si="9"/>
        <v/>
      </c>
      <c r="G111" s="7" t="str">
        <f t="shared" si="10"/>
        <v/>
      </c>
      <c r="H111" s="7">
        <f t="shared" si="11"/>
        <v>1917</v>
      </c>
      <c r="J111" t="str">
        <f t="shared" si="13"/>
        <v/>
      </c>
      <c r="K111" t="str">
        <f t="shared" si="14"/>
        <v/>
      </c>
      <c r="L111">
        <f t="shared" si="12"/>
        <v>1850</v>
      </c>
    </row>
    <row r="112" spans="5:12" x14ac:dyDescent="0.2">
      <c r="E112" s="5" t="s">
        <v>319</v>
      </c>
      <c r="F112" s="7">
        <f t="shared" si="9"/>
        <v>617</v>
      </c>
      <c r="G112" s="7">
        <f t="shared" si="10"/>
        <v>17</v>
      </c>
      <c r="H112" s="7">
        <f t="shared" si="11"/>
        <v>317</v>
      </c>
      <c r="J112">
        <f t="shared" si="13"/>
        <v>550</v>
      </c>
      <c r="K112">
        <f t="shared" si="14"/>
        <v>-50</v>
      </c>
      <c r="L112">
        <f t="shared" si="12"/>
        <v>250</v>
      </c>
    </row>
    <row r="113" spans="5:12" x14ac:dyDescent="0.2">
      <c r="E113" s="5" t="s">
        <v>313</v>
      </c>
      <c r="F113" s="7" t="e">
        <f t="shared" si="9"/>
        <v>#VALUE!</v>
      </c>
      <c r="G113" s="7" t="e">
        <f t="shared" si="10"/>
        <v>#VALUE!</v>
      </c>
      <c r="H113" s="7" t="e">
        <f t="shared" si="11"/>
        <v>#VALUE!</v>
      </c>
      <c r="J113" t="str">
        <f t="shared" si="13"/>
        <v/>
      </c>
      <c r="K113" t="str">
        <f t="shared" si="14"/>
        <v/>
      </c>
      <c r="L113" t="str">
        <f t="shared" si="12"/>
        <v/>
      </c>
    </row>
    <row r="114" spans="5:12" x14ac:dyDescent="0.2">
      <c r="E114" s="5" t="s">
        <v>313</v>
      </c>
      <c r="F114" s="7" t="e">
        <f t="shared" si="9"/>
        <v>#VALUE!</v>
      </c>
      <c r="G114" s="7" t="e">
        <f t="shared" si="10"/>
        <v>#VALUE!</v>
      </c>
      <c r="H114" s="7" t="e">
        <f t="shared" si="11"/>
        <v>#VALUE!</v>
      </c>
      <c r="J114" t="str">
        <f t="shared" si="13"/>
        <v/>
      </c>
      <c r="K114" t="str">
        <f t="shared" si="14"/>
        <v/>
      </c>
      <c r="L114" t="str">
        <f t="shared" si="12"/>
        <v/>
      </c>
    </row>
    <row r="115" spans="5:12" x14ac:dyDescent="0.2">
      <c r="F115" s="7" t="str">
        <f t="shared" si="9"/>
        <v/>
      </c>
      <c r="G115" s="7" t="str">
        <f t="shared" si="10"/>
        <v/>
      </c>
      <c r="H115" s="7" t="e">
        <f t="shared" si="11"/>
        <v>#DIV/0!</v>
      </c>
      <c r="J115" t="str">
        <f t="shared" si="13"/>
        <v/>
      </c>
      <c r="K115" t="str">
        <f t="shared" si="14"/>
        <v/>
      </c>
      <c r="L115" t="str">
        <f t="shared" si="12"/>
        <v/>
      </c>
    </row>
    <row r="116" spans="5:12" x14ac:dyDescent="0.2">
      <c r="E116" s="5">
        <v>4077</v>
      </c>
      <c r="F116" s="7" t="str">
        <f t="shared" si="9"/>
        <v/>
      </c>
      <c r="G116" s="7" t="str">
        <f t="shared" si="10"/>
        <v/>
      </c>
      <c r="H116" s="7">
        <f t="shared" si="11"/>
        <v>4077</v>
      </c>
      <c r="J116" t="str">
        <f t="shared" si="13"/>
        <v/>
      </c>
      <c r="K116" t="str">
        <f t="shared" si="14"/>
        <v/>
      </c>
      <c r="L116">
        <f t="shared" si="12"/>
        <v>4010</v>
      </c>
    </row>
    <row r="117" spans="5:12" x14ac:dyDescent="0.2">
      <c r="E117" s="5">
        <v>4058</v>
      </c>
      <c r="F117" s="7" t="str">
        <f t="shared" si="9"/>
        <v/>
      </c>
      <c r="G117" s="7" t="str">
        <f t="shared" si="10"/>
        <v/>
      </c>
      <c r="H117" s="7">
        <f t="shared" si="11"/>
        <v>4058</v>
      </c>
      <c r="J117" t="str">
        <f t="shared" si="13"/>
        <v/>
      </c>
      <c r="K117" t="str">
        <f t="shared" si="14"/>
        <v/>
      </c>
      <c r="L117">
        <f t="shared" si="12"/>
        <v>3991</v>
      </c>
    </row>
    <row r="118" spans="5:12" x14ac:dyDescent="0.2">
      <c r="E118" s="5">
        <v>3993</v>
      </c>
      <c r="F118" s="7" t="str">
        <f t="shared" si="9"/>
        <v/>
      </c>
      <c r="G118" s="7" t="str">
        <f t="shared" si="10"/>
        <v/>
      </c>
      <c r="H118" s="7">
        <f t="shared" si="11"/>
        <v>3993</v>
      </c>
      <c r="J118" t="str">
        <f t="shared" si="13"/>
        <v/>
      </c>
      <c r="K118" t="str">
        <f t="shared" si="14"/>
        <v/>
      </c>
      <c r="L118">
        <f t="shared" si="12"/>
        <v>3926</v>
      </c>
    </row>
    <row r="119" spans="5:12" x14ac:dyDescent="0.2">
      <c r="E119" s="5">
        <v>2672</v>
      </c>
      <c r="F119" s="7" t="str">
        <f t="shared" si="9"/>
        <v/>
      </c>
      <c r="G119" s="7" t="str">
        <f t="shared" si="10"/>
        <v/>
      </c>
      <c r="H119" s="7">
        <f t="shared" si="11"/>
        <v>2672</v>
      </c>
      <c r="J119" t="str">
        <f t="shared" si="13"/>
        <v/>
      </c>
      <c r="K119" t="str">
        <f t="shared" si="14"/>
        <v/>
      </c>
      <c r="L119">
        <f t="shared" si="12"/>
        <v>2605</v>
      </c>
    </row>
    <row r="120" spans="5:12" x14ac:dyDescent="0.2">
      <c r="E120" s="5" t="s">
        <v>268</v>
      </c>
      <c r="F120" s="7">
        <f t="shared" si="9"/>
        <v>1917</v>
      </c>
      <c r="G120" s="7">
        <f t="shared" si="10"/>
        <v>1717</v>
      </c>
      <c r="H120" s="7">
        <f t="shared" si="11"/>
        <v>1817</v>
      </c>
      <c r="J120">
        <f t="shared" si="13"/>
        <v>1850</v>
      </c>
      <c r="K120">
        <f t="shared" si="14"/>
        <v>1650</v>
      </c>
      <c r="L120">
        <f t="shared" si="12"/>
        <v>1750</v>
      </c>
    </row>
    <row r="121" spans="5:12" x14ac:dyDescent="0.2">
      <c r="E121" s="5" t="s">
        <v>268</v>
      </c>
      <c r="F121" s="7">
        <f t="shared" si="9"/>
        <v>1917</v>
      </c>
      <c r="G121" s="7">
        <f t="shared" si="10"/>
        <v>1717</v>
      </c>
      <c r="H121" s="7">
        <f t="shared" si="11"/>
        <v>1817</v>
      </c>
      <c r="J121">
        <f t="shared" si="13"/>
        <v>1850</v>
      </c>
      <c r="K121">
        <f t="shared" si="14"/>
        <v>1650</v>
      </c>
      <c r="L121">
        <f t="shared" si="12"/>
        <v>1750</v>
      </c>
    </row>
    <row r="122" spans="5:12" x14ac:dyDescent="0.2">
      <c r="E122" s="5" t="s">
        <v>268</v>
      </c>
      <c r="F122" s="7">
        <f t="shared" si="9"/>
        <v>1917</v>
      </c>
      <c r="G122" s="7">
        <f t="shared" si="10"/>
        <v>1717</v>
      </c>
      <c r="H122" s="7">
        <f t="shared" si="11"/>
        <v>1817</v>
      </c>
      <c r="J122">
        <f t="shared" si="13"/>
        <v>1850</v>
      </c>
      <c r="K122">
        <f t="shared" si="14"/>
        <v>1650</v>
      </c>
      <c r="L122">
        <f t="shared" si="12"/>
        <v>1750</v>
      </c>
    </row>
    <row r="123" spans="5:12" x14ac:dyDescent="0.2">
      <c r="E123" s="5" t="s">
        <v>268</v>
      </c>
      <c r="F123" s="7">
        <f t="shared" si="9"/>
        <v>1917</v>
      </c>
      <c r="G123" s="7">
        <f t="shared" si="10"/>
        <v>1717</v>
      </c>
      <c r="H123" s="7">
        <f t="shared" si="11"/>
        <v>1817</v>
      </c>
      <c r="J123">
        <f t="shared" si="13"/>
        <v>1850</v>
      </c>
      <c r="K123">
        <f t="shared" si="14"/>
        <v>1650</v>
      </c>
      <c r="L123">
        <f t="shared" si="12"/>
        <v>1750</v>
      </c>
    </row>
    <row r="124" spans="5:12" x14ac:dyDescent="0.2">
      <c r="E124" s="5" t="s">
        <v>268</v>
      </c>
      <c r="F124" s="7">
        <f t="shared" si="9"/>
        <v>1917</v>
      </c>
      <c r="G124" s="7">
        <f t="shared" si="10"/>
        <v>1717</v>
      </c>
      <c r="H124" s="7">
        <f t="shared" si="11"/>
        <v>1817</v>
      </c>
      <c r="J124">
        <f t="shared" si="13"/>
        <v>1850</v>
      </c>
      <c r="K124">
        <f t="shared" si="14"/>
        <v>1650</v>
      </c>
      <c r="L124">
        <f t="shared" si="12"/>
        <v>1750</v>
      </c>
    </row>
    <row r="125" spans="5:12" x14ac:dyDescent="0.2">
      <c r="E125" s="5">
        <v>2820</v>
      </c>
      <c r="F125" s="7" t="str">
        <f t="shared" si="9"/>
        <v/>
      </c>
      <c r="G125" s="7" t="str">
        <f t="shared" si="10"/>
        <v/>
      </c>
      <c r="H125" s="7">
        <f t="shared" si="11"/>
        <v>2820</v>
      </c>
      <c r="J125" t="str">
        <f t="shared" si="13"/>
        <v/>
      </c>
      <c r="K125" t="str">
        <f t="shared" si="14"/>
        <v/>
      </c>
      <c r="L125">
        <f t="shared" si="12"/>
        <v>2753</v>
      </c>
    </row>
    <row r="126" spans="5:12" x14ac:dyDescent="0.2">
      <c r="E126" s="5">
        <v>1872</v>
      </c>
      <c r="F126" s="7" t="str">
        <f t="shared" si="9"/>
        <v/>
      </c>
      <c r="G126" s="7" t="str">
        <f t="shared" si="10"/>
        <v/>
      </c>
      <c r="H126" s="7">
        <f t="shared" si="11"/>
        <v>1872</v>
      </c>
      <c r="J126" t="str">
        <f t="shared" si="13"/>
        <v/>
      </c>
      <c r="K126" t="str">
        <f t="shared" si="14"/>
        <v/>
      </c>
      <c r="L126">
        <f t="shared" si="12"/>
        <v>1805</v>
      </c>
    </row>
    <row r="127" spans="5:12" x14ac:dyDescent="0.2">
      <c r="E127" s="5">
        <v>1863</v>
      </c>
      <c r="F127" s="7" t="str">
        <f t="shared" si="9"/>
        <v/>
      </c>
      <c r="G127" s="7" t="str">
        <f t="shared" si="10"/>
        <v/>
      </c>
      <c r="H127" s="7">
        <f t="shared" si="11"/>
        <v>1863</v>
      </c>
      <c r="J127" t="str">
        <f t="shared" si="13"/>
        <v/>
      </c>
      <c r="K127" t="str">
        <f t="shared" si="14"/>
        <v/>
      </c>
      <c r="L127">
        <f t="shared" si="12"/>
        <v>1796</v>
      </c>
    </row>
    <row r="128" spans="5:12" x14ac:dyDescent="0.2">
      <c r="E128" s="5">
        <v>3574</v>
      </c>
      <c r="F128" s="7" t="str">
        <f t="shared" si="9"/>
        <v/>
      </c>
      <c r="G128" s="7" t="str">
        <f t="shared" si="10"/>
        <v/>
      </c>
      <c r="H128" s="7">
        <f t="shared" si="11"/>
        <v>3574</v>
      </c>
      <c r="J128" t="str">
        <f t="shared" si="13"/>
        <v/>
      </c>
      <c r="K128" t="str">
        <f t="shared" si="14"/>
        <v/>
      </c>
      <c r="L128">
        <f t="shared" si="12"/>
        <v>3507</v>
      </c>
    </row>
    <row r="129" spans="5:12" x14ac:dyDescent="0.2">
      <c r="E129" s="5">
        <v>2007</v>
      </c>
      <c r="F129" s="7" t="str">
        <f t="shared" si="9"/>
        <v/>
      </c>
      <c r="G129" s="7" t="str">
        <f t="shared" si="10"/>
        <v/>
      </c>
      <c r="H129" s="7">
        <f t="shared" si="11"/>
        <v>2007</v>
      </c>
      <c r="J129" t="str">
        <f t="shared" si="13"/>
        <v/>
      </c>
      <c r="K129" t="str">
        <f t="shared" si="14"/>
        <v/>
      </c>
      <c r="L129">
        <f t="shared" si="12"/>
        <v>1940</v>
      </c>
    </row>
    <row r="130" spans="5:12" x14ac:dyDescent="0.2">
      <c r="E130" s="5">
        <v>1993</v>
      </c>
      <c r="F130" s="7" t="str">
        <f t="shared" ref="F130:F193" si="15">IF(ISNUMBER(SEARCH("-", E130)),  MAX(VALUE(LEFT(E130, SEARCH("-", E130)-1)), VALUE(RIGHT(E130,LEN(E130)-SEARCH("-", E130)))),"")</f>
        <v/>
      </c>
      <c r="G130" s="7" t="str">
        <f t="shared" si="10"/>
        <v/>
      </c>
      <c r="H130" s="7">
        <f t="shared" si="11"/>
        <v>1993</v>
      </c>
      <c r="J130" t="str">
        <f t="shared" si="13"/>
        <v/>
      </c>
      <c r="K130" t="str">
        <f t="shared" si="14"/>
        <v/>
      </c>
      <c r="L130">
        <f t="shared" si="12"/>
        <v>1926</v>
      </c>
    </row>
    <row r="131" spans="5:12" x14ac:dyDescent="0.2">
      <c r="E131" s="5">
        <v>2011</v>
      </c>
      <c r="F131" s="7" t="str">
        <f t="shared" si="15"/>
        <v/>
      </c>
      <c r="G131" s="7" t="str">
        <f t="shared" ref="G131:G194" si="16">IF(ISNUMBER(SEARCH("-", E131)),  MIN(VALUE(LEFT(E131, SEARCH("-", E131)-1)), VALUE(RIGHT(E131,LEN(E131)-SEARCH("-", E131)))),"")</f>
        <v/>
      </c>
      <c r="H131" s="7">
        <f t="shared" ref="H131:H194" si="17">IF(ISNUMBER(E131), E131, ROUND(AVERAGE(G131,F131),0))</f>
        <v>2011</v>
      </c>
      <c r="J131" t="str">
        <f t="shared" si="13"/>
        <v/>
      </c>
      <c r="K131" t="str">
        <f t="shared" si="14"/>
        <v/>
      </c>
      <c r="L131">
        <f t="shared" ref="L131:L194" si="18">IFERROR(IF(H131,H131-67,""), "")</f>
        <v>1944</v>
      </c>
    </row>
    <row r="132" spans="5:12" x14ac:dyDescent="0.2">
      <c r="E132" s="5" t="s">
        <v>275</v>
      </c>
      <c r="F132" s="7">
        <f t="shared" si="15"/>
        <v>2011</v>
      </c>
      <c r="G132" s="7">
        <f t="shared" si="16"/>
        <v>1988</v>
      </c>
      <c r="H132" s="7">
        <f t="shared" si="17"/>
        <v>2000</v>
      </c>
      <c r="J132">
        <f t="shared" si="13"/>
        <v>1944</v>
      </c>
      <c r="K132">
        <f t="shared" si="14"/>
        <v>1921</v>
      </c>
      <c r="L132">
        <f t="shared" si="18"/>
        <v>1933</v>
      </c>
    </row>
    <row r="133" spans="5:12" x14ac:dyDescent="0.2">
      <c r="E133" s="5">
        <v>2011</v>
      </c>
      <c r="F133" s="7" t="str">
        <f t="shared" si="15"/>
        <v/>
      </c>
      <c r="G133" s="7" t="str">
        <f t="shared" si="16"/>
        <v/>
      </c>
      <c r="H133" s="7">
        <f t="shared" si="17"/>
        <v>2011</v>
      </c>
      <c r="J133" t="str">
        <f t="shared" si="13"/>
        <v/>
      </c>
      <c r="K133" t="str">
        <f t="shared" si="14"/>
        <v/>
      </c>
      <c r="L133">
        <f t="shared" si="18"/>
        <v>1944</v>
      </c>
    </row>
    <row r="134" spans="5:12" x14ac:dyDescent="0.2">
      <c r="E134" s="5">
        <v>1988</v>
      </c>
      <c r="F134" s="7" t="str">
        <f t="shared" si="15"/>
        <v/>
      </c>
      <c r="G134" s="7" t="str">
        <f t="shared" si="16"/>
        <v/>
      </c>
      <c r="H134" s="7">
        <f t="shared" si="17"/>
        <v>1988</v>
      </c>
      <c r="J134" t="str">
        <f t="shared" si="13"/>
        <v/>
      </c>
      <c r="K134" t="str">
        <f t="shared" si="14"/>
        <v/>
      </c>
      <c r="L134">
        <f t="shared" si="18"/>
        <v>1921</v>
      </c>
    </row>
    <row r="135" spans="5:12" x14ac:dyDescent="0.2">
      <c r="E135" s="5" t="s">
        <v>313</v>
      </c>
      <c r="F135" s="7" t="e">
        <f t="shared" si="15"/>
        <v>#VALUE!</v>
      </c>
      <c r="G135" s="7" t="e">
        <f t="shared" si="16"/>
        <v>#VALUE!</v>
      </c>
      <c r="H135" s="7" t="e">
        <f t="shared" si="17"/>
        <v>#VALUE!</v>
      </c>
      <c r="J135" t="str">
        <f t="shared" si="13"/>
        <v/>
      </c>
      <c r="K135" t="str">
        <f t="shared" si="14"/>
        <v/>
      </c>
      <c r="L135" t="str">
        <f t="shared" si="18"/>
        <v/>
      </c>
    </row>
    <row r="136" spans="5:12" x14ac:dyDescent="0.2">
      <c r="E136" s="5">
        <v>31750</v>
      </c>
      <c r="F136" s="7" t="str">
        <f t="shared" si="15"/>
        <v/>
      </c>
      <c r="G136" s="7" t="str">
        <f t="shared" si="16"/>
        <v/>
      </c>
      <c r="H136" s="7">
        <f t="shared" si="17"/>
        <v>31750</v>
      </c>
      <c r="J136" t="str">
        <f t="shared" si="13"/>
        <v/>
      </c>
      <c r="K136" t="str">
        <f t="shared" si="14"/>
        <v/>
      </c>
      <c r="L136">
        <f t="shared" si="18"/>
        <v>31683</v>
      </c>
    </row>
    <row r="137" spans="5:12" x14ac:dyDescent="0.2">
      <c r="E137" s="5" t="s">
        <v>313</v>
      </c>
      <c r="F137" s="7" t="e">
        <f t="shared" si="15"/>
        <v>#VALUE!</v>
      </c>
      <c r="G137" s="7" t="e">
        <f t="shared" si="16"/>
        <v>#VALUE!</v>
      </c>
      <c r="H137" s="7" t="e">
        <f t="shared" si="17"/>
        <v>#VALUE!</v>
      </c>
      <c r="J137" t="str">
        <f t="shared" si="13"/>
        <v/>
      </c>
      <c r="K137" t="str">
        <f t="shared" si="14"/>
        <v/>
      </c>
      <c r="L137" t="str">
        <f t="shared" si="18"/>
        <v/>
      </c>
    </row>
    <row r="138" spans="5:12" x14ac:dyDescent="0.2">
      <c r="E138" s="5">
        <v>35870</v>
      </c>
      <c r="F138" s="7" t="str">
        <f t="shared" si="15"/>
        <v/>
      </c>
      <c r="G138" s="7" t="str">
        <f t="shared" si="16"/>
        <v/>
      </c>
      <c r="H138" s="7">
        <f t="shared" si="17"/>
        <v>35870</v>
      </c>
      <c r="J138" t="str">
        <f t="shared" si="13"/>
        <v/>
      </c>
      <c r="K138" t="str">
        <f t="shared" si="14"/>
        <v/>
      </c>
      <c r="L138">
        <f t="shared" si="18"/>
        <v>35803</v>
      </c>
    </row>
    <row r="139" spans="5:12" x14ac:dyDescent="0.2">
      <c r="E139" s="5" t="s">
        <v>317</v>
      </c>
      <c r="F139" s="7">
        <f t="shared" si="15"/>
        <v>1217</v>
      </c>
      <c r="G139" s="7">
        <f t="shared" si="16"/>
        <v>917</v>
      </c>
      <c r="H139" s="7">
        <f t="shared" si="17"/>
        <v>1067</v>
      </c>
      <c r="J139">
        <f t="shared" ref="J139:J202" si="19">IF(ISNUMBER(F139),F139-67,"")</f>
        <v>1150</v>
      </c>
      <c r="K139">
        <f t="shared" ref="K139:K202" si="20">IF(ISNUMBER(G139),G139-67,"")</f>
        <v>850</v>
      </c>
      <c r="L139">
        <f t="shared" si="18"/>
        <v>1000</v>
      </c>
    </row>
    <row r="140" spans="5:12" x14ac:dyDescent="0.2">
      <c r="E140" s="5">
        <v>1192</v>
      </c>
      <c r="F140" s="7" t="str">
        <f t="shared" si="15"/>
        <v/>
      </c>
      <c r="G140" s="7" t="str">
        <f t="shared" si="16"/>
        <v/>
      </c>
      <c r="H140" s="7">
        <f t="shared" si="17"/>
        <v>1192</v>
      </c>
      <c r="J140" t="str">
        <f t="shared" si="19"/>
        <v/>
      </c>
      <c r="K140" t="str">
        <f t="shared" si="20"/>
        <v/>
      </c>
      <c r="L140">
        <f t="shared" si="18"/>
        <v>1125</v>
      </c>
    </row>
    <row r="141" spans="5:12" x14ac:dyDescent="0.2">
      <c r="E141" s="5" t="s">
        <v>276</v>
      </c>
      <c r="F141" s="7">
        <f t="shared" si="15"/>
        <v>4217</v>
      </c>
      <c r="G141" s="7">
        <f t="shared" si="16"/>
        <v>3817</v>
      </c>
      <c r="H141" s="7">
        <f t="shared" si="17"/>
        <v>4017</v>
      </c>
      <c r="J141">
        <f t="shared" si="19"/>
        <v>4150</v>
      </c>
      <c r="K141">
        <f t="shared" si="20"/>
        <v>3750</v>
      </c>
      <c r="L141">
        <f t="shared" si="18"/>
        <v>3950</v>
      </c>
    </row>
    <row r="142" spans="5:12" x14ac:dyDescent="0.2">
      <c r="E142" s="5" t="s">
        <v>320</v>
      </c>
      <c r="F142" s="7">
        <f t="shared" si="15"/>
        <v>2867</v>
      </c>
      <c r="G142" s="7">
        <f t="shared" si="16"/>
        <v>2217</v>
      </c>
      <c r="H142" s="7">
        <f t="shared" si="17"/>
        <v>2542</v>
      </c>
      <c r="J142">
        <f t="shared" si="19"/>
        <v>2800</v>
      </c>
      <c r="K142">
        <f t="shared" si="20"/>
        <v>2150</v>
      </c>
      <c r="L142">
        <f t="shared" si="18"/>
        <v>2475</v>
      </c>
    </row>
    <row r="143" spans="5:12" x14ac:dyDescent="0.2">
      <c r="E143" s="5">
        <v>1979</v>
      </c>
      <c r="F143" s="7" t="str">
        <f t="shared" si="15"/>
        <v/>
      </c>
      <c r="G143" s="7" t="str">
        <f t="shared" si="16"/>
        <v/>
      </c>
      <c r="H143" s="7">
        <f t="shared" si="17"/>
        <v>1979</v>
      </c>
      <c r="J143" t="str">
        <f t="shared" si="19"/>
        <v/>
      </c>
      <c r="K143" t="str">
        <f t="shared" si="20"/>
        <v/>
      </c>
      <c r="L143">
        <f t="shared" si="18"/>
        <v>1912</v>
      </c>
    </row>
    <row r="144" spans="5:12" x14ac:dyDescent="0.2">
      <c r="F144" s="7" t="str">
        <f t="shared" si="15"/>
        <v/>
      </c>
      <c r="G144" s="7" t="str">
        <f t="shared" si="16"/>
        <v/>
      </c>
      <c r="H144" s="7" t="e">
        <f t="shared" si="17"/>
        <v>#DIV/0!</v>
      </c>
      <c r="J144" t="str">
        <f t="shared" si="19"/>
        <v/>
      </c>
      <c r="K144" t="str">
        <f t="shared" si="20"/>
        <v/>
      </c>
      <c r="L144" t="str">
        <f t="shared" si="18"/>
        <v/>
      </c>
    </row>
    <row r="145" spans="5:12" x14ac:dyDescent="0.2">
      <c r="F145" s="7" t="str">
        <f t="shared" si="15"/>
        <v/>
      </c>
      <c r="G145" s="7" t="str">
        <f t="shared" si="16"/>
        <v/>
      </c>
      <c r="H145" s="7" t="e">
        <f t="shared" si="17"/>
        <v>#DIV/0!</v>
      </c>
      <c r="J145" t="str">
        <f t="shared" si="19"/>
        <v/>
      </c>
      <c r="K145" t="str">
        <f t="shared" si="20"/>
        <v/>
      </c>
      <c r="L145" t="str">
        <f t="shared" si="18"/>
        <v/>
      </c>
    </row>
    <row r="146" spans="5:12" x14ac:dyDescent="0.2">
      <c r="E146" s="5">
        <v>2312</v>
      </c>
      <c r="F146" s="7" t="str">
        <f t="shared" si="15"/>
        <v/>
      </c>
      <c r="G146" s="7" t="str">
        <f t="shared" si="16"/>
        <v/>
      </c>
      <c r="H146" s="7">
        <f t="shared" si="17"/>
        <v>2312</v>
      </c>
      <c r="J146" t="str">
        <f t="shared" si="19"/>
        <v/>
      </c>
      <c r="K146" t="str">
        <f t="shared" si="20"/>
        <v/>
      </c>
      <c r="L146">
        <f t="shared" si="18"/>
        <v>2245</v>
      </c>
    </row>
    <row r="147" spans="5:12" x14ac:dyDescent="0.2">
      <c r="E147" s="5" t="s">
        <v>277</v>
      </c>
      <c r="F147" s="7">
        <f t="shared" si="15"/>
        <v>1406</v>
      </c>
      <c r="G147" s="7">
        <f t="shared" si="16"/>
        <v>1177</v>
      </c>
      <c r="H147" s="7">
        <f t="shared" si="17"/>
        <v>1292</v>
      </c>
      <c r="J147">
        <f t="shared" si="19"/>
        <v>1339</v>
      </c>
      <c r="K147">
        <f t="shared" si="20"/>
        <v>1110</v>
      </c>
      <c r="L147">
        <f t="shared" si="18"/>
        <v>1225</v>
      </c>
    </row>
    <row r="148" spans="5:12" x14ac:dyDescent="0.2">
      <c r="E148" s="5">
        <v>14450</v>
      </c>
      <c r="F148" s="7" t="str">
        <f t="shared" si="15"/>
        <v/>
      </c>
      <c r="G148" s="7" t="str">
        <f t="shared" si="16"/>
        <v/>
      </c>
      <c r="H148" s="7">
        <f t="shared" si="17"/>
        <v>14450</v>
      </c>
      <c r="J148" t="str">
        <f t="shared" si="19"/>
        <v/>
      </c>
      <c r="K148" t="str">
        <f t="shared" si="20"/>
        <v/>
      </c>
      <c r="L148">
        <f t="shared" si="18"/>
        <v>14383</v>
      </c>
    </row>
    <row r="149" spans="5:12" x14ac:dyDescent="0.2">
      <c r="E149" s="5">
        <v>1694</v>
      </c>
      <c r="F149" s="7" t="str">
        <f t="shared" si="15"/>
        <v/>
      </c>
      <c r="G149" s="7" t="str">
        <f t="shared" si="16"/>
        <v/>
      </c>
      <c r="H149" s="7">
        <f t="shared" si="17"/>
        <v>1694</v>
      </c>
      <c r="J149" t="str">
        <f t="shared" si="19"/>
        <v/>
      </c>
      <c r="K149" t="str">
        <f t="shared" si="20"/>
        <v/>
      </c>
      <c r="L149">
        <f t="shared" si="18"/>
        <v>1627</v>
      </c>
    </row>
    <row r="150" spans="5:12" x14ac:dyDescent="0.2">
      <c r="E150" s="5">
        <v>1446</v>
      </c>
      <c r="F150" s="7" t="str">
        <f t="shared" si="15"/>
        <v/>
      </c>
      <c r="G150" s="7" t="str">
        <f t="shared" si="16"/>
        <v/>
      </c>
      <c r="H150" s="7">
        <f t="shared" si="17"/>
        <v>1446</v>
      </c>
      <c r="J150" t="str">
        <f t="shared" si="19"/>
        <v/>
      </c>
      <c r="K150" t="str">
        <f t="shared" si="20"/>
        <v/>
      </c>
      <c r="L150">
        <f t="shared" si="18"/>
        <v>1379</v>
      </c>
    </row>
    <row r="151" spans="5:12" x14ac:dyDescent="0.2">
      <c r="E151" s="5" t="s">
        <v>321</v>
      </c>
      <c r="F151" s="7">
        <f t="shared" si="15"/>
        <v>5000</v>
      </c>
      <c r="G151" s="7">
        <f t="shared" si="16"/>
        <v>4000</v>
      </c>
      <c r="H151" s="7">
        <f t="shared" si="17"/>
        <v>4500</v>
      </c>
      <c r="J151">
        <f t="shared" si="19"/>
        <v>4933</v>
      </c>
      <c r="K151">
        <f t="shared" si="20"/>
        <v>3933</v>
      </c>
      <c r="L151">
        <f t="shared" si="18"/>
        <v>4433</v>
      </c>
    </row>
    <row r="152" spans="5:12" x14ac:dyDescent="0.2">
      <c r="E152" s="5" t="s">
        <v>321</v>
      </c>
      <c r="F152" s="7">
        <f t="shared" si="15"/>
        <v>5000</v>
      </c>
      <c r="G152" s="7">
        <f t="shared" si="16"/>
        <v>4000</v>
      </c>
      <c r="H152" s="7">
        <f t="shared" si="17"/>
        <v>4500</v>
      </c>
      <c r="J152">
        <f t="shared" si="19"/>
        <v>4933</v>
      </c>
      <c r="K152">
        <f t="shared" si="20"/>
        <v>3933</v>
      </c>
      <c r="L152">
        <f t="shared" si="18"/>
        <v>4433</v>
      </c>
    </row>
    <row r="153" spans="5:12" x14ac:dyDescent="0.2">
      <c r="E153" s="5" t="s">
        <v>313</v>
      </c>
      <c r="F153" s="7" t="e">
        <f t="shared" si="15"/>
        <v>#VALUE!</v>
      </c>
      <c r="G153" s="7" t="e">
        <f t="shared" si="16"/>
        <v>#VALUE!</v>
      </c>
      <c r="H153" s="7" t="e">
        <f t="shared" si="17"/>
        <v>#VALUE!</v>
      </c>
      <c r="J153" t="str">
        <f t="shared" si="19"/>
        <v/>
      </c>
      <c r="K153" t="str">
        <f t="shared" si="20"/>
        <v/>
      </c>
      <c r="L153" t="str">
        <f t="shared" si="18"/>
        <v/>
      </c>
    </row>
    <row r="154" spans="5:12" x14ac:dyDescent="0.2">
      <c r="E154" s="5" t="s">
        <v>290</v>
      </c>
      <c r="F154" s="7">
        <f t="shared" si="15"/>
        <v>317</v>
      </c>
      <c r="G154" s="7">
        <f t="shared" si="16"/>
        <v>217</v>
      </c>
      <c r="H154" s="7">
        <f t="shared" si="17"/>
        <v>267</v>
      </c>
      <c r="J154">
        <f t="shared" si="19"/>
        <v>250</v>
      </c>
      <c r="K154">
        <f t="shared" si="20"/>
        <v>150</v>
      </c>
      <c r="L154">
        <f t="shared" si="18"/>
        <v>200</v>
      </c>
    </row>
    <row r="155" spans="5:12" x14ac:dyDescent="0.2">
      <c r="E155" s="5" t="s">
        <v>278</v>
      </c>
      <c r="F155" s="7">
        <f t="shared" si="15"/>
        <v>1817</v>
      </c>
      <c r="G155" s="7">
        <f t="shared" si="16"/>
        <v>1717</v>
      </c>
      <c r="H155" s="7">
        <f t="shared" si="17"/>
        <v>1767</v>
      </c>
      <c r="J155">
        <f t="shared" si="19"/>
        <v>1750</v>
      </c>
      <c r="K155">
        <f t="shared" si="20"/>
        <v>1650</v>
      </c>
      <c r="L155">
        <f t="shared" si="18"/>
        <v>1700</v>
      </c>
    </row>
    <row r="156" spans="5:12" x14ac:dyDescent="0.2">
      <c r="E156" s="5">
        <v>1373</v>
      </c>
      <c r="F156" s="7" t="str">
        <f t="shared" si="15"/>
        <v/>
      </c>
      <c r="G156" s="7" t="str">
        <f t="shared" si="16"/>
        <v/>
      </c>
      <c r="H156" s="7">
        <f t="shared" si="17"/>
        <v>1373</v>
      </c>
      <c r="J156" t="str">
        <f t="shared" si="19"/>
        <v/>
      </c>
      <c r="K156" t="str">
        <f t="shared" si="20"/>
        <v/>
      </c>
      <c r="L156">
        <f t="shared" si="18"/>
        <v>1306</v>
      </c>
    </row>
    <row r="157" spans="5:12" x14ac:dyDescent="0.2">
      <c r="E157" s="5" t="s">
        <v>279</v>
      </c>
      <c r="F157" s="7">
        <f t="shared" si="15"/>
        <v>1189</v>
      </c>
      <c r="G157" s="7">
        <f t="shared" si="16"/>
        <v>1087</v>
      </c>
      <c r="H157" s="7">
        <f t="shared" si="17"/>
        <v>1138</v>
      </c>
      <c r="J157">
        <f t="shared" si="19"/>
        <v>1122</v>
      </c>
      <c r="K157">
        <f t="shared" si="20"/>
        <v>1020</v>
      </c>
      <c r="L157">
        <f t="shared" si="18"/>
        <v>1071</v>
      </c>
    </row>
    <row r="158" spans="5:12" x14ac:dyDescent="0.2">
      <c r="E158" s="5" t="s">
        <v>279</v>
      </c>
      <c r="F158" s="7">
        <f t="shared" si="15"/>
        <v>1189</v>
      </c>
      <c r="G158" s="7">
        <f t="shared" si="16"/>
        <v>1087</v>
      </c>
      <c r="H158" s="7">
        <f t="shared" si="17"/>
        <v>1138</v>
      </c>
      <c r="J158">
        <f t="shared" si="19"/>
        <v>1122</v>
      </c>
      <c r="K158">
        <f t="shared" si="20"/>
        <v>1020</v>
      </c>
      <c r="L158">
        <f t="shared" si="18"/>
        <v>1071</v>
      </c>
    </row>
    <row r="159" spans="5:12" x14ac:dyDescent="0.2">
      <c r="E159" s="5">
        <v>1189</v>
      </c>
      <c r="F159" s="7" t="str">
        <f t="shared" si="15"/>
        <v/>
      </c>
      <c r="G159" s="7" t="str">
        <f t="shared" si="16"/>
        <v/>
      </c>
      <c r="H159" s="7">
        <f t="shared" si="17"/>
        <v>1189</v>
      </c>
      <c r="J159" t="str">
        <f t="shared" si="19"/>
        <v/>
      </c>
      <c r="K159" t="str">
        <f t="shared" si="20"/>
        <v/>
      </c>
      <c r="L159">
        <f t="shared" si="18"/>
        <v>1122</v>
      </c>
    </row>
    <row r="160" spans="5:12" x14ac:dyDescent="0.2">
      <c r="E160" s="5" t="s">
        <v>279</v>
      </c>
      <c r="F160" s="7">
        <f t="shared" si="15"/>
        <v>1189</v>
      </c>
      <c r="G160" s="7">
        <f t="shared" si="16"/>
        <v>1087</v>
      </c>
      <c r="H160" s="7">
        <f t="shared" si="17"/>
        <v>1138</v>
      </c>
      <c r="J160">
        <f t="shared" si="19"/>
        <v>1122</v>
      </c>
      <c r="K160">
        <f t="shared" si="20"/>
        <v>1020</v>
      </c>
      <c r="L160">
        <f t="shared" si="18"/>
        <v>1071</v>
      </c>
    </row>
    <row r="161" spans="5:12" x14ac:dyDescent="0.2">
      <c r="E161" s="5">
        <v>1087</v>
      </c>
      <c r="F161" s="7" t="str">
        <f t="shared" si="15"/>
        <v/>
      </c>
      <c r="G161" s="7" t="str">
        <f t="shared" si="16"/>
        <v/>
      </c>
      <c r="H161" s="7">
        <f t="shared" si="17"/>
        <v>1087</v>
      </c>
      <c r="J161" t="str">
        <f t="shared" si="19"/>
        <v/>
      </c>
      <c r="K161" t="str">
        <f t="shared" si="20"/>
        <v/>
      </c>
      <c r="L161">
        <f t="shared" si="18"/>
        <v>1020</v>
      </c>
    </row>
    <row r="162" spans="5:12" x14ac:dyDescent="0.2">
      <c r="E162" s="5" t="s">
        <v>279</v>
      </c>
      <c r="F162" s="7">
        <f t="shared" si="15"/>
        <v>1189</v>
      </c>
      <c r="G162" s="7">
        <f t="shared" si="16"/>
        <v>1087</v>
      </c>
      <c r="H162" s="7">
        <f t="shared" si="17"/>
        <v>1138</v>
      </c>
      <c r="J162">
        <f t="shared" si="19"/>
        <v>1122</v>
      </c>
      <c r="K162">
        <f t="shared" si="20"/>
        <v>1020</v>
      </c>
      <c r="L162">
        <f t="shared" si="18"/>
        <v>1071</v>
      </c>
    </row>
    <row r="163" spans="5:12" x14ac:dyDescent="0.2">
      <c r="E163" s="5" t="s">
        <v>279</v>
      </c>
      <c r="F163" s="7">
        <f t="shared" si="15"/>
        <v>1189</v>
      </c>
      <c r="G163" s="7">
        <f t="shared" si="16"/>
        <v>1087</v>
      </c>
      <c r="H163" s="7">
        <f t="shared" si="17"/>
        <v>1138</v>
      </c>
      <c r="J163">
        <f t="shared" si="19"/>
        <v>1122</v>
      </c>
      <c r="K163">
        <f t="shared" si="20"/>
        <v>1020</v>
      </c>
      <c r="L163">
        <f t="shared" si="18"/>
        <v>1071</v>
      </c>
    </row>
    <row r="164" spans="5:12" x14ac:dyDescent="0.2">
      <c r="E164" s="5">
        <v>1144</v>
      </c>
      <c r="F164" s="7" t="str">
        <f t="shared" si="15"/>
        <v/>
      </c>
      <c r="G164" s="7" t="str">
        <f t="shared" si="16"/>
        <v/>
      </c>
      <c r="H164" s="7">
        <f t="shared" si="17"/>
        <v>1144</v>
      </c>
      <c r="J164" t="str">
        <f t="shared" si="19"/>
        <v/>
      </c>
      <c r="K164" t="str">
        <f t="shared" si="20"/>
        <v/>
      </c>
      <c r="L164">
        <f t="shared" si="18"/>
        <v>1077</v>
      </c>
    </row>
    <row r="165" spans="5:12" x14ac:dyDescent="0.2">
      <c r="E165" s="5" t="s">
        <v>279</v>
      </c>
      <c r="F165" s="7">
        <f t="shared" si="15"/>
        <v>1189</v>
      </c>
      <c r="G165" s="7">
        <f t="shared" si="16"/>
        <v>1087</v>
      </c>
      <c r="H165" s="7">
        <f t="shared" si="17"/>
        <v>1138</v>
      </c>
      <c r="J165">
        <f t="shared" si="19"/>
        <v>1122</v>
      </c>
      <c r="K165">
        <f t="shared" si="20"/>
        <v>1020</v>
      </c>
      <c r="L165">
        <f t="shared" si="18"/>
        <v>1071</v>
      </c>
    </row>
    <row r="166" spans="5:12" x14ac:dyDescent="0.2">
      <c r="E166" s="5">
        <v>23789</v>
      </c>
      <c r="F166" s="7" t="str">
        <f t="shared" si="15"/>
        <v/>
      </c>
      <c r="G166" s="7" t="str">
        <f t="shared" si="16"/>
        <v/>
      </c>
      <c r="H166" s="7">
        <f t="shared" si="17"/>
        <v>23789</v>
      </c>
      <c r="J166" t="str">
        <f t="shared" si="19"/>
        <v/>
      </c>
      <c r="K166" t="str">
        <f t="shared" si="20"/>
        <v/>
      </c>
      <c r="L166">
        <f t="shared" si="18"/>
        <v>23722</v>
      </c>
    </row>
    <row r="167" spans="5:12" x14ac:dyDescent="0.2">
      <c r="E167" s="5" t="s">
        <v>322</v>
      </c>
      <c r="F167" s="7">
        <f t="shared" si="15"/>
        <v>517</v>
      </c>
      <c r="G167" s="7">
        <f t="shared" si="16"/>
        <v>467</v>
      </c>
      <c r="H167" s="7">
        <f t="shared" si="17"/>
        <v>492</v>
      </c>
      <c r="J167">
        <f t="shared" si="19"/>
        <v>450</v>
      </c>
      <c r="K167">
        <f t="shared" si="20"/>
        <v>400</v>
      </c>
      <c r="L167">
        <f t="shared" si="18"/>
        <v>425</v>
      </c>
    </row>
    <row r="168" spans="5:12" x14ac:dyDescent="0.2">
      <c r="E168" s="5" t="s">
        <v>323</v>
      </c>
      <c r="F168" s="7">
        <f t="shared" si="15"/>
        <v>3517</v>
      </c>
      <c r="G168" s="7">
        <f t="shared" si="16"/>
        <v>3017</v>
      </c>
      <c r="H168" s="7">
        <f t="shared" si="17"/>
        <v>3267</v>
      </c>
      <c r="J168">
        <f t="shared" si="19"/>
        <v>3450</v>
      </c>
      <c r="K168">
        <f t="shared" si="20"/>
        <v>2950</v>
      </c>
      <c r="L168">
        <f t="shared" si="18"/>
        <v>3200</v>
      </c>
    </row>
    <row r="169" spans="5:12" x14ac:dyDescent="0.2">
      <c r="E169" s="5">
        <v>105</v>
      </c>
      <c r="F169" s="7" t="str">
        <f t="shared" si="15"/>
        <v/>
      </c>
      <c r="G169" s="7" t="str">
        <f t="shared" si="16"/>
        <v/>
      </c>
      <c r="H169" s="7">
        <f t="shared" si="17"/>
        <v>105</v>
      </c>
      <c r="J169" t="str">
        <f t="shared" si="19"/>
        <v/>
      </c>
      <c r="K169" t="str">
        <f t="shared" si="20"/>
        <v/>
      </c>
      <c r="L169">
        <f t="shared" si="18"/>
        <v>38</v>
      </c>
    </row>
    <row r="170" spans="5:12" x14ac:dyDescent="0.2">
      <c r="E170" s="5">
        <v>89</v>
      </c>
      <c r="F170" s="7" t="str">
        <f t="shared" si="15"/>
        <v/>
      </c>
      <c r="G170" s="7" t="str">
        <f t="shared" si="16"/>
        <v/>
      </c>
      <c r="H170" s="7">
        <f t="shared" si="17"/>
        <v>89</v>
      </c>
      <c r="J170" t="str">
        <f t="shared" si="19"/>
        <v/>
      </c>
      <c r="K170" t="str">
        <f t="shared" si="20"/>
        <v/>
      </c>
      <c r="L170">
        <f t="shared" si="18"/>
        <v>22</v>
      </c>
    </row>
    <row r="171" spans="5:12" x14ac:dyDescent="0.2">
      <c r="E171" s="5" t="s">
        <v>280</v>
      </c>
      <c r="F171" s="7">
        <f t="shared" si="15"/>
        <v>817</v>
      </c>
      <c r="G171" s="7">
        <f t="shared" si="16"/>
        <v>617</v>
      </c>
      <c r="H171" s="7">
        <f t="shared" si="17"/>
        <v>717</v>
      </c>
      <c r="J171">
        <f t="shared" si="19"/>
        <v>750</v>
      </c>
      <c r="K171">
        <f t="shared" si="20"/>
        <v>550</v>
      </c>
      <c r="L171">
        <f t="shared" si="18"/>
        <v>650</v>
      </c>
    </row>
    <row r="172" spans="5:12" x14ac:dyDescent="0.2">
      <c r="E172" s="5">
        <v>1187</v>
      </c>
      <c r="F172" s="7" t="str">
        <f t="shared" si="15"/>
        <v/>
      </c>
      <c r="G172" s="7" t="str">
        <f t="shared" si="16"/>
        <v/>
      </c>
      <c r="H172" s="7">
        <f t="shared" si="17"/>
        <v>1187</v>
      </c>
      <c r="J172" t="str">
        <f t="shared" si="19"/>
        <v/>
      </c>
      <c r="K172" t="str">
        <f t="shared" si="20"/>
        <v/>
      </c>
      <c r="L172">
        <f t="shared" si="18"/>
        <v>1120</v>
      </c>
    </row>
    <row r="173" spans="5:12" x14ac:dyDescent="0.2">
      <c r="E173" s="5">
        <v>1187</v>
      </c>
      <c r="F173" s="7" t="str">
        <f t="shared" si="15"/>
        <v/>
      </c>
      <c r="G173" s="7" t="str">
        <f t="shared" si="16"/>
        <v/>
      </c>
      <c r="H173" s="7">
        <f t="shared" si="17"/>
        <v>1187</v>
      </c>
      <c r="J173" t="str">
        <f t="shared" si="19"/>
        <v/>
      </c>
      <c r="K173" t="str">
        <f t="shared" si="20"/>
        <v/>
      </c>
      <c r="L173">
        <f t="shared" si="18"/>
        <v>1120</v>
      </c>
    </row>
    <row r="174" spans="5:12" x14ac:dyDescent="0.2">
      <c r="E174" s="5">
        <v>830</v>
      </c>
      <c r="F174" s="7" t="str">
        <f t="shared" si="15"/>
        <v/>
      </c>
      <c r="G174" s="7" t="str">
        <f t="shared" si="16"/>
        <v/>
      </c>
      <c r="H174" s="7">
        <f t="shared" si="17"/>
        <v>830</v>
      </c>
      <c r="J174" t="str">
        <f t="shared" si="19"/>
        <v/>
      </c>
      <c r="K174" t="str">
        <f t="shared" si="20"/>
        <v/>
      </c>
      <c r="L174">
        <f t="shared" si="18"/>
        <v>763</v>
      </c>
    </row>
    <row r="175" spans="5:12" x14ac:dyDescent="0.2">
      <c r="E175" s="5">
        <v>659</v>
      </c>
      <c r="F175" s="7" t="str">
        <f t="shared" si="15"/>
        <v/>
      </c>
      <c r="G175" s="7" t="str">
        <f t="shared" si="16"/>
        <v/>
      </c>
      <c r="H175" s="7">
        <f t="shared" si="17"/>
        <v>659</v>
      </c>
      <c r="J175" t="str">
        <f t="shared" si="19"/>
        <v/>
      </c>
      <c r="K175" t="str">
        <f t="shared" si="20"/>
        <v/>
      </c>
      <c r="L175">
        <f t="shared" si="18"/>
        <v>592</v>
      </c>
    </row>
    <row r="176" spans="5:12" x14ac:dyDescent="0.2">
      <c r="E176" s="5" t="s">
        <v>281</v>
      </c>
      <c r="F176" s="7">
        <f t="shared" si="15"/>
        <v>2417</v>
      </c>
      <c r="G176" s="7">
        <f t="shared" si="16"/>
        <v>2317</v>
      </c>
      <c r="H176" s="7">
        <f t="shared" si="17"/>
        <v>2367</v>
      </c>
      <c r="J176">
        <f t="shared" si="19"/>
        <v>2350</v>
      </c>
      <c r="K176">
        <f t="shared" si="20"/>
        <v>2250</v>
      </c>
      <c r="L176">
        <f t="shared" si="18"/>
        <v>2300</v>
      </c>
    </row>
    <row r="177" spans="5:12" x14ac:dyDescent="0.2">
      <c r="E177" s="5" t="s">
        <v>281</v>
      </c>
      <c r="F177" s="7">
        <f t="shared" si="15"/>
        <v>2417</v>
      </c>
      <c r="G177" s="7">
        <f t="shared" si="16"/>
        <v>2317</v>
      </c>
      <c r="H177" s="7">
        <f t="shared" si="17"/>
        <v>2367</v>
      </c>
      <c r="J177">
        <f t="shared" si="19"/>
        <v>2350</v>
      </c>
      <c r="K177">
        <f t="shared" si="20"/>
        <v>2250</v>
      </c>
      <c r="L177">
        <f t="shared" si="18"/>
        <v>2300</v>
      </c>
    </row>
    <row r="178" spans="5:12" x14ac:dyDescent="0.2">
      <c r="E178" s="5">
        <v>1184</v>
      </c>
      <c r="F178" s="7" t="str">
        <f t="shared" si="15"/>
        <v/>
      </c>
      <c r="G178" s="7" t="str">
        <f t="shared" si="16"/>
        <v/>
      </c>
      <c r="H178" s="7">
        <f t="shared" si="17"/>
        <v>1184</v>
      </c>
      <c r="J178" t="str">
        <f t="shared" si="19"/>
        <v/>
      </c>
      <c r="K178" t="str">
        <f t="shared" si="20"/>
        <v/>
      </c>
      <c r="L178">
        <f t="shared" si="18"/>
        <v>1117</v>
      </c>
    </row>
    <row r="179" spans="5:12" x14ac:dyDescent="0.2">
      <c r="E179" s="5">
        <v>1308</v>
      </c>
      <c r="F179" s="7" t="str">
        <f t="shared" si="15"/>
        <v/>
      </c>
      <c r="G179" s="7" t="str">
        <f t="shared" si="16"/>
        <v/>
      </c>
      <c r="H179" s="7">
        <f t="shared" si="17"/>
        <v>1308</v>
      </c>
      <c r="J179" t="str">
        <f t="shared" si="19"/>
        <v/>
      </c>
      <c r="K179" t="str">
        <f t="shared" si="20"/>
        <v/>
      </c>
      <c r="L179">
        <f t="shared" si="18"/>
        <v>1241</v>
      </c>
    </row>
    <row r="180" spans="5:12" x14ac:dyDescent="0.2">
      <c r="E180" s="5" t="s">
        <v>292</v>
      </c>
      <c r="F180" s="7">
        <f t="shared" si="15"/>
        <v>4042</v>
      </c>
      <c r="G180" s="7">
        <f t="shared" si="16"/>
        <v>3757</v>
      </c>
      <c r="H180" s="7">
        <f t="shared" si="17"/>
        <v>3900</v>
      </c>
      <c r="J180">
        <f t="shared" si="19"/>
        <v>3975</v>
      </c>
      <c r="K180">
        <f t="shared" si="20"/>
        <v>3690</v>
      </c>
      <c r="L180">
        <f t="shared" si="18"/>
        <v>3833</v>
      </c>
    </row>
    <row r="181" spans="5:12" x14ac:dyDescent="0.2">
      <c r="E181" s="5">
        <v>118</v>
      </c>
      <c r="F181" s="7" t="str">
        <f t="shared" si="15"/>
        <v/>
      </c>
      <c r="G181" s="7" t="str">
        <f t="shared" si="16"/>
        <v/>
      </c>
      <c r="H181" s="7">
        <f t="shared" si="17"/>
        <v>118</v>
      </c>
      <c r="J181" t="str">
        <f t="shared" si="19"/>
        <v/>
      </c>
      <c r="K181" t="str">
        <f t="shared" si="20"/>
        <v/>
      </c>
      <c r="L181">
        <f t="shared" si="18"/>
        <v>51</v>
      </c>
    </row>
    <row r="182" spans="5:12" x14ac:dyDescent="0.2">
      <c r="E182" s="5" t="s">
        <v>282</v>
      </c>
      <c r="F182" s="7">
        <f t="shared" si="15"/>
        <v>1217</v>
      </c>
      <c r="G182" s="7">
        <f t="shared" si="16"/>
        <v>1017</v>
      </c>
      <c r="H182" s="7">
        <f t="shared" si="17"/>
        <v>1117</v>
      </c>
      <c r="J182">
        <f t="shared" si="19"/>
        <v>1150</v>
      </c>
      <c r="K182">
        <f t="shared" si="20"/>
        <v>950</v>
      </c>
      <c r="L182">
        <f t="shared" si="18"/>
        <v>1050</v>
      </c>
    </row>
    <row r="183" spans="5:12" x14ac:dyDescent="0.2">
      <c r="E183" s="5" t="s">
        <v>283</v>
      </c>
      <c r="F183" s="7">
        <f t="shared" si="15"/>
        <v>2817</v>
      </c>
      <c r="G183" s="7">
        <f t="shared" si="16"/>
        <v>2617</v>
      </c>
      <c r="H183" s="7">
        <f t="shared" si="17"/>
        <v>2717</v>
      </c>
      <c r="J183">
        <f t="shared" si="19"/>
        <v>2750</v>
      </c>
      <c r="K183">
        <f t="shared" si="20"/>
        <v>2550</v>
      </c>
      <c r="L183">
        <f t="shared" si="18"/>
        <v>2650</v>
      </c>
    </row>
    <row r="184" spans="5:12" x14ac:dyDescent="0.2">
      <c r="E184" s="5" t="s">
        <v>283</v>
      </c>
      <c r="F184" s="7">
        <f t="shared" si="15"/>
        <v>2817</v>
      </c>
      <c r="G184" s="7">
        <f t="shared" si="16"/>
        <v>2617</v>
      </c>
      <c r="H184" s="7">
        <f t="shared" si="17"/>
        <v>2717</v>
      </c>
      <c r="J184">
        <f t="shared" si="19"/>
        <v>2750</v>
      </c>
      <c r="K184">
        <f t="shared" si="20"/>
        <v>2550</v>
      </c>
      <c r="L184">
        <f t="shared" si="18"/>
        <v>2650</v>
      </c>
    </row>
    <row r="185" spans="5:12" x14ac:dyDescent="0.2">
      <c r="E185" s="5">
        <v>1017</v>
      </c>
      <c r="F185" s="7" t="str">
        <f t="shared" si="15"/>
        <v/>
      </c>
      <c r="G185" s="7" t="str">
        <f t="shared" si="16"/>
        <v/>
      </c>
      <c r="H185" s="7">
        <f t="shared" si="17"/>
        <v>1017</v>
      </c>
      <c r="J185" t="str">
        <f t="shared" si="19"/>
        <v/>
      </c>
      <c r="K185" t="str">
        <f t="shared" si="20"/>
        <v/>
      </c>
      <c r="L185">
        <f t="shared" si="18"/>
        <v>950</v>
      </c>
    </row>
    <row r="186" spans="5:12" x14ac:dyDescent="0.2">
      <c r="E186" s="5">
        <v>3117</v>
      </c>
      <c r="F186" s="7" t="str">
        <f t="shared" si="15"/>
        <v/>
      </c>
      <c r="G186" s="7" t="str">
        <f t="shared" si="16"/>
        <v/>
      </c>
      <c r="H186" s="7">
        <f t="shared" si="17"/>
        <v>3117</v>
      </c>
      <c r="J186" t="str">
        <f t="shared" si="19"/>
        <v/>
      </c>
      <c r="K186" t="str">
        <f t="shared" si="20"/>
        <v/>
      </c>
      <c r="L186">
        <f t="shared" si="18"/>
        <v>3050</v>
      </c>
    </row>
    <row r="187" spans="5:12" x14ac:dyDescent="0.2">
      <c r="E187" s="5" t="s">
        <v>293</v>
      </c>
      <c r="F187" s="7">
        <f t="shared" si="15"/>
        <v>3217</v>
      </c>
      <c r="G187" s="7">
        <f t="shared" si="16"/>
        <v>3017</v>
      </c>
      <c r="H187" s="7">
        <f t="shared" si="17"/>
        <v>3117</v>
      </c>
      <c r="J187">
        <f t="shared" si="19"/>
        <v>3150</v>
      </c>
      <c r="K187">
        <f t="shared" si="20"/>
        <v>2950</v>
      </c>
      <c r="L187">
        <f t="shared" si="18"/>
        <v>3050</v>
      </c>
    </row>
    <row r="188" spans="5:12" x14ac:dyDescent="0.2">
      <c r="E188" s="5" t="s">
        <v>294</v>
      </c>
      <c r="F188" s="7">
        <f t="shared" si="15"/>
        <v>267</v>
      </c>
      <c r="G188" s="7">
        <f t="shared" si="16"/>
        <v>217</v>
      </c>
      <c r="H188" s="7">
        <f t="shared" si="17"/>
        <v>242</v>
      </c>
      <c r="J188">
        <f t="shared" si="19"/>
        <v>200</v>
      </c>
      <c r="K188">
        <f t="shared" si="20"/>
        <v>150</v>
      </c>
      <c r="L188">
        <f t="shared" si="18"/>
        <v>175</v>
      </c>
    </row>
    <row r="189" spans="5:12" x14ac:dyDescent="0.2">
      <c r="E189" s="5" t="s">
        <v>295</v>
      </c>
      <c r="F189" s="7">
        <f t="shared" si="15"/>
        <v>2227</v>
      </c>
      <c r="G189" s="7">
        <f t="shared" si="16"/>
        <v>2047</v>
      </c>
      <c r="H189" s="7">
        <f t="shared" si="17"/>
        <v>2137</v>
      </c>
      <c r="J189">
        <f t="shared" si="19"/>
        <v>2160</v>
      </c>
      <c r="K189">
        <f t="shared" si="20"/>
        <v>1980</v>
      </c>
      <c r="L189">
        <f t="shared" si="18"/>
        <v>2070</v>
      </c>
    </row>
    <row r="190" spans="5:12" x14ac:dyDescent="0.2">
      <c r="E190" s="5" t="s">
        <v>295</v>
      </c>
      <c r="F190" s="7">
        <f t="shared" si="15"/>
        <v>2227</v>
      </c>
      <c r="G190" s="7">
        <f t="shared" si="16"/>
        <v>2047</v>
      </c>
      <c r="H190" s="7">
        <f t="shared" si="17"/>
        <v>2137</v>
      </c>
      <c r="J190">
        <f t="shared" si="19"/>
        <v>2160</v>
      </c>
      <c r="K190">
        <f t="shared" si="20"/>
        <v>1980</v>
      </c>
      <c r="L190">
        <f t="shared" si="18"/>
        <v>2070</v>
      </c>
    </row>
    <row r="191" spans="5:12" x14ac:dyDescent="0.2">
      <c r="E191" s="5">
        <v>2250</v>
      </c>
      <c r="F191" s="7" t="str">
        <f t="shared" si="15"/>
        <v/>
      </c>
      <c r="G191" s="7" t="str">
        <f t="shared" si="16"/>
        <v/>
      </c>
      <c r="H191" s="7">
        <f t="shared" si="17"/>
        <v>2250</v>
      </c>
      <c r="J191" t="str">
        <f t="shared" si="19"/>
        <v/>
      </c>
      <c r="K191" t="str">
        <f t="shared" si="20"/>
        <v/>
      </c>
      <c r="L191">
        <f t="shared" si="18"/>
        <v>2183</v>
      </c>
    </row>
    <row r="192" spans="5:12" x14ac:dyDescent="0.2">
      <c r="E192" s="5" t="s">
        <v>284</v>
      </c>
      <c r="F192" s="7">
        <f t="shared" si="15"/>
        <v>2017</v>
      </c>
      <c r="G192" s="7">
        <f t="shared" si="16"/>
        <v>1817</v>
      </c>
      <c r="H192" s="7">
        <f t="shared" si="17"/>
        <v>1917</v>
      </c>
      <c r="J192">
        <f t="shared" si="19"/>
        <v>1950</v>
      </c>
      <c r="K192">
        <f t="shared" si="20"/>
        <v>1750</v>
      </c>
      <c r="L192">
        <f t="shared" si="18"/>
        <v>1850</v>
      </c>
    </row>
    <row r="193" spans="5:12" x14ac:dyDescent="0.2">
      <c r="E193" s="5" t="s">
        <v>284</v>
      </c>
      <c r="F193" s="7">
        <f t="shared" si="15"/>
        <v>2017</v>
      </c>
      <c r="G193" s="7">
        <f t="shared" si="16"/>
        <v>1817</v>
      </c>
      <c r="H193" s="7">
        <f t="shared" si="17"/>
        <v>1917</v>
      </c>
      <c r="J193">
        <f t="shared" si="19"/>
        <v>1950</v>
      </c>
      <c r="K193">
        <f t="shared" si="20"/>
        <v>1750</v>
      </c>
      <c r="L193">
        <f t="shared" si="18"/>
        <v>1850</v>
      </c>
    </row>
    <row r="194" spans="5:12" x14ac:dyDescent="0.2">
      <c r="E194" s="5" t="s">
        <v>296</v>
      </c>
      <c r="F194" s="7">
        <f t="shared" ref="F194:F257" si="21">IF(ISNUMBER(SEARCH("-", E194)),  MAX(VALUE(LEFT(E194, SEARCH("-", E194)-1)), VALUE(RIGHT(E194,LEN(E194)-SEARCH("-", E194)))),"")</f>
        <v>1217</v>
      </c>
      <c r="G194" s="7">
        <f t="shared" si="16"/>
        <v>817</v>
      </c>
      <c r="H194" s="7">
        <f t="shared" si="17"/>
        <v>1017</v>
      </c>
      <c r="J194">
        <f t="shared" si="19"/>
        <v>1150</v>
      </c>
      <c r="K194">
        <f t="shared" si="20"/>
        <v>750</v>
      </c>
      <c r="L194">
        <f t="shared" si="18"/>
        <v>950</v>
      </c>
    </row>
    <row r="195" spans="5:12" x14ac:dyDescent="0.2">
      <c r="E195" s="5">
        <v>2677</v>
      </c>
      <c r="F195" s="7" t="str">
        <f t="shared" si="21"/>
        <v/>
      </c>
      <c r="G195" s="7" t="str">
        <f t="shared" ref="G195:G258" si="22">IF(ISNUMBER(SEARCH("-", E195)),  MIN(VALUE(LEFT(E195, SEARCH("-", E195)-1)), VALUE(RIGHT(E195,LEN(E195)-SEARCH("-", E195)))),"")</f>
        <v/>
      </c>
      <c r="H195" s="7">
        <f t="shared" ref="H195:H258" si="23">IF(ISNUMBER(E195), E195, ROUND(AVERAGE(G195,F195),0))</f>
        <v>2677</v>
      </c>
      <c r="J195" t="str">
        <f t="shared" si="19"/>
        <v/>
      </c>
      <c r="K195" t="str">
        <f t="shared" si="20"/>
        <v/>
      </c>
      <c r="L195">
        <f t="shared" ref="L195:L258" si="24">IFERROR(IF(H195,H195-67,""), "")</f>
        <v>2610</v>
      </c>
    </row>
    <row r="196" spans="5:12" x14ac:dyDescent="0.2">
      <c r="E196" s="5" t="s">
        <v>297</v>
      </c>
      <c r="F196" s="7">
        <f t="shared" si="21"/>
        <v>4217</v>
      </c>
      <c r="G196" s="7">
        <f t="shared" si="22"/>
        <v>3617</v>
      </c>
      <c r="H196" s="7">
        <f t="shared" si="23"/>
        <v>3917</v>
      </c>
      <c r="J196">
        <f t="shared" si="19"/>
        <v>4150</v>
      </c>
      <c r="K196">
        <f t="shared" si="20"/>
        <v>3550</v>
      </c>
      <c r="L196">
        <f t="shared" si="24"/>
        <v>3850</v>
      </c>
    </row>
    <row r="197" spans="5:12" x14ac:dyDescent="0.2">
      <c r="E197" s="5" t="s">
        <v>298</v>
      </c>
      <c r="F197" s="7">
        <f t="shared" si="21"/>
        <v>1417</v>
      </c>
      <c r="G197" s="7">
        <f t="shared" si="22"/>
        <v>1217</v>
      </c>
      <c r="H197" s="7">
        <f t="shared" si="23"/>
        <v>1317</v>
      </c>
      <c r="J197">
        <f t="shared" si="19"/>
        <v>1350</v>
      </c>
      <c r="K197">
        <f t="shared" si="20"/>
        <v>1150</v>
      </c>
      <c r="L197">
        <f t="shared" si="24"/>
        <v>1250</v>
      </c>
    </row>
    <row r="198" spans="5:12" x14ac:dyDescent="0.2">
      <c r="E198" s="5">
        <v>1557</v>
      </c>
      <c r="F198" s="7" t="str">
        <f t="shared" si="21"/>
        <v/>
      </c>
      <c r="G198" s="7" t="str">
        <f t="shared" si="22"/>
        <v/>
      </c>
      <c r="H198" s="7">
        <f t="shared" si="23"/>
        <v>1557</v>
      </c>
      <c r="J198" t="str">
        <f t="shared" si="19"/>
        <v/>
      </c>
      <c r="K198" t="str">
        <f t="shared" si="20"/>
        <v/>
      </c>
      <c r="L198">
        <f t="shared" si="24"/>
        <v>1490</v>
      </c>
    </row>
    <row r="199" spans="5:12" x14ac:dyDescent="0.2">
      <c r="E199" s="5">
        <v>1694</v>
      </c>
      <c r="F199" s="7" t="str">
        <f t="shared" si="21"/>
        <v/>
      </c>
      <c r="G199" s="7" t="str">
        <f t="shared" si="22"/>
        <v/>
      </c>
      <c r="H199" s="7">
        <f t="shared" si="23"/>
        <v>1694</v>
      </c>
      <c r="J199" t="str">
        <f t="shared" si="19"/>
        <v/>
      </c>
      <c r="K199" t="str">
        <f t="shared" si="20"/>
        <v/>
      </c>
      <c r="L199">
        <f t="shared" si="24"/>
        <v>1627</v>
      </c>
    </row>
    <row r="200" spans="5:12" x14ac:dyDescent="0.2">
      <c r="E200" s="5" t="s">
        <v>299</v>
      </c>
      <c r="F200" s="7">
        <f t="shared" si="21"/>
        <v>3604</v>
      </c>
      <c r="G200" s="7">
        <f t="shared" si="22"/>
        <v>3550</v>
      </c>
      <c r="H200" s="7">
        <f t="shared" si="23"/>
        <v>3577</v>
      </c>
      <c r="J200">
        <f t="shared" si="19"/>
        <v>3537</v>
      </c>
      <c r="K200">
        <f t="shared" si="20"/>
        <v>3483</v>
      </c>
      <c r="L200">
        <f t="shared" si="24"/>
        <v>3510</v>
      </c>
    </row>
    <row r="201" spans="5:12" x14ac:dyDescent="0.2">
      <c r="E201" s="5" t="s">
        <v>299</v>
      </c>
      <c r="F201" s="7">
        <f t="shared" si="21"/>
        <v>3604</v>
      </c>
      <c r="G201" s="7">
        <f t="shared" si="22"/>
        <v>3550</v>
      </c>
      <c r="H201" s="7">
        <f t="shared" si="23"/>
        <v>3577</v>
      </c>
      <c r="J201">
        <f t="shared" si="19"/>
        <v>3537</v>
      </c>
      <c r="K201">
        <f t="shared" si="20"/>
        <v>3483</v>
      </c>
      <c r="L201">
        <f t="shared" si="24"/>
        <v>3510</v>
      </c>
    </row>
    <row r="202" spans="5:12" x14ac:dyDescent="0.2">
      <c r="E202" s="5">
        <v>4023</v>
      </c>
      <c r="F202" s="7" t="str">
        <f t="shared" si="21"/>
        <v/>
      </c>
      <c r="G202" s="7" t="str">
        <f t="shared" si="22"/>
        <v/>
      </c>
      <c r="H202" s="7">
        <f t="shared" si="23"/>
        <v>4023</v>
      </c>
      <c r="J202" t="str">
        <f t="shared" si="19"/>
        <v/>
      </c>
      <c r="K202" t="str">
        <f t="shared" si="20"/>
        <v/>
      </c>
      <c r="L202">
        <f t="shared" si="24"/>
        <v>3956</v>
      </c>
    </row>
    <row r="203" spans="5:12" x14ac:dyDescent="0.2">
      <c r="E203" s="5" t="s">
        <v>268</v>
      </c>
      <c r="F203" s="7">
        <f t="shared" si="21"/>
        <v>1917</v>
      </c>
      <c r="G203" s="7">
        <f t="shared" si="22"/>
        <v>1717</v>
      </c>
      <c r="H203" s="7">
        <f t="shared" si="23"/>
        <v>1817</v>
      </c>
      <c r="J203">
        <f t="shared" ref="J203:J266" si="25">IF(ISNUMBER(F203),F203-67,"")</f>
        <v>1850</v>
      </c>
      <c r="K203">
        <f t="shared" ref="K203:K266" si="26">IF(ISNUMBER(G203),G203-67,"")</f>
        <v>1650</v>
      </c>
      <c r="L203">
        <f t="shared" si="24"/>
        <v>1750</v>
      </c>
    </row>
    <row r="204" spans="5:12" x14ac:dyDescent="0.2">
      <c r="E204" s="5" t="s">
        <v>300</v>
      </c>
      <c r="F204" s="7">
        <f t="shared" si="21"/>
        <v>2017</v>
      </c>
      <c r="G204" s="7">
        <f t="shared" si="22"/>
        <v>1717</v>
      </c>
      <c r="H204" s="7">
        <f t="shared" si="23"/>
        <v>1867</v>
      </c>
      <c r="J204">
        <f t="shared" si="25"/>
        <v>1950</v>
      </c>
      <c r="K204">
        <f t="shared" si="26"/>
        <v>1650</v>
      </c>
      <c r="L204">
        <f t="shared" si="24"/>
        <v>1800</v>
      </c>
    </row>
    <row r="205" spans="5:12" x14ac:dyDescent="0.2">
      <c r="E205" s="5" t="s">
        <v>300</v>
      </c>
      <c r="F205" s="7">
        <f t="shared" si="21"/>
        <v>2017</v>
      </c>
      <c r="G205" s="7">
        <f t="shared" si="22"/>
        <v>1717</v>
      </c>
      <c r="H205" s="7">
        <f t="shared" si="23"/>
        <v>1867</v>
      </c>
      <c r="J205">
        <f t="shared" si="25"/>
        <v>1950</v>
      </c>
      <c r="K205">
        <f t="shared" si="26"/>
        <v>1650</v>
      </c>
      <c r="L205">
        <f t="shared" si="24"/>
        <v>1800</v>
      </c>
    </row>
    <row r="206" spans="5:12" x14ac:dyDescent="0.2">
      <c r="E206" s="5">
        <v>2317</v>
      </c>
      <c r="F206" s="7" t="str">
        <f t="shared" si="21"/>
        <v/>
      </c>
      <c r="G206" s="7" t="str">
        <f t="shared" si="22"/>
        <v/>
      </c>
      <c r="H206" s="7">
        <f t="shared" si="23"/>
        <v>2317</v>
      </c>
      <c r="J206" t="str">
        <f t="shared" si="25"/>
        <v/>
      </c>
      <c r="K206" t="str">
        <f t="shared" si="26"/>
        <v/>
      </c>
      <c r="L206">
        <f t="shared" si="24"/>
        <v>2250</v>
      </c>
    </row>
    <row r="207" spans="5:12" x14ac:dyDescent="0.2">
      <c r="E207" s="5" t="s">
        <v>285</v>
      </c>
      <c r="F207" s="7">
        <f t="shared" si="21"/>
        <v>2417</v>
      </c>
      <c r="G207" s="7">
        <f t="shared" si="22"/>
        <v>2217</v>
      </c>
      <c r="H207" s="7">
        <f t="shared" si="23"/>
        <v>2317</v>
      </c>
      <c r="J207">
        <f t="shared" si="25"/>
        <v>2350</v>
      </c>
      <c r="K207">
        <f t="shared" si="26"/>
        <v>2150</v>
      </c>
      <c r="L207">
        <f t="shared" si="24"/>
        <v>2250</v>
      </c>
    </row>
    <row r="208" spans="5:12" x14ac:dyDescent="0.2">
      <c r="E208" s="5">
        <v>3604</v>
      </c>
      <c r="F208" s="7" t="str">
        <f t="shared" si="21"/>
        <v/>
      </c>
      <c r="G208" s="7" t="str">
        <f t="shared" si="22"/>
        <v/>
      </c>
      <c r="H208" s="7">
        <f t="shared" si="23"/>
        <v>3604</v>
      </c>
      <c r="J208" t="str">
        <f t="shared" si="25"/>
        <v/>
      </c>
      <c r="K208" t="str">
        <f t="shared" si="26"/>
        <v/>
      </c>
      <c r="L208">
        <f t="shared" si="24"/>
        <v>3537</v>
      </c>
    </row>
    <row r="209" spans="5:12" x14ac:dyDescent="0.2">
      <c r="E209" s="5" t="s">
        <v>286</v>
      </c>
      <c r="F209" s="7">
        <f t="shared" si="21"/>
        <v>811</v>
      </c>
      <c r="G209" s="7">
        <f t="shared" si="22"/>
        <v>649</v>
      </c>
      <c r="H209" s="7">
        <f t="shared" si="23"/>
        <v>730</v>
      </c>
      <c r="J209">
        <f t="shared" si="25"/>
        <v>744</v>
      </c>
      <c r="K209">
        <f t="shared" si="26"/>
        <v>582</v>
      </c>
      <c r="L209">
        <f t="shared" si="24"/>
        <v>663</v>
      </c>
    </row>
    <row r="210" spans="5:12" x14ac:dyDescent="0.2">
      <c r="E210" s="5" t="s">
        <v>286</v>
      </c>
      <c r="F210" s="7">
        <f t="shared" si="21"/>
        <v>811</v>
      </c>
      <c r="G210" s="7">
        <f t="shared" si="22"/>
        <v>649</v>
      </c>
      <c r="H210" s="7">
        <f t="shared" si="23"/>
        <v>730</v>
      </c>
      <c r="J210">
        <f t="shared" si="25"/>
        <v>744</v>
      </c>
      <c r="K210">
        <f t="shared" si="26"/>
        <v>582</v>
      </c>
      <c r="L210">
        <f t="shared" si="24"/>
        <v>663</v>
      </c>
    </row>
    <row r="211" spans="5:12" x14ac:dyDescent="0.2">
      <c r="E211" s="5" t="s">
        <v>286</v>
      </c>
      <c r="F211" s="7">
        <f t="shared" si="21"/>
        <v>811</v>
      </c>
      <c r="G211" s="7">
        <f t="shared" si="22"/>
        <v>649</v>
      </c>
      <c r="H211" s="7">
        <f t="shared" si="23"/>
        <v>730</v>
      </c>
      <c r="J211">
        <f t="shared" si="25"/>
        <v>744</v>
      </c>
      <c r="K211">
        <f t="shared" si="26"/>
        <v>582</v>
      </c>
      <c r="L211">
        <f t="shared" si="24"/>
        <v>663</v>
      </c>
    </row>
    <row r="212" spans="5:12" x14ac:dyDescent="0.2">
      <c r="E212" s="5">
        <v>42758</v>
      </c>
      <c r="F212" s="7" t="str">
        <f t="shared" si="21"/>
        <v/>
      </c>
      <c r="G212" s="7" t="str">
        <f t="shared" si="22"/>
        <v/>
      </c>
      <c r="H212" s="7">
        <f t="shared" si="23"/>
        <v>42758</v>
      </c>
      <c r="J212" t="str">
        <f t="shared" si="25"/>
        <v/>
      </c>
      <c r="K212" t="str">
        <f t="shared" si="26"/>
        <v/>
      </c>
      <c r="L212">
        <f t="shared" si="24"/>
        <v>42691</v>
      </c>
    </row>
    <row r="213" spans="5:12" x14ac:dyDescent="0.2">
      <c r="E213" s="5">
        <v>16056</v>
      </c>
      <c r="F213" s="7" t="str">
        <f t="shared" si="21"/>
        <v/>
      </c>
      <c r="G213" s="7" t="str">
        <f t="shared" si="22"/>
        <v/>
      </c>
      <c r="H213" s="7">
        <f t="shared" si="23"/>
        <v>16056</v>
      </c>
      <c r="J213" t="str">
        <f t="shared" si="25"/>
        <v/>
      </c>
      <c r="K213" t="str">
        <f t="shared" si="26"/>
        <v/>
      </c>
      <c r="L213">
        <f t="shared" si="24"/>
        <v>15989</v>
      </c>
    </row>
    <row r="214" spans="5:12" x14ac:dyDescent="0.2">
      <c r="E214" s="5">
        <v>2682</v>
      </c>
      <c r="F214" s="7" t="str">
        <f t="shared" si="21"/>
        <v/>
      </c>
      <c r="G214" s="7" t="str">
        <f t="shared" si="22"/>
        <v/>
      </c>
      <c r="H214" s="7">
        <f t="shared" si="23"/>
        <v>2682</v>
      </c>
      <c r="J214" t="str">
        <f t="shared" si="25"/>
        <v/>
      </c>
      <c r="K214" t="str">
        <f t="shared" si="26"/>
        <v/>
      </c>
      <c r="L214">
        <f t="shared" si="24"/>
        <v>2615</v>
      </c>
    </row>
    <row r="215" spans="5:12" x14ac:dyDescent="0.2">
      <c r="E215" s="5" t="s">
        <v>301</v>
      </c>
      <c r="F215" s="7">
        <f t="shared" si="21"/>
        <v>2417</v>
      </c>
      <c r="G215" s="7">
        <f t="shared" si="22"/>
        <v>2287</v>
      </c>
      <c r="H215" s="7">
        <f t="shared" si="23"/>
        <v>2352</v>
      </c>
      <c r="J215">
        <f t="shared" si="25"/>
        <v>2350</v>
      </c>
      <c r="K215">
        <f t="shared" si="26"/>
        <v>2220</v>
      </c>
      <c r="L215">
        <f t="shared" si="24"/>
        <v>2285</v>
      </c>
    </row>
    <row r="216" spans="5:12" x14ac:dyDescent="0.2">
      <c r="E216" s="5">
        <v>2886</v>
      </c>
      <c r="F216" s="7" t="str">
        <f t="shared" si="21"/>
        <v/>
      </c>
      <c r="G216" s="7" t="str">
        <f t="shared" si="22"/>
        <v/>
      </c>
      <c r="H216" s="7">
        <f t="shared" si="23"/>
        <v>2886</v>
      </c>
      <c r="J216" t="str">
        <f t="shared" si="25"/>
        <v/>
      </c>
      <c r="K216" t="str">
        <f t="shared" si="26"/>
        <v/>
      </c>
      <c r="L216">
        <f t="shared" si="24"/>
        <v>2819</v>
      </c>
    </row>
    <row r="217" spans="5:12" x14ac:dyDescent="0.2">
      <c r="E217" s="5" t="s">
        <v>301</v>
      </c>
      <c r="F217" s="7">
        <f t="shared" si="21"/>
        <v>2417</v>
      </c>
      <c r="G217" s="7">
        <f t="shared" si="22"/>
        <v>2287</v>
      </c>
      <c r="H217" s="7">
        <f t="shared" si="23"/>
        <v>2352</v>
      </c>
      <c r="J217">
        <f t="shared" si="25"/>
        <v>2350</v>
      </c>
      <c r="K217">
        <f t="shared" si="26"/>
        <v>2220</v>
      </c>
      <c r="L217">
        <f t="shared" si="24"/>
        <v>2285</v>
      </c>
    </row>
    <row r="218" spans="5:12" x14ac:dyDescent="0.2">
      <c r="E218" s="5" t="s">
        <v>301</v>
      </c>
      <c r="F218" s="7">
        <f t="shared" si="21"/>
        <v>2417</v>
      </c>
      <c r="G218" s="7">
        <f t="shared" si="22"/>
        <v>2287</v>
      </c>
      <c r="H218" s="7">
        <f t="shared" si="23"/>
        <v>2352</v>
      </c>
      <c r="J218">
        <f t="shared" si="25"/>
        <v>2350</v>
      </c>
      <c r="K218">
        <f t="shared" si="26"/>
        <v>2220</v>
      </c>
      <c r="L218">
        <f t="shared" si="24"/>
        <v>2285</v>
      </c>
    </row>
    <row r="219" spans="5:12" x14ac:dyDescent="0.2">
      <c r="E219" s="5">
        <v>2808</v>
      </c>
      <c r="F219" s="7" t="str">
        <f t="shared" si="21"/>
        <v/>
      </c>
      <c r="G219" s="7" t="str">
        <f t="shared" si="22"/>
        <v/>
      </c>
      <c r="H219" s="7">
        <f t="shared" si="23"/>
        <v>2808</v>
      </c>
      <c r="J219" t="str">
        <f t="shared" si="25"/>
        <v/>
      </c>
      <c r="K219" t="str">
        <f t="shared" si="26"/>
        <v/>
      </c>
      <c r="L219">
        <f t="shared" si="24"/>
        <v>2741</v>
      </c>
    </row>
    <row r="220" spans="5:12" x14ac:dyDescent="0.2">
      <c r="E220" s="5" t="s">
        <v>301</v>
      </c>
      <c r="F220" s="7">
        <f t="shared" si="21"/>
        <v>2417</v>
      </c>
      <c r="G220" s="7">
        <f t="shared" si="22"/>
        <v>2287</v>
      </c>
      <c r="H220" s="7">
        <f t="shared" si="23"/>
        <v>2352</v>
      </c>
      <c r="J220">
        <f t="shared" si="25"/>
        <v>2350</v>
      </c>
      <c r="K220">
        <f t="shared" si="26"/>
        <v>2220</v>
      </c>
      <c r="L220">
        <f t="shared" si="24"/>
        <v>2285</v>
      </c>
    </row>
    <row r="221" spans="5:12" x14ac:dyDescent="0.2">
      <c r="E221" s="5" t="s">
        <v>302</v>
      </c>
      <c r="F221" s="7">
        <f t="shared" si="21"/>
        <v>2717</v>
      </c>
      <c r="G221" s="7">
        <f t="shared" si="22"/>
        <v>2617</v>
      </c>
      <c r="H221" s="7">
        <f t="shared" si="23"/>
        <v>2667</v>
      </c>
      <c r="J221">
        <f t="shared" si="25"/>
        <v>2650</v>
      </c>
      <c r="K221">
        <f t="shared" si="26"/>
        <v>2550</v>
      </c>
      <c r="L221">
        <f t="shared" si="24"/>
        <v>2600</v>
      </c>
    </row>
    <row r="222" spans="5:12" x14ac:dyDescent="0.2">
      <c r="E222" s="5">
        <v>2930</v>
      </c>
      <c r="F222" s="7" t="str">
        <f t="shared" si="21"/>
        <v/>
      </c>
      <c r="G222" s="7" t="str">
        <f t="shared" si="22"/>
        <v/>
      </c>
      <c r="H222" s="7">
        <f t="shared" si="23"/>
        <v>2930</v>
      </c>
      <c r="J222" t="str">
        <f t="shared" si="25"/>
        <v/>
      </c>
      <c r="K222" t="str">
        <f t="shared" si="26"/>
        <v/>
      </c>
      <c r="L222">
        <f t="shared" si="24"/>
        <v>2863</v>
      </c>
    </row>
    <row r="223" spans="5:12" x14ac:dyDescent="0.2">
      <c r="E223" s="5">
        <v>2896</v>
      </c>
      <c r="F223" s="7" t="str">
        <f t="shared" si="21"/>
        <v/>
      </c>
      <c r="G223" s="7" t="str">
        <f t="shared" si="22"/>
        <v/>
      </c>
      <c r="H223" s="7">
        <f t="shared" si="23"/>
        <v>2896</v>
      </c>
      <c r="J223" t="str">
        <f t="shared" si="25"/>
        <v/>
      </c>
      <c r="K223" t="str">
        <f t="shared" si="26"/>
        <v/>
      </c>
      <c r="L223">
        <f t="shared" si="24"/>
        <v>2829</v>
      </c>
    </row>
    <row r="224" spans="5:12" x14ac:dyDescent="0.2">
      <c r="E224" s="5" t="s">
        <v>303</v>
      </c>
      <c r="F224" s="7">
        <f t="shared" si="21"/>
        <v>8000</v>
      </c>
      <c r="G224" s="7">
        <f t="shared" si="22"/>
        <v>5000</v>
      </c>
      <c r="H224" s="7">
        <f t="shared" si="23"/>
        <v>6500</v>
      </c>
      <c r="J224">
        <f t="shared" si="25"/>
        <v>7933</v>
      </c>
      <c r="K224">
        <f t="shared" si="26"/>
        <v>4933</v>
      </c>
      <c r="L224">
        <f t="shared" si="24"/>
        <v>6433</v>
      </c>
    </row>
    <row r="225" spans="5:12" x14ac:dyDescent="0.2">
      <c r="E225" s="5">
        <v>192</v>
      </c>
      <c r="F225" s="7" t="str">
        <f t="shared" si="21"/>
        <v/>
      </c>
      <c r="G225" s="7" t="str">
        <f t="shared" si="22"/>
        <v/>
      </c>
      <c r="H225" s="7">
        <f t="shared" si="23"/>
        <v>192</v>
      </c>
      <c r="J225" t="str">
        <f t="shared" si="25"/>
        <v/>
      </c>
      <c r="K225" t="str">
        <f t="shared" si="26"/>
        <v/>
      </c>
      <c r="L225">
        <f t="shared" si="24"/>
        <v>125</v>
      </c>
    </row>
    <row r="226" spans="5:12" x14ac:dyDescent="0.2">
      <c r="E226" s="5" t="s">
        <v>298</v>
      </c>
      <c r="F226" s="7">
        <f t="shared" si="21"/>
        <v>1417</v>
      </c>
      <c r="G226" s="7">
        <f t="shared" si="22"/>
        <v>1217</v>
      </c>
      <c r="H226" s="7">
        <f t="shared" si="23"/>
        <v>1317</v>
      </c>
      <c r="J226">
        <f t="shared" si="25"/>
        <v>1350</v>
      </c>
      <c r="K226">
        <f t="shared" si="26"/>
        <v>1150</v>
      </c>
      <c r="L226">
        <f t="shared" si="24"/>
        <v>1250</v>
      </c>
    </row>
    <row r="227" spans="5:12" x14ac:dyDescent="0.2">
      <c r="E227" s="5" t="s">
        <v>287</v>
      </c>
      <c r="F227" s="7">
        <f t="shared" si="21"/>
        <v>3130</v>
      </c>
      <c r="G227" s="7">
        <f t="shared" si="22"/>
        <v>3039</v>
      </c>
      <c r="H227" s="7">
        <f t="shared" si="23"/>
        <v>3085</v>
      </c>
      <c r="J227">
        <f t="shared" si="25"/>
        <v>3063</v>
      </c>
      <c r="K227">
        <f t="shared" si="26"/>
        <v>2972</v>
      </c>
      <c r="L227">
        <f t="shared" si="24"/>
        <v>3018</v>
      </c>
    </row>
    <row r="228" spans="5:12" x14ac:dyDescent="0.2">
      <c r="E228" s="5" t="s">
        <v>287</v>
      </c>
      <c r="F228" s="7">
        <f t="shared" si="21"/>
        <v>3130</v>
      </c>
      <c r="G228" s="7">
        <f t="shared" si="22"/>
        <v>3039</v>
      </c>
      <c r="H228" s="7">
        <f t="shared" si="23"/>
        <v>3085</v>
      </c>
      <c r="J228">
        <f t="shared" si="25"/>
        <v>3063</v>
      </c>
      <c r="K228">
        <f t="shared" si="26"/>
        <v>2972</v>
      </c>
      <c r="L228">
        <f t="shared" si="24"/>
        <v>3018</v>
      </c>
    </row>
    <row r="229" spans="5:12" x14ac:dyDescent="0.2">
      <c r="E229" s="5" t="s">
        <v>287</v>
      </c>
      <c r="F229" s="7">
        <f t="shared" si="21"/>
        <v>3130</v>
      </c>
      <c r="G229" s="7">
        <f t="shared" si="22"/>
        <v>3039</v>
      </c>
      <c r="H229" s="7">
        <f t="shared" si="23"/>
        <v>3085</v>
      </c>
      <c r="J229">
        <f t="shared" si="25"/>
        <v>3063</v>
      </c>
      <c r="K229">
        <f t="shared" si="26"/>
        <v>2972</v>
      </c>
      <c r="L229">
        <f t="shared" si="24"/>
        <v>3018</v>
      </c>
    </row>
    <row r="230" spans="5:12" x14ac:dyDescent="0.2">
      <c r="E230" s="5" t="s">
        <v>287</v>
      </c>
      <c r="F230" s="7">
        <f t="shared" si="21"/>
        <v>3130</v>
      </c>
      <c r="G230" s="7">
        <f t="shared" si="22"/>
        <v>3039</v>
      </c>
      <c r="H230" s="7">
        <f t="shared" si="23"/>
        <v>3085</v>
      </c>
      <c r="J230">
        <f t="shared" si="25"/>
        <v>3063</v>
      </c>
      <c r="K230">
        <f t="shared" si="26"/>
        <v>2972</v>
      </c>
      <c r="L230">
        <f t="shared" si="24"/>
        <v>3018</v>
      </c>
    </row>
    <row r="231" spans="5:12" x14ac:dyDescent="0.2">
      <c r="E231" s="5">
        <v>3130</v>
      </c>
      <c r="F231" s="7" t="str">
        <f t="shared" si="21"/>
        <v/>
      </c>
      <c r="G231" s="7" t="str">
        <f t="shared" si="22"/>
        <v/>
      </c>
      <c r="H231" s="7">
        <f t="shared" si="23"/>
        <v>3130</v>
      </c>
      <c r="J231" t="str">
        <f t="shared" si="25"/>
        <v/>
      </c>
      <c r="K231" t="str">
        <f t="shared" si="26"/>
        <v/>
      </c>
      <c r="L231">
        <f t="shared" si="24"/>
        <v>3063</v>
      </c>
    </row>
    <row r="232" spans="5:12" x14ac:dyDescent="0.2">
      <c r="E232" s="5">
        <v>3120</v>
      </c>
      <c r="F232" s="7" t="str">
        <f t="shared" si="21"/>
        <v/>
      </c>
      <c r="G232" s="7" t="str">
        <f t="shared" si="22"/>
        <v/>
      </c>
      <c r="H232" s="7">
        <f t="shared" si="23"/>
        <v>3120</v>
      </c>
      <c r="J232" t="str">
        <f t="shared" si="25"/>
        <v/>
      </c>
      <c r="K232" t="str">
        <f t="shared" si="26"/>
        <v/>
      </c>
      <c r="L232">
        <f t="shared" si="24"/>
        <v>3053</v>
      </c>
    </row>
    <row r="233" spans="5:12" x14ac:dyDescent="0.2">
      <c r="E233" s="5" t="s">
        <v>287</v>
      </c>
      <c r="F233" s="7">
        <f t="shared" si="21"/>
        <v>3130</v>
      </c>
      <c r="G233" s="7">
        <f t="shared" si="22"/>
        <v>3039</v>
      </c>
      <c r="H233" s="7">
        <f t="shared" si="23"/>
        <v>3085</v>
      </c>
      <c r="J233">
        <f t="shared" si="25"/>
        <v>3063</v>
      </c>
      <c r="K233">
        <f t="shared" si="26"/>
        <v>2972</v>
      </c>
      <c r="L233">
        <f t="shared" si="24"/>
        <v>3018</v>
      </c>
    </row>
    <row r="234" spans="5:12" x14ac:dyDescent="0.2">
      <c r="E234" s="5">
        <v>3080</v>
      </c>
      <c r="F234" s="7" t="str">
        <f t="shared" si="21"/>
        <v/>
      </c>
      <c r="G234" s="7" t="str">
        <f t="shared" si="22"/>
        <v/>
      </c>
      <c r="H234" s="7">
        <f t="shared" si="23"/>
        <v>3080</v>
      </c>
      <c r="J234" t="str">
        <f t="shared" si="25"/>
        <v/>
      </c>
      <c r="K234" t="str">
        <f t="shared" si="26"/>
        <v/>
      </c>
      <c r="L234">
        <f t="shared" si="24"/>
        <v>3013</v>
      </c>
    </row>
    <row r="235" spans="5:12" x14ac:dyDescent="0.2">
      <c r="E235" s="5" t="s">
        <v>287</v>
      </c>
      <c r="F235" s="7">
        <f t="shared" si="21"/>
        <v>3130</v>
      </c>
      <c r="G235" s="7">
        <f t="shared" si="22"/>
        <v>3039</v>
      </c>
      <c r="H235" s="7">
        <f t="shared" si="23"/>
        <v>3085</v>
      </c>
      <c r="J235">
        <f t="shared" si="25"/>
        <v>3063</v>
      </c>
      <c r="K235">
        <f t="shared" si="26"/>
        <v>2972</v>
      </c>
      <c r="L235">
        <f t="shared" si="24"/>
        <v>3018</v>
      </c>
    </row>
    <row r="236" spans="5:12" x14ac:dyDescent="0.2">
      <c r="E236" s="5">
        <v>3123</v>
      </c>
      <c r="F236" s="7" t="str">
        <f t="shared" si="21"/>
        <v/>
      </c>
      <c r="G236" s="7" t="str">
        <f t="shared" si="22"/>
        <v/>
      </c>
      <c r="H236" s="7">
        <f t="shared" si="23"/>
        <v>3123</v>
      </c>
      <c r="J236" t="str">
        <f t="shared" si="25"/>
        <v/>
      </c>
      <c r="K236" t="str">
        <f t="shared" si="26"/>
        <v/>
      </c>
      <c r="L236">
        <f t="shared" si="24"/>
        <v>3056</v>
      </c>
    </row>
    <row r="237" spans="5:12" x14ac:dyDescent="0.2">
      <c r="E237" s="5">
        <v>3039</v>
      </c>
      <c r="F237" s="7" t="str">
        <f t="shared" si="21"/>
        <v/>
      </c>
      <c r="G237" s="7" t="str">
        <f t="shared" si="22"/>
        <v/>
      </c>
      <c r="H237" s="7">
        <f t="shared" si="23"/>
        <v>3039</v>
      </c>
      <c r="J237" t="str">
        <f t="shared" si="25"/>
        <v/>
      </c>
      <c r="K237" t="str">
        <f t="shared" si="26"/>
        <v/>
      </c>
      <c r="L237">
        <f t="shared" si="24"/>
        <v>2972</v>
      </c>
    </row>
    <row r="238" spans="5:12" x14ac:dyDescent="0.2">
      <c r="E238" s="5">
        <v>3117</v>
      </c>
      <c r="F238" s="7" t="str">
        <f t="shared" si="21"/>
        <v/>
      </c>
      <c r="G238" s="7" t="str">
        <f t="shared" si="22"/>
        <v/>
      </c>
      <c r="H238" s="7">
        <f t="shared" si="23"/>
        <v>3117</v>
      </c>
      <c r="J238" t="str">
        <f t="shared" si="25"/>
        <v/>
      </c>
      <c r="K238" t="str">
        <f t="shared" si="26"/>
        <v/>
      </c>
      <c r="L238">
        <f t="shared" si="24"/>
        <v>3050</v>
      </c>
    </row>
    <row r="239" spans="5:12" x14ac:dyDescent="0.2">
      <c r="E239" s="5" t="s">
        <v>287</v>
      </c>
      <c r="F239" s="7">
        <f t="shared" si="21"/>
        <v>3130</v>
      </c>
      <c r="G239" s="7">
        <f t="shared" si="22"/>
        <v>3039</v>
      </c>
      <c r="H239" s="7">
        <f t="shared" si="23"/>
        <v>3085</v>
      </c>
      <c r="J239">
        <f t="shared" si="25"/>
        <v>3063</v>
      </c>
      <c r="K239">
        <f t="shared" si="26"/>
        <v>2972</v>
      </c>
      <c r="L239">
        <f t="shared" si="24"/>
        <v>3018</v>
      </c>
    </row>
    <row r="240" spans="5:12" x14ac:dyDescent="0.2">
      <c r="E240" s="5" t="s">
        <v>288</v>
      </c>
      <c r="F240" s="7">
        <f t="shared" si="21"/>
        <v>1767</v>
      </c>
      <c r="G240" s="7">
        <f t="shared" si="22"/>
        <v>1717</v>
      </c>
      <c r="H240" s="7">
        <f t="shared" si="23"/>
        <v>1742</v>
      </c>
      <c r="J240">
        <f t="shared" si="25"/>
        <v>1700</v>
      </c>
      <c r="K240">
        <f t="shared" si="26"/>
        <v>1650</v>
      </c>
      <c r="L240">
        <f t="shared" si="24"/>
        <v>1675</v>
      </c>
    </row>
    <row r="241" spans="5:12" x14ac:dyDescent="0.2">
      <c r="E241" s="5" t="s">
        <v>271</v>
      </c>
      <c r="F241" s="7">
        <f t="shared" si="21"/>
        <v>1817</v>
      </c>
      <c r="G241" s="7">
        <f t="shared" si="22"/>
        <v>1617</v>
      </c>
      <c r="H241" s="7">
        <f t="shared" si="23"/>
        <v>1717</v>
      </c>
      <c r="J241">
        <f t="shared" si="25"/>
        <v>1750</v>
      </c>
      <c r="K241">
        <f t="shared" si="26"/>
        <v>1550</v>
      </c>
      <c r="L241">
        <f t="shared" si="24"/>
        <v>1650</v>
      </c>
    </row>
    <row r="242" spans="5:12" x14ac:dyDescent="0.2">
      <c r="E242" s="5" t="s">
        <v>304</v>
      </c>
      <c r="F242" s="7">
        <f t="shared" si="21"/>
        <v>1717</v>
      </c>
      <c r="G242" s="7">
        <f t="shared" si="22"/>
        <v>1617</v>
      </c>
      <c r="H242" s="7">
        <f t="shared" si="23"/>
        <v>1667</v>
      </c>
      <c r="J242">
        <f t="shared" si="25"/>
        <v>1650</v>
      </c>
      <c r="K242">
        <f t="shared" si="26"/>
        <v>1550</v>
      </c>
      <c r="L242">
        <f t="shared" si="24"/>
        <v>1600</v>
      </c>
    </row>
    <row r="243" spans="5:12" x14ac:dyDescent="0.2">
      <c r="E243" s="5" t="s">
        <v>289</v>
      </c>
      <c r="F243" s="7">
        <f t="shared" si="21"/>
        <v>317</v>
      </c>
      <c r="G243" s="7">
        <f t="shared" si="22"/>
        <v>117</v>
      </c>
      <c r="H243" s="7">
        <f t="shared" si="23"/>
        <v>217</v>
      </c>
      <c r="J243">
        <f t="shared" si="25"/>
        <v>250</v>
      </c>
      <c r="K243">
        <f t="shared" si="26"/>
        <v>50</v>
      </c>
      <c r="L243">
        <f t="shared" si="24"/>
        <v>150</v>
      </c>
    </row>
    <row r="244" spans="5:12" x14ac:dyDescent="0.2">
      <c r="E244" s="5" t="s">
        <v>289</v>
      </c>
      <c r="F244" s="7">
        <f t="shared" si="21"/>
        <v>317</v>
      </c>
      <c r="G244" s="7">
        <f t="shared" si="22"/>
        <v>117</v>
      </c>
      <c r="H244" s="7">
        <f t="shared" si="23"/>
        <v>217</v>
      </c>
      <c r="J244">
        <f t="shared" si="25"/>
        <v>250</v>
      </c>
      <c r="K244">
        <f t="shared" si="26"/>
        <v>50</v>
      </c>
      <c r="L244">
        <f t="shared" si="24"/>
        <v>150</v>
      </c>
    </row>
    <row r="245" spans="5:12" x14ac:dyDescent="0.2">
      <c r="E245" s="5" t="s">
        <v>290</v>
      </c>
      <c r="F245" s="7">
        <f t="shared" si="21"/>
        <v>317</v>
      </c>
      <c r="G245" s="7">
        <f t="shared" si="22"/>
        <v>217</v>
      </c>
      <c r="H245" s="7">
        <f t="shared" si="23"/>
        <v>267</v>
      </c>
      <c r="J245">
        <f t="shared" si="25"/>
        <v>250</v>
      </c>
      <c r="K245">
        <f t="shared" si="26"/>
        <v>150</v>
      </c>
      <c r="L245">
        <f t="shared" si="24"/>
        <v>200</v>
      </c>
    </row>
    <row r="246" spans="5:12" x14ac:dyDescent="0.2">
      <c r="E246" s="5" t="s">
        <v>290</v>
      </c>
      <c r="F246" s="7">
        <f t="shared" si="21"/>
        <v>317</v>
      </c>
      <c r="G246" s="7">
        <f t="shared" si="22"/>
        <v>217</v>
      </c>
      <c r="H246" s="7">
        <f t="shared" si="23"/>
        <v>267</v>
      </c>
      <c r="J246">
        <f t="shared" si="25"/>
        <v>250</v>
      </c>
      <c r="K246">
        <f t="shared" si="26"/>
        <v>150</v>
      </c>
      <c r="L246">
        <f t="shared" si="24"/>
        <v>200</v>
      </c>
    </row>
    <row r="247" spans="5:12" x14ac:dyDescent="0.2">
      <c r="E247" s="5" t="s">
        <v>290</v>
      </c>
      <c r="F247" s="7">
        <f t="shared" si="21"/>
        <v>317</v>
      </c>
      <c r="G247" s="7">
        <f t="shared" si="22"/>
        <v>217</v>
      </c>
      <c r="H247" s="7">
        <f t="shared" si="23"/>
        <v>267</v>
      </c>
      <c r="J247">
        <f t="shared" si="25"/>
        <v>250</v>
      </c>
      <c r="K247">
        <f t="shared" si="26"/>
        <v>150</v>
      </c>
      <c r="L247">
        <f t="shared" si="24"/>
        <v>200</v>
      </c>
    </row>
    <row r="248" spans="5:12" x14ac:dyDescent="0.2">
      <c r="E248" s="5" t="s">
        <v>290</v>
      </c>
      <c r="F248" s="7">
        <f t="shared" si="21"/>
        <v>317</v>
      </c>
      <c r="G248" s="7">
        <f t="shared" si="22"/>
        <v>217</v>
      </c>
      <c r="H248" s="7">
        <f t="shared" si="23"/>
        <v>267</v>
      </c>
      <c r="J248">
        <f t="shared" si="25"/>
        <v>250</v>
      </c>
      <c r="K248">
        <f t="shared" si="26"/>
        <v>150</v>
      </c>
      <c r="L248">
        <f t="shared" si="24"/>
        <v>200</v>
      </c>
    </row>
    <row r="249" spans="5:12" x14ac:dyDescent="0.2">
      <c r="E249" s="5" t="s">
        <v>291</v>
      </c>
      <c r="F249" s="7">
        <f t="shared" si="21"/>
        <v>1730</v>
      </c>
      <c r="G249" s="7">
        <f t="shared" si="22"/>
        <v>1156</v>
      </c>
      <c r="H249" s="7">
        <f t="shared" si="23"/>
        <v>1443</v>
      </c>
      <c r="J249">
        <f t="shared" si="25"/>
        <v>1663</v>
      </c>
      <c r="K249">
        <f t="shared" si="26"/>
        <v>1089</v>
      </c>
      <c r="L249">
        <f t="shared" si="24"/>
        <v>1376</v>
      </c>
    </row>
    <row r="250" spans="5:12" x14ac:dyDescent="0.2">
      <c r="E250" s="5">
        <v>1289</v>
      </c>
      <c r="F250" s="7" t="str">
        <f t="shared" si="21"/>
        <v/>
      </c>
      <c r="G250" s="7" t="str">
        <f t="shared" si="22"/>
        <v/>
      </c>
      <c r="H250" s="7">
        <f t="shared" si="23"/>
        <v>1289</v>
      </c>
      <c r="J250" t="str">
        <f t="shared" si="25"/>
        <v/>
      </c>
      <c r="K250" t="str">
        <f t="shared" si="26"/>
        <v/>
      </c>
      <c r="L250">
        <f t="shared" si="24"/>
        <v>1222</v>
      </c>
    </row>
    <row r="251" spans="5:12" x14ac:dyDescent="0.2">
      <c r="E251" s="5">
        <v>1430</v>
      </c>
      <c r="F251" s="7" t="str">
        <f t="shared" si="21"/>
        <v/>
      </c>
      <c r="G251" s="7" t="str">
        <f t="shared" si="22"/>
        <v/>
      </c>
      <c r="H251" s="7">
        <f t="shared" si="23"/>
        <v>1430</v>
      </c>
      <c r="J251" t="str">
        <f t="shared" si="25"/>
        <v/>
      </c>
      <c r="K251" t="str">
        <f t="shared" si="26"/>
        <v/>
      </c>
      <c r="L251">
        <f t="shared" si="24"/>
        <v>1363</v>
      </c>
    </row>
    <row r="252" spans="5:12" x14ac:dyDescent="0.2">
      <c r="E252" s="5">
        <v>1396</v>
      </c>
      <c r="F252" s="7" t="str">
        <f t="shared" si="21"/>
        <v/>
      </c>
      <c r="G252" s="7" t="str">
        <f t="shared" si="22"/>
        <v/>
      </c>
      <c r="H252" s="7">
        <f t="shared" si="23"/>
        <v>1396</v>
      </c>
      <c r="J252" t="str">
        <f t="shared" si="25"/>
        <v/>
      </c>
      <c r="K252" t="str">
        <f t="shared" si="26"/>
        <v/>
      </c>
      <c r="L252">
        <f t="shared" si="24"/>
        <v>1329</v>
      </c>
    </row>
    <row r="253" spans="5:12" x14ac:dyDescent="0.2">
      <c r="E253" s="5" t="s">
        <v>291</v>
      </c>
      <c r="F253" s="7">
        <f t="shared" si="21"/>
        <v>1730</v>
      </c>
      <c r="G253" s="7">
        <f t="shared" si="22"/>
        <v>1156</v>
      </c>
      <c r="H253" s="7">
        <f t="shared" si="23"/>
        <v>1443</v>
      </c>
      <c r="J253">
        <f t="shared" si="25"/>
        <v>1663</v>
      </c>
      <c r="K253">
        <f t="shared" si="26"/>
        <v>1089</v>
      </c>
      <c r="L253">
        <f t="shared" si="24"/>
        <v>1376</v>
      </c>
    </row>
    <row r="254" spans="5:12" x14ac:dyDescent="0.2">
      <c r="E254" s="5">
        <v>1156</v>
      </c>
      <c r="F254" s="7" t="str">
        <f t="shared" si="21"/>
        <v/>
      </c>
      <c r="G254" s="7" t="str">
        <f t="shared" si="22"/>
        <v/>
      </c>
      <c r="H254" s="7">
        <f t="shared" si="23"/>
        <v>1156</v>
      </c>
      <c r="J254" t="str">
        <f t="shared" si="25"/>
        <v/>
      </c>
      <c r="K254" t="str">
        <f t="shared" si="26"/>
        <v/>
      </c>
      <c r="L254">
        <f t="shared" si="24"/>
        <v>1089</v>
      </c>
    </row>
    <row r="255" spans="5:12" x14ac:dyDescent="0.2">
      <c r="E255" s="5">
        <v>1730</v>
      </c>
      <c r="F255" s="7" t="str">
        <f t="shared" si="21"/>
        <v/>
      </c>
      <c r="G255" s="7" t="str">
        <f t="shared" si="22"/>
        <v/>
      </c>
      <c r="H255" s="7">
        <f t="shared" si="23"/>
        <v>1730</v>
      </c>
      <c r="J255" t="str">
        <f t="shared" si="25"/>
        <v/>
      </c>
      <c r="K255" t="str">
        <f t="shared" si="26"/>
        <v/>
      </c>
      <c r="L255">
        <f t="shared" si="24"/>
        <v>1663</v>
      </c>
    </row>
    <row r="256" spans="5:12" x14ac:dyDescent="0.2">
      <c r="E256" s="5" t="s">
        <v>291</v>
      </c>
      <c r="F256" s="7">
        <f t="shared" si="21"/>
        <v>1730</v>
      </c>
      <c r="G256" s="7">
        <f t="shared" si="22"/>
        <v>1156</v>
      </c>
      <c r="H256" s="7">
        <f t="shared" si="23"/>
        <v>1443</v>
      </c>
      <c r="J256">
        <f t="shared" si="25"/>
        <v>1663</v>
      </c>
      <c r="K256">
        <f t="shared" si="26"/>
        <v>1089</v>
      </c>
      <c r="L256">
        <f t="shared" si="24"/>
        <v>1376</v>
      </c>
    </row>
    <row r="257" spans="5:12" x14ac:dyDescent="0.2">
      <c r="E257" s="5" t="s">
        <v>291</v>
      </c>
      <c r="F257" s="7">
        <f t="shared" si="21"/>
        <v>1730</v>
      </c>
      <c r="G257" s="7">
        <f t="shared" si="22"/>
        <v>1156</v>
      </c>
      <c r="H257" s="7">
        <f t="shared" si="23"/>
        <v>1443</v>
      </c>
      <c r="J257">
        <f t="shared" si="25"/>
        <v>1663</v>
      </c>
      <c r="K257">
        <f t="shared" si="26"/>
        <v>1089</v>
      </c>
      <c r="L257">
        <f t="shared" si="24"/>
        <v>1376</v>
      </c>
    </row>
    <row r="258" spans="5:12" x14ac:dyDescent="0.2">
      <c r="E258" s="5" t="s">
        <v>291</v>
      </c>
      <c r="F258" s="7">
        <f t="shared" ref="F258:F282" si="27">IF(ISNUMBER(SEARCH("-", E258)),  MAX(VALUE(LEFT(E258, SEARCH("-", E258)-1)), VALUE(RIGHT(E258,LEN(E258)-SEARCH("-", E258)))),"")</f>
        <v>1730</v>
      </c>
      <c r="G258" s="7">
        <f t="shared" si="22"/>
        <v>1156</v>
      </c>
      <c r="H258" s="7">
        <f t="shared" si="23"/>
        <v>1443</v>
      </c>
      <c r="J258">
        <f t="shared" si="25"/>
        <v>1663</v>
      </c>
      <c r="K258">
        <f t="shared" si="26"/>
        <v>1089</v>
      </c>
      <c r="L258">
        <f t="shared" si="24"/>
        <v>1376</v>
      </c>
    </row>
    <row r="259" spans="5:12" x14ac:dyDescent="0.2">
      <c r="E259" s="5" t="s">
        <v>291</v>
      </c>
      <c r="F259" s="7">
        <f t="shared" si="27"/>
        <v>1730</v>
      </c>
      <c r="G259" s="7">
        <f t="shared" ref="G259:G282" si="28">IF(ISNUMBER(SEARCH("-", E259)),  MIN(VALUE(LEFT(E259, SEARCH("-", E259)-1)), VALUE(RIGHT(E259,LEN(E259)-SEARCH("-", E259)))),"")</f>
        <v>1156</v>
      </c>
      <c r="H259" s="7">
        <f t="shared" ref="H259:H282" si="29">IF(ISNUMBER(E259), E259, ROUND(AVERAGE(G259,F259),0))</f>
        <v>1443</v>
      </c>
      <c r="J259">
        <f t="shared" si="25"/>
        <v>1663</v>
      </c>
      <c r="K259">
        <f t="shared" si="26"/>
        <v>1089</v>
      </c>
      <c r="L259">
        <f t="shared" ref="L259:L282" si="30">IFERROR(IF(H259,H259-67,""), "")</f>
        <v>1376</v>
      </c>
    </row>
    <row r="260" spans="5:12" x14ac:dyDescent="0.2">
      <c r="E260" s="5" t="s">
        <v>291</v>
      </c>
      <c r="F260" s="7">
        <f t="shared" si="27"/>
        <v>1730</v>
      </c>
      <c r="G260" s="7">
        <f t="shared" si="28"/>
        <v>1156</v>
      </c>
      <c r="H260" s="7">
        <f t="shared" si="29"/>
        <v>1443</v>
      </c>
      <c r="J260">
        <f t="shared" si="25"/>
        <v>1663</v>
      </c>
      <c r="K260">
        <f t="shared" si="26"/>
        <v>1089</v>
      </c>
      <c r="L260">
        <f t="shared" si="30"/>
        <v>1376</v>
      </c>
    </row>
    <row r="261" spans="5:12" x14ac:dyDescent="0.2">
      <c r="E261" s="5" t="s">
        <v>291</v>
      </c>
      <c r="F261" s="7">
        <f t="shared" si="27"/>
        <v>1730</v>
      </c>
      <c r="G261" s="7">
        <f t="shared" si="28"/>
        <v>1156</v>
      </c>
      <c r="H261" s="7">
        <f t="shared" si="29"/>
        <v>1443</v>
      </c>
      <c r="J261">
        <f t="shared" si="25"/>
        <v>1663</v>
      </c>
      <c r="K261">
        <f t="shared" si="26"/>
        <v>1089</v>
      </c>
      <c r="L261">
        <f t="shared" si="30"/>
        <v>1376</v>
      </c>
    </row>
    <row r="262" spans="5:12" x14ac:dyDescent="0.2">
      <c r="E262" s="5">
        <v>1689</v>
      </c>
      <c r="F262" s="7" t="str">
        <f t="shared" si="27"/>
        <v/>
      </c>
      <c r="G262" s="7" t="str">
        <f t="shared" si="28"/>
        <v/>
      </c>
      <c r="H262" s="7">
        <f t="shared" si="29"/>
        <v>1689</v>
      </c>
      <c r="J262" t="str">
        <f t="shared" si="25"/>
        <v/>
      </c>
      <c r="K262" t="str">
        <f t="shared" si="26"/>
        <v/>
      </c>
      <c r="L262">
        <f t="shared" si="30"/>
        <v>1622</v>
      </c>
    </row>
    <row r="263" spans="5:12" x14ac:dyDescent="0.2">
      <c r="E263" s="5">
        <v>1695</v>
      </c>
      <c r="F263" s="7" t="str">
        <f t="shared" si="27"/>
        <v/>
      </c>
      <c r="G263" s="7" t="str">
        <f t="shared" si="28"/>
        <v/>
      </c>
      <c r="H263" s="7">
        <f t="shared" si="29"/>
        <v>1695</v>
      </c>
      <c r="J263" t="str">
        <f t="shared" si="25"/>
        <v/>
      </c>
      <c r="K263" t="str">
        <f t="shared" si="26"/>
        <v/>
      </c>
      <c r="L263">
        <f t="shared" si="30"/>
        <v>1628</v>
      </c>
    </row>
    <row r="264" spans="5:12" x14ac:dyDescent="0.2">
      <c r="E264" s="5" t="s">
        <v>291</v>
      </c>
      <c r="F264" s="7">
        <f t="shared" si="27"/>
        <v>1730</v>
      </c>
      <c r="G264" s="7">
        <f t="shared" si="28"/>
        <v>1156</v>
      </c>
      <c r="H264" s="7">
        <f t="shared" si="29"/>
        <v>1443</v>
      </c>
      <c r="J264">
        <f t="shared" si="25"/>
        <v>1663</v>
      </c>
      <c r="K264">
        <f t="shared" si="26"/>
        <v>1089</v>
      </c>
      <c r="L264">
        <f t="shared" si="30"/>
        <v>1376</v>
      </c>
    </row>
    <row r="265" spans="5:12" x14ac:dyDescent="0.2">
      <c r="E265" s="5" t="s">
        <v>291</v>
      </c>
      <c r="F265" s="7">
        <f t="shared" si="27"/>
        <v>1730</v>
      </c>
      <c r="G265" s="7">
        <f t="shared" si="28"/>
        <v>1156</v>
      </c>
      <c r="H265" s="7">
        <f t="shared" si="29"/>
        <v>1443</v>
      </c>
      <c r="J265">
        <f t="shared" si="25"/>
        <v>1663</v>
      </c>
      <c r="K265">
        <f t="shared" si="26"/>
        <v>1089</v>
      </c>
      <c r="L265">
        <f t="shared" si="30"/>
        <v>1376</v>
      </c>
    </row>
    <row r="266" spans="5:12" x14ac:dyDescent="0.2">
      <c r="E266" s="5" t="s">
        <v>291</v>
      </c>
      <c r="F266" s="7">
        <f t="shared" si="27"/>
        <v>1730</v>
      </c>
      <c r="G266" s="7">
        <f t="shared" si="28"/>
        <v>1156</v>
      </c>
      <c r="H266" s="7">
        <f t="shared" si="29"/>
        <v>1443</v>
      </c>
      <c r="J266">
        <f t="shared" si="25"/>
        <v>1663</v>
      </c>
      <c r="K266">
        <f t="shared" si="26"/>
        <v>1089</v>
      </c>
      <c r="L266">
        <f t="shared" si="30"/>
        <v>1376</v>
      </c>
    </row>
    <row r="267" spans="5:12" x14ac:dyDescent="0.2">
      <c r="E267" s="5" t="s">
        <v>291</v>
      </c>
      <c r="F267" s="7">
        <f t="shared" si="27"/>
        <v>1730</v>
      </c>
      <c r="G267" s="7">
        <f t="shared" si="28"/>
        <v>1156</v>
      </c>
      <c r="H267" s="7">
        <f t="shared" si="29"/>
        <v>1443</v>
      </c>
      <c r="J267">
        <f t="shared" ref="J267:J282" si="31">IF(ISNUMBER(F267),F267-67,"")</f>
        <v>1663</v>
      </c>
      <c r="K267">
        <f t="shared" ref="K267:K282" si="32">IF(ISNUMBER(G267),G267-67,"")</f>
        <v>1089</v>
      </c>
      <c r="L267">
        <f t="shared" si="30"/>
        <v>1376</v>
      </c>
    </row>
    <row r="268" spans="5:12" x14ac:dyDescent="0.2">
      <c r="E268" s="5" t="s">
        <v>291</v>
      </c>
      <c r="F268" s="7">
        <f t="shared" si="27"/>
        <v>1730</v>
      </c>
      <c r="G268" s="7">
        <f t="shared" si="28"/>
        <v>1156</v>
      </c>
      <c r="H268" s="7">
        <f t="shared" si="29"/>
        <v>1443</v>
      </c>
      <c r="J268">
        <f t="shared" si="31"/>
        <v>1663</v>
      </c>
      <c r="K268">
        <f t="shared" si="32"/>
        <v>1089</v>
      </c>
      <c r="L268">
        <f t="shared" si="30"/>
        <v>1376</v>
      </c>
    </row>
    <row r="269" spans="5:12" x14ac:dyDescent="0.2">
      <c r="E269" s="5" t="s">
        <v>291</v>
      </c>
      <c r="F269" s="7">
        <f t="shared" si="27"/>
        <v>1730</v>
      </c>
      <c r="G269" s="7">
        <f t="shared" si="28"/>
        <v>1156</v>
      </c>
      <c r="H269" s="7">
        <f t="shared" si="29"/>
        <v>1443</v>
      </c>
      <c r="J269">
        <f t="shared" si="31"/>
        <v>1663</v>
      </c>
      <c r="K269">
        <f t="shared" si="32"/>
        <v>1089</v>
      </c>
      <c r="L269">
        <f t="shared" si="30"/>
        <v>1376</v>
      </c>
    </row>
    <row r="270" spans="5:12" x14ac:dyDescent="0.2">
      <c r="E270" s="5" t="s">
        <v>291</v>
      </c>
      <c r="F270" s="7">
        <f t="shared" si="27"/>
        <v>1730</v>
      </c>
      <c r="G270" s="7">
        <f t="shared" si="28"/>
        <v>1156</v>
      </c>
      <c r="H270" s="7">
        <f t="shared" si="29"/>
        <v>1443</v>
      </c>
      <c r="J270">
        <f t="shared" si="31"/>
        <v>1663</v>
      </c>
      <c r="K270">
        <f t="shared" si="32"/>
        <v>1089</v>
      </c>
      <c r="L270">
        <f t="shared" si="30"/>
        <v>1376</v>
      </c>
    </row>
    <row r="271" spans="5:12" x14ac:dyDescent="0.2">
      <c r="E271" s="5">
        <v>1360</v>
      </c>
      <c r="F271" s="7" t="str">
        <f t="shared" si="27"/>
        <v/>
      </c>
      <c r="G271" s="7" t="str">
        <f t="shared" si="28"/>
        <v/>
      </c>
      <c r="H271" s="7">
        <f t="shared" si="29"/>
        <v>1360</v>
      </c>
      <c r="J271" t="str">
        <f t="shared" si="31"/>
        <v/>
      </c>
      <c r="K271" t="str">
        <f t="shared" si="32"/>
        <v/>
      </c>
      <c r="L271">
        <f t="shared" si="30"/>
        <v>1293</v>
      </c>
    </row>
    <row r="272" spans="5:12" x14ac:dyDescent="0.2">
      <c r="E272" s="5" t="s">
        <v>291</v>
      </c>
      <c r="F272" s="7">
        <f t="shared" si="27"/>
        <v>1730</v>
      </c>
      <c r="G272" s="7">
        <f t="shared" si="28"/>
        <v>1156</v>
      </c>
      <c r="H272" s="7">
        <f t="shared" si="29"/>
        <v>1443</v>
      </c>
      <c r="J272">
        <f t="shared" si="31"/>
        <v>1663</v>
      </c>
      <c r="K272">
        <f t="shared" si="32"/>
        <v>1089</v>
      </c>
      <c r="L272">
        <f t="shared" si="30"/>
        <v>1376</v>
      </c>
    </row>
    <row r="273" spans="5:12" x14ac:dyDescent="0.2">
      <c r="E273" s="5" t="s">
        <v>291</v>
      </c>
      <c r="F273" s="7">
        <f t="shared" si="27"/>
        <v>1730</v>
      </c>
      <c r="G273" s="7">
        <f t="shared" si="28"/>
        <v>1156</v>
      </c>
      <c r="H273" s="7">
        <f t="shared" si="29"/>
        <v>1443</v>
      </c>
      <c r="J273">
        <f t="shared" si="31"/>
        <v>1663</v>
      </c>
      <c r="K273">
        <f t="shared" si="32"/>
        <v>1089</v>
      </c>
      <c r="L273">
        <f t="shared" si="30"/>
        <v>1376</v>
      </c>
    </row>
    <row r="274" spans="5:12" x14ac:dyDescent="0.2">
      <c r="E274" s="5" t="s">
        <v>291</v>
      </c>
      <c r="F274" s="7">
        <f t="shared" si="27"/>
        <v>1730</v>
      </c>
      <c r="G274" s="7">
        <f t="shared" si="28"/>
        <v>1156</v>
      </c>
      <c r="H274" s="7">
        <f t="shared" si="29"/>
        <v>1443</v>
      </c>
      <c r="J274">
        <f t="shared" si="31"/>
        <v>1663</v>
      </c>
      <c r="K274">
        <f t="shared" si="32"/>
        <v>1089</v>
      </c>
      <c r="L274">
        <f t="shared" si="30"/>
        <v>1376</v>
      </c>
    </row>
    <row r="275" spans="5:12" x14ac:dyDescent="0.2">
      <c r="E275" s="5" t="s">
        <v>291</v>
      </c>
      <c r="F275" s="7">
        <f t="shared" si="27"/>
        <v>1730</v>
      </c>
      <c r="G275" s="7">
        <f t="shared" si="28"/>
        <v>1156</v>
      </c>
      <c r="H275" s="7">
        <f t="shared" si="29"/>
        <v>1443</v>
      </c>
      <c r="J275">
        <f t="shared" si="31"/>
        <v>1663</v>
      </c>
      <c r="K275">
        <f t="shared" si="32"/>
        <v>1089</v>
      </c>
      <c r="L275">
        <f t="shared" si="30"/>
        <v>1376</v>
      </c>
    </row>
    <row r="276" spans="5:12" x14ac:dyDescent="0.2">
      <c r="E276" s="5" t="s">
        <v>291</v>
      </c>
      <c r="F276" s="7">
        <f t="shared" si="27"/>
        <v>1730</v>
      </c>
      <c r="G276" s="7">
        <f t="shared" si="28"/>
        <v>1156</v>
      </c>
      <c r="H276" s="7">
        <f t="shared" si="29"/>
        <v>1443</v>
      </c>
      <c r="J276">
        <f t="shared" si="31"/>
        <v>1663</v>
      </c>
      <c r="K276">
        <f t="shared" si="32"/>
        <v>1089</v>
      </c>
      <c r="L276">
        <f t="shared" si="30"/>
        <v>1376</v>
      </c>
    </row>
    <row r="277" spans="5:12" x14ac:dyDescent="0.2">
      <c r="E277" s="5" t="s">
        <v>291</v>
      </c>
      <c r="F277" s="7">
        <f t="shared" si="27"/>
        <v>1730</v>
      </c>
      <c r="G277" s="7">
        <f t="shared" si="28"/>
        <v>1156</v>
      </c>
      <c r="H277" s="7">
        <f t="shared" si="29"/>
        <v>1443</v>
      </c>
      <c r="J277">
        <f t="shared" si="31"/>
        <v>1663</v>
      </c>
      <c r="K277">
        <f t="shared" si="32"/>
        <v>1089</v>
      </c>
      <c r="L277">
        <f t="shared" si="30"/>
        <v>1376</v>
      </c>
    </row>
    <row r="278" spans="5:12" x14ac:dyDescent="0.2">
      <c r="E278" s="5" t="s">
        <v>291</v>
      </c>
      <c r="F278" s="7">
        <f t="shared" si="27"/>
        <v>1730</v>
      </c>
      <c r="G278" s="7">
        <f t="shared" si="28"/>
        <v>1156</v>
      </c>
      <c r="H278" s="7">
        <f t="shared" si="29"/>
        <v>1443</v>
      </c>
      <c r="J278">
        <f t="shared" si="31"/>
        <v>1663</v>
      </c>
      <c r="K278">
        <f t="shared" si="32"/>
        <v>1089</v>
      </c>
      <c r="L278">
        <f t="shared" si="30"/>
        <v>1376</v>
      </c>
    </row>
    <row r="279" spans="5:12" x14ac:dyDescent="0.2">
      <c r="E279" s="5" t="s">
        <v>291</v>
      </c>
      <c r="F279" s="7">
        <f t="shared" si="27"/>
        <v>1730</v>
      </c>
      <c r="G279" s="7">
        <f t="shared" si="28"/>
        <v>1156</v>
      </c>
      <c r="H279" s="7">
        <f t="shared" si="29"/>
        <v>1443</v>
      </c>
      <c r="J279">
        <f t="shared" si="31"/>
        <v>1663</v>
      </c>
      <c r="K279">
        <f t="shared" si="32"/>
        <v>1089</v>
      </c>
      <c r="L279">
        <f t="shared" si="30"/>
        <v>1376</v>
      </c>
    </row>
    <row r="280" spans="5:12" x14ac:dyDescent="0.2">
      <c r="E280" s="5" t="s">
        <v>291</v>
      </c>
      <c r="F280" s="7">
        <f t="shared" si="27"/>
        <v>1730</v>
      </c>
      <c r="G280" s="7">
        <f t="shared" si="28"/>
        <v>1156</v>
      </c>
      <c r="H280" s="7">
        <f t="shared" si="29"/>
        <v>1443</v>
      </c>
      <c r="J280">
        <f t="shared" si="31"/>
        <v>1663</v>
      </c>
      <c r="K280">
        <f t="shared" si="32"/>
        <v>1089</v>
      </c>
      <c r="L280">
        <f t="shared" si="30"/>
        <v>1376</v>
      </c>
    </row>
    <row r="281" spans="5:12" x14ac:dyDescent="0.2">
      <c r="E281" s="5">
        <v>2853</v>
      </c>
      <c r="F281" s="7" t="str">
        <f t="shared" si="27"/>
        <v/>
      </c>
      <c r="G281" s="7" t="str">
        <f t="shared" si="28"/>
        <v/>
      </c>
      <c r="H281" s="7">
        <f t="shared" si="29"/>
        <v>2853</v>
      </c>
      <c r="J281" t="str">
        <f t="shared" si="31"/>
        <v/>
      </c>
      <c r="K281" t="str">
        <f t="shared" si="32"/>
        <v/>
      </c>
      <c r="L281">
        <f t="shared" si="30"/>
        <v>2786</v>
      </c>
    </row>
    <row r="282" spans="5:12" x14ac:dyDescent="0.2">
      <c r="E282" s="6">
        <v>1143</v>
      </c>
      <c r="F282" s="7" t="str">
        <f t="shared" si="27"/>
        <v/>
      </c>
      <c r="G282" s="7" t="str">
        <f t="shared" si="28"/>
        <v/>
      </c>
      <c r="H282" s="7">
        <f t="shared" si="29"/>
        <v>1143</v>
      </c>
      <c r="J282" t="str">
        <f t="shared" si="31"/>
        <v/>
      </c>
      <c r="K282" t="str">
        <f t="shared" si="32"/>
        <v/>
      </c>
      <c r="L282">
        <f t="shared" si="30"/>
        <v>1076</v>
      </c>
    </row>
  </sheetData>
  <autoFilter ref="E1:L282" xr:uid="{40E89541-EFE4-934A-89F3-024C6E25CA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Horse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2019-05-19T08:41:53Z</dcterms:created>
  <dcterms:modified xsi:type="dcterms:W3CDTF">2019-05-20T11:32:07Z</dcterms:modified>
</cp:coreProperties>
</file>