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emics\"/>
    </mc:Choice>
  </mc:AlternateContent>
  <bookViews>
    <workbookView xWindow="0" yWindow="0" windowWidth="19200" windowHeight="6940" xr2:uid="{86A37BE4-576B-4BFC-AE13-E24AAFC3F439}"/>
  </bookViews>
  <sheets>
    <sheet name="Sheet1" sheetId="1" r:id="rId1"/>
  </sheets>
  <definedNames>
    <definedName name="_xlnm._FilterDatabase" localSheetId="0" hidden="1">Sheet1!$A$3:$AO$28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1" l="1"/>
  <c r="X28" i="1"/>
  <c r="Z27" i="1"/>
  <c r="X27" i="1"/>
  <c r="Z26" i="1"/>
  <c r="X26" i="1"/>
  <c r="Z25" i="1"/>
  <c r="X25" i="1"/>
  <c r="Z24" i="1"/>
  <c r="X24" i="1"/>
  <c r="Z23" i="1"/>
  <c r="X23" i="1"/>
  <c r="Z22" i="1"/>
  <c r="X22" i="1"/>
  <c r="Z21" i="1"/>
  <c r="X21" i="1"/>
  <c r="Z20" i="1"/>
  <c r="X20" i="1"/>
  <c r="Z19" i="1"/>
  <c r="X19" i="1"/>
  <c r="Z18" i="1"/>
  <c r="X18" i="1"/>
  <c r="Z17" i="1"/>
  <c r="X17" i="1"/>
  <c r="Z16" i="1"/>
  <c r="X16" i="1"/>
  <c r="Z15" i="1"/>
  <c r="X15" i="1"/>
  <c r="Z14" i="1"/>
  <c r="X14" i="1"/>
  <c r="Z13" i="1"/>
  <c r="X13" i="1"/>
  <c r="Z12" i="1"/>
  <c r="X12" i="1"/>
  <c r="Z11" i="1"/>
  <c r="X11" i="1"/>
  <c r="Z10" i="1"/>
  <c r="X10" i="1"/>
  <c r="Z9" i="1"/>
  <c r="X9" i="1"/>
  <c r="Z8" i="1"/>
  <c r="X8" i="1"/>
  <c r="Z7" i="1"/>
  <c r="X7" i="1"/>
  <c r="Z6" i="1"/>
  <c r="X6" i="1"/>
  <c r="Z5" i="1"/>
  <c r="X5" i="1"/>
  <c r="Z4" i="1"/>
  <c r="X4" i="1"/>
  <c r="R28" i="1"/>
  <c r="Q28" i="1"/>
  <c r="V28" i="1" s="1"/>
  <c r="P28" i="1"/>
  <c r="R27" i="1"/>
  <c r="Q27" i="1"/>
  <c r="V27" i="1" s="1"/>
  <c r="P27" i="1"/>
  <c r="R26" i="1"/>
  <c r="Q26" i="1"/>
  <c r="V26" i="1" s="1"/>
  <c r="P26" i="1"/>
  <c r="R25" i="1"/>
  <c r="Q25" i="1"/>
  <c r="V25" i="1" s="1"/>
  <c r="P25" i="1"/>
  <c r="R24" i="1"/>
  <c r="Q24" i="1"/>
  <c r="V24" i="1" s="1"/>
  <c r="P24" i="1"/>
  <c r="R23" i="1"/>
  <c r="Q23" i="1"/>
  <c r="V23" i="1" s="1"/>
  <c r="P23" i="1"/>
  <c r="R22" i="1"/>
  <c r="Q22" i="1"/>
  <c r="V22" i="1" s="1"/>
  <c r="P22" i="1"/>
  <c r="R21" i="1"/>
  <c r="Q21" i="1"/>
  <c r="P21" i="1"/>
  <c r="R20" i="1"/>
  <c r="Q20" i="1"/>
  <c r="V20" i="1" s="1"/>
  <c r="P20" i="1"/>
  <c r="R19" i="1"/>
  <c r="Q19" i="1"/>
  <c r="V19" i="1" s="1"/>
  <c r="P19" i="1"/>
  <c r="R18" i="1"/>
  <c r="Q18" i="1"/>
  <c r="V18" i="1" s="1"/>
  <c r="P18" i="1"/>
  <c r="R17" i="1"/>
  <c r="Q17" i="1"/>
  <c r="V17" i="1" s="1"/>
  <c r="P17" i="1"/>
  <c r="R16" i="1"/>
  <c r="Q16" i="1"/>
  <c r="V16" i="1" s="1"/>
  <c r="P16" i="1"/>
  <c r="R15" i="1"/>
  <c r="Q15" i="1"/>
  <c r="V15" i="1" s="1"/>
  <c r="P15" i="1"/>
  <c r="R14" i="1"/>
  <c r="Q14" i="1"/>
  <c r="V14" i="1" s="1"/>
  <c r="P14" i="1"/>
  <c r="R13" i="1"/>
  <c r="Q13" i="1"/>
  <c r="V13" i="1" s="1"/>
  <c r="P13" i="1"/>
  <c r="R12" i="1"/>
  <c r="Q12" i="1"/>
  <c r="V12" i="1" s="1"/>
  <c r="P12" i="1"/>
  <c r="R11" i="1"/>
  <c r="Q11" i="1"/>
  <c r="V11" i="1" s="1"/>
  <c r="P11" i="1"/>
  <c r="R10" i="1"/>
  <c r="Q10" i="1"/>
  <c r="V10" i="1" s="1"/>
  <c r="P10" i="1"/>
  <c r="R9" i="1"/>
  <c r="Q9" i="1"/>
  <c r="V9" i="1" s="1"/>
  <c r="P9" i="1"/>
  <c r="R8" i="1"/>
  <c r="Q8" i="1"/>
  <c r="V8" i="1" s="1"/>
  <c r="P8" i="1"/>
  <c r="R7" i="1"/>
  <c r="Q7" i="1"/>
  <c r="V7" i="1" s="1"/>
  <c r="P7" i="1"/>
  <c r="R6" i="1"/>
  <c r="Q6" i="1"/>
  <c r="V6" i="1" s="1"/>
  <c r="P6" i="1"/>
  <c r="R5" i="1"/>
  <c r="Q5" i="1"/>
  <c r="V5" i="1" s="1"/>
  <c r="P5" i="1"/>
  <c r="R4" i="1"/>
  <c r="Q4" i="1"/>
  <c r="V4" i="1" s="1"/>
  <c r="P4" i="1"/>
  <c r="G28" i="1"/>
  <c r="F28" i="1"/>
  <c r="E28" i="1"/>
  <c r="G27" i="1"/>
  <c r="F27" i="1"/>
  <c r="K27" i="1" s="1"/>
  <c r="E27" i="1"/>
  <c r="G26" i="1"/>
  <c r="F26" i="1"/>
  <c r="K26" i="1" s="1"/>
  <c r="E26" i="1"/>
  <c r="G25" i="1"/>
  <c r="F25" i="1"/>
  <c r="Y25" i="1" s="1"/>
  <c r="E25" i="1"/>
  <c r="G24" i="1"/>
  <c r="F24" i="1"/>
  <c r="E24" i="1"/>
  <c r="G23" i="1"/>
  <c r="F23" i="1"/>
  <c r="K23" i="1" s="1"/>
  <c r="E23" i="1"/>
  <c r="G22" i="1"/>
  <c r="F22" i="1"/>
  <c r="K22" i="1" s="1"/>
  <c r="E22" i="1"/>
  <c r="G21" i="1"/>
  <c r="F21" i="1"/>
  <c r="K21" i="1" s="1"/>
  <c r="E21" i="1"/>
  <c r="G20" i="1"/>
  <c r="F20" i="1"/>
  <c r="K20" i="1" s="1"/>
  <c r="E20" i="1"/>
  <c r="G19" i="1"/>
  <c r="F19" i="1"/>
  <c r="E19" i="1"/>
  <c r="G18" i="1"/>
  <c r="F18" i="1"/>
  <c r="E18" i="1"/>
  <c r="G17" i="1"/>
  <c r="F17" i="1"/>
  <c r="Y17" i="1" s="1"/>
  <c r="E17" i="1"/>
  <c r="G16" i="1"/>
  <c r="F16" i="1"/>
  <c r="E16" i="1"/>
  <c r="G15" i="1"/>
  <c r="F15" i="1"/>
  <c r="E15" i="1"/>
  <c r="G14" i="1"/>
  <c r="F14" i="1"/>
  <c r="K14" i="1" s="1"/>
  <c r="E14" i="1"/>
  <c r="G13" i="1"/>
  <c r="F13" i="1"/>
  <c r="Y13" i="1" s="1"/>
  <c r="E13" i="1"/>
  <c r="G12" i="1"/>
  <c r="F12" i="1"/>
  <c r="E12" i="1"/>
  <c r="G11" i="1"/>
  <c r="F11" i="1"/>
  <c r="E11" i="1"/>
  <c r="G10" i="1"/>
  <c r="F10" i="1"/>
  <c r="K10" i="1" s="1"/>
  <c r="E10" i="1"/>
  <c r="G9" i="1"/>
  <c r="F9" i="1"/>
  <c r="Y9" i="1" s="1"/>
  <c r="E9" i="1"/>
  <c r="G8" i="1"/>
  <c r="F8" i="1"/>
  <c r="K8" i="1" s="1"/>
  <c r="E8" i="1"/>
  <c r="G7" i="1"/>
  <c r="F7" i="1"/>
  <c r="E7" i="1"/>
  <c r="G6" i="1"/>
  <c r="F6" i="1"/>
  <c r="K6" i="1" s="1"/>
  <c r="E6" i="1"/>
  <c r="G5" i="1"/>
  <c r="F5" i="1"/>
  <c r="Y5" i="1" s="1"/>
  <c r="AA5" i="1" s="1"/>
  <c r="E5" i="1"/>
  <c r="G4" i="1"/>
  <c r="F4" i="1"/>
  <c r="E4" i="1"/>
  <c r="Y4" i="1" l="1"/>
  <c r="AA4" i="1" s="1"/>
  <c r="AB8" i="1"/>
  <c r="Y12" i="1"/>
  <c r="AA12" i="1" s="1"/>
  <c r="Y16" i="1"/>
  <c r="AA16" i="1" s="1"/>
  <c r="AB20" i="1"/>
  <c r="Y24" i="1"/>
  <c r="AA24" i="1" s="1"/>
  <c r="Y28" i="1"/>
  <c r="AA28" i="1" s="1"/>
  <c r="K5" i="1"/>
  <c r="AB5" i="1" s="1"/>
  <c r="Y15" i="1"/>
  <c r="AA15" i="1" s="1"/>
  <c r="Y19" i="1"/>
  <c r="AA19" i="1" s="1"/>
  <c r="AB23" i="1"/>
  <c r="K4" i="1"/>
  <c r="AB4" i="1" s="1"/>
  <c r="AB10" i="1"/>
  <c r="Y18" i="1"/>
  <c r="AA18" i="1" s="1"/>
  <c r="AB22" i="1"/>
  <c r="AB26" i="1"/>
  <c r="Y21" i="1"/>
  <c r="K24" i="1"/>
  <c r="AB24" i="1" s="1"/>
  <c r="Y20" i="1"/>
  <c r="AA20" i="1" s="1"/>
  <c r="Y7" i="1"/>
  <c r="AA7" i="1" s="1"/>
  <c r="Y11" i="1"/>
  <c r="AA11" i="1" s="1"/>
  <c r="AB27" i="1"/>
  <c r="AB6" i="1"/>
  <c r="AB14" i="1"/>
  <c r="K13" i="1"/>
  <c r="AB13" i="1" s="1"/>
  <c r="K7" i="1"/>
  <c r="AB7" i="1" s="1"/>
  <c r="K19" i="1"/>
  <c r="AB19" i="1" s="1"/>
  <c r="Y6" i="1"/>
  <c r="AA6" i="1" s="1"/>
  <c r="AA9" i="1"/>
  <c r="Y22" i="1"/>
  <c r="AA22" i="1" s="1"/>
  <c r="V21" i="1"/>
  <c r="AB21" i="1" s="1"/>
  <c r="K9" i="1"/>
  <c r="AB9" i="1" s="1"/>
  <c r="K16" i="1"/>
  <c r="AB16" i="1" s="1"/>
  <c r="K28" i="1"/>
  <c r="AB28" i="1" s="1"/>
  <c r="K25" i="1"/>
  <c r="AB25" i="1" s="1"/>
  <c r="Y8" i="1"/>
  <c r="AA8" i="1" s="1"/>
  <c r="Y10" i="1"/>
  <c r="AA10" i="1" s="1"/>
  <c r="AA13" i="1"/>
  <c r="Y23" i="1"/>
  <c r="AA23" i="1" s="1"/>
  <c r="Y26" i="1"/>
  <c r="AA26" i="1" s="1"/>
  <c r="K15" i="1"/>
  <c r="AB15" i="1" s="1"/>
  <c r="K11" i="1"/>
  <c r="AB11" i="1" s="1"/>
  <c r="AA25" i="1"/>
  <c r="K17" i="1"/>
  <c r="AB17" i="1" s="1"/>
  <c r="K12" i="1"/>
  <c r="AB12" i="1" s="1"/>
  <c r="Y14" i="1"/>
  <c r="AA14" i="1" s="1"/>
  <c r="AA17" i="1"/>
  <c r="Y27" i="1"/>
  <c r="AA27" i="1" s="1"/>
  <c r="K18" i="1"/>
  <c r="AB18" i="1" s="1"/>
  <c r="AA21" i="1"/>
</calcChain>
</file>

<file path=xl/sharedStrings.xml><?xml version="1.0" encoding="utf-8"?>
<sst xmlns="http://schemas.openxmlformats.org/spreadsheetml/2006/main" count="310" uniqueCount="86">
  <si>
    <t>Order Item</t>
  </si>
  <si>
    <t>OrderID</t>
  </si>
  <si>
    <t>Auto</t>
  </si>
  <si>
    <t>sellingPrice</t>
  </si>
  <si>
    <t>compensationEarned</t>
  </si>
  <si>
    <t>Product</t>
  </si>
  <si>
    <t>Order</t>
  </si>
  <si>
    <t>OrderNum</t>
  </si>
  <si>
    <t>soldBelowTarget</t>
  </si>
  <si>
    <t>totalSellingPrice</t>
  </si>
  <si>
    <t>totalTargetPrice</t>
  </si>
  <si>
    <t>totalCostPrice</t>
  </si>
  <si>
    <t>Quantity</t>
  </si>
  <si>
    <t>ProdID</t>
  </si>
  <si>
    <t>ProdName</t>
  </si>
  <si>
    <t>CostPrice</t>
  </si>
  <si>
    <t>AvailNum</t>
  </si>
  <si>
    <t>rewardsEarned</t>
  </si>
  <si>
    <t>Market</t>
  </si>
  <si>
    <t>Person</t>
  </si>
  <si>
    <t>Customer</t>
  </si>
  <si>
    <t>MarketID</t>
  </si>
  <si>
    <t>MarketType</t>
  </si>
  <si>
    <t>PersonID</t>
  </si>
  <si>
    <t>fName</t>
  </si>
  <si>
    <t>lName</t>
  </si>
  <si>
    <t>Email</t>
  </si>
  <si>
    <t>CustID</t>
  </si>
  <si>
    <t>CustName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</si>
  <si>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</si>
  <si>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</si>
  <si>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</si>
  <si>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</si>
  <si>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</si>
  <si>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</si>
  <si>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</si>
  <si>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</si>
  <si>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</si>
  <si>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</si>
  <si>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</si>
  <si>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</si>
  <si>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</si>
  <si>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</si>
  <si>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</si>
  <si>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</si>
  <si>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</si>
  <si>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</si>
  <si>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</si>
  <si>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</si>
  <si>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</si>
  <si>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</si>
  <si>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</si>
  <si>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</si>
  <si>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</si>
  <si>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floorPrice</t>
  </si>
  <si>
    <t>targetPrice</t>
  </si>
  <si>
    <t>ceilingPrice</t>
  </si>
  <si>
    <t>HigherEducation</t>
  </si>
  <si>
    <t>Finance</t>
  </si>
  <si>
    <t>Health</t>
  </si>
  <si>
    <t>Northeastern</t>
  </si>
  <si>
    <t>HDFC</t>
  </si>
  <si>
    <t>Apollo</t>
  </si>
  <si>
    <t>floor%</t>
  </si>
  <si>
    <t>target%</t>
  </si>
  <si>
    <t>ceiling%</t>
  </si>
  <si>
    <t>Scanner</t>
  </si>
  <si>
    <t>Printer</t>
  </si>
  <si>
    <t>Laptop</t>
  </si>
  <si>
    <t>ColoredPrinter</t>
  </si>
  <si>
    <t>PhotoCopier</t>
  </si>
  <si>
    <t>M2</t>
  </si>
  <si>
    <t>M4</t>
  </si>
  <si>
    <t>M6</t>
  </si>
  <si>
    <t>Cust1</t>
  </si>
  <si>
    <t>Cust6</t>
  </si>
  <si>
    <t>Cust11</t>
  </si>
  <si>
    <t>Set</t>
  </si>
  <si>
    <t>Create</t>
  </si>
  <si>
    <t>S501</t>
  </si>
  <si>
    <t>S502</t>
  </si>
  <si>
    <t>S503</t>
  </si>
  <si>
    <t>S504</t>
  </si>
  <si>
    <t>S505</t>
  </si>
  <si>
    <t>Supplier1</t>
  </si>
  <si>
    <t>Supplier2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</si>
</sst>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24B1741-F373-4999-846D-DBFF7E76B82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9680-09D7-4184-A943-448386CE2BEF}">
  <dimension ref="A1:AO28"/>
  <sheetViews>
    <sheetView tabSelected="1" workbookViewId="0">
      <selection activeCell="H4" sqref="H4"/>
    </sheetView>
  </sheetViews>
  <sheetFormatPr defaultRowHeight="14.5" x14ac:dyDescent="0.35"/>
  <cols>
    <col min="1" max="1" width="7.26953125" style="1" bestFit="1" customWidth="1"/>
    <col min="2" max="2" width="9.6328125" style="1" customWidth="1"/>
    <col min="3" max="3" width="8.453125" style="1" customWidth="1"/>
    <col min="4" max="5" width="8.81640625" style="1" customWidth="1"/>
    <col min="6" max="6" width="9.7265625" style="1" customWidth="1"/>
    <col min="7" max="8" width="10" style="1" customWidth="1"/>
    <col min="9" max="9" width="8" style="1" customWidth="1"/>
    <col min="10" max="10" width="10" style="1" customWidth="1"/>
    <col min="11" max="11" width="18.7265625" style="1" customWidth="1"/>
    <col min="12" max="12" width="7.26953125" style="1" customWidth="1"/>
    <col min="13" max="13" width="9.6328125" style="1" customWidth="1"/>
    <col min="14" max="14" width="8.453125" style="1" customWidth="1"/>
    <col min="15" max="16" width="8.81640625" style="1" customWidth="1"/>
    <col min="17" max="17" width="9.7265625" style="1" customWidth="1"/>
    <col min="18" max="19" width="10" style="1" customWidth="1"/>
    <col min="20" max="20" width="8" style="1" customWidth="1"/>
    <col min="21" max="21" width="10" style="1" customWidth="1"/>
    <col min="22" max="22" width="18.7265625" style="1" customWidth="1"/>
    <col min="23" max="23" width="9.7265625" style="1" customWidth="1"/>
    <col min="24" max="25" width="14" style="1" customWidth="1"/>
    <col min="26" max="26" width="12.26953125" style="1" customWidth="1"/>
    <col min="27" max="27" width="14.7265625" style="1" customWidth="1"/>
    <col min="28" max="28" width="13.6328125" style="1" customWidth="1"/>
    <col min="29" max="29" width="8.7265625" style="1" customWidth="1"/>
    <col min="30" max="30" width="14.6328125" style="1" customWidth="1"/>
    <col min="31" max="31" width="6.26953125" style="1" customWidth="1"/>
    <col min="32" max="32" width="7.1796875" style="1" customWidth="1"/>
    <col min="33" max="33" width="7.453125" style="1" customWidth="1"/>
    <col min="34" max="34" width="8.7265625" style="1" customWidth="1"/>
    <col min="35" max="35" width="11.90625" style="1" customWidth="1"/>
    <col min="36" max="39" width="8.7265625" style="1" customWidth="1"/>
    <col min="40" max="16384" width="8.7265625" style="1"/>
  </cols>
  <sheetData>
    <row r="1" spans="1:4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4">
        <v>28</v>
      </c>
      <c r="AD1" s="1">
        <v>29</v>
      </c>
      <c r="AE1" s="1">
        <v>30</v>
      </c>
      <c r="AF1" s="1">
        <v>31</v>
      </c>
      <c r="AG1" s="1">
        <v>32</v>
      </c>
      <c r="AH1" s="4">
        <v>33</v>
      </c>
      <c r="AI1" s="1">
        <v>34</v>
      </c>
      <c r="AJ1" s="4">
        <v>35</v>
      </c>
      <c r="AK1" s="1">
        <v>36</v>
      </c>
      <c r="AL1" s="1">
        <v>37</v>
      </c>
      <c r="AM1" s="1">
        <v>38</v>
      </c>
      <c r="AN1" s="1">
        <v>39</v>
      </c>
      <c r="AO1" s="5">
        <v>40</v>
      </c>
    </row>
    <row r="2" spans="1:41" x14ac:dyDescent="0.35">
      <c r="A2" s="1" t="s">
        <v>5</v>
      </c>
      <c r="B2" s="1" t="s">
        <v>77</v>
      </c>
      <c r="H2" s="1" t="s">
        <v>0</v>
      </c>
      <c r="I2" s="3" t="s">
        <v>78</v>
      </c>
      <c r="L2" s="1" t="s">
        <v>5</v>
      </c>
      <c r="M2" s="1" t="s">
        <v>77</v>
      </c>
      <c r="S2" s="1" t="s">
        <v>0</v>
      </c>
      <c r="T2" s="3" t="s">
        <v>78</v>
      </c>
      <c r="W2" s="1" t="s">
        <v>6</v>
      </c>
      <c r="X2" s="3" t="s">
        <v>78</v>
      </c>
      <c r="AC2" s="1" t="s">
        <v>18</v>
      </c>
      <c r="AD2" s="1" t="s">
        <v>77</v>
      </c>
      <c r="AH2" s="1" t="s">
        <v>20</v>
      </c>
      <c r="AI2" s="1" t="s">
        <v>77</v>
      </c>
      <c r="AJ2" s="1" t="s">
        <v>19</v>
      </c>
      <c r="AK2" s="1" t="s">
        <v>77</v>
      </c>
    </row>
    <row r="3" spans="1:41" x14ac:dyDescent="0.35">
      <c r="A3" s="1" t="s">
        <v>13</v>
      </c>
      <c r="B3" s="1" t="s">
        <v>14</v>
      </c>
      <c r="C3" s="1" t="s">
        <v>15</v>
      </c>
      <c r="D3" s="1" t="s">
        <v>16</v>
      </c>
      <c r="E3" s="2" t="s">
        <v>54</v>
      </c>
      <c r="F3" s="2" t="s">
        <v>55</v>
      </c>
      <c r="G3" s="2" t="s">
        <v>56</v>
      </c>
      <c r="H3" s="1" t="s">
        <v>1</v>
      </c>
      <c r="I3" s="1" t="s">
        <v>12</v>
      </c>
      <c r="J3" s="1" t="s">
        <v>3</v>
      </c>
      <c r="K3" s="1" t="s">
        <v>4</v>
      </c>
      <c r="L3" s="1" t="s">
        <v>13</v>
      </c>
      <c r="M3" s="1" t="s">
        <v>14</v>
      </c>
      <c r="N3" s="1" t="s">
        <v>15</v>
      </c>
      <c r="O3" s="1" t="s">
        <v>16</v>
      </c>
      <c r="P3" s="2" t="s">
        <v>54</v>
      </c>
      <c r="Q3" s="2" t="s">
        <v>55</v>
      </c>
      <c r="R3" s="2" t="s">
        <v>56</v>
      </c>
      <c r="S3" s="1" t="s">
        <v>1</v>
      </c>
      <c r="T3" s="1" t="s">
        <v>12</v>
      </c>
      <c r="U3" s="1" t="s">
        <v>3</v>
      </c>
      <c r="V3" s="1" t="s">
        <v>4</v>
      </c>
      <c r="W3" s="1" t="s">
        <v>7</v>
      </c>
      <c r="X3" s="1" t="s">
        <v>9</v>
      </c>
      <c r="Y3" s="1" t="s">
        <v>10</v>
      </c>
      <c r="Z3" s="1" t="s">
        <v>11</v>
      </c>
      <c r="AA3" s="1" t="s">
        <v>8</v>
      </c>
      <c r="AB3" s="1" t="s">
        <v>17</v>
      </c>
      <c r="AC3" s="1" t="s">
        <v>21</v>
      </c>
      <c r="AD3" s="1" t="s">
        <v>22</v>
      </c>
      <c r="AE3" s="2" t="s">
        <v>63</v>
      </c>
      <c r="AF3" s="2" t="s">
        <v>64</v>
      </c>
      <c r="AG3" s="2" t="s">
        <v>65</v>
      </c>
      <c r="AH3" s="1" t="s">
        <v>27</v>
      </c>
      <c r="AI3" s="1" t="s">
        <v>28</v>
      </c>
      <c r="AJ3" s="1" t="s">
        <v>23</v>
      </c>
      <c r="AK3" s="1" t="s">
        <v>24</v>
      </c>
      <c r="AL3" s="1" t="s">
        <v>25</v>
      </c>
      <c r="AM3" s="1" t="s">
        <v>26</v>
      </c>
      <c r="AN3" s="5" t="s">
        <v>84</v>
      </c>
      <c r="AO3" s="5" t="s">
        <v>85</v>
      </c>
    </row>
    <row r="4" spans="1:41" x14ac:dyDescent="0.35">
      <c r="A4" s="1" t="s">
        <v>29</v>
      </c>
      <c r="B4" t="s">
        <v>66</v>
      </c>
      <c r="C4">
        <v>20</v>
      </c>
      <c r="D4">
        <v>90</v>
      </c>
      <c r="E4" s="1">
        <f t="shared" ref="E4:G5" si="0">$C4*(1+(AE4/100))</f>
        <v>20.2</v>
      </c>
      <c r="F4" s="1">
        <f t="shared" si="0"/>
        <v>24</v>
      </c>
      <c r="G4" s="1">
        <f t="shared" si="0"/>
        <v>30</v>
      </c>
      <c r="H4" s="1" t="s">
        <v>2</v>
      </c>
      <c r="I4" s="1">
        <v>2</v>
      </c>
      <c r="J4" s="1">
        <v>21</v>
      </c>
      <c r="K4" s="1">
        <f>IF(J4&gt;=F4,I4*(((J4-F4)*0.1)+(F4*0.05)),I4*((J4-F4)*0.1))</f>
        <v>-0.60000000000000009</v>
      </c>
      <c r="L4" s="1" t="s">
        <v>32</v>
      </c>
      <c r="M4" t="s">
        <v>69</v>
      </c>
      <c r="N4">
        <v>50</v>
      </c>
      <c r="O4">
        <v>120</v>
      </c>
      <c r="P4" s="1">
        <f>$N4*(1+(AE4/100))</f>
        <v>50.5</v>
      </c>
      <c r="Q4" s="1">
        <f t="shared" ref="Q4:R4" si="1">$N4*(1+(AF4/100))</f>
        <v>60</v>
      </c>
      <c r="R4" s="1">
        <f t="shared" si="1"/>
        <v>75</v>
      </c>
      <c r="S4" s="1" t="s">
        <v>2</v>
      </c>
      <c r="T4" s="1">
        <v>5</v>
      </c>
      <c r="U4" s="1">
        <v>57</v>
      </c>
      <c r="V4" s="1">
        <f>IF(U4&gt;=Q4,T4*(((U4-Q4)*0.1)+(Q4*0.05)),T4*((U4-Q4)*0.1))</f>
        <v>-1.5000000000000002</v>
      </c>
      <c r="W4" s="1" t="s">
        <v>2</v>
      </c>
      <c r="X4" s="1">
        <f>I4*J4+T4*U4</f>
        <v>327</v>
      </c>
      <c r="Y4" s="1">
        <f>I4*F4+T4*Q4</f>
        <v>348</v>
      </c>
      <c r="Z4" s="1">
        <f>I4*C4+T4*N4</f>
        <v>290</v>
      </c>
      <c r="AA4" s="1">
        <f>IF(Y4&gt;X4,1,0)</f>
        <v>1</v>
      </c>
      <c r="AB4" s="1">
        <f>K4+V4</f>
        <v>-2.1000000000000005</v>
      </c>
      <c r="AC4" s="1" t="s">
        <v>71</v>
      </c>
      <c r="AD4" s="1" t="s">
        <v>57</v>
      </c>
      <c r="AE4">
        <v>1</v>
      </c>
      <c r="AF4">
        <v>20</v>
      </c>
      <c r="AG4">
        <v>50</v>
      </c>
      <c r="AH4" s="1" t="s">
        <v>74</v>
      </c>
      <c r="AI4" s="1" t="s">
        <v>60</v>
      </c>
      <c r="AJ4" s="1">
        <v>3</v>
      </c>
      <c r="AN4" t="s">
        <v>79</v>
      </c>
      <c r="AO4" t="s">
        <v>79</v>
      </c>
    </row>
    <row r="5" spans="1:41" x14ac:dyDescent="0.35">
      <c r="A5" s="1" t="s">
        <v>30</v>
      </c>
      <c r="B5" t="s">
        <v>67</v>
      </c>
      <c r="C5">
        <v>30</v>
      </c>
      <c r="D5">
        <v>100</v>
      </c>
      <c r="E5" s="1">
        <f t="shared" si="0"/>
        <v>36</v>
      </c>
      <c r="F5" s="1">
        <f t="shared" si="0"/>
        <v>42</v>
      </c>
      <c r="G5" s="1">
        <f t="shared" si="0"/>
        <v>51</v>
      </c>
      <c r="I5" s="1">
        <v>3</v>
      </c>
      <c r="J5" s="1">
        <v>47</v>
      </c>
      <c r="K5" s="1">
        <f t="shared" ref="K5:K28" si="2">IF(J5&gt;=F5,I5*(((J5-F5)*0.1)+(F5*0.05)),I5*((J5-F5)*0.1))</f>
        <v>7.8000000000000007</v>
      </c>
      <c r="L5" s="1" t="s">
        <v>34</v>
      </c>
      <c r="M5" t="s">
        <v>66</v>
      </c>
      <c r="N5">
        <v>40</v>
      </c>
      <c r="O5">
        <v>30</v>
      </c>
      <c r="P5" s="1">
        <f t="shared" ref="P5:P28" si="3">$N5*(1+(AE5/100))</f>
        <v>48</v>
      </c>
      <c r="Q5" s="1">
        <f t="shared" ref="Q5:Q28" si="4">$N5*(1+(AF5/100))</f>
        <v>56</v>
      </c>
      <c r="R5" s="1">
        <f t="shared" ref="R5:R28" si="5">$N5*(1+(AG5/100))</f>
        <v>68</v>
      </c>
      <c r="T5" s="1">
        <v>8</v>
      </c>
      <c r="U5" s="1">
        <v>60</v>
      </c>
      <c r="V5" s="1">
        <f t="shared" ref="V5:V28" si="6">IF(U5&gt;=Q5,T5*(((U5-Q5)*0.1)+(Q5*0.05)),T5*((U5-Q5)*0.1))</f>
        <v>25.6</v>
      </c>
      <c r="X5" s="1">
        <f t="shared" ref="X5:X28" si="7">I5*J5+T5*U5</f>
        <v>621</v>
      </c>
      <c r="Y5" s="1">
        <f t="shared" ref="Y5:Y28" si="8">I5*F5+T5*Q5</f>
        <v>574</v>
      </c>
      <c r="Z5" s="1">
        <f t="shared" ref="Z5:Z28" si="9">I5*C5+T5*N5</f>
        <v>410</v>
      </c>
      <c r="AA5" s="1">
        <f t="shared" ref="AA5:AA28" si="10">IF(Y5&gt;X5,1,0)</f>
        <v>0</v>
      </c>
      <c r="AB5" s="1">
        <f t="shared" ref="AB5:AB28" si="11">K5+V5</f>
        <v>33.400000000000006</v>
      </c>
      <c r="AC5" s="1" t="s">
        <v>72</v>
      </c>
      <c r="AD5" s="1" t="s">
        <v>58</v>
      </c>
      <c r="AE5">
        <v>20</v>
      </c>
      <c r="AF5">
        <v>40</v>
      </c>
      <c r="AG5">
        <v>70</v>
      </c>
      <c r="AH5" s="1" t="s">
        <v>75</v>
      </c>
      <c r="AI5" s="1" t="s">
        <v>61</v>
      </c>
      <c r="AJ5" s="1">
        <v>4</v>
      </c>
      <c r="AN5" t="s">
        <v>79</v>
      </c>
      <c r="AO5" t="s">
        <v>80</v>
      </c>
    </row>
    <row r="6" spans="1:41" x14ac:dyDescent="0.35">
      <c r="A6" s="1" t="s">
        <v>31</v>
      </c>
      <c r="B6" t="s">
        <v>68</v>
      </c>
      <c r="C6">
        <v>40</v>
      </c>
      <c r="D6">
        <v>110</v>
      </c>
      <c r="E6" s="1">
        <f t="shared" ref="E6:E28" si="12">$C6*(1+(AE6/100))</f>
        <v>44</v>
      </c>
      <c r="F6" s="1">
        <f t="shared" ref="F6:F28" si="13">$C6*(1+(AF6/100))</f>
        <v>52</v>
      </c>
      <c r="G6" s="1">
        <f t="shared" ref="G6:G28" si="14">$C6*(1+(AG6/100))</f>
        <v>64</v>
      </c>
      <c r="I6" s="1">
        <v>1</v>
      </c>
      <c r="J6" s="1">
        <v>52</v>
      </c>
      <c r="K6" s="1">
        <f t="shared" si="2"/>
        <v>2.6</v>
      </c>
      <c r="L6" s="1" t="s">
        <v>35</v>
      </c>
      <c r="M6" t="s">
        <v>67</v>
      </c>
      <c r="N6">
        <v>50</v>
      </c>
      <c r="O6">
        <v>40</v>
      </c>
      <c r="P6" s="1">
        <f t="shared" si="3"/>
        <v>55.000000000000007</v>
      </c>
      <c r="Q6" s="1">
        <f t="shared" si="4"/>
        <v>65</v>
      </c>
      <c r="R6" s="1">
        <f t="shared" si="5"/>
        <v>80</v>
      </c>
      <c r="T6" s="1">
        <v>2</v>
      </c>
      <c r="U6" s="1">
        <v>71</v>
      </c>
      <c r="V6" s="1">
        <f t="shared" si="6"/>
        <v>7.7</v>
      </c>
      <c r="X6" s="1">
        <f t="shared" si="7"/>
        <v>194</v>
      </c>
      <c r="Y6" s="1">
        <f t="shared" si="8"/>
        <v>182</v>
      </c>
      <c r="Z6" s="1">
        <f t="shared" si="9"/>
        <v>140</v>
      </c>
      <c r="AA6" s="1">
        <f t="shared" si="10"/>
        <v>0</v>
      </c>
      <c r="AB6" s="1">
        <f t="shared" si="11"/>
        <v>10.3</v>
      </c>
      <c r="AC6" s="1" t="s">
        <v>73</v>
      </c>
      <c r="AD6" s="1" t="s">
        <v>59</v>
      </c>
      <c r="AE6">
        <v>10</v>
      </c>
      <c r="AF6">
        <v>30</v>
      </c>
      <c r="AG6">
        <v>60</v>
      </c>
      <c r="AH6" s="1" t="s">
        <v>76</v>
      </c>
      <c r="AI6" s="1" t="s">
        <v>62</v>
      </c>
      <c r="AJ6" s="1">
        <v>5</v>
      </c>
      <c r="AN6" t="s">
        <v>79</v>
      </c>
      <c r="AO6" t="s">
        <v>80</v>
      </c>
    </row>
    <row r="7" spans="1:41" x14ac:dyDescent="0.35">
      <c r="A7" s="1" t="s">
        <v>32</v>
      </c>
      <c r="B7" t="s">
        <v>69</v>
      </c>
      <c r="C7">
        <v>50</v>
      </c>
      <c r="D7">
        <v>120</v>
      </c>
      <c r="E7" s="1">
        <f t="shared" si="12"/>
        <v>50.5</v>
      </c>
      <c r="F7" s="1">
        <f t="shared" si="13"/>
        <v>60</v>
      </c>
      <c r="G7" s="1">
        <f t="shared" si="14"/>
        <v>75</v>
      </c>
      <c r="I7" s="1">
        <v>4</v>
      </c>
      <c r="J7" s="1">
        <v>70</v>
      </c>
      <c r="K7" s="1">
        <f t="shared" si="2"/>
        <v>16</v>
      </c>
      <c r="L7" s="1" t="s">
        <v>29</v>
      </c>
      <c r="M7" t="s">
        <v>66</v>
      </c>
      <c r="N7">
        <v>20</v>
      </c>
      <c r="O7">
        <v>90</v>
      </c>
      <c r="P7" s="1">
        <f t="shared" si="3"/>
        <v>20.2</v>
      </c>
      <c r="Q7" s="1">
        <f t="shared" si="4"/>
        <v>24</v>
      </c>
      <c r="R7" s="1">
        <f t="shared" si="5"/>
        <v>30</v>
      </c>
      <c r="T7" s="1">
        <v>4</v>
      </c>
      <c r="U7" s="1">
        <v>21</v>
      </c>
      <c r="V7" s="1">
        <f t="shared" si="6"/>
        <v>-1.2000000000000002</v>
      </c>
      <c r="X7" s="1">
        <f t="shared" si="7"/>
        <v>364</v>
      </c>
      <c r="Y7" s="1">
        <f t="shared" si="8"/>
        <v>336</v>
      </c>
      <c r="Z7" s="1">
        <f t="shared" si="9"/>
        <v>280</v>
      </c>
      <c r="AA7" s="1">
        <f t="shared" si="10"/>
        <v>0</v>
      </c>
      <c r="AB7" s="1">
        <f t="shared" si="11"/>
        <v>14.8</v>
      </c>
      <c r="AC7" s="1" t="s">
        <v>71</v>
      </c>
      <c r="AD7" s="1" t="s">
        <v>57</v>
      </c>
      <c r="AE7">
        <v>1</v>
      </c>
      <c r="AF7">
        <v>20</v>
      </c>
      <c r="AG7">
        <v>50</v>
      </c>
      <c r="AH7" s="1" t="s">
        <v>74</v>
      </c>
      <c r="AI7" s="1" t="s">
        <v>60</v>
      </c>
      <c r="AJ7" s="1">
        <v>6</v>
      </c>
      <c r="AN7" t="s">
        <v>79</v>
      </c>
      <c r="AO7" t="s">
        <v>79</v>
      </c>
    </row>
    <row r="8" spans="1:41" x14ac:dyDescent="0.35">
      <c r="A8" s="1" t="s">
        <v>33</v>
      </c>
      <c r="B8" t="s">
        <v>70</v>
      </c>
      <c r="C8">
        <v>60</v>
      </c>
      <c r="D8">
        <v>130</v>
      </c>
      <c r="E8" s="1">
        <f t="shared" si="12"/>
        <v>60.6</v>
      </c>
      <c r="F8" s="1">
        <f t="shared" si="13"/>
        <v>72</v>
      </c>
      <c r="G8" s="1">
        <f t="shared" si="14"/>
        <v>90</v>
      </c>
      <c r="I8" s="1">
        <v>5</v>
      </c>
      <c r="J8" s="1">
        <v>77</v>
      </c>
      <c r="K8" s="1">
        <f t="shared" si="2"/>
        <v>20.5</v>
      </c>
      <c r="L8" s="1" t="s">
        <v>37</v>
      </c>
      <c r="M8" t="s">
        <v>69</v>
      </c>
      <c r="N8">
        <v>70</v>
      </c>
      <c r="O8">
        <v>60</v>
      </c>
      <c r="P8" s="1">
        <f t="shared" si="3"/>
        <v>70.7</v>
      </c>
      <c r="Q8" s="1">
        <f t="shared" si="4"/>
        <v>84</v>
      </c>
      <c r="R8" s="1">
        <f t="shared" si="5"/>
        <v>105</v>
      </c>
      <c r="T8" s="1">
        <v>3</v>
      </c>
      <c r="U8" s="1">
        <v>105</v>
      </c>
      <c r="V8" s="1">
        <f t="shared" si="6"/>
        <v>18.900000000000002</v>
      </c>
      <c r="X8" s="1">
        <f t="shared" si="7"/>
        <v>700</v>
      </c>
      <c r="Y8" s="1">
        <f t="shared" si="8"/>
        <v>612</v>
      </c>
      <c r="Z8" s="1">
        <f t="shared" si="9"/>
        <v>510</v>
      </c>
      <c r="AA8" s="1">
        <f t="shared" si="10"/>
        <v>0</v>
      </c>
      <c r="AB8" s="1">
        <f t="shared" si="11"/>
        <v>39.400000000000006</v>
      </c>
      <c r="AC8" s="1" t="s">
        <v>71</v>
      </c>
      <c r="AD8" s="1" t="s">
        <v>57</v>
      </c>
      <c r="AE8">
        <v>1</v>
      </c>
      <c r="AF8">
        <v>20</v>
      </c>
      <c r="AG8">
        <v>50</v>
      </c>
      <c r="AH8" s="1" t="s">
        <v>74</v>
      </c>
      <c r="AI8" s="1" t="s">
        <v>60</v>
      </c>
      <c r="AJ8" s="1">
        <v>7</v>
      </c>
      <c r="AN8" t="s">
        <v>79</v>
      </c>
      <c r="AO8" t="s">
        <v>80</v>
      </c>
    </row>
    <row r="9" spans="1:41" x14ac:dyDescent="0.35">
      <c r="A9" s="1" t="s">
        <v>34</v>
      </c>
      <c r="B9" t="s">
        <v>66</v>
      </c>
      <c r="C9">
        <v>40</v>
      </c>
      <c r="D9">
        <v>30</v>
      </c>
      <c r="E9" s="1">
        <f t="shared" si="12"/>
        <v>48</v>
      </c>
      <c r="F9" s="1">
        <f t="shared" si="13"/>
        <v>56</v>
      </c>
      <c r="G9" s="1">
        <f t="shared" si="14"/>
        <v>68</v>
      </c>
      <c r="I9" s="1">
        <v>2</v>
      </c>
      <c r="J9" s="1">
        <v>61</v>
      </c>
      <c r="K9" s="1">
        <f t="shared" si="2"/>
        <v>6.6000000000000005</v>
      </c>
      <c r="L9" s="1" t="s">
        <v>30</v>
      </c>
      <c r="M9" t="s">
        <v>67</v>
      </c>
      <c r="N9">
        <v>30</v>
      </c>
      <c r="O9">
        <v>100</v>
      </c>
      <c r="P9" s="1">
        <f t="shared" si="3"/>
        <v>36</v>
      </c>
      <c r="Q9" s="1">
        <f t="shared" si="4"/>
        <v>42</v>
      </c>
      <c r="R9" s="1">
        <f t="shared" si="5"/>
        <v>51</v>
      </c>
      <c r="T9" s="1">
        <v>5</v>
      </c>
      <c r="U9" s="1">
        <v>39</v>
      </c>
      <c r="V9" s="1">
        <f t="shared" si="6"/>
        <v>-1.5000000000000002</v>
      </c>
      <c r="X9" s="1">
        <f t="shared" si="7"/>
        <v>317</v>
      </c>
      <c r="Y9" s="1">
        <f t="shared" si="8"/>
        <v>322</v>
      </c>
      <c r="Z9" s="1">
        <f t="shared" si="9"/>
        <v>230</v>
      </c>
      <c r="AA9" s="1">
        <f t="shared" si="10"/>
        <v>1</v>
      </c>
      <c r="AB9" s="1">
        <f t="shared" si="11"/>
        <v>5.1000000000000005</v>
      </c>
      <c r="AC9" s="1" t="s">
        <v>72</v>
      </c>
      <c r="AD9" s="1" t="s">
        <v>58</v>
      </c>
      <c r="AE9">
        <v>20</v>
      </c>
      <c r="AF9">
        <v>40</v>
      </c>
      <c r="AG9">
        <v>70</v>
      </c>
      <c r="AH9" s="1" t="s">
        <v>75</v>
      </c>
      <c r="AI9" s="1" t="s">
        <v>61</v>
      </c>
      <c r="AJ9" s="1">
        <v>8</v>
      </c>
      <c r="AN9" t="s">
        <v>80</v>
      </c>
      <c r="AO9" t="s">
        <v>79</v>
      </c>
    </row>
    <row r="10" spans="1:41" x14ac:dyDescent="0.35">
      <c r="A10" s="1" t="s">
        <v>35</v>
      </c>
      <c r="B10" t="s">
        <v>67</v>
      </c>
      <c r="C10">
        <v>50</v>
      </c>
      <c r="D10">
        <v>40</v>
      </c>
      <c r="E10" s="1">
        <f t="shared" si="12"/>
        <v>55.000000000000007</v>
      </c>
      <c r="F10" s="1">
        <f t="shared" si="13"/>
        <v>65</v>
      </c>
      <c r="G10" s="1">
        <f t="shared" si="14"/>
        <v>80</v>
      </c>
      <c r="I10" s="1">
        <v>4</v>
      </c>
      <c r="J10" s="1">
        <v>59</v>
      </c>
      <c r="K10" s="1">
        <f t="shared" si="2"/>
        <v>-2.4000000000000004</v>
      </c>
      <c r="L10" s="1" t="s">
        <v>31</v>
      </c>
      <c r="M10" t="s">
        <v>68</v>
      </c>
      <c r="N10">
        <v>40</v>
      </c>
      <c r="O10">
        <v>110</v>
      </c>
      <c r="P10" s="1">
        <f t="shared" si="3"/>
        <v>44</v>
      </c>
      <c r="Q10" s="1">
        <f t="shared" si="4"/>
        <v>52</v>
      </c>
      <c r="R10" s="1">
        <f t="shared" si="5"/>
        <v>64</v>
      </c>
      <c r="T10" s="1">
        <v>6</v>
      </c>
      <c r="U10" s="1">
        <v>63</v>
      </c>
      <c r="V10" s="1">
        <f t="shared" si="6"/>
        <v>22.200000000000003</v>
      </c>
      <c r="X10" s="1">
        <f t="shared" si="7"/>
        <v>614</v>
      </c>
      <c r="Y10" s="1">
        <f t="shared" si="8"/>
        <v>572</v>
      </c>
      <c r="Z10" s="1">
        <f t="shared" si="9"/>
        <v>440</v>
      </c>
      <c r="AA10" s="1">
        <f t="shared" si="10"/>
        <v>0</v>
      </c>
      <c r="AB10" s="1">
        <f t="shared" si="11"/>
        <v>19.800000000000004</v>
      </c>
      <c r="AC10" s="1" t="s">
        <v>73</v>
      </c>
      <c r="AD10" s="1" t="s">
        <v>59</v>
      </c>
      <c r="AE10">
        <v>10</v>
      </c>
      <c r="AF10">
        <v>30</v>
      </c>
      <c r="AG10">
        <v>60</v>
      </c>
      <c r="AH10" s="1" t="s">
        <v>76</v>
      </c>
      <c r="AI10" s="1" t="s">
        <v>62</v>
      </c>
      <c r="AJ10" s="1">
        <v>9</v>
      </c>
      <c r="AN10" t="s">
        <v>80</v>
      </c>
      <c r="AO10" t="s">
        <v>79</v>
      </c>
    </row>
    <row r="11" spans="1:41" x14ac:dyDescent="0.35">
      <c r="A11" s="1" t="s">
        <v>36</v>
      </c>
      <c r="B11" t="s">
        <v>68</v>
      </c>
      <c r="C11">
        <v>60</v>
      </c>
      <c r="D11">
        <v>50</v>
      </c>
      <c r="E11" s="1">
        <f t="shared" si="12"/>
        <v>72</v>
      </c>
      <c r="F11" s="1">
        <f t="shared" si="13"/>
        <v>84</v>
      </c>
      <c r="G11" s="1">
        <f t="shared" si="14"/>
        <v>102</v>
      </c>
      <c r="I11" s="1">
        <v>5</v>
      </c>
      <c r="J11" s="1">
        <v>99</v>
      </c>
      <c r="K11" s="1">
        <f t="shared" si="2"/>
        <v>28.5</v>
      </c>
      <c r="L11" s="1" t="s">
        <v>39</v>
      </c>
      <c r="M11" t="s">
        <v>66</v>
      </c>
      <c r="N11">
        <v>100</v>
      </c>
      <c r="O11">
        <v>60</v>
      </c>
      <c r="P11" s="1">
        <f t="shared" si="3"/>
        <v>120</v>
      </c>
      <c r="Q11" s="1">
        <f t="shared" si="4"/>
        <v>140</v>
      </c>
      <c r="R11" s="1">
        <f t="shared" si="5"/>
        <v>170</v>
      </c>
      <c r="T11" s="1">
        <v>7</v>
      </c>
      <c r="U11" s="1">
        <v>123</v>
      </c>
      <c r="V11" s="1">
        <f t="shared" si="6"/>
        <v>-11.900000000000002</v>
      </c>
      <c r="X11" s="1">
        <f t="shared" si="7"/>
        <v>1356</v>
      </c>
      <c r="Y11" s="1">
        <f t="shared" si="8"/>
        <v>1400</v>
      </c>
      <c r="Z11" s="1">
        <f t="shared" si="9"/>
        <v>1000</v>
      </c>
      <c r="AA11" s="1">
        <f t="shared" si="10"/>
        <v>1</v>
      </c>
      <c r="AB11" s="1">
        <f t="shared" si="11"/>
        <v>16.599999999999998</v>
      </c>
      <c r="AC11" s="1" t="s">
        <v>72</v>
      </c>
      <c r="AD11" s="1" t="s">
        <v>58</v>
      </c>
      <c r="AE11">
        <v>20</v>
      </c>
      <c r="AF11">
        <v>40</v>
      </c>
      <c r="AG11">
        <v>70</v>
      </c>
      <c r="AH11" s="1" t="s">
        <v>75</v>
      </c>
      <c r="AI11" s="1" t="s">
        <v>61</v>
      </c>
      <c r="AJ11" s="1">
        <v>11</v>
      </c>
      <c r="AN11" t="s">
        <v>80</v>
      </c>
      <c r="AO11" t="s">
        <v>81</v>
      </c>
    </row>
    <row r="12" spans="1:41" x14ac:dyDescent="0.35">
      <c r="A12" s="1" t="s">
        <v>37</v>
      </c>
      <c r="B12" t="s">
        <v>69</v>
      </c>
      <c r="C12">
        <v>70</v>
      </c>
      <c r="D12">
        <v>60</v>
      </c>
      <c r="E12" s="1">
        <f t="shared" si="12"/>
        <v>70.7</v>
      </c>
      <c r="F12" s="1">
        <f t="shared" si="13"/>
        <v>84</v>
      </c>
      <c r="G12" s="1">
        <f t="shared" si="14"/>
        <v>105</v>
      </c>
      <c r="I12" s="1">
        <v>3</v>
      </c>
      <c r="J12" s="1">
        <v>100</v>
      </c>
      <c r="K12" s="1">
        <f t="shared" si="2"/>
        <v>17.400000000000002</v>
      </c>
      <c r="L12" s="1" t="s">
        <v>33</v>
      </c>
      <c r="M12" t="s">
        <v>70</v>
      </c>
      <c r="N12">
        <v>60</v>
      </c>
      <c r="O12">
        <v>130</v>
      </c>
      <c r="P12" s="1">
        <f t="shared" si="3"/>
        <v>60.6</v>
      </c>
      <c r="Q12" s="1">
        <f t="shared" si="4"/>
        <v>72</v>
      </c>
      <c r="R12" s="1">
        <f t="shared" si="5"/>
        <v>90</v>
      </c>
      <c r="T12" s="1">
        <v>6</v>
      </c>
      <c r="U12" s="1">
        <v>75</v>
      </c>
      <c r="V12" s="1">
        <f t="shared" si="6"/>
        <v>23.400000000000002</v>
      </c>
      <c r="X12" s="1">
        <f t="shared" si="7"/>
        <v>750</v>
      </c>
      <c r="Y12" s="1">
        <f t="shared" si="8"/>
        <v>684</v>
      </c>
      <c r="Z12" s="1">
        <f t="shared" si="9"/>
        <v>570</v>
      </c>
      <c r="AA12" s="1">
        <f t="shared" si="10"/>
        <v>0</v>
      </c>
      <c r="AB12" s="1">
        <f t="shared" si="11"/>
        <v>40.800000000000004</v>
      </c>
      <c r="AC12" s="1" t="s">
        <v>71</v>
      </c>
      <c r="AD12" s="1" t="s">
        <v>57</v>
      </c>
      <c r="AE12">
        <v>1</v>
      </c>
      <c r="AF12">
        <v>20</v>
      </c>
      <c r="AG12">
        <v>50</v>
      </c>
      <c r="AH12" s="1" t="s">
        <v>74</v>
      </c>
      <c r="AI12" s="1" t="s">
        <v>60</v>
      </c>
      <c r="AJ12" s="1">
        <v>11</v>
      </c>
      <c r="AN12" t="s">
        <v>80</v>
      </c>
      <c r="AO12" t="s">
        <v>79</v>
      </c>
    </row>
    <row r="13" spans="1:41" x14ac:dyDescent="0.35">
      <c r="A13" s="1" t="s">
        <v>38</v>
      </c>
      <c r="B13" t="s">
        <v>70</v>
      </c>
      <c r="C13">
        <v>80</v>
      </c>
      <c r="D13">
        <v>70</v>
      </c>
      <c r="E13" s="1">
        <f t="shared" si="12"/>
        <v>80.8</v>
      </c>
      <c r="F13" s="1">
        <f t="shared" si="13"/>
        <v>96</v>
      </c>
      <c r="G13" s="1">
        <f t="shared" si="14"/>
        <v>120</v>
      </c>
      <c r="I13" s="1">
        <v>2</v>
      </c>
      <c r="J13" s="1">
        <v>109</v>
      </c>
      <c r="K13" s="1">
        <f t="shared" si="2"/>
        <v>12.200000000000001</v>
      </c>
      <c r="L13" s="1" t="s">
        <v>44</v>
      </c>
      <c r="M13" t="s">
        <v>66</v>
      </c>
      <c r="N13">
        <v>150</v>
      </c>
      <c r="O13">
        <v>80</v>
      </c>
      <c r="P13" s="1">
        <f t="shared" si="3"/>
        <v>151.5</v>
      </c>
      <c r="Q13" s="1">
        <f t="shared" si="4"/>
        <v>180</v>
      </c>
      <c r="R13" s="1">
        <f t="shared" si="5"/>
        <v>225</v>
      </c>
      <c r="T13" s="1">
        <v>9</v>
      </c>
      <c r="U13" s="1">
        <v>191</v>
      </c>
      <c r="V13" s="1">
        <f t="shared" si="6"/>
        <v>90.899999999999991</v>
      </c>
      <c r="X13" s="1">
        <f t="shared" si="7"/>
        <v>1937</v>
      </c>
      <c r="Y13" s="1">
        <f t="shared" si="8"/>
        <v>1812</v>
      </c>
      <c r="Z13" s="1">
        <f t="shared" si="9"/>
        <v>1510</v>
      </c>
      <c r="AA13" s="1">
        <f t="shared" si="10"/>
        <v>0</v>
      </c>
      <c r="AB13" s="1">
        <f t="shared" si="11"/>
        <v>103.1</v>
      </c>
      <c r="AC13" s="1" t="s">
        <v>71</v>
      </c>
      <c r="AD13" s="1" t="s">
        <v>57</v>
      </c>
      <c r="AE13">
        <v>1</v>
      </c>
      <c r="AF13">
        <v>20</v>
      </c>
      <c r="AG13">
        <v>50</v>
      </c>
      <c r="AH13" s="1" t="s">
        <v>74</v>
      </c>
      <c r="AI13" s="1" t="s">
        <v>60</v>
      </c>
      <c r="AJ13" s="1">
        <v>12</v>
      </c>
      <c r="AN13" t="s">
        <v>80</v>
      </c>
      <c r="AO13" t="s">
        <v>82</v>
      </c>
    </row>
    <row r="14" spans="1:41" x14ac:dyDescent="0.35">
      <c r="A14" s="1" t="s">
        <v>39</v>
      </c>
      <c r="B14" t="s">
        <v>66</v>
      </c>
      <c r="C14">
        <v>100</v>
      </c>
      <c r="D14">
        <v>60</v>
      </c>
      <c r="E14" s="1">
        <f t="shared" si="12"/>
        <v>120</v>
      </c>
      <c r="F14" s="1">
        <f t="shared" si="13"/>
        <v>140</v>
      </c>
      <c r="G14" s="1">
        <f t="shared" si="14"/>
        <v>170</v>
      </c>
      <c r="I14" s="1">
        <v>6</v>
      </c>
      <c r="J14" s="1">
        <v>139</v>
      </c>
      <c r="K14" s="1">
        <f t="shared" si="2"/>
        <v>-0.60000000000000009</v>
      </c>
      <c r="L14" s="1" t="s">
        <v>36</v>
      </c>
      <c r="M14" t="s">
        <v>68</v>
      </c>
      <c r="N14">
        <v>60</v>
      </c>
      <c r="O14">
        <v>50</v>
      </c>
      <c r="P14" s="1">
        <f t="shared" si="3"/>
        <v>72</v>
      </c>
      <c r="Q14" s="1">
        <f t="shared" si="4"/>
        <v>84</v>
      </c>
      <c r="R14" s="1">
        <f t="shared" si="5"/>
        <v>102</v>
      </c>
      <c r="T14" s="1">
        <v>7</v>
      </c>
      <c r="U14" s="1">
        <v>75</v>
      </c>
      <c r="V14" s="1">
        <f t="shared" si="6"/>
        <v>-6.3</v>
      </c>
      <c r="X14" s="1">
        <f t="shared" si="7"/>
        <v>1359</v>
      </c>
      <c r="Y14" s="1">
        <f t="shared" si="8"/>
        <v>1428</v>
      </c>
      <c r="Z14" s="1">
        <f t="shared" si="9"/>
        <v>1020</v>
      </c>
      <c r="AA14" s="1">
        <f t="shared" si="10"/>
        <v>1</v>
      </c>
      <c r="AB14" s="1">
        <f t="shared" si="11"/>
        <v>-6.9</v>
      </c>
      <c r="AC14" s="1" t="s">
        <v>72</v>
      </c>
      <c r="AD14" s="1" t="s">
        <v>58</v>
      </c>
      <c r="AE14">
        <v>20</v>
      </c>
      <c r="AF14">
        <v>40</v>
      </c>
      <c r="AG14">
        <v>70</v>
      </c>
      <c r="AH14" s="1" t="s">
        <v>75</v>
      </c>
      <c r="AI14" s="1" t="s">
        <v>61</v>
      </c>
      <c r="AJ14" s="1">
        <v>13</v>
      </c>
      <c r="AN14" t="s">
        <v>81</v>
      </c>
      <c r="AO14" t="s">
        <v>80</v>
      </c>
    </row>
    <row r="15" spans="1:41" x14ac:dyDescent="0.35">
      <c r="A15" s="1" t="s">
        <v>42</v>
      </c>
      <c r="B15" t="s">
        <v>69</v>
      </c>
      <c r="C15">
        <v>130</v>
      </c>
      <c r="D15">
        <v>90</v>
      </c>
      <c r="E15" s="1">
        <f t="shared" si="12"/>
        <v>143</v>
      </c>
      <c r="F15" s="1">
        <f t="shared" si="13"/>
        <v>169</v>
      </c>
      <c r="G15" s="1">
        <f t="shared" si="14"/>
        <v>208</v>
      </c>
      <c r="I15" s="1">
        <v>8</v>
      </c>
      <c r="J15" s="1">
        <v>205</v>
      </c>
      <c r="K15" s="1">
        <f t="shared" si="2"/>
        <v>96.4</v>
      </c>
      <c r="L15" s="1" t="s">
        <v>40</v>
      </c>
      <c r="M15" t="s">
        <v>67</v>
      </c>
      <c r="N15">
        <v>110</v>
      </c>
      <c r="O15">
        <v>70</v>
      </c>
      <c r="P15" s="1">
        <f t="shared" si="3"/>
        <v>121.00000000000001</v>
      </c>
      <c r="Q15" s="1">
        <f t="shared" si="4"/>
        <v>143</v>
      </c>
      <c r="R15" s="1">
        <f t="shared" si="5"/>
        <v>176</v>
      </c>
      <c r="T15" s="1">
        <v>6</v>
      </c>
      <c r="U15" s="1">
        <v>156</v>
      </c>
      <c r="V15" s="1">
        <f t="shared" si="6"/>
        <v>50.7</v>
      </c>
      <c r="X15" s="1">
        <f t="shared" si="7"/>
        <v>2576</v>
      </c>
      <c r="Y15" s="1">
        <f t="shared" si="8"/>
        <v>2210</v>
      </c>
      <c r="Z15" s="1">
        <f t="shared" si="9"/>
        <v>1700</v>
      </c>
      <c r="AA15" s="1">
        <f t="shared" si="10"/>
        <v>0</v>
      </c>
      <c r="AB15" s="1">
        <f t="shared" si="11"/>
        <v>147.10000000000002</v>
      </c>
      <c r="AC15" s="1" t="s">
        <v>73</v>
      </c>
      <c r="AD15" s="1" t="s">
        <v>59</v>
      </c>
      <c r="AE15">
        <v>10</v>
      </c>
      <c r="AF15">
        <v>30</v>
      </c>
      <c r="AG15">
        <v>60</v>
      </c>
      <c r="AH15" s="1" t="s">
        <v>76</v>
      </c>
      <c r="AI15" s="1" t="s">
        <v>62</v>
      </c>
      <c r="AJ15" s="1">
        <v>14</v>
      </c>
      <c r="AN15" t="s">
        <v>81</v>
      </c>
      <c r="AO15" t="s">
        <v>81</v>
      </c>
    </row>
    <row r="16" spans="1:41" x14ac:dyDescent="0.35">
      <c r="A16" s="1" t="s">
        <v>41</v>
      </c>
      <c r="B16" t="s">
        <v>68</v>
      </c>
      <c r="C16">
        <v>120</v>
      </c>
      <c r="D16">
        <v>80</v>
      </c>
      <c r="E16" s="1">
        <f t="shared" si="12"/>
        <v>144</v>
      </c>
      <c r="F16" s="1">
        <f t="shared" si="13"/>
        <v>168</v>
      </c>
      <c r="G16" s="1">
        <f t="shared" si="14"/>
        <v>204</v>
      </c>
      <c r="I16" s="1">
        <v>6</v>
      </c>
      <c r="J16" s="1">
        <v>157</v>
      </c>
      <c r="K16" s="1">
        <f t="shared" si="2"/>
        <v>-6.6000000000000005</v>
      </c>
      <c r="L16" s="1" t="s">
        <v>45</v>
      </c>
      <c r="M16" t="s">
        <v>67</v>
      </c>
      <c r="N16">
        <v>160</v>
      </c>
      <c r="O16">
        <v>90</v>
      </c>
      <c r="P16" s="1">
        <f t="shared" si="3"/>
        <v>192</v>
      </c>
      <c r="Q16" s="1">
        <f t="shared" si="4"/>
        <v>224</v>
      </c>
      <c r="R16" s="1">
        <f t="shared" si="5"/>
        <v>272</v>
      </c>
      <c r="T16" s="1">
        <v>9</v>
      </c>
      <c r="U16" s="1">
        <v>200</v>
      </c>
      <c r="V16" s="1">
        <f t="shared" si="6"/>
        <v>-21.6</v>
      </c>
      <c r="X16" s="1">
        <f t="shared" si="7"/>
        <v>2742</v>
      </c>
      <c r="Y16" s="1">
        <f t="shared" si="8"/>
        <v>3024</v>
      </c>
      <c r="Z16" s="1">
        <f t="shared" si="9"/>
        <v>2160</v>
      </c>
      <c r="AA16" s="1">
        <f t="shared" si="10"/>
        <v>1</v>
      </c>
      <c r="AB16" s="1">
        <f t="shared" si="11"/>
        <v>-28.200000000000003</v>
      </c>
      <c r="AC16" s="1" t="s">
        <v>72</v>
      </c>
      <c r="AD16" s="1" t="s">
        <v>58</v>
      </c>
      <c r="AE16">
        <v>20</v>
      </c>
      <c r="AF16">
        <v>40</v>
      </c>
      <c r="AG16">
        <v>70</v>
      </c>
      <c r="AH16" s="1" t="s">
        <v>75</v>
      </c>
      <c r="AI16" s="1" t="s">
        <v>61</v>
      </c>
      <c r="AJ16" s="1">
        <v>15</v>
      </c>
      <c r="AN16" t="s">
        <v>81</v>
      </c>
      <c r="AO16" t="s">
        <v>82</v>
      </c>
    </row>
    <row r="17" spans="1:41" x14ac:dyDescent="0.35">
      <c r="A17" s="1" t="s">
        <v>40</v>
      </c>
      <c r="B17" t="s">
        <v>67</v>
      </c>
      <c r="C17">
        <v>110</v>
      </c>
      <c r="D17">
        <v>70</v>
      </c>
      <c r="E17" s="1">
        <f t="shared" si="12"/>
        <v>121.00000000000001</v>
      </c>
      <c r="F17" s="1">
        <f t="shared" si="13"/>
        <v>143</v>
      </c>
      <c r="G17" s="1">
        <f t="shared" si="14"/>
        <v>176</v>
      </c>
      <c r="I17" s="1">
        <v>5</v>
      </c>
      <c r="J17" s="1">
        <v>173</v>
      </c>
      <c r="K17" s="1">
        <f t="shared" si="2"/>
        <v>50.75</v>
      </c>
      <c r="L17" s="1" t="s">
        <v>42</v>
      </c>
      <c r="M17" t="s">
        <v>69</v>
      </c>
      <c r="N17">
        <v>130</v>
      </c>
      <c r="O17">
        <v>90</v>
      </c>
      <c r="P17" s="1">
        <f t="shared" si="3"/>
        <v>143</v>
      </c>
      <c r="Q17" s="1">
        <f t="shared" si="4"/>
        <v>169</v>
      </c>
      <c r="R17" s="1">
        <f t="shared" si="5"/>
        <v>208</v>
      </c>
      <c r="T17" s="1">
        <v>4</v>
      </c>
      <c r="U17" s="1">
        <v>170</v>
      </c>
      <c r="V17" s="1">
        <f t="shared" si="6"/>
        <v>34.200000000000003</v>
      </c>
      <c r="X17" s="1">
        <f t="shared" si="7"/>
        <v>1545</v>
      </c>
      <c r="Y17" s="1">
        <f t="shared" si="8"/>
        <v>1391</v>
      </c>
      <c r="Z17" s="1">
        <f t="shared" si="9"/>
        <v>1070</v>
      </c>
      <c r="AA17" s="1">
        <f t="shared" si="10"/>
        <v>0</v>
      </c>
      <c r="AB17" s="1">
        <f t="shared" si="11"/>
        <v>84.95</v>
      </c>
      <c r="AC17" s="1" t="s">
        <v>73</v>
      </c>
      <c r="AD17" s="1" t="s">
        <v>59</v>
      </c>
      <c r="AE17">
        <v>10</v>
      </c>
      <c r="AF17">
        <v>30</v>
      </c>
      <c r="AG17">
        <v>60</v>
      </c>
      <c r="AH17" s="1" t="s">
        <v>76</v>
      </c>
      <c r="AI17" s="1" t="s">
        <v>62</v>
      </c>
      <c r="AJ17" s="1">
        <v>16</v>
      </c>
      <c r="AN17" t="s">
        <v>81</v>
      </c>
      <c r="AO17" t="s">
        <v>81</v>
      </c>
    </row>
    <row r="18" spans="1:41" x14ac:dyDescent="0.35">
      <c r="A18" s="1" t="s">
        <v>46</v>
      </c>
      <c r="B18" t="s">
        <v>68</v>
      </c>
      <c r="C18">
        <v>170</v>
      </c>
      <c r="D18">
        <v>100</v>
      </c>
      <c r="E18" s="1">
        <f t="shared" si="12"/>
        <v>187.00000000000003</v>
      </c>
      <c r="F18" s="1">
        <f t="shared" si="13"/>
        <v>221</v>
      </c>
      <c r="G18" s="1">
        <f t="shared" si="14"/>
        <v>272</v>
      </c>
      <c r="I18" s="1">
        <v>4</v>
      </c>
      <c r="J18" s="1">
        <v>253</v>
      </c>
      <c r="K18" s="1">
        <f t="shared" si="2"/>
        <v>57</v>
      </c>
      <c r="L18" s="1" t="s">
        <v>43</v>
      </c>
      <c r="M18" t="s">
        <v>70</v>
      </c>
      <c r="N18">
        <v>140</v>
      </c>
      <c r="O18">
        <v>100</v>
      </c>
      <c r="P18" s="1">
        <f t="shared" si="3"/>
        <v>154</v>
      </c>
      <c r="Q18" s="1">
        <f t="shared" si="4"/>
        <v>182</v>
      </c>
      <c r="R18" s="1">
        <f t="shared" si="5"/>
        <v>224</v>
      </c>
      <c r="T18" s="1">
        <v>5</v>
      </c>
      <c r="U18" s="1">
        <v>177</v>
      </c>
      <c r="V18" s="1">
        <f t="shared" si="6"/>
        <v>-2.5</v>
      </c>
      <c r="X18" s="1">
        <f t="shared" si="7"/>
        <v>1897</v>
      </c>
      <c r="Y18" s="1">
        <f t="shared" si="8"/>
        <v>1794</v>
      </c>
      <c r="Z18" s="1">
        <f t="shared" si="9"/>
        <v>1380</v>
      </c>
      <c r="AA18" s="1">
        <f t="shared" si="10"/>
        <v>0</v>
      </c>
      <c r="AB18" s="1">
        <f t="shared" si="11"/>
        <v>54.5</v>
      </c>
      <c r="AC18" s="1" t="s">
        <v>73</v>
      </c>
      <c r="AD18" s="1" t="s">
        <v>59</v>
      </c>
      <c r="AE18">
        <v>10</v>
      </c>
      <c r="AF18">
        <v>30</v>
      </c>
      <c r="AG18">
        <v>60</v>
      </c>
      <c r="AH18" s="1" t="s">
        <v>76</v>
      </c>
      <c r="AI18" s="1" t="s">
        <v>62</v>
      </c>
      <c r="AJ18" s="1">
        <v>17</v>
      </c>
      <c r="AN18" t="s">
        <v>82</v>
      </c>
      <c r="AO18" t="s">
        <v>81</v>
      </c>
    </row>
    <row r="19" spans="1:41" x14ac:dyDescent="0.35">
      <c r="A19" s="1" t="s">
        <v>44</v>
      </c>
      <c r="B19" t="s">
        <v>66</v>
      </c>
      <c r="C19">
        <v>150</v>
      </c>
      <c r="D19">
        <v>80</v>
      </c>
      <c r="E19" s="1">
        <f t="shared" si="12"/>
        <v>151.5</v>
      </c>
      <c r="F19" s="1">
        <f t="shared" si="13"/>
        <v>180</v>
      </c>
      <c r="G19" s="1">
        <f t="shared" si="14"/>
        <v>225</v>
      </c>
      <c r="I19" s="1">
        <v>5</v>
      </c>
      <c r="J19" s="1">
        <v>214</v>
      </c>
      <c r="K19" s="1">
        <f t="shared" si="2"/>
        <v>62</v>
      </c>
      <c r="L19" s="1" t="s">
        <v>38</v>
      </c>
      <c r="M19" t="s">
        <v>70</v>
      </c>
      <c r="N19">
        <v>80</v>
      </c>
      <c r="O19">
        <v>70</v>
      </c>
      <c r="P19" s="1">
        <f t="shared" si="3"/>
        <v>80.8</v>
      </c>
      <c r="Q19" s="1">
        <f t="shared" si="4"/>
        <v>96</v>
      </c>
      <c r="R19" s="1">
        <f t="shared" si="5"/>
        <v>120</v>
      </c>
      <c r="T19" s="1">
        <v>6</v>
      </c>
      <c r="U19" s="1">
        <v>100</v>
      </c>
      <c r="V19" s="1">
        <f t="shared" si="6"/>
        <v>31.200000000000006</v>
      </c>
      <c r="X19" s="1">
        <f t="shared" si="7"/>
        <v>1670</v>
      </c>
      <c r="Y19" s="1">
        <f t="shared" si="8"/>
        <v>1476</v>
      </c>
      <c r="Z19" s="1">
        <f t="shared" si="9"/>
        <v>1230</v>
      </c>
      <c r="AA19" s="1">
        <f t="shared" si="10"/>
        <v>0</v>
      </c>
      <c r="AB19" s="1">
        <f t="shared" si="11"/>
        <v>93.2</v>
      </c>
      <c r="AC19" s="1" t="s">
        <v>71</v>
      </c>
      <c r="AD19" s="1" t="s">
        <v>57</v>
      </c>
      <c r="AE19">
        <v>1</v>
      </c>
      <c r="AF19">
        <v>20</v>
      </c>
      <c r="AG19">
        <v>50</v>
      </c>
      <c r="AH19" s="1" t="s">
        <v>74</v>
      </c>
      <c r="AI19" s="1" t="s">
        <v>60</v>
      </c>
      <c r="AJ19" s="1">
        <v>18</v>
      </c>
      <c r="AN19" t="s">
        <v>82</v>
      </c>
      <c r="AO19" t="s">
        <v>80</v>
      </c>
    </row>
    <row r="20" spans="1:41" x14ac:dyDescent="0.35">
      <c r="A20" s="1" t="s">
        <v>45</v>
      </c>
      <c r="B20" t="s">
        <v>67</v>
      </c>
      <c r="C20">
        <v>160</v>
      </c>
      <c r="D20">
        <v>90</v>
      </c>
      <c r="E20" s="1">
        <f t="shared" si="12"/>
        <v>192</v>
      </c>
      <c r="F20" s="1">
        <f t="shared" si="13"/>
        <v>224</v>
      </c>
      <c r="G20" s="1">
        <f t="shared" si="14"/>
        <v>272</v>
      </c>
      <c r="I20" s="1">
        <v>7</v>
      </c>
      <c r="J20" s="1">
        <v>211</v>
      </c>
      <c r="K20" s="1">
        <f t="shared" si="2"/>
        <v>-9.1</v>
      </c>
      <c r="L20" s="1" t="s">
        <v>41</v>
      </c>
      <c r="M20" t="s">
        <v>68</v>
      </c>
      <c r="N20">
        <v>120</v>
      </c>
      <c r="O20">
        <v>80</v>
      </c>
      <c r="P20" s="1">
        <f t="shared" si="3"/>
        <v>144</v>
      </c>
      <c r="Q20" s="1">
        <f t="shared" si="4"/>
        <v>168</v>
      </c>
      <c r="R20" s="1">
        <f t="shared" si="5"/>
        <v>204</v>
      </c>
      <c r="T20" s="1">
        <v>7</v>
      </c>
      <c r="U20" s="1">
        <v>190</v>
      </c>
      <c r="V20" s="1">
        <f t="shared" si="6"/>
        <v>74.200000000000017</v>
      </c>
      <c r="X20" s="1">
        <f t="shared" si="7"/>
        <v>2807</v>
      </c>
      <c r="Y20" s="1">
        <f t="shared" si="8"/>
        <v>2744</v>
      </c>
      <c r="Z20" s="1">
        <f t="shared" si="9"/>
        <v>1960</v>
      </c>
      <c r="AA20" s="1">
        <f t="shared" si="10"/>
        <v>0</v>
      </c>
      <c r="AB20" s="1">
        <f t="shared" si="11"/>
        <v>65.100000000000023</v>
      </c>
      <c r="AC20" s="1" t="s">
        <v>72</v>
      </c>
      <c r="AD20" s="1" t="s">
        <v>58</v>
      </c>
      <c r="AE20">
        <v>20</v>
      </c>
      <c r="AF20">
        <v>40</v>
      </c>
      <c r="AG20">
        <v>70</v>
      </c>
      <c r="AH20" s="1" t="s">
        <v>75</v>
      </c>
      <c r="AI20" s="1" t="s">
        <v>61</v>
      </c>
      <c r="AJ20" s="1">
        <v>19</v>
      </c>
      <c r="AN20" t="s">
        <v>82</v>
      </c>
      <c r="AO20" t="s">
        <v>81</v>
      </c>
    </row>
    <row r="21" spans="1:41" x14ac:dyDescent="0.35">
      <c r="A21" s="1" t="s">
        <v>43</v>
      </c>
      <c r="B21" t="s">
        <v>70</v>
      </c>
      <c r="C21">
        <v>140</v>
      </c>
      <c r="D21">
        <v>100</v>
      </c>
      <c r="E21" s="1">
        <f t="shared" si="12"/>
        <v>154</v>
      </c>
      <c r="F21" s="1">
        <f t="shared" si="13"/>
        <v>182</v>
      </c>
      <c r="G21" s="1">
        <f t="shared" si="14"/>
        <v>224</v>
      </c>
      <c r="I21" s="1">
        <v>8</v>
      </c>
      <c r="J21" s="1">
        <v>202</v>
      </c>
      <c r="K21" s="1">
        <f t="shared" si="2"/>
        <v>88.8</v>
      </c>
      <c r="L21" s="1" t="s">
        <v>46</v>
      </c>
      <c r="M21" t="s">
        <v>68</v>
      </c>
      <c r="N21">
        <v>170</v>
      </c>
      <c r="O21">
        <v>100</v>
      </c>
      <c r="P21" s="1">
        <f t="shared" si="3"/>
        <v>187.00000000000003</v>
      </c>
      <c r="Q21" s="1">
        <f t="shared" si="4"/>
        <v>221</v>
      </c>
      <c r="R21" s="1">
        <f t="shared" si="5"/>
        <v>272</v>
      </c>
      <c r="T21" s="1">
        <v>3</v>
      </c>
      <c r="U21" s="1">
        <v>216</v>
      </c>
      <c r="V21" s="1">
        <f t="shared" si="6"/>
        <v>-1.5</v>
      </c>
      <c r="X21" s="1">
        <f t="shared" si="7"/>
        <v>2264</v>
      </c>
      <c r="Y21" s="1">
        <f t="shared" si="8"/>
        <v>2119</v>
      </c>
      <c r="Z21" s="1">
        <f t="shared" si="9"/>
        <v>1630</v>
      </c>
      <c r="AA21" s="1">
        <f t="shared" si="10"/>
        <v>0</v>
      </c>
      <c r="AB21" s="1">
        <f t="shared" si="11"/>
        <v>87.3</v>
      </c>
      <c r="AC21" s="1" t="s">
        <v>73</v>
      </c>
      <c r="AD21" s="1" t="s">
        <v>59</v>
      </c>
      <c r="AE21">
        <v>10</v>
      </c>
      <c r="AF21">
        <v>30</v>
      </c>
      <c r="AG21">
        <v>60</v>
      </c>
      <c r="AH21" s="1" t="s">
        <v>76</v>
      </c>
      <c r="AI21" s="1" t="s">
        <v>62</v>
      </c>
      <c r="AJ21" s="1">
        <v>20</v>
      </c>
      <c r="AN21" t="s">
        <v>81</v>
      </c>
      <c r="AO21" t="s">
        <v>82</v>
      </c>
    </row>
    <row r="22" spans="1:41" x14ac:dyDescent="0.35">
      <c r="A22" s="1" t="s">
        <v>47</v>
      </c>
      <c r="B22" t="s">
        <v>69</v>
      </c>
      <c r="C22">
        <v>180</v>
      </c>
      <c r="D22">
        <v>110</v>
      </c>
      <c r="E22" s="1">
        <f t="shared" si="12"/>
        <v>198.00000000000003</v>
      </c>
      <c r="F22" s="1">
        <f t="shared" si="13"/>
        <v>234</v>
      </c>
      <c r="G22" s="1">
        <f t="shared" si="14"/>
        <v>288</v>
      </c>
      <c r="I22" s="1">
        <v>7</v>
      </c>
      <c r="J22" s="1">
        <v>200</v>
      </c>
      <c r="K22" s="1">
        <f t="shared" si="2"/>
        <v>-23.800000000000004</v>
      </c>
      <c r="L22" s="1" t="s">
        <v>53</v>
      </c>
      <c r="M22" t="s">
        <v>70</v>
      </c>
      <c r="N22">
        <v>90</v>
      </c>
      <c r="O22">
        <v>90</v>
      </c>
      <c r="P22" s="1">
        <f t="shared" si="3"/>
        <v>99.000000000000014</v>
      </c>
      <c r="Q22" s="1">
        <f t="shared" si="4"/>
        <v>117</v>
      </c>
      <c r="R22" s="1">
        <f t="shared" si="5"/>
        <v>144</v>
      </c>
      <c r="T22" s="1">
        <v>3</v>
      </c>
      <c r="U22" s="1">
        <v>127</v>
      </c>
      <c r="V22" s="1">
        <f t="shared" si="6"/>
        <v>20.55</v>
      </c>
      <c r="X22" s="1">
        <f t="shared" si="7"/>
        <v>1781</v>
      </c>
      <c r="Y22" s="1">
        <f t="shared" si="8"/>
        <v>1989</v>
      </c>
      <c r="Z22" s="1">
        <f t="shared" si="9"/>
        <v>1530</v>
      </c>
      <c r="AA22" s="1">
        <f t="shared" si="10"/>
        <v>1</v>
      </c>
      <c r="AB22" s="1">
        <f t="shared" si="11"/>
        <v>-3.2500000000000036</v>
      </c>
      <c r="AC22" s="1" t="s">
        <v>73</v>
      </c>
      <c r="AD22" s="1" t="s">
        <v>59</v>
      </c>
      <c r="AE22">
        <v>10</v>
      </c>
      <c r="AF22">
        <v>30</v>
      </c>
      <c r="AG22">
        <v>60</v>
      </c>
      <c r="AH22" s="1" t="s">
        <v>76</v>
      </c>
      <c r="AI22" s="1" t="s">
        <v>62</v>
      </c>
      <c r="AJ22" s="1">
        <v>21</v>
      </c>
      <c r="AN22" t="s">
        <v>82</v>
      </c>
      <c r="AO22" t="s">
        <v>83</v>
      </c>
    </row>
    <row r="23" spans="1:41" x14ac:dyDescent="0.35">
      <c r="A23" s="1" t="s">
        <v>48</v>
      </c>
      <c r="B23" t="s">
        <v>70</v>
      </c>
      <c r="C23">
        <v>190</v>
      </c>
      <c r="D23">
        <v>120</v>
      </c>
      <c r="E23" s="1">
        <f t="shared" si="12"/>
        <v>228</v>
      </c>
      <c r="F23" s="1">
        <f t="shared" si="13"/>
        <v>266</v>
      </c>
      <c r="G23" s="1">
        <f t="shared" si="14"/>
        <v>323</v>
      </c>
      <c r="I23" s="1">
        <v>5</v>
      </c>
      <c r="J23" s="1">
        <v>300</v>
      </c>
      <c r="K23" s="1">
        <f t="shared" si="2"/>
        <v>83.500000000000014</v>
      </c>
      <c r="L23" s="1" t="s">
        <v>50</v>
      </c>
      <c r="M23" t="s">
        <v>67</v>
      </c>
      <c r="N23">
        <v>60</v>
      </c>
      <c r="O23">
        <v>40</v>
      </c>
      <c r="P23" s="1">
        <f t="shared" si="3"/>
        <v>72</v>
      </c>
      <c r="Q23" s="1">
        <f t="shared" si="4"/>
        <v>84</v>
      </c>
      <c r="R23" s="1">
        <f t="shared" si="5"/>
        <v>102</v>
      </c>
      <c r="T23" s="1">
        <v>4</v>
      </c>
      <c r="U23" s="1">
        <v>79</v>
      </c>
      <c r="V23" s="1">
        <f t="shared" si="6"/>
        <v>-2</v>
      </c>
      <c r="X23" s="1">
        <f t="shared" si="7"/>
        <v>1816</v>
      </c>
      <c r="Y23" s="1">
        <f t="shared" si="8"/>
        <v>1666</v>
      </c>
      <c r="Z23" s="1">
        <f t="shared" si="9"/>
        <v>1190</v>
      </c>
      <c r="AA23" s="1">
        <f t="shared" si="10"/>
        <v>0</v>
      </c>
      <c r="AB23" s="1">
        <f t="shared" si="11"/>
        <v>81.500000000000014</v>
      </c>
      <c r="AC23" s="1" t="s">
        <v>72</v>
      </c>
      <c r="AD23" s="1" t="s">
        <v>58</v>
      </c>
      <c r="AE23">
        <v>20</v>
      </c>
      <c r="AF23">
        <v>40</v>
      </c>
      <c r="AG23">
        <v>70</v>
      </c>
      <c r="AH23" s="1" t="s">
        <v>75</v>
      </c>
      <c r="AI23" s="1" t="s">
        <v>61</v>
      </c>
      <c r="AJ23" s="1">
        <v>22</v>
      </c>
      <c r="AN23" t="s">
        <v>82</v>
      </c>
      <c r="AO23" t="s">
        <v>83</v>
      </c>
    </row>
    <row r="24" spans="1:41" x14ac:dyDescent="0.35">
      <c r="A24" s="1" t="s">
        <v>49</v>
      </c>
      <c r="B24" t="s">
        <v>66</v>
      </c>
      <c r="C24">
        <v>50</v>
      </c>
      <c r="D24">
        <v>30</v>
      </c>
      <c r="E24" s="1">
        <f t="shared" si="12"/>
        <v>50.5</v>
      </c>
      <c r="F24" s="1">
        <f t="shared" si="13"/>
        <v>60</v>
      </c>
      <c r="G24" s="1">
        <f t="shared" si="14"/>
        <v>75</v>
      </c>
      <c r="I24" s="1">
        <v>5</v>
      </c>
      <c r="J24" s="1">
        <v>54</v>
      </c>
      <c r="K24" s="1">
        <f t="shared" si="2"/>
        <v>-3.0000000000000004</v>
      </c>
      <c r="L24" s="1" t="s">
        <v>51</v>
      </c>
      <c r="M24" t="s">
        <v>68</v>
      </c>
      <c r="N24">
        <v>70</v>
      </c>
      <c r="O24">
        <v>50</v>
      </c>
      <c r="P24" s="1">
        <f t="shared" si="3"/>
        <v>70.7</v>
      </c>
      <c r="Q24" s="1">
        <f t="shared" si="4"/>
        <v>84</v>
      </c>
      <c r="R24" s="1">
        <f t="shared" si="5"/>
        <v>105</v>
      </c>
      <c r="T24" s="1">
        <v>3</v>
      </c>
      <c r="U24" s="1">
        <v>73</v>
      </c>
      <c r="V24" s="1">
        <f t="shared" si="6"/>
        <v>-3.3000000000000003</v>
      </c>
      <c r="X24" s="1">
        <f t="shared" si="7"/>
        <v>489</v>
      </c>
      <c r="Y24" s="1">
        <f t="shared" si="8"/>
        <v>552</v>
      </c>
      <c r="Z24" s="1">
        <f t="shared" si="9"/>
        <v>460</v>
      </c>
      <c r="AA24" s="1">
        <f t="shared" si="10"/>
        <v>1</v>
      </c>
      <c r="AB24" s="1">
        <f t="shared" si="11"/>
        <v>-6.3000000000000007</v>
      </c>
      <c r="AC24" s="1" t="s">
        <v>71</v>
      </c>
      <c r="AD24" s="1" t="s">
        <v>57</v>
      </c>
      <c r="AE24">
        <v>1</v>
      </c>
      <c r="AF24">
        <v>20</v>
      </c>
      <c r="AG24">
        <v>50</v>
      </c>
      <c r="AH24" s="1" t="s">
        <v>74</v>
      </c>
      <c r="AI24" s="1" t="s">
        <v>60</v>
      </c>
      <c r="AJ24" s="1">
        <v>23</v>
      </c>
      <c r="AN24" t="s">
        <v>83</v>
      </c>
      <c r="AO24" t="s">
        <v>83</v>
      </c>
    </row>
    <row r="25" spans="1:41" x14ac:dyDescent="0.35">
      <c r="A25" s="1" t="s">
        <v>50</v>
      </c>
      <c r="B25" t="s">
        <v>67</v>
      </c>
      <c r="C25">
        <v>60</v>
      </c>
      <c r="D25">
        <v>40</v>
      </c>
      <c r="E25" s="1">
        <f t="shared" si="12"/>
        <v>72</v>
      </c>
      <c r="F25" s="1">
        <f t="shared" si="13"/>
        <v>84</v>
      </c>
      <c r="G25" s="1">
        <f t="shared" si="14"/>
        <v>102</v>
      </c>
      <c r="I25" s="1">
        <v>3</v>
      </c>
      <c r="J25" s="1">
        <v>90</v>
      </c>
      <c r="K25" s="1">
        <f t="shared" si="2"/>
        <v>14.400000000000002</v>
      </c>
      <c r="L25" s="1" t="s">
        <v>48</v>
      </c>
      <c r="M25" t="s">
        <v>70</v>
      </c>
      <c r="N25">
        <v>190</v>
      </c>
      <c r="O25">
        <v>120</v>
      </c>
      <c r="P25" s="1">
        <f t="shared" si="3"/>
        <v>228</v>
      </c>
      <c r="Q25" s="1">
        <f t="shared" si="4"/>
        <v>266</v>
      </c>
      <c r="R25" s="1">
        <f t="shared" si="5"/>
        <v>323</v>
      </c>
      <c r="T25" s="1">
        <v>6</v>
      </c>
      <c r="U25" s="1">
        <v>303</v>
      </c>
      <c r="V25" s="1">
        <f t="shared" si="6"/>
        <v>102</v>
      </c>
      <c r="X25" s="1">
        <f t="shared" si="7"/>
        <v>2088</v>
      </c>
      <c r="Y25" s="1">
        <f t="shared" si="8"/>
        <v>1848</v>
      </c>
      <c r="Z25" s="1">
        <f t="shared" si="9"/>
        <v>1320</v>
      </c>
      <c r="AA25" s="1">
        <f t="shared" si="10"/>
        <v>0</v>
      </c>
      <c r="AB25" s="1">
        <f t="shared" si="11"/>
        <v>116.4</v>
      </c>
      <c r="AC25" s="1" t="s">
        <v>72</v>
      </c>
      <c r="AD25" s="1" t="s">
        <v>58</v>
      </c>
      <c r="AE25">
        <v>20</v>
      </c>
      <c r="AF25">
        <v>40</v>
      </c>
      <c r="AG25">
        <v>70</v>
      </c>
      <c r="AH25" s="1" t="s">
        <v>75</v>
      </c>
      <c r="AI25" s="1" t="s">
        <v>61</v>
      </c>
      <c r="AJ25" s="1">
        <v>10</v>
      </c>
      <c r="AN25" t="s">
        <v>83</v>
      </c>
      <c r="AO25" t="s">
        <v>82</v>
      </c>
    </row>
    <row r="26" spans="1:41" x14ac:dyDescent="0.35">
      <c r="A26" s="1" t="s">
        <v>51</v>
      </c>
      <c r="B26" t="s">
        <v>68</v>
      </c>
      <c r="C26">
        <v>70</v>
      </c>
      <c r="D26">
        <v>50</v>
      </c>
      <c r="E26" s="1">
        <f t="shared" si="12"/>
        <v>70.7</v>
      </c>
      <c r="F26" s="1">
        <f t="shared" si="13"/>
        <v>84</v>
      </c>
      <c r="G26" s="1">
        <f t="shared" si="14"/>
        <v>105</v>
      </c>
      <c r="I26" s="1">
        <v>5</v>
      </c>
      <c r="J26" s="1">
        <v>94</v>
      </c>
      <c r="K26" s="1">
        <f t="shared" si="2"/>
        <v>26</v>
      </c>
      <c r="L26" s="1" t="s">
        <v>49</v>
      </c>
      <c r="M26" t="s">
        <v>66</v>
      </c>
      <c r="N26">
        <v>50</v>
      </c>
      <c r="O26">
        <v>30</v>
      </c>
      <c r="P26" s="1">
        <f t="shared" si="3"/>
        <v>50.5</v>
      </c>
      <c r="Q26" s="1">
        <f t="shared" si="4"/>
        <v>60</v>
      </c>
      <c r="R26" s="1">
        <f t="shared" si="5"/>
        <v>75</v>
      </c>
      <c r="T26" s="1">
        <v>4</v>
      </c>
      <c r="U26" s="1">
        <v>63</v>
      </c>
      <c r="V26" s="1">
        <f t="shared" si="6"/>
        <v>13.2</v>
      </c>
      <c r="X26" s="1">
        <f t="shared" si="7"/>
        <v>722</v>
      </c>
      <c r="Y26" s="1">
        <f t="shared" si="8"/>
        <v>660</v>
      </c>
      <c r="Z26" s="1">
        <f t="shared" si="9"/>
        <v>550</v>
      </c>
      <c r="AA26" s="1">
        <f t="shared" si="10"/>
        <v>0</v>
      </c>
      <c r="AB26" s="1">
        <f t="shared" si="11"/>
        <v>39.200000000000003</v>
      </c>
      <c r="AC26" s="1" t="s">
        <v>71</v>
      </c>
      <c r="AD26" s="1" t="s">
        <v>57</v>
      </c>
      <c r="AE26">
        <v>1</v>
      </c>
      <c r="AF26">
        <v>20</v>
      </c>
      <c r="AG26">
        <v>50</v>
      </c>
      <c r="AH26" s="1" t="s">
        <v>74</v>
      </c>
      <c r="AI26" s="1" t="s">
        <v>60</v>
      </c>
      <c r="AJ26" s="1">
        <v>5</v>
      </c>
      <c r="AN26" t="s">
        <v>83</v>
      </c>
      <c r="AO26" t="s">
        <v>83</v>
      </c>
    </row>
    <row r="27" spans="1:41" x14ac:dyDescent="0.35">
      <c r="A27" s="1" t="s">
        <v>52</v>
      </c>
      <c r="B27" t="s">
        <v>69</v>
      </c>
      <c r="C27">
        <v>80</v>
      </c>
      <c r="D27">
        <v>80</v>
      </c>
      <c r="E27" s="1">
        <f t="shared" si="12"/>
        <v>96</v>
      </c>
      <c r="F27" s="1">
        <f t="shared" si="13"/>
        <v>112</v>
      </c>
      <c r="G27" s="1">
        <f t="shared" si="14"/>
        <v>136</v>
      </c>
      <c r="I27" s="1">
        <v>7</v>
      </c>
      <c r="J27" s="1">
        <v>117</v>
      </c>
      <c r="K27" s="1">
        <f t="shared" si="2"/>
        <v>42.7</v>
      </c>
      <c r="L27" s="1" t="s">
        <v>39</v>
      </c>
      <c r="M27" t="s">
        <v>66</v>
      </c>
      <c r="N27">
        <v>100</v>
      </c>
      <c r="O27">
        <v>60</v>
      </c>
      <c r="P27" s="1">
        <f t="shared" si="3"/>
        <v>120</v>
      </c>
      <c r="Q27" s="1">
        <f t="shared" si="4"/>
        <v>140</v>
      </c>
      <c r="R27" s="1">
        <f t="shared" si="5"/>
        <v>170</v>
      </c>
      <c r="T27" s="1">
        <v>3</v>
      </c>
      <c r="U27" s="1">
        <v>138</v>
      </c>
      <c r="V27" s="1">
        <f t="shared" si="6"/>
        <v>-0.60000000000000009</v>
      </c>
      <c r="X27" s="1">
        <f t="shared" si="7"/>
        <v>1233</v>
      </c>
      <c r="Y27" s="1">
        <f t="shared" si="8"/>
        <v>1204</v>
      </c>
      <c r="Z27" s="1">
        <f t="shared" si="9"/>
        <v>860</v>
      </c>
      <c r="AA27" s="1">
        <f t="shared" si="10"/>
        <v>0</v>
      </c>
      <c r="AB27" s="1">
        <f t="shared" si="11"/>
        <v>42.1</v>
      </c>
      <c r="AC27" s="1" t="s">
        <v>72</v>
      </c>
      <c r="AD27" s="1" t="s">
        <v>58</v>
      </c>
      <c r="AE27">
        <v>20</v>
      </c>
      <c r="AF27">
        <v>40</v>
      </c>
      <c r="AG27">
        <v>70</v>
      </c>
      <c r="AH27" s="1" t="s">
        <v>75</v>
      </c>
      <c r="AI27" s="1" t="s">
        <v>61</v>
      </c>
      <c r="AJ27" s="1">
        <v>9</v>
      </c>
      <c r="AN27" t="s">
        <v>83</v>
      </c>
      <c r="AO27" t="s">
        <v>81</v>
      </c>
    </row>
    <row r="28" spans="1:41" x14ac:dyDescent="0.35">
      <c r="A28" s="1" t="s">
        <v>53</v>
      </c>
      <c r="B28" t="s">
        <v>70</v>
      </c>
      <c r="C28">
        <v>90</v>
      </c>
      <c r="D28">
        <v>90</v>
      </c>
      <c r="E28" s="1">
        <f t="shared" si="12"/>
        <v>99.000000000000014</v>
      </c>
      <c r="F28" s="1">
        <f t="shared" si="13"/>
        <v>117</v>
      </c>
      <c r="G28" s="1">
        <f t="shared" si="14"/>
        <v>144</v>
      </c>
      <c r="I28" s="1">
        <v>7</v>
      </c>
      <c r="J28" s="1">
        <v>106</v>
      </c>
      <c r="K28" s="1">
        <f t="shared" si="2"/>
        <v>-7.7000000000000011</v>
      </c>
      <c r="L28" s="1" t="s">
        <v>47</v>
      </c>
      <c r="M28" t="s">
        <v>69</v>
      </c>
      <c r="N28">
        <v>180</v>
      </c>
      <c r="O28">
        <v>110</v>
      </c>
      <c r="P28" s="1">
        <f t="shared" si="3"/>
        <v>198.00000000000003</v>
      </c>
      <c r="Q28" s="1">
        <f t="shared" si="4"/>
        <v>234</v>
      </c>
      <c r="R28" s="1">
        <f t="shared" si="5"/>
        <v>288</v>
      </c>
      <c r="T28" s="1">
        <v>4</v>
      </c>
      <c r="U28" s="1">
        <v>271</v>
      </c>
      <c r="V28" s="1">
        <f t="shared" si="6"/>
        <v>61.600000000000009</v>
      </c>
      <c r="X28" s="1">
        <f t="shared" si="7"/>
        <v>1826</v>
      </c>
      <c r="Y28" s="1">
        <f t="shared" si="8"/>
        <v>1755</v>
      </c>
      <c r="Z28" s="1">
        <f t="shared" si="9"/>
        <v>1350</v>
      </c>
      <c r="AA28" s="1">
        <f t="shared" si="10"/>
        <v>0</v>
      </c>
      <c r="AB28" s="1">
        <f t="shared" si="11"/>
        <v>53.900000000000006</v>
      </c>
      <c r="AC28" s="1" t="s">
        <v>73</v>
      </c>
      <c r="AD28" s="1" t="s">
        <v>59</v>
      </c>
      <c r="AE28">
        <v>10</v>
      </c>
      <c r="AF28">
        <v>30</v>
      </c>
      <c r="AG28">
        <v>60</v>
      </c>
      <c r="AH28" s="1" t="s">
        <v>76</v>
      </c>
      <c r="AI28" s="1" t="s">
        <v>62</v>
      </c>
      <c r="AJ28" s="1">
        <v>10</v>
      </c>
      <c r="AN28" t="s">
        <v>83</v>
      </c>
      <c r="AO28" t="s">
        <v>82</v>
      </c>
    </row>
  </sheetData>
  <autoFilter ref="A3:AO28" xr:uid="{1FAE6020-23DD-488E-9216-B802174990C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Eklavya Saxena</dc:creator>
  <cp:lastModifiedBy>Eklavya Saxena</cp:lastModifiedBy>
  <dcterms:created xsi:type="dcterms:W3CDTF">2017-10-24T17:12:05Z</dcterms:created>
  <dcterms:modified xsi:type="dcterms:W3CDTF">2017-10-26T20:32:36Z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50c8959b-b33b-40ea-b12a-e1a434bcc432</vt:lpwstr>
  </property>
</Properties>
</file>