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tabRatio="863"/>
  </bookViews>
  <sheets>
    <sheet name="Mar 19" sheetId="75" r:id="rId1"/>
    <sheet name="Feb 19" sheetId="74" r:id="rId2"/>
    <sheet name="Jan 19" sheetId="73" r:id="rId3"/>
    <sheet name="Des 18" sheetId="72" r:id="rId4"/>
    <sheet name="Nov 18" sheetId="71" r:id="rId5"/>
    <sheet name="Okt 18" sheetId="70" r:id="rId6"/>
    <sheet name="Sep 18" sheetId="69" r:id="rId7"/>
    <sheet name="Aug 18" sheetId="68" r:id="rId8"/>
    <sheet name="JUL-18" sheetId="66" r:id="rId9"/>
    <sheet name="JUN-18" sheetId="65" r:id="rId10"/>
    <sheet name="MAY-18" sheetId="64" r:id="rId11"/>
    <sheet name="APR-18" sheetId="63" r:id="rId12"/>
  </sheets>
  <externalReferences>
    <externalReference r:id="rId13"/>
  </externalReferences>
  <definedNames>
    <definedName name="_xlnm._FilterDatabase" localSheetId="11" hidden="1">'APR-18'!$A$3:$J$85</definedName>
    <definedName name="_xlnm._FilterDatabase" localSheetId="7" hidden="1">'Aug 18'!$A$3:$P$118</definedName>
    <definedName name="_xlnm._FilterDatabase" localSheetId="3" hidden="1">'Des 18'!$A$3:$P$180</definedName>
    <definedName name="_xlnm._FilterDatabase" localSheetId="1" hidden="1">'Feb 19'!$A$6:$O$141</definedName>
    <definedName name="_xlnm._FilterDatabase" localSheetId="2" hidden="1">'Jan 19'!$A$6:$O$152</definedName>
    <definedName name="_xlnm._FilterDatabase" localSheetId="8" hidden="1">'JUL-18'!$A$3:$P$184</definedName>
    <definedName name="_xlnm._FilterDatabase" localSheetId="9" hidden="1">'JUN-18'!$A$3:$J$91</definedName>
    <definedName name="_xlnm._FilterDatabase" localSheetId="0" hidden="1">'Mar 19'!$A$6:$O$85</definedName>
    <definedName name="_xlnm._FilterDatabase" localSheetId="10" hidden="1">'MAY-18'!$A$3:$J$139</definedName>
    <definedName name="_xlnm._FilterDatabase" localSheetId="4" hidden="1">'Nov 18'!$A$3:$P$120</definedName>
    <definedName name="_xlnm._FilterDatabase" localSheetId="5" hidden="1">'Okt 18'!$A$3:$P$185</definedName>
    <definedName name="_xlnm._FilterDatabase" localSheetId="6" hidden="1">'Sep 18'!$A$3:$P$166</definedName>
    <definedName name="_xlnm.Print_Area" localSheetId="11">'APR-18'!$A$1:$J$152</definedName>
    <definedName name="_xlnm.Print_Area" localSheetId="7">'Aug 18'!$A$1:$J$258</definedName>
    <definedName name="_xlnm.Print_Area" localSheetId="3">'Des 18'!$A$1:$K$338</definedName>
    <definedName name="_xlnm.Print_Area" localSheetId="1">'Feb 19'!$A$1:$L$276</definedName>
    <definedName name="_xlnm.Print_Area" localSheetId="2">'Jan 19'!$A$1:$L$284</definedName>
    <definedName name="_xlnm.Print_Area" localSheetId="8">'JUL-18'!$A$1:$J$257</definedName>
    <definedName name="_xlnm.Print_Area" localSheetId="9">'JUN-18'!$A$1:$J$155</definedName>
    <definedName name="_xlnm.Print_Area" localSheetId="0">'Mar 19'!$A$1:$L$194</definedName>
    <definedName name="_xlnm.Print_Area" localSheetId="10">'MAY-18'!$A$1:$J$210</definedName>
    <definedName name="_xlnm.Print_Area" localSheetId="4">'Nov 18'!$A$1:$J$218</definedName>
    <definedName name="_xlnm.Print_Area" localSheetId="5">'Okt 18'!$A$1:$J$284</definedName>
    <definedName name="_xlnm.Print_Area" localSheetId="6">'Sep 18'!$A$1:$J$256</definedName>
    <definedName name="_xlnm.Print_Titles" localSheetId="11">'APR-18'!$1:$3</definedName>
    <definedName name="_xlnm.Print_Titles" localSheetId="7">'Aug 18'!$1:$3</definedName>
    <definedName name="_xlnm.Print_Titles" localSheetId="3">'Des 18'!$1:$3</definedName>
    <definedName name="_xlnm.Print_Titles" localSheetId="1">'Feb 19'!$1:$3</definedName>
    <definedName name="_xlnm.Print_Titles" localSheetId="2">'Jan 19'!$1:$3</definedName>
    <definedName name="_xlnm.Print_Titles" localSheetId="8">'JUL-18'!$1:$3</definedName>
    <definedName name="_xlnm.Print_Titles" localSheetId="9">'JUN-18'!$1:$3</definedName>
    <definedName name="_xlnm.Print_Titles" localSheetId="0">'Mar 19'!$1:$3</definedName>
    <definedName name="_xlnm.Print_Titles" localSheetId="10">'MAY-18'!$1:$3</definedName>
    <definedName name="_xlnm.Print_Titles" localSheetId="4">'Nov 18'!$1:$3</definedName>
    <definedName name="_xlnm.Print_Titles" localSheetId="5">'Okt 18'!$1:$3</definedName>
    <definedName name="_xlnm.Print_Titles" localSheetId="6">'Sep 18'!$1:$3</definedName>
  </definedNames>
  <calcPr calcId="152511" iterateDelta="1E-4"/>
</workbook>
</file>

<file path=xl/calcChain.xml><?xml version="1.0" encoding="utf-8"?>
<calcChain xmlns="http://schemas.openxmlformats.org/spreadsheetml/2006/main">
  <c r="J182" i="72" l="1"/>
  <c r="J204" i="68" l="1"/>
  <c r="M183" i="75" l="1"/>
  <c r="K100" i="75" l="1"/>
  <c r="K114" i="75"/>
  <c r="I113" i="75"/>
  <c r="D113" i="75"/>
  <c r="I94" i="75"/>
  <c r="D90" i="75"/>
  <c r="D91" i="75"/>
  <c r="D92" i="75"/>
  <c r="D93" i="75"/>
  <c r="D94" i="75"/>
  <c r="D89" i="75"/>
  <c r="D43" i="75"/>
  <c r="D44" i="75"/>
  <c r="D45" i="75"/>
  <c r="D46" i="75"/>
  <c r="D47" i="75"/>
  <c r="D98" i="75"/>
  <c r="D48" i="75"/>
  <c r="D49" i="75"/>
  <c r="D50" i="75"/>
  <c r="D51" i="75"/>
  <c r="D52" i="75"/>
  <c r="D53" i="75"/>
  <c r="D54" i="75"/>
  <c r="D55" i="75"/>
  <c r="D96" i="75"/>
  <c r="D97" i="75"/>
  <c r="D56" i="75"/>
  <c r="D57" i="75"/>
  <c r="D58" i="75"/>
  <c r="D59" i="75"/>
  <c r="D60" i="75"/>
  <c r="D61" i="75"/>
  <c r="D62" i="75"/>
  <c r="D95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42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7" i="75"/>
  <c r="D8" i="75"/>
  <c r="D6" i="75"/>
  <c r="K87" i="75"/>
  <c r="I83" i="75"/>
  <c r="I84" i="75"/>
  <c r="I82" i="75"/>
  <c r="I81" i="75"/>
  <c r="I80" i="75"/>
  <c r="I79" i="75"/>
  <c r="I78" i="75"/>
  <c r="I77" i="75"/>
  <c r="I76" i="75"/>
  <c r="I75" i="75"/>
  <c r="K102" i="75" l="1"/>
  <c r="D108" i="75"/>
  <c r="D116" i="75"/>
  <c r="I112" i="75"/>
  <c r="I106" i="75"/>
  <c r="I107" i="75"/>
  <c r="I108" i="75"/>
  <c r="D112" i="75"/>
  <c r="D106" i="75"/>
  <c r="D107" i="75"/>
  <c r="D110" i="75"/>
  <c r="D111" i="75"/>
  <c r="D105" i="75"/>
  <c r="D104" i="75"/>
  <c r="D109" i="75"/>
  <c r="I178" i="75" l="1"/>
  <c r="I159" i="75"/>
  <c r="I160" i="75"/>
  <c r="I111" i="75" l="1"/>
  <c r="I110" i="75"/>
  <c r="K180" i="75"/>
  <c r="K176" i="75"/>
  <c r="I175" i="75"/>
  <c r="I169" i="75"/>
  <c r="D169" i="75"/>
  <c r="K167" i="75"/>
  <c r="I167" i="75"/>
  <c r="K163" i="75"/>
  <c r="I158" i="75"/>
  <c r="I163" i="75" s="1"/>
  <c r="K156" i="75"/>
  <c r="I156" i="75"/>
  <c r="K144" i="75"/>
  <c r="I143" i="75"/>
  <c r="I142" i="75"/>
  <c r="I141" i="75"/>
  <c r="I140" i="75"/>
  <c r="I139" i="75"/>
  <c r="I138" i="75"/>
  <c r="K136" i="75"/>
  <c r="I133" i="75"/>
  <c r="I132" i="75"/>
  <c r="I131" i="75"/>
  <c r="K129" i="75"/>
  <c r="I125" i="75"/>
  <c r="I124" i="75"/>
  <c r="I123" i="75"/>
  <c r="K119" i="75"/>
  <c r="I116" i="75"/>
  <c r="I109" i="75"/>
  <c r="I104" i="75"/>
  <c r="I105" i="75"/>
  <c r="I93" i="75"/>
  <c r="I92" i="75"/>
  <c r="I91" i="75"/>
  <c r="I90" i="75"/>
  <c r="I89" i="75"/>
  <c r="I74" i="75"/>
  <c r="I73" i="75"/>
  <c r="I72" i="75"/>
  <c r="I71" i="75"/>
  <c r="I70" i="75"/>
  <c r="I69" i="75"/>
  <c r="I68" i="75"/>
  <c r="I67" i="75"/>
  <c r="I66" i="75"/>
  <c r="I65" i="75"/>
  <c r="I64" i="75"/>
  <c r="I63" i="75"/>
  <c r="I95" i="75"/>
  <c r="I62" i="75"/>
  <c r="I61" i="75"/>
  <c r="I60" i="75"/>
  <c r="I59" i="75"/>
  <c r="I58" i="75"/>
  <c r="I57" i="75"/>
  <c r="I56" i="75"/>
  <c r="I97" i="75"/>
  <c r="I96" i="75"/>
  <c r="I55" i="75"/>
  <c r="I54" i="75"/>
  <c r="I53" i="75"/>
  <c r="I52" i="75"/>
  <c r="I51" i="75"/>
  <c r="I50" i="75"/>
  <c r="I49" i="75"/>
  <c r="I48" i="75"/>
  <c r="I98" i="75"/>
  <c r="I47" i="75"/>
  <c r="I46" i="75"/>
  <c r="I45" i="75"/>
  <c r="I44" i="75"/>
  <c r="I43" i="75"/>
  <c r="I42" i="75"/>
  <c r="I41" i="75"/>
  <c r="I40" i="75"/>
  <c r="I39" i="75"/>
  <c r="I38" i="75"/>
  <c r="I37" i="75"/>
  <c r="I36" i="75"/>
  <c r="I35" i="75"/>
  <c r="I34" i="75"/>
  <c r="I33" i="75"/>
  <c r="I32" i="75"/>
  <c r="I31" i="75"/>
  <c r="I30" i="75"/>
  <c r="I29" i="75"/>
  <c r="I28" i="75"/>
  <c r="I27" i="75"/>
  <c r="I26" i="75"/>
  <c r="I25" i="75"/>
  <c r="I24" i="75"/>
  <c r="I23" i="75"/>
  <c r="I22" i="75"/>
  <c r="I21" i="75"/>
  <c r="I20" i="75"/>
  <c r="I19" i="75"/>
  <c r="I18" i="75"/>
  <c r="I17" i="75"/>
  <c r="I16" i="75"/>
  <c r="I15" i="75"/>
  <c r="I14" i="75"/>
  <c r="I13" i="75"/>
  <c r="I12" i="75"/>
  <c r="I11" i="75"/>
  <c r="I10" i="75"/>
  <c r="I9" i="75"/>
  <c r="I8" i="75"/>
  <c r="I7" i="75"/>
  <c r="I6" i="75"/>
  <c r="I114" i="75" l="1"/>
  <c r="K182" i="75"/>
  <c r="I100" i="75"/>
  <c r="K121" i="75"/>
  <c r="I144" i="75"/>
  <c r="I119" i="75"/>
  <c r="I136" i="75"/>
  <c r="K146" i="75"/>
  <c r="M146" i="75" s="1"/>
  <c r="I129" i="75"/>
  <c r="K173" i="75"/>
  <c r="M173" i="75" s="1"/>
  <c r="I176" i="75"/>
  <c r="I87" i="75"/>
  <c r="I102" i="75" s="1"/>
  <c r="I6" i="74"/>
  <c r="M182" i="75" l="1"/>
  <c r="K185" i="75"/>
  <c r="K187" i="75" s="1"/>
  <c r="K193" i="75" s="1"/>
  <c r="M121" i="75"/>
  <c r="I146" i="75"/>
  <c r="I121" i="75"/>
  <c r="L248" i="74"/>
  <c r="K174" i="74" l="1"/>
  <c r="K143" i="74"/>
  <c r="K187" i="74"/>
  <c r="K257" i="74"/>
  <c r="K202" i="74"/>
  <c r="K209" i="74"/>
  <c r="I250" i="74" l="1"/>
  <c r="D232" i="74" l="1"/>
  <c r="I207" i="74"/>
  <c r="I206" i="74"/>
  <c r="K192" i="74" l="1"/>
  <c r="I189" i="74"/>
  <c r="I190" i="74"/>
  <c r="I140" i="74"/>
  <c r="I139" i="74"/>
  <c r="I138" i="74"/>
  <c r="I137" i="74"/>
  <c r="I136" i="74"/>
  <c r="I135" i="74"/>
  <c r="I134" i="74"/>
  <c r="I133" i="74"/>
  <c r="I132" i="74"/>
  <c r="I131" i="74"/>
  <c r="I130" i="74"/>
  <c r="I129" i="74"/>
  <c r="I128" i="74"/>
  <c r="I127" i="74"/>
  <c r="I126" i="74"/>
  <c r="I125" i="74"/>
  <c r="I124" i="74"/>
  <c r="I123" i="74"/>
  <c r="I122" i="74"/>
  <c r="I121" i="74"/>
  <c r="I120" i="74"/>
  <c r="I119" i="74"/>
  <c r="I118" i="74"/>
  <c r="I117" i="74"/>
  <c r="I116" i="74"/>
  <c r="I115" i="74"/>
  <c r="I114" i="74"/>
  <c r="I113" i="74"/>
  <c r="I112" i="74"/>
  <c r="I111" i="74"/>
  <c r="I110" i="74"/>
  <c r="I109" i="74"/>
  <c r="I108" i="74"/>
  <c r="I107" i="74"/>
  <c r="I106" i="74"/>
  <c r="I105" i="74"/>
  <c r="I104" i="74"/>
  <c r="I103" i="74"/>
  <c r="I102" i="74"/>
  <c r="I101" i="74"/>
  <c r="I100" i="74"/>
  <c r="I99" i="74"/>
  <c r="I98" i="74"/>
  <c r="I97" i="74"/>
  <c r="I96" i="74"/>
  <c r="I95" i="74"/>
  <c r="I94" i="74"/>
  <c r="I93" i="74"/>
  <c r="I92" i="74"/>
  <c r="I91" i="74"/>
  <c r="I90" i="74"/>
  <c r="I89" i="74"/>
  <c r="I88" i="74"/>
  <c r="I87" i="74"/>
  <c r="I86" i="74"/>
  <c r="I85" i="74"/>
  <c r="I84" i="74"/>
  <c r="I83" i="74"/>
  <c r="I82" i="74"/>
  <c r="I81" i="74"/>
  <c r="I80" i="74"/>
  <c r="I79" i="74"/>
  <c r="I78" i="74"/>
  <c r="I77" i="74"/>
  <c r="I76" i="74"/>
  <c r="I75" i="74"/>
  <c r="I74" i="74"/>
  <c r="I73" i="74"/>
  <c r="I72" i="74"/>
  <c r="I71" i="74"/>
  <c r="I70" i="74"/>
  <c r="I69" i="74"/>
  <c r="I68" i="74"/>
  <c r="I67" i="74"/>
  <c r="I66" i="74"/>
  <c r="I65" i="74"/>
  <c r="I64" i="74"/>
  <c r="I63" i="74"/>
  <c r="I62" i="74"/>
  <c r="I61" i="74"/>
  <c r="I60" i="74"/>
  <c r="I59" i="74"/>
  <c r="I58" i="74"/>
  <c r="I57" i="74"/>
  <c r="I56" i="74"/>
  <c r="I55" i="74"/>
  <c r="I54" i="74"/>
  <c r="I53" i="74"/>
  <c r="I52" i="74"/>
  <c r="I51" i="74"/>
  <c r="I50" i="74"/>
  <c r="I49" i="74"/>
  <c r="I48" i="74"/>
  <c r="I47" i="74"/>
  <c r="I46" i="74"/>
  <c r="I45" i="74"/>
  <c r="I44" i="74"/>
  <c r="I43" i="74"/>
  <c r="I42" i="74"/>
  <c r="I41" i="74"/>
  <c r="I40" i="74"/>
  <c r="I39" i="74"/>
  <c r="I38" i="74"/>
  <c r="I37" i="74"/>
  <c r="I36" i="74"/>
  <c r="I35" i="74"/>
  <c r="I34" i="74"/>
  <c r="I33" i="74"/>
  <c r="I32" i="74"/>
  <c r="I31" i="74"/>
  <c r="I30" i="74"/>
  <c r="I29" i="74"/>
  <c r="I28" i="74"/>
  <c r="I27" i="74"/>
  <c r="I26" i="74"/>
  <c r="I25" i="74"/>
  <c r="I24" i="74"/>
  <c r="I23" i="74"/>
  <c r="I22" i="74"/>
  <c r="I21" i="74"/>
  <c r="I20" i="74"/>
  <c r="I19" i="74"/>
  <c r="I18" i="74"/>
  <c r="I17" i="74"/>
  <c r="I16" i="74"/>
  <c r="I15" i="74"/>
  <c r="I14" i="74"/>
  <c r="I13" i="74"/>
  <c r="I12" i="74"/>
  <c r="I11" i="74"/>
  <c r="I10" i="74"/>
  <c r="I9" i="74"/>
  <c r="I8" i="74"/>
  <c r="I7" i="74"/>
  <c r="I141" i="74"/>
  <c r="I171" i="74"/>
  <c r="I170" i="74"/>
  <c r="I169" i="74"/>
  <c r="I168" i="74"/>
  <c r="I167" i="74"/>
  <c r="I166" i="74"/>
  <c r="I183" i="74"/>
  <c r="I182" i="74"/>
  <c r="I165" i="74"/>
  <c r="I164" i="74"/>
  <c r="I163" i="74"/>
  <c r="I162" i="74"/>
  <c r="I161" i="74"/>
  <c r="I160" i="74"/>
  <c r="I159" i="74"/>
  <c r="I158" i="74"/>
  <c r="I157" i="74"/>
  <c r="I156" i="74"/>
  <c r="I155" i="74"/>
  <c r="I154" i="74"/>
  <c r="I153" i="74"/>
  <c r="I152" i="74"/>
  <c r="I151" i="74"/>
  <c r="I150" i="74"/>
  <c r="I149" i="74"/>
  <c r="I148" i="74"/>
  <c r="I147" i="74"/>
  <c r="I146" i="74"/>
  <c r="I145" i="74"/>
  <c r="I174" i="74" s="1"/>
  <c r="I172" i="74"/>
  <c r="D169" i="74"/>
  <c r="D170" i="74"/>
  <c r="D171" i="74"/>
  <c r="D172" i="74"/>
  <c r="D161" i="74"/>
  <c r="D162" i="74"/>
  <c r="D163" i="74"/>
  <c r="D164" i="74"/>
  <c r="D165" i="74"/>
  <c r="D182" i="74"/>
  <c r="D183" i="74"/>
  <c r="D166" i="74"/>
  <c r="D167" i="74"/>
  <c r="D168" i="74"/>
  <c r="D155" i="74"/>
  <c r="D156" i="74"/>
  <c r="D157" i="74"/>
  <c r="D158" i="74"/>
  <c r="D159" i="74"/>
  <c r="D160" i="74"/>
  <c r="D146" i="74"/>
  <c r="D147" i="74"/>
  <c r="D148" i="74"/>
  <c r="D149" i="74"/>
  <c r="D150" i="74"/>
  <c r="D151" i="74"/>
  <c r="D152" i="74"/>
  <c r="D153" i="74"/>
  <c r="D154" i="74"/>
  <c r="D59" i="74"/>
  <c r="E59" i="74" s="1"/>
  <c r="D60" i="74"/>
  <c r="E60" i="74" s="1"/>
  <c r="D61" i="74"/>
  <c r="E61" i="74" s="1"/>
  <c r="D62" i="74"/>
  <c r="E62" i="74" s="1"/>
  <c r="D63" i="74"/>
  <c r="E63" i="74" s="1"/>
  <c r="D64" i="74"/>
  <c r="E64" i="74" s="1"/>
  <c r="D65" i="74"/>
  <c r="E65" i="74" s="1"/>
  <c r="D66" i="74"/>
  <c r="E66" i="74" s="1"/>
  <c r="D67" i="74"/>
  <c r="E67" i="74" s="1"/>
  <c r="D68" i="74"/>
  <c r="E68" i="74" s="1"/>
  <c r="D69" i="74"/>
  <c r="E69" i="74" s="1"/>
  <c r="D70" i="74"/>
  <c r="E70" i="74" s="1"/>
  <c r="D71" i="74"/>
  <c r="E71" i="74" s="1"/>
  <c r="D72" i="74"/>
  <c r="E72" i="74" s="1"/>
  <c r="D73" i="74"/>
  <c r="E73" i="74" s="1"/>
  <c r="D74" i="74"/>
  <c r="E74" i="74" s="1"/>
  <c r="D75" i="74"/>
  <c r="E75" i="74" s="1"/>
  <c r="D76" i="74"/>
  <c r="E76" i="74" s="1"/>
  <c r="D77" i="74"/>
  <c r="E77" i="74" s="1"/>
  <c r="D78" i="74"/>
  <c r="E78" i="74" s="1"/>
  <c r="D79" i="74"/>
  <c r="E79" i="74" s="1"/>
  <c r="D80" i="74"/>
  <c r="E80" i="74" s="1"/>
  <c r="D81" i="74"/>
  <c r="E81" i="74" s="1"/>
  <c r="D82" i="74"/>
  <c r="E82" i="74" s="1"/>
  <c r="D83" i="74"/>
  <c r="E83" i="74" s="1"/>
  <c r="D84" i="74"/>
  <c r="E84" i="74" s="1"/>
  <c r="D85" i="74"/>
  <c r="E85" i="74" s="1"/>
  <c r="D86" i="74"/>
  <c r="E86" i="74" s="1"/>
  <c r="D87" i="74"/>
  <c r="E87" i="74" s="1"/>
  <c r="D88" i="74"/>
  <c r="E88" i="74" s="1"/>
  <c r="D89" i="74"/>
  <c r="E89" i="74" s="1"/>
  <c r="D90" i="74"/>
  <c r="E90" i="74" s="1"/>
  <c r="D91" i="74"/>
  <c r="E91" i="74" s="1"/>
  <c r="D92" i="74"/>
  <c r="E92" i="74" s="1"/>
  <c r="D93" i="74"/>
  <c r="E93" i="74" s="1"/>
  <c r="D94" i="74"/>
  <c r="E94" i="74" s="1"/>
  <c r="D95" i="74"/>
  <c r="E95" i="74" s="1"/>
  <c r="D96" i="74"/>
  <c r="E96" i="74" s="1"/>
  <c r="D97" i="74"/>
  <c r="E97" i="74" s="1"/>
  <c r="D98" i="74"/>
  <c r="E98" i="74" s="1"/>
  <c r="D99" i="74"/>
  <c r="E99" i="74" s="1"/>
  <c r="D100" i="74"/>
  <c r="E100" i="74" s="1"/>
  <c r="D101" i="74"/>
  <c r="E101" i="74" s="1"/>
  <c r="D102" i="74"/>
  <c r="E102" i="74" s="1"/>
  <c r="D103" i="74"/>
  <c r="E103" i="74" s="1"/>
  <c r="D104" i="74"/>
  <c r="E104" i="74" s="1"/>
  <c r="D105" i="74"/>
  <c r="E105" i="74" s="1"/>
  <c r="D106" i="74"/>
  <c r="E106" i="74" s="1"/>
  <c r="D107" i="74"/>
  <c r="E107" i="74" s="1"/>
  <c r="D108" i="74"/>
  <c r="E108" i="74" s="1"/>
  <c r="I143" i="74" l="1"/>
  <c r="K176" i="74"/>
  <c r="I276" i="74"/>
  <c r="K261" i="74"/>
  <c r="K263" i="74" s="1"/>
  <c r="I259" i="74"/>
  <c r="I256" i="74"/>
  <c r="I255" i="74"/>
  <c r="I254" i="74"/>
  <c r="I253" i="74"/>
  <c r="I252" i="74"/>
  <c r="I251" i="74"/>
  <c r="I249" i="74"/>
  <c r="I248" i="74"/>
  <c r="I241" i="74"/>
  <c r="D241" i="74"/>
  <c r="K239" i="74"/>
  <c r="I239" i="74"/>
  <c r="K235" i="74"/>
  <c r="I231" i="74"/>
  <c r="D231" i="74"/>
  <c r="K229" i="74"/>
  <c r="I229" i="74"/>
  <c r="K217" i="74"/>
  <c r="K219" i="74" s="1"/>
  <c r="I216" i="74"/>
  <c r="I215" i="74"/>
  <c r="I214" i="74"/>
  <c r="I213" i="74"/>
  <c r="I212" i="74"/>
  <c r="I211" i="74"/>
  <c r="I205" i="74"/>
  <c r="I204" i="74"/>
  <c r="I198" i="74"/>
  <c r="I197" i="74"/>
  <c r="I196" i="74"/>
  <c r="I192" i="74"/>
  <c r="D190" i="74"/>
  <c r="D189" i="74"/>
  <c r="I181" i="74"/>
  <c r="D181" i="74"/>
  <c r="I180" i="74"/>
  <c r="D180" i="74"/>
  <c r="I179" i="74"/>
  <c r="D179" i="74"/>
  <c r="I178" i="74"/>
  <c r="D178" i="74"/>
  <c r="D145" i="74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I209" i="74" l="1"/>
  <c r="K245" i="74"/>
  <c r="I187" i="74"/>
  <c r="I202" i="74"/>
  <c r="I235" i="74"/>
  <c r="I217" i="74"/>
  <c r="I257" i="74"/>
  <c r="K194" i="74"/>
  <c r="K266" i="74" s="1"/>
  <c r="I176" i="74"/>
  <c r="D109" i="73"/>
  <c r="E109" i="73" s="1"/>
  <c r="I219" i="74" l="1"/>
  <c r="K268" i="74"/>
  <c r="I194" i="74"/>
  <c r="D156" i="73"/>
  <c r="I185" i="73" l="1"/>
  <c r="D184" i="73"/>
  <c r="D185" i="73"/>
  <c r="D186" i="73"/>
  <c r="D182" i="73"/>
  <c r="I264" i="73" l="1"/>
  <c r="I261" i="73"/>
  <c r="I262" i="73"/>
  <c r="I263" i="73"/>
  <c r="K275" i="73"/>
  <c r="D241" i="73" l="1"/>
  <c r="K269" i="73" l="1"/>
  <c r="K265" i="73"/>
  <c r="I247" i="73"/>
  <c r="K247" i="73"/>
  <c r="K271" i="73" l="1"/>
  <c r="I256" i="73"/>
  <c r="I257" i="73"/>
  <c r="I284" i="73" l="1"/>
  <c r="I267" i="73"/>
  <c r="I260" i="73"/>
  <c r="I259" i="73"/>
  <c r="I258" i="73"/>
  <c r="I249" i="73"/>
  <c r="D249" i="73"/>
  <c r="K243" i="73"/>
  <c r="I240" i="73"/>
  <c r="D240" i="73"/>
  <c r="I239" i="73"/>
  <c r="I243" i="73" s="1"/>
  <c r="D239" i="73"/>
  <c r="K237" i="73"/>
  <c r="I237" i="73"/>
  <c r="K225" i="73"/>
  <c r="I224" i="73"/>
  <c r="I223" i="73"/>
  <c r="I222" i="73"/>
  <c r="I221" i="73"/>
  <c r="I220" i="73"/>
  <c r="I219" i="73"/>
  <c r="K217" i="73"/>
  <c r="I213" i="73"/>
  <c r="I212" i="73"/>
  <c r="K210" i="73"/>
  <c r="I207" i="73"/>
  <c r="I206" i="73"/>
  <c r="I205" i="73"/>
  <c r="I204" i="73"/>
  <c r="K200" i="73"/>
  <c r="I198" i="73"/>
  <c r="D198" i="73"/>
  <c r="I197" i="73"/>
  <c r="D197" i="73"/>
  <c r="I196" i="73"/>
  <c r="D196" i="73"/>
  <c r="I195" i="73"/>
  <c r="D195" i="73"/>
  <c r="I194" i="73"/>
  <c r="D194" i="73"/>
  <c r="I193" i="73"/>
  <c r="D193" i="73"/>
  <c r="I192" i="73"/>
  <c r="D192" i="73"/>
  <c r="I191" i="73"/>
  <c r="D191" i="73"/>
  <c r="K189" i="73"/>
  <c r="I186" i="73"/>
  <c r="I184" i="73"/>
  <c r="I183" i="73"/>
  <c r="D183" i="73"/>
  <c r="I182" i="73"/>
  <c r="K178" i="73"/>
  <c r="I175" i="73"/>
  <c r="I174" i="73"/>
  <c r="I173" i="73"/>
  <c r="I172" i="73"/>
  <c r="I171" i="73"/>
  <c r="I170" i="73"/>
  <c r="I169" i="73"/>
  <c r="I168" i="73"/>
  <c r="I167" i="73"/>
  <c r="I166" i="73"/>
  <c r="I165" i="73"/>
  <c r="I164" i="73"/>
  <c r="I163" i="73"/>
  <c r="I162" i="73"/>
  <c r="I161" i="73"/>
  <c r="I160" i="73"/>
  <c r="I159" i="73"/>
  <c r="I158" i="73"/>
  <c r="I157" i="73"/>
  <c r="I156" i="73"/>
  <c r="K154" i="73"/>
  <c r="K180" i="73" s="1"/>
  <c r="I95" i="73"/>
  <c r="D95" i="73"/>
  <c r="E95" i="73" s="1"/>
  <c r="I29" i="73"/>
  <c r="D29" i="73"/>
  <c r="E29" i="73" s="1"/>
  <c r="I145" i="73"/>
  <c r="D145" i="73"/>
  <c r="E145" i="73" s="1"/>
  <c r="I124" i="73"/>
  <c r="D124" i="73"/>
  <c r="E124" i="73" s="1"/>
  <c r="I146" i="73"/>
  <c r="D146" i="73"/>
  <c r="E146" i="73" s="1"/>
  <c r="I93" i="73"/>
  <c r="D93" i="73"/>
  <c r="E93" i="73" s="1"/>
  <c r="I8" i="73"/>
  <c r="D8" i="73"/>
  <c r="E8" i="73" s="1"/>
  <c r="I91" i="73"/>
  <c r="D91" i="73"/>
  <c r="E91" i="73" s="1"/>
  <c r="I89" i="73"/>
  <c r="D89" i="73"/>
  <c r="E89" i="73" s="1"/>
  <c r="I142" i="73"/>
  <c r="D142" i="73"/>
  <c r="E142" i="73" s="1"/>
  <c r="I118" i="73"/>
  <c r="D118" i="73"/>
  <c r="E118" i="73" s="1"/>
  <c r="I87" i="73"/>
  <c r="D87" i="73"/>
  <c r="E87" i="73" s="1"/>
  <c r="I20" i="73"/>
  <c r="D20" i="73"/>
  <c r="E20" i="73" s="1"/>
  <c r="I18" i="73"/>
  <c r="D18" i="73"/>
  <c r="E18" i="73" s="1"/>
  <c r="I16" i="73"/>
  <c r="D16" i="73"/>
  <c r="E16" i="73" s="1"/>
  <c r="I10" i="73"/>
  <c r="D10" i="73"/>
  <c r="E10" i="73" s="1"/>
  <c r="I110" i="73"/>
  <c r="D110" i="73"/>
  <c r="E110" i="73" s="1"/>
  <c r="I108" i="73"/>
  <c r="D108" i="73"/>
  <c r="E108" i="73" s="1"/>
  <c r="I130" i="73"/>
  <c r="D130" i="73"/>
  <c r="E130" i="73" s="1"/>
  <c r="I129" i="73"/>
  <c r="D129" i="73"/>
  <c r="E129" i="73" s="1"/>
  <c r="I102" i="73"/>
  <c r="D102" i="73"/>
  <c r="E102" i="73" s="1"/>
  <c r="I100" i="73"/>
  <c r="D100" i="73"/>
  <c r="E100" i="73" s="1"/>
  <c r="I98" i="73"/>
  <c r="D98" i="73"/>
  <c r="E98" i="73" s="1"/>
  <c r="I96" i="73"/>
  <c r="D96" i="73"/>
  <c r="E96" i="73" s="1"/>
  <c r="I94" i="73"/>
  <c r="D94" i="73"/>
  <c r="E94" i="73" s="1"/>
  <c r="I26" i="73"/>
  <c r="D26" i="73"/>
  <c r="E26" i="73" s="1"/>
  <c r="I28" i="73"/>
  <c r="D28" i="73"/>
  <c r="E28" i="73" s="1"/>
  <c r="I85" i="73"/>
  <c r="D85" i="73"/>
  <c r="E85" i="73" s="1"/>
  <c r="I135" i="73"/>
  <c r="D135" i="73"/>
  <c r="E135" i="73" s="1"/>
  <c r="I111" i="73"/>
  <c r="D111" i="73"/>
  <c r="E111" i="73" s="1"/>
  <c r="I92" i="73"/>
  <c r="D92" i="73"/>
  <c r="E92" i="73" s="1"/>
  <c r="I138" i="73"/>
  <c r="D138" i="73"/>
  <c r="E138" i="73" s="1"/>
  <c r="I83" i="73"/>
  <c r="D83" i="73"/>
  <c r="E83" i="73" s="1"/>
  <c r="I90" i="73"/>
  <c r="D90" i="73"/>
  <c r="E90" i="73" s="1"/>
  <c r="I117" i="73"/>
  <c r="D117" i="73"/>
  <c r="E117" i="73" s="1"/>
  <c r="I81" i="73"/>
  <c r="D81" i="73"/>
  <c r="E81" i="73" s="1"/>
  <c r="I152" i="73"/>
  <c r="D152" i="73"/>
  <c r="E152" i="73" s="1"/>
  <c r="I148" i="73"/>
  <c r="D148" i="73"/>
  <c r="E148" i="73" s="1"/>
  <c r="I147" i="73"/>
  <c r="D147" i="73"/>
  <c r="E147" i="73" s="1"/>
  <c r="I143" i="73"/>
  <c r="D143" i="73"/>
  <c r="E143" i="73" s="1"/>
  <c r="I133" i="73"/>
  <c r="D133" i="73"/>
  <c r="E133" i="73" s="1"/>
  <c r="I139" i="73"/>
  <c r="D139" i="73"/>
  <c r="E139" i="73" s="1"/>
  <c r="I132" i="73"/>
  <c r="D132" i="73"/>
  <c r="E132" i="73" s="1"/>
  <c r="I88" i="73"/>
  <c r="D88" i="73"/>
  <c r="E88" i="73" s="1"/>
  <c r="I86" i="73"/>
  <c r="D86" i="73"/>
  <c r="E86" i="73" s="1"/>
  <c r="I149" i="73"/>
  <c r="D149" i="73"/>
  <c r="E149" i="73" s="1"/>
  <c r="I144" i="73"/>
  <c r="D144" i="73"/>
  <c r="E144" i="73" s="1"/>
  <c r="I137" i="73"/>
  <c r="D137" i="73"/>
  <c r="E137" i="73" s="1"/>
  <c r="I120" i="73"/>
  <c r="D120" i="73"/>
  <c r="E120" i="73" s="1"/>
  <c r="I84" i="73"/>
  <c r="D84" i="73"/>
  <c r="E84" i="73" s="1"/>
  <c r="I82" i="73"/>
  <c r="D82" i="73"/>
  <c r="E82" i="73" s="1"/>
  <c r="I131" i="73"/>
  <c r="D131" i="73"/>
  <c r="E131" i="73" s="1"/>
  <c r="I128" i="73"/>
  <c r="D128" i="73"/>
  <c r="E128" i="73" s="1"/>
  <c r="I127" i="73"/>
  <c r="D127" i="73"/>
  <c r="E127" i="73" s="1"/>
  <c r="I125" i="73"/>
  <c r="D125" i="73"/>
  <c r="E125" i="73" s="1"/>
  <c r="I123" i="73"/>
  <c r="D123" i="73"/>
  <c r="E123" i="73" s="1"/>
  <c r="I122" i="73"/>
  <c r="D122" i="73"/>
  <c r="E122" i="73" s="1"/>
  <c r="I115" i="73"/>
  <c r="D115" i="73"/>
  <c r="E115" i="73" s="1"/>
  <c r="I114" i="73"/>
  <c r="D114" i="73"/>
  <c r="E114" i="73" s="1"/>
  <c r="I79" i="73"/>
  <c r="D79" i="73"/>
  <c r="E79" i="73" s="1"/>
  <c r="I24" i="73"/>
  <c r="D24" i="73"/>
  <c r="E24" i="73" s="1"/>
  <c r="I80" i="73"/>
  <c r="D80" i="73"/>
  <c r="E80" i="73" s="1"/>
  <c r="I78" i="73"/>
  <c r="D78" i="73"/>
  <c r="E78" i="73" s="1"/>
  <c r="I77" i="73"/>
  <c r="D77" i="73"/>
  <c r="E77" i="73" s="1"/>
  <c r="I75" i="73"/>
  <c r="D75" i="73"/>
  <c r="E75" i="73" s="1"/>
  <c r="I73" i="73"/>
  <c r="D73" i="73"/>
  <c r="E73" i="73" s="1"/>
  <c r="I76" i="73"/>
  <c r="D76" i="73"/>
  <c r="E76" i="73" s="1"/>
  <c r="I71" i="73"/>
  <c r="D71" i="73"/>
  <c r="E71" i="73" s="1"/>
  <c r="I69" i="73"/>
  <c r="D69" i="73"/>
  <c r="E69" i="73" s="1"/>
  <c r="I116" i="73"/>
  <c r="D116" i="73"/>
  <c r="E116" i="73" s="1"/>
  <c r="I67" i="73"/>
  <c r="D67" i="73"/>
  <c r="E67" i="73" s="1"/>
  <c r="I65" i="73"/>
  <c r="D65" i="73"/>
  <c r="E65" i="73" s="1"/>
  <c r="I63" i="73"/>
  <c r="D63" i="73"/>
  <c r="E63" i="73" s="1"/>
  <c r="I61" i="73"/>
  <c r="D61" i="73"/>
  <c r="E61" i="73" s="1"/>
  <c r="I59" i="73"/>
  <c r="D59" i="73"/>
  <c r="E59" i="73" s="1"/>
  <c r="I57" i="73"/>
  <c r="D57" i="73"/>
  <c r="E57" i="73" s="1"/>
  <c r="I74" i="73"/>
  <c r="D74" i="73"/>
  <c r="E74" i="73" s="1"/>
  <c r="I150" i="73"/>
  <c r="D150" i="73"/>
  <c r="E150" i="73" s="1"/>
  <c r="I72" i="73"/>
  <c r="D72" i="73"/>
  <c r="E72" i="73" s="1"/>
  <c r="I55" i="73"/>
  <c r="D55" i="73"/>
  <c r="E55" i="73" s="1"/>
  <c r="I53" i="73"/>
  <c r="D53" i="73"/>
  <c r="E53" i="73" s="1"/>
  <c r="I51" i="73"/>
  <c r="D51" i="73"/>
  <c r="E51" i="73" s="1"/>
  <c r="I49" i="73"/>
  <c r="D49" i="73"/>
  <c r="E49" i="73" s="1"/>
  <c r="I47" i="73"/>
  <c r="D47" i="73"/>
  <c r="E47" i="73" s="1"/>
  <c r="I70" i="73"/>
  <c r="D70" i="73"/>
  <c r="E70" i="73" s="1"/>
  <c r="I68" i="73"/>
  <c r="D68" i="73"/>
  <c r="E68" i="73" s="1"/>
  <c r="I66" i="73"/>
  <c r="D66" i="73"/>
  <c r="E66" i="73" s="1"/>
  <c r="I97" i="73"/>
  <c r="D97" i="73"/>
  <c r="E97" i="73" s="1"/>
  <c r="I106" i="73"/>
  <c r="D106" i="73"/>
  <c r="E106" i="73" s="1"/>
  <c r="I45" i="73"/>
  <c r="D45" i="73"/>
  <c r="E45" i="73" s="1"/>
  <c r="I43" i="73"/>
  <c r="D43" i="73"/>
  <c r="E43" i="73" s="1"/>
  <c r="I41" i="73"/>
  <c r="D41" i="73"/>
  <c r="E41" i="73" s="1"/>
  <c r="I39" i="73"/>
  <c r="D39" i="73"/>
  <c r="E39" i="73" s="1"/>
  <c r="I38" i="73"/>
  <c r="D38" i="73"/>
  <c r="E38" i="73" s="1"/>
  <c r="I36" i="73"/>
  <c r="D36" i="73"/>
  <c r="E36" i="73" s="1"/>
  <c r="I64" i="73"/>
  <c r="D64" i="73"/>
  <c r="E64" i="73" s="1"/>
  <c r="I62" i="73"/>
  <c r="D62" i="73"/>
  <c r="E62" i="73" s="1"/>
  <c r="I60" i="73"/>
  <c r="D60" i="73"/>
  <c r="E60" i="73" s="1"/>
  <c r="I58" i="73"/>
  <c r="D58" i="73"/>
  <c r="E58" i="73" s="1"/>
  <c r="I56" i="73"/>
  <c r="D56" i="73"/>
  <c r="E56" i="73" s="1"/>
  <c r="I54" i="73"/>
  <c r="D54" i="73"/>
  <c r="E54" i="73" s="1"/>
  <c r="I34" i="73"/>
  <c r="D34" i="73"/>
  <c r="E34" i="73" s="1"/>
  <c r="I32" i="73"/>
  <c r="D32" i="73"/>
  <c r="E32" i="73" s="1"/>
  <c r="I52" i="73"/>
  <c r="D52" i="73"/>
  <c r="E52" i="73" s="1"/>
  <c r="I14" i="73"/>
  <c r="D14" i="73"/>
  <c r="E14" i="73" s="1"/>
  <c r="I12" i="73"/>
  <c r="D12" i="73"/>
  <c r="E12" i="73" s="1"/>
  <c r="I50" i="73"/>
  <c r="D50" i="73"/>
  <c r="E50" i="73" s="1"/>
  <c r="I121" i="73"/>
  <c r="D121" i="73"/>
  <c r="E121" i="73" s="1"/>
  <c r="I151" i="73"/>
  <c r="D151" i="73"/>
  <c r="E151" i="73" s="1"/>
  <c r="I141" i="73"/>
  <c r="D141" i="73"/>
  <c r="E141" i="73" s="1"/>
  <c r="I30" i="73"/>
  <c r="D30" i="73"/>
  <c r="E30" i="73" s="1"/>
  <c r="I27" i="73"/>
  <c r="D27" i="73"/>
  <c r="E27" i="73" s="1"/>
  <c r="I48" i="73"/>
  <c r="D48" i="73"/>
  <c r="E48" i="73" s="1"/>
  <c r="I46" i="73"/>
  <c r="D46" i="73"/>
  <c r="E46" i="73" s="1"/>
  <c r="I25" i="73"/>
  <c r="D25" i="73"/>
  <c r="E25" i="73" s="1"/>
  <c r="I23" i="73"/>
  <c r="D23" i="73"/>
  <c r="E23" i="73" s="1"/>
  <c r="I22" i="73"/>
  <c r="D22" i="73"/>
  <c r="E22" i="73" s="1"/>
  <c r="I21" i="73"/>
  <c r="D21" i="73"/>
  <c r="E21" i="73" s="1"/>
  <c r="I19" i="73"/>
  <c r="D19" i="73"/>
  <c r="E19" i="73" s="1"/>
  <c r="I104" i="73"/>
  <c r="D104" i="73"/>
  <c r="E104" i="73" s="1"/>
  <c r="I17" i="73"/>
  <c r="D17" i="73"/>
  <c r="E17" i="73" s="1"/>
  <c r="I15" i="73"/>
  <c r="D15" i="73"/>
  <c r="E15" i="73" s="1"/>
  <c r="I13" i="73"/>
  <c r="D13" i="73"/>
  <c r="E13" i="73" s="1"/>
  <c r="I11" i="73"/>
  <c r="D11" i="73"/>
  <c r="E11" i="73" s="1"/>
  <c r="I9" i="73"/>
  <c r="D9" i="73"/>
  <c r="E9" i="73" s="1"/>
  <c r="I44" i="73"/>
  <c r="D44" i="73"/>
  <c r="E44" i="73" s="1"/>
  <c r="I7" i="73"/>
  <c r="D7" i="73"/>
  <c r="E7" i="73" s="1"/>
  <c r="I6" i="73"/>
  <c r="D6" i="73"/>
  <c r="E6" i="73" s="1"/>
  <c r="I42" i="73"/>
  <c r="D42" i="73"/>
  <c r="E42" i="73" s="1"/>
  <c r="I112" i="73"/>
  <c r="D112" i="73"/>
  <c r="E112" i="73" s="1"/>
  <c r="I140" i="73"/>
  <c r="D140" i="73"/>
  <c r="E140" i="73" s="1"/>
  <c r="I126" i="73"/>
  <c r="D126" i="73"/>
  <c r="E126" i="73" s="1"/>
  <c r="I40" i="73"/>
  <c r="D40" i="73"/>
  <c r="E40" i="73" s="1"/>
  <c r="I119" i="73"/>
  <c r="D119" i="73"/>
  <c r="E119" i="73" s="1"/>
  <c r="I37" i="73"/>
  <c r="D37" i="73"/>
  <c r="E37" i="73" s="1"/>
  <c r="I136" i="73"/>
  <c r="D136" i="73"/>
  <c r="E136" i="73" s="1"/>
  <c r="I134" i="73"/>
  <c r="D134" i="73"/>
  <c r="E134" i="73" s="1"/>
  <c r="I113" i="73"/>
  <c r="D113" i="73"/>
  <c r="E113" i="73" s="1"/>
  <c r="I35" i="73"/>
  <c r="D35" i="73"/>
  <c r="E35" i="73" s="1"/>
  <c r="I33" i="73"/>
  <c r="D33" i="73"/>
  <c r="E33" i="73" s="1"/>
  <c r="I31" i="73"/>
  <c r="D31" i="73"/>
  <c r="E31" i="73" s="1"/>
  <c r="I107" i="73"/>
  <c r="D107" i="73"/>
  <c r="E107" i="73" s="1"/>
  <c r="I105" i="73"/>
  <c r="D105" i="73"/>
  <c r="E105" i="73" s="1"/>
  <c r="I103" i="73"/>
  <c r="D103" i="73"/>
  <c r="E103" i="73" s="1"/>
  <c r="I101" i="73"/>
  <c r="D101" i="73"/>
  <c r="E101" i="73" s="1"/>
  <c r="I99" i="73"/>
  <c r="D99" i="73"/>
  <c r="E99" i="73" s="1"/>
  <c r="I109" i="73"/>
  <c r="I265" i="73" l="1"/>
  <c r="K227" i="73"/>
  <c r="I200" i="73"/>
  <c r="I210" i="73"/>
  <c r="I225" i="73"/>
  <c r="I178" i="73"/>
  <c r="I189" i="73"/>
  <c r="I217" i="73"/>
  <c r="I227" i="73" s="1"/>
  <c r="K253" i="73"/>
  <c r="I154" i="73"/>
  <c r="I180" i="73" s="1"/>
  <c r="K202" i="73"/>
  <c r="K274" i="73" s="1"/>
  <c r="H297" i="72"/>
  <c r="I202" i="73" l="1"/>
  <c r="K276" i="73"/>
  <c r="J305" i="72"/>
  <c r="H298" i="72"/>
  <c r="J243" i="72"/>
  <c r="H300" i="72"/>
  <c r="H299" i="72"/>
  <c r="J337" i="72" l="1"/>
  <c r="H248" i="72" l="1"/>
  <c r="J248" i="72"/>
  <c r="J151" i="71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60" i="72"/>
  <c r="D61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H180" i="72"/>
  <c r="H179" i="72"/>
  <c r="H178" i="72"/>
  <c r="H177" i="72"/>
  <c r="H176" i="72"/>
  <c r="H175" i="72"/>
  <c r="H174" i="72"/>
  <c r="H173" i="72"/>
  <c r="H172" i="72"/>
  <c r="H171" i="72"/>
  <c r="H170" i="72"/>
  <c r="H169" i="72"/>
  <c r="H168" i="72"/>
  <c r="H167" i="72"/>
  <c r="H166" i="72"/>
  <c r="H165" i="72"/>
  <c r="H164" i="72"/>
  <c r="H163" i="72"/>
  <c r="H162" i="72"/>
  <c r="H161" i="72"/>
  <c r="H160" i="72"/>
  <c r="H159" i="72"/>
  <c r="H158" i="72"/>
  <c r="H157" i="72"/>
  <c r="H156" i="72"/>
  <c r="H155" i="72"/>
  <c r="H154" i="72"/>
  <c r="H153" i="72"/>
  <c r="H152" i="72"/>
  <c r="H151" i="72"/>
  <c r="H150" i="72"/>
  <c r="H149" i="72"/>
  <c r="H148" i="72"/>
  <c r="H147" i="72"/>
  <c r="H146" i="72"/>
  <c r="H145" i="72"/>
  <c r="H144" i="72"/>
  <c r="H143" i="72"/>
  <c r="H142" i="72"/>
  <c r="H141" i="72"/>
  <c r="H140" i="72"/>
  <c r="H139" i="72"/>
  <c r="H138" i="72"/>
  <c r="H137" i="72"/>
  <c r="H136" i="72"/>
  <c r="H135" i="72"/>
  <c r="H134" i="72"/>
  <c r="H133" i="72"/>
  <c r="H132" i="72"/>
  <c r="H131" i="72"/>
  <c r="H130" i="72"/>
  <c r="H129" i="72"/>
  <c r="H128" i="72"/>
  <c r="H127" i="72"/>
  <c r="H126" i="72"/>
  <c r="H125" i="72"/>
  <c r="H124" i="72"/>
  <c r="H123" i="72"/>
  <c r="H122" i="72"/>
  <c r="H121" i="72"/>
  <c r="H120" i="72"/>
  <c r="H119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H184" i="72" l="1"/>
  <c r="H185" i="72"/>
  <c r="H186" i="72"/>
  <c r="H187" i="72"/>
  <c r="H224" i="72" s="1"/>
  <c r="H188" i="72"/>
  <c r="H189" i="72"/>
  <c r="H303" i="72"/>
  <c r="H302" i="72"/>
  <c r="H301" i="72"/>
  <c r="K295" i="72"/>
  <c r="H296" i="72"/>
  <c r="H289" i="72"/>
  <c r="D289" i="72"/>
  <c r="J287" i="72"/>
  <c r="H287" i="72"/>
  <c r="H284" i="72"/>
  <c r="D284" i="72"/>
  <c r="J282" i="72"/>
  <c r="J293" i="72" s="1"/>
  <c r="H282" i="72"/>
  <c r="J270" i="72"/>
  <c r="H269" i="72"/>
  <c r="H268" i="72"/>
  <c r="H267" i="72"/>
  <c r="H266" i="72"/>
  <c r="H265" i="72"/>
  <c r="H264" i="72"/>
  <c r="J262" i="72"/>
  <c r="H257" i="72"/>
  <c r="J255" i="72"/>
  <c r="H252" i="72"/>
  <c r="H255" i="72" s="1"/>
  <c r="H239" i="72"/>
  <c r="D239" i="72"/>
  <c r="H238" i="72"/>
  <c r="D238" i="72"/>
  <c r="H237" i="72"/>
  <c r="D237" i="72"/>
  <c r="H236" i="72"/>
  <c r="D236" i="72"/>
  <c r="H235" i="72"/>
  <c r="D235" i="72"/>
  <c r="H234" i="72"/>
  <c r="D234" i="72"/>
  <c r="H233" i="72"/>
  <c r="D233" i="72"/>
  <c r="H232" i="72"/>
  <c r="D232" i="72"/>
  <c r="H231" i="72"/>
  <c r="D231" i="72"/>
  <c r="H230" i="72"/>
  <c r="D230" i="72"/>
  <c r="H229" i="72"/>
  <c r="D229" i="72"/>
  <c r="H228" i="72"/>
  <c r="D228" i="72"/>
  <c r="J224" i="72"/>
  <c r="D189" i="72"/>
  <c r="D188" i="72"/>
  <c r="D187" i="72"/>
  <c r="D186" i="72"/>
  <c r="D185" i="72"/>
  <c r="D184" i="72"/>
  <c r="H118" i="72"/>
  <c r="D118" i="72"/>
  <c r="H117" i="72"/>
  <c r="D117" i="72"/>
  <c r="H116" i="72"/>
  <c r="D116" i="72"/>
  <c r="H115" i="72"/>
  <c r="D115" i="72"/>
  <c r="H114" i="72"/>
  <c r="D114" i="72"/>
  <c r="H113" i="72"/>
  <c r="D113" i="72"/>
  <c r="H240" i="72"/>
  <c r="D240" i="72"/>
  <c r="H112" i="72"/>
  <c r="D112" i="72"/>
  <c r="H111" i="72"/>
  <c r="D111" i="72"/>
  <c r="H110" i="72"/>
  <c r="D110" i="72"/>
  <c r="H109" i="72"/>
  <c r="H108" i="72"/>
  <c r="H107" i="72"/>
  <c r="H106" i="72"/>
  <c r="H105" i="72"/>
  <c r="H104" i="72"/>
  <c r="H103" i="72"/>
  <c r="H102" i="72"/>
  <c r="H101" i="72"/>
  <c r="H100" i="72"/>
  <c r="H99" i="72"/>
  <c r="H98" i="72"/>
  <c r="H97" i="72"/>
  <c r="H96" i="72"/>
  <c r="H95" i="72"/>
  <c r="H94" i="72"/>
  <c r="H93" i="72"/>
  <c r="H92" i="72"/>
  <c r="H91" i="72"/>
  <c r="H90" i="72"/>
  <c r="H89" i="72"/>
  <c r="H88" i="72"/>
  <c r="H87" i="72"/>
  <c r="H86" i="72"/>
  <c r="H85" i="72"/>
  <c r="H84" i="72"/>
  <c r="H83" i="72"/>
  <c r="H82" i="72"/>
  <c r="H81" i="72"/>
  <c r="H80" i="72"/>
  <c r="H79" i="72"/>
  <c r="H78" i="72"/>
  <c r="H77" i="72"/>
  <c r="H76" i="72"/>
  <c r="H75" i="72"/>
  <c r="H74" i="72"/>
  <c r="H73" i="72"/>
  <c r="H72" i="72"/>
  <c r="H71" i="72"/>
  <c r="H70" i="72"/>
  <c r="H69" i="72"/>
  <c r="H68" i="72"/>
  <c r="H67" i="72"/>
  <c r="H66" i="72"/>
  <c r="H65" i="72"/>
  <c r="H64" i="72"/>
  <c r="H63" i="72"/>
  <c r="H62" i="72"/>
  <c r="H61" i="72"/>
  <c r="H60" i="72"/>
  <c r="H59" i="72"/>
  <c r="H58" i="72"/>
  <c r="H57" i="72"/>
  <c r="H56" i="72"/>
  <c r="H55" i="72"/>
  <c r="H54" i="72"/>
  <c r="H53" i="72"/>
  <c r="H52" i="72"/>
  <c r="H51" i="72"/>
  <c r="H50" i="72"/>
  <c r="H49" i="72"/>
  <c r="H48" i="72"/>
  <c r="H47" i="72"/>
  <c r="H46" i="72"/>
  <c r="H45" i="72"/>
  <c r="H44" i="72"/>
  <c r="H43" i="72"/>
  <c r="H42" i="72"/>
  <c r="H41" i="72"/>
  <c r="H40" i="72"/>
  <c r="H39" i="72"/>
  <c r="H38" i="72"/>
  <c r="H37" i="72"/>
  <c r="H36" i="72"/>
  <c r="H35" i="72"/>
  <c r="H34" i="72"/>
  <c r="D34" i="72"/>
  <c r="H33" i="72"/>
  <c r="D33" i="72"/>
  <c r="H32" i="72"/>
  <c r="D32" i="72"/>
  <c r="H31" i="72"/>
  <c r="D31" i="72"/>
  <c r="H30" i="72"/>
  <c r="D30" i="72"/>
  <c r="H29" i="72"/>
  <c r="D29" i="72"/>
  <c r="H28" i="72"/>
  <c r="D28" i="72"/>
  <c r="H27" i="72"/>
  <c r="D27" i="72"/>
  <c r="H26" i="72"/>
  <c r="D26" i="72"/>
  <c r="H25" i="72"/>
  <c r="D25" i="72"/>
  <c r="H24" i="72"/>
  <c r="D24" i="72"/>
  <c r="H23" i="72"/>
  <c r="D23" i="72"/>
  <c r="H22" i="72"/>
  <c r="D22" i="72"/>
  <c r="H21" i="72"/>
  <c r="D21" i="72"/>
  <c r="H20" i="72"/>
  <c r="D20" i="72"/>
  <c r="H19" i="72"/>
  <c r="D19" i="72"/>
  <c r="H18" i="72"/>
  <c r="D18" i="72"/>
  <c r="H17" i="72"/>
  <c r="D17" i="72"/>
  <c r="H16" i="72"/>
  <c r="D16" i="72"/>
  <c r="H15" i="72"/>
  <c r="D15" i="72"/>
  <c r="H14" i="72"/>
  <c r="D14" i="72"/>
  <c r="H13" i="72"/>
  <c r="D13" i="72"/>
  <c r="H12" i="72"/>
  <c r="D12" i="72"/>
  <c r="H11" i="72"/>
  <c r="D11" i="72"/>
  <c r="H10" i="72"/>
  <c r="D10" i="72"/>
  <c r="H9" i="72"/>
  <c r="D9" i="72"/>
  <c r="H8" i="72"/>
  <c r="D8" i="72"/>
  <c r="H7" i="72"/>
  <c r="D7" i="72"/>
  <c r="H6" i="72"/>
  <c r="D6" i="72"/>
  <c r="K185" i="72" l="1"/>
  <c r="H182" i="72"/>
  <c r="H226" i="72" s="1"/>
  <c r="H270" i="72"/>
  <c r="H262" i="72"/>
  <c r="H272" i="72" s="1"/>
  <c r="J272" i="72"/>
  <c r="H243" i="72"/>
  <c r="J226" i="72"/>
  <c r="J250" i="72" s="1"/>
  <c r="J308" i="72" s="1"/>
  <c r="J310" i="72" s="1"/>
  <c r="J244" i="71"/>
  <c r="H250" i="72" l="1"/>
  <c r="J181" i="71"/>
  <c r="J166" i="71"/>
  <c r="H160" i="71"/>
  <c r="H170" i="71"/>
  <c r="H169" i="71"/>
  <c r="H168" i="71"/>
  <c r="H180" i="71"/>
  <c r="H179" i="71"/>
  <c r="H178" i="71"/>
  <c r="H177" i="71"/>
  <c r="H176" i="71"/>
  <c r="H175" i="71"/>
  <c r="J122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221" i="71"/>
  <c r="D49" i="71"/>
  <c r="D50" i="71"/>
  <c r="D51" i="71"/>
  <c r="D52" i="71"/>
  <c r="D53" i="71"/>
  <c r="D54" i="71"/>
  <c r="D55" i="71"/>
  <c r="D56" i="71"/>
  <c r="D57" i="71"/>
  <c r="D143" i="71"/>
  <c r="D144" i="71"/>
  <c r="D58" i="71"/>
  <c r="D59" i="71"/>
  <c r="D147" i="71"/>
  <c r="D60" i="71"/>
  <c r="D61" i="71"/>
  <c r="D62" i="71"/>
  <c r="D63" i="71"/>
  <c r="D64" i="71"/>
  <c r="D145" i="71"/>
  <c r="D65" i="71"/>
  <c r="D66" i="71"/>
  <c r="D67" i="71"/>
  <c r="D68" i="71"/>
  <c r="D69" i="71"/>
  <c r="D70" i="71"/>
  <c r="D71" i="71"/>
  <c r="D72" i="71"/>
  <c r="D73" i="71"/>
  <c r="D142" i="71"/>
  <c r="D74" i="71"/>
  <c r="D75" i="71"/>
  <c r="D76" i="71"/>
  <c r="D77" i="71"/>
  <c r="D146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48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36" i="71"/>
  <c r="D35" i="71"/>
  <c r="J213" i="71"/>
  <c r="H211" i="71"/>
  <c r="H210" i="71"/>
  <c r="H209" i="71"/>
  <c r="H208" i="71"/>
  <c r="H207" i="71"/>
  <c r="H206" i="71"/>
  <c r="K203" i="71" s="1"/>
  <c r="H205" i="71"/>
  <c r="H204" i="71"/>
  <c r="H197" i="71"/>
  <c r="D197" i="71"/>
  <c r="J195" i="71"/>
  <c r="H195" i="71"/>
  <c r="H192" i="71"/>
  <c r="D192" i="71"/>
  <c r="J190" i="71"/>
  <c r="J201" i="71" s="1"/>
  <c r="H187" i="71"/>
  <c r="H190" i="71" s="1"/>
  <c r="D187" i="71"/>
  <c r="J173" i="71"/>
  <c r="H166" i="71"/>
  <c r="J156" i="71"/>
  <c r="H156" i="71"/>
  <c r="H141" i="71"/>
  <c r="D141" i="71"/>
  <c r="H140" i="71"/>
  <c r="D140" i="71"/>
  <c r="H139" i="71"/>
  <c r="D139" i="71"/>
  <c r="H138" i="71"/>
  <c r="D138" i="71"/>
  <c r="H137" i="71"/>
  <c r="D137" i="71"/>
  <c r="H136" i="71"/>
  <c r="D136" i="71"/>
  <c r="H135" i="71"/>
  <c r="D135" i="71"/>
  <c r="J131" i="71"/>
  <c r="H129" i="71"/>
  <c r="D129" i="71"/>
  <c r="H128" i="71"/>
  <c r="D128" i="71"/>
  <c r="H127" i="71"/>
  <c r="D127" i="71"/>
  <c r="H126" i="71"/>
  <c r="D126" i="71"/>
  <c r="H125" i="71"/>
  <c r="D125" i="71"/>
  <c r="H124" i="71"/>
  <c r="D124" i="71"/>
  <c r="H119" i="71"/>
  <c r="H118" i="71"/>
  <c r="H117" i="71"/>
  <c r="H116" i="71"/>
  <c r="H115" i="71"/>
  <c r="H114" i="71"/>
  <c r="H113" i="71"/>
  <c r="H112" i="71"/>
  <c r="H111" i="71"/>
  <c r="H110" i="71"/>
  <c r="H109" i="71"/>
  <c r="H108" i="71"/>
  <c r="H107" i="71"/>
  <c r="H106" i="71"/>
  <c r="H105" i="71"/>
  <c r="H104" i="71"/>
  <c r="H103" i="71"/>
  <c r="H102" i="71"/>
  <c r="H101" i="71"/>
  <c r="H148" i="71"/>
  <c r="H100" i="71"/>
  <c r="H99" i="71"/>
  <c r="H98" i="71"/>
  <c r="H97" i="71"/>
  <c r="H96" i="71"/>
  <c r="H95" i="71"/>
  <c r="H94" i="71"/>
  <c r="H93" i="71"/>
  <c r="H92" i="71"/>
  <c r="H91" i="71"/>
  <c r="H90" i="71"/>
  <c r="H89" i="71"/>
  <c r="H88" i="71"/>
  <c r="H87" i="71"/>
  <c r="H86" i="71"/>
  <c r="H85" i="71"/>
  <c r="H84" i="71"/>
  <c r="H83" i="71"/>
  <c r="H82" i="71"/>
  <c r="H81" i="71"/>
  <c r="H80" i="71"/>
  <c r="H79" i="71"/>
  <c r="H78" i="71"/>
  <c r="H146" i="71"/>
  <c r="H77" i="71"/>
  <c r="H76" i="71"/>
  <c r="H75" i="71"/>
  <c r="H74" i="71"/>
  <c r="H142" i="71"/>
  <c r="H73" i="71"/>
  <c r="H72" i="71"/>
  <c r="H71" i="71"/>
  <c r="H70" i="71"/>
  <c r="H69" i="71"/>
  <c r="H68" i="71"/>
  <c r="H67" i="71"/>
  <c r="H66" i="71"/>
  <c r="H65" i="71"/>
  <c r="H145" i="71"/>
  <c r="H64" i="71"/>
  <c r="H63" i="71"/>
  <c r="H62" i="71"/>
  <c r="H61" i="71"/>
  <c r="H60" i="71"/>
  <c r="H147" i="71"/>
  <c r="H59" i="71"/>
  <c r="H58" i="71"/>
  <c r="H144" i="71"/>
  <c r="H143" i="71"/>
  <c r="H57" i="71"/>
  <c r="H56" i="71"/>
  <c r="H55" i="71"/>
  <c r="H54" i="71"/>
  <c r="H53" i="71"/>
  <c r="H52" i="71"/>
  <c r="H51" i="71"/>
  <c r="H50" i="71"/>
  <c r="H49" i="71"/>
  <c r="H221" i="71"/>
  <c r="H48" i="71"/>
  <c r="H47" i="71"/>
  <c r="H46" i="71"/>
  <c r="H45" i="71"/>
  <c r="H44" i="71"/>
  <c r="H43" i="71"/>
  <c r="H42" i="71"/>
  <c r="H41" i="71"/>
  <c r="H40" i="71"/>
  <c r="H39" i="71"/>
  <c r="H38" i="71"/>
  <c r="H37" i="71"/>
  <c r="H36" i="71"/>
  <c r="H35" i="71"/>
  <c r="H34" i="71"/>
  <c r="D34" i="71"/>
  <c r="H33" i="71"/>
  <c r="D33" i="71"/>
  <c r="H32" i="71"/>
  <c r="D32" i="71"/>
  <c r="H31" i="71"/>
  <c r="D31" i="71"/>
  <c r="H30" i="71"/>
  <c r="D30" i="71"/>
  <c r="H29" i="71"/>
  <c r="D29" i="71"/>
  <c r="H28" i="71"/>
  <c r="D28" i="71"/>
  <c r="H27" i="71"/>
  <c r="D27" i="71"/>
  <c r="H26" i="71"/>
  <c r="D26" i="71"/>
  <c r="H25" i="71"/>
  <c r="D25" i="71"/>
  <c r="H24" i="71"/>
  <c r="D24" i="71"/>
  <c r="H23" i="71"/>
  <c r="D23" i="71"/>
  <c r="H22" i="71"/>
  <c r="D22" i="71"/>
  <c r="H21" i="71"/>
  <c r="D21" i="71"/>
  <c r="H20" i="71"/>
  <c r="D20" i="71"/>
  <c r="H19" i="71"/>
  <c r="D19" i="71"/>
  <c r="H18" i="71"/>
  <c r="D18" i="71"/>
  <c r="H17" i="71"/>
  <c r="D17" i="71"/>
  <c r="H16" i="71"/>
  <c r="D16" i="71"/>
  <c r="H15" i="71"/>
  <c r="D15" i="71"/>
  <c r="H14" i="71"/>
  <c r="D14" i="71"/>
  <c r="H13" i="71"/>
  <c r="D13" i="71"/>
  <c r="H12" i="71"/>
  <c r="D12" i="71"/>
  <c r="H11" i="71"/>
  <c r="D11" i="71"/>
  <c r="H10" i="71"/>
  <c r="D10" i="71"/>
  <c r="H9" i="71"/>
  <c r="D9" i="71"/>
  <c r="H8" i="71"/>
  <c r="D8" i="71"/>
  <c r="H7" i="71"/>
  <c r="D7" i="71"/>
  <c r="H6" i="71"/>
  <c r="D6" i="71"/>
  <c r="H151" i="71" l="1"/>
  <c r="K311" i="72"/>
  <c r="J338" i="72"/>
  <c r="J339" i="72" s="1"/>
  <c r="H181" i="71"/>
  <c r="J183" i="71"/>
  <c r="H131" i="71"/>
  <c r="H173" i="71"/>
  <c r="H183" i="71" s="1"/>
  <c r="J133" i="71"/>
  <c r="J158" i="71" s="1"/>
  <c r="H122" i="71"/>
  <c r="K125" i="71"/>
  <c r="H267" i="70"/>
  <c r="K267" i="70" s="1"/>
  <c r="H277" i="70"/>
  <c r="K277" i="70" s="1"/>
  <c r="H276" i="70"/>
  <c r="K276" i="70" s="1"/>
  <c r="H275" i="70"/>
  <c r="K275" i="70" s="1"/>
  <c r="H274" i="70"/>
  <c r="K274" i="70" s="1"/>
  <c r="H273" i="70"/>
  <c r="K273" i="70" s="1"/>
  <c r="H272" i="70"/>
  <c r="K272" i="70" s="1"/>
  <c r="H271" i="70"/>
  <c r="K271" i="70" s="1"/>
  <c r="H270" i="70"/>
  <c r="K270" i="70" s="1"/>
  <c r="H269" i="70"/>
  <c r="J290" i="70"/>
  <c r="J279" i="70"/>
  <c r="H289" i="70"/>
  <c r="H288" i="70"/>
  <c r="H287" i="70"/>
  <c r="H286" i="70"/>
  <c r="J219" i="70"/>
  <c r="H216" i="70"/>
  <c r="D216" i="70"/>
  <c r="H203" i="70"/>
  <c r="H202" i="70"/>
  <c r="D201" i="70"/>
  <c r="D202" i="70"/>
  <c r="D203" i="70"/>
  <c r="J185" i="70"/>
  <c r="D184" i="70"/>
  <c r="D183" i="70"/>
  <c r="D182" i="70"/>
  <c r="D181" i="70"/>
  <c r="D180" i="70"/>
  <c r="D179" i="70"/>
  <c r="D178" i="70"/>
  <c r="D177" i="70"/>
  <c r="D176" i="70"/>
  <c r="D175" i="70"/>
  <c r="D174" i="70"/>
  <c r="D173" i="70"/>
  <c r="D172" i="70"/>
  <c r="D171" i="70"/>
  <c r="D170" i="70"/>
  <c r="D169" i="70"/>
  <c r="D168" i="70"/>
  <c r="D167" i="70"/>
  <c r="D166" i="70"/>
  <c r="D165" i="70"/>
  <c r="D164" i="70"/>
  <c r="D163" i="70"/>
  <c r="D162" i="70"/>
  <c r="D161" i="70"/>
  <c r="D160" i="70"/>
  <c r="D159" i="70"/>
  <c r="D158" i="70"/>
  <c r="D157" i="70"/>
  <c r="D156" i="70"/>
  <c r="D155" i="70"/>
  <c r="D154" i="70"/>
  <c r="D153" i="70"/>
  <c r="D152" i="70"/>
  <c r="D151" i="70"/>
  <c r="D150" i="70"/>
  <c r="D149" i="70"/>
  <c r="D148" i="70"/>
  <c r="D147" i="70"/>
  <c r="D146" i="70"/>
  <c r="D145" i="70"/>
  <c r="D144" i="70"/>
  <c r="H184" i="70"/>
  <c r="H183" i="70"/>
  <c r="H182" i="70"/>
  <c r="H181" i="70"/>
  <c r="H180" i="70"/>
  <c r="H179" i="70"/>
  <c r="H178" i="70"/>
  <c r="H177" i="70"/>
  <c r="H176" i="70"/>
  <c r="H175" i="70"/>
  <c r="H174" i="70"/>
  <c r="H173" i="70"/>
  <c r="H172" i="70"/>
  <c r="H171" i="70"/>
  <c r="H170" i="70"/>
  <c r="H169" i="70"/>
  <c r="H168" i="70"/>
  <c r="H167" i="70"/>
  <c r="H166" i="70"/>
  <c r="H165" i="70"/>
  <c r="H164" i="70"/>
  <c r="H163" i="70"/>
  <c r="H162" i="70"/>
  <c r="H161" i="70"/>
  <c r="H160" i="70"/>
  <c r="H159" i="70"/>
  <c r="H158" i="70"/>
  <c r="H157" i="70"/>
  <c r="H156" i="70"/>
  <c r="H155" i="70"/>
  <c r="H154" i="70"/>
  <c r="H153" i="70"/>
  <c r="H152" i="70"/>
  <c r="H151" i="70"/>
  <c r="H150" i="70"/>
  <c r="H149" i="70"/>
  <c r="H148" i="70"/>
  <c r="H147" i="70"/>
  <c r="H146" i="70"/>
  <c r="H145" i="70"/>
  <c r="H144" i="70"/>
  <c r="D209" i="70"/>
  <c r="D210" i="70"/>
  <c r="D211" i="70"/>
  <c r="D212" i="70"/>
  <c r="D213" i="70"/>
  <c r="D214" i="70"/>
  <c r="D215" i="70"/>
  <c r="H215" i="70"/>
  <c r="H209" i="70"/>
  <c r="H210" i="70"/>
  <c r="H211" i="70"/>
  <c r="H212" i="70"/>
  <c r="H213" i="70"/>
  <c r="H214" i="70"/>
  <c r="H201" i="70"/>
  <c r="H200" i="70"/>
  <c r="H199" i="70"/>
  <c r="H198" i="70"/>
  <c r="H197" i="70"/>
  <c r="H196" i="70"/>
  <c r="H195" i="70"/>
  <c r="H194" i="70"/>
  <c r="H193" i="70"/>
  <c r="H192" i="70"/>
  <c r="H191" i="70"/>
  <c r="H190" i="70"/>
  <c r="D88" i="70"/>
  <c r="D87" i="70"/>
  <c r="D86" i="70"/>
  <c r="H133" i="71" l="1"/>
  <c r="H158" i="71" s="1"/>
  <c r="J216" i="71"/>
  <c r="K196" i="70"/>
  <c r="K190" i="70"/>
  <c r="H268" i="70"/>
  <c r="K268" i="70" s="1"/>
  <c r="H266" i="70"/>
  <c r="K263" i="70" s="1"/>
  <c r="H265" i="70"/>
  <c r="H264" i="70"/>
  <c r="H257" i="70"/>
  <c r="D257" i="70"/>
  <c r="J255" i="70"/>
  <c r="H255" i="70"/>
  <c r="H252" i="70"/>
  <c r="D252" i="70"/>
  <c r="J250" i="70"/>
  <c r="J261" i="70" s="1"/>
  <c r="H247" i="70"/>
  <c r="D247" i="70"/>
  <c r="H246" i="70"/>
  <c r="D246" i="70"/>
  <c r="J241" i="70"/>
  <c r="H240" i="70"/>
  <c r="D240" i="70"/>
  <c r="H239" i="70"/>
  <c r="D239" i="70"/>
  <c r="H238" i="70"/>
  <c r="D238" i="70"/>
  <c r="H237" i="70"/>
  <c r="D237" i="70"/>
  <c r="H236" i="70"/>
  <c r="D236" i="70"/>
  <c r="J234" i="70"/>
  <c r="H234" i="70"/>
  <c r="J224" i="70"/>
  <c r="H219" i="70"/>
  <c r="J205" i="70"/>
  <c r="J206" i="70" s="1"/>
  <c r="D200" i="70"/>
  <c r="D199" i="70"/>
  <c r="D198" i="70"/>
  <c r="D197" i="70"/>
  <c r="D196" i="70"/>
  <c r="D195" i="70"/>
  <c r="D194" i="70"/>
  <c r="D193" i="70"/>
  <c r="D192" i="70"/>
  <c r="D191" i="70"/>
  <c r="D190" i="70"/>
  <c r="H189" i="70"/>
  <c r="D189" i="70"/>
  <c r="J187" i="70"/>
  <c r="H143" i="70"/>
  <c r="D143" i="70"/>
  <c r="H142" i="70"/>
  <c r="D142" i="70"/>
  <c r="H141" i="70"/>
  <c r="D141" i="70"/>
  <c r="H140" i="70"/>
  <c r="D140" i="70"/>
  <c r="H139" i="70"/>
  <c r="D139" i="70"/>
  <c r="H138" i="70"/>
  <c r="D138" i="70"/>
  <c r="H137" i="70"/>
  <c r="D137" i="70"/>
  <c r="H136" i="70"/>
  <c r="D136" i="70"/>
  <c r="H135" i="70"/>
  <c r="D135" i="70"/>
  <c r="H134" i="70"/>
  <c r="D134" i="70"/>
  <c r="H133" i="70"/>
  <c r="D133" i="70"/>
  <c r="H132" i="70"/>
  <c r="D132" i="70"/>
  <c r="H131" i="70"/>
  <c r="D131" i="70"/>
  <c r="H130" i="70"/>
  <c r="D130" i="70"/>
  <c r="H129" i="70"/>
  <c r="D129" i="70"/>
  <c r="H128" i="70"/>
  <c r="D128" i="70"/>
  <c r="H127" i="70"/>
  <c r="D127" i="70"/>
  <c r="H126" i="70"/>
  <c r="D126" i="70"/>
  <c r="H125" i="70"/>
  <c r="D125" i="70"/>
  <c r="H124" i="70"/>
  <c r="D124" i="70"/>
  <c r="H123" i="70"/>
  <c r="D123" i="70"/>
  <c r="H122" i="70"/>
  <c r="D122" i="70"/>
  <c r="H121" i="70"/>
  <c r="D121" i="70"/>
  <c r="H120" i="70"/>
  <c r="D120" i="70"/>
  <c r="H119" i="70"/>
  <c r="D119" i="70"/>
  <c r="H118" i="70"/>
  <c r="D118" i="70"/>
  <c r="H117" i="70"/>
  <c r="D117" i="70"/>
  <c r="H116" i="70"/>
  <c r="D116" i="70"/>
  <c r="H115" i="70"/>
  <c r="D115" i="70"/>
  <c r="H114" i="70"/>
  <c r="D114" i="70"/>
  <c r="H113" i="70"/>
  <c r="D113" i="70"/>
  <c r="H112" i="70"/>
  <c r="D112" i="70"/>
  <c r="H111" i="70"/>
  <c r="D111" i="70"/>
  <c r="H110" i="70"/>
  <c r="D110" i="70"/>
  <c r="H109" i="70"/>
  <c r="D109" i="70"/>
  <c r="H108" i="70"/>
  <c r="D108" i="70"/>
  <c r="H107" i="70"/>
  <c r="D107" i="70"/>
  <c r="H106" i="70"/>
  <c r="D106" i="70"/>
  <c r="H105" i="70"/>
  <c r="D105" i="70"/>
  <c r="H104" i="70"/>
  <c r="D104" i="70"/>
  <c r="H103" i="70"/>
  <c r="D103" i="70"/>
  <c r="H102" i="70"/>
  <c r="D102" i="70"/>
  <c r="H101" i="70"/>
  <c r="D101" i="70"/>
  <c r="H100" i="70"/>
  <c r="D100" i="70"/>
  <c r="H99" i="70"/>
  <c r="D99" i="70"/>
  <c r="H98" i="70"/>
  <c r="D98" i="70"/>
  <c r="H97" i="70"/>
  <c r="D97" i="70"/>
  <c r="H96" i="70"/>
  <c r="D96" i="70"/>
  <c r="H95" i="70"/>
  <c r="D95" i="70"/>
  <c r="H94" i="70"/>
  <c r="D94" i="70"/>
  <c r="H93" i="70"/>
  <c r="D93" i="70"/>
  <c r="H92" i="70"/>
  <c r="D92" i="70"/>
  <c r="H91" i="70"/>
  <c r="D91" i="70"/>
  <c r="H90" i="70"/>
  <c r="D90" i="70"/>
  <c r="H89" i="70"/>
  <c r="D89" i="70"/>
  <c r="H88" i="70"/>
  <c r="H87" i="70"/>
  <c r="H86" i="70"/>
  <c r="H85" i="70"/>
  <c r="D85" i="70"/>
  <c r="H84" i="70"/>
  <c r="D84" i="70"/>
  <c r="H83" i="70"/>
  <c r="D83" i="70"/>
  <c r="H82" i="70"/>
  <c r="D82" i="70"/>
  <c r="H81" i="70"/>
  <c r="D81" i="70"/>
  <c r="H80" i="70"/>
  <c r="D80" i="70"/>
  <c r="H79" i="70"/>
  <c r="D79" i="70"/>
  <c r="H78" i="70"/>
  <c r="D78" i="70"/>
  <c r="H77" i="70"/>
  <c r="D77" i="70"/>
  <c r="H76" i="70"/>
  <c r="D76" i="70"/>
  <c r="H75" i="70"/>
  <c r="D75" i="70"/>
  <c r="H74" i="70"/>
  <c r="D74" i="70"/>
  <c r="H73" i="70"/>
  <c r="D73" i="70"/>
  <c r="H72" i="70"/>
  <c r="D72" i="70"/>
  <c r="H71" i="70"/>
  <c r="D71" i="70"/>
  <c r="H70" i="70"/>
  <c r="D70" i="70"/>
  <c r="H69" i="70"/>
  <c r="D69" i="70"/>
  <c r="H68" i="70"/>
  <c r="D68" i="70"/>
  <c r="H67" i="70"/>
  <c r="D67" i="70"/>
  <c r="H66" i="70"/>
  <c r="D66" i="70"/>
  <c r="H65" i="70"/>
  <c r="D65" i="70"/>
  <c r="H64" i="70"/>
  <c r="D64" i="70"/>
  <c r="H63" i="70"/>
  <c r="D63" i="70"/>
  <c r="H62" i="70"/>
  <c r="D62" i="70"/>
  <c r="H61" i="70"/>
  <c r="D61" i="70"/>
  <c r="H60" i="70"/>
  <c r="D60" i="70"/>
  <c r="H59" i="70"/>
  <c r="D59" i="70"/>
  <c r="H58" i="70"/>
  <c r="D58" i="70"/>
  <c r="H57" i="70"/>
  <c r="D57" i="70"/>
  <c r="H56" i="70"/>
  <c r="D56" i="70"/>
  <c r="H55" i="70"/>
  <c r="D55" i="70"/>
  <c r="H54" i="70"/>
  <c r="D54" i="70"/>
  <c r="H53" i="70"/>
  <c r="D53" i="70"/>
  <c r="H52" i="70"/>
  <c r="D52" i="70"/>
  <c r="H51" i="70"/>
  <c r="D51" i="70"/>
  <c r="H50" i="70"/>
  <c r="D50" i="70"/>
  <c r="H49" i="70"/>
  <c r="D49" i="70"/>
  <c r="H48" i="70"/>
  <c r="D48" i="70"/>
  <c r="H47" i="70"/>
  <c r="D47" i="70"/>
  <c r="H46" i="70"/>
  <c r="D46" i="70"/>
  <c r="H45" i="70"/>
  <c r="D45" i="70"/>
  <c r="H44" i="70"/>
  <c r="D44" i="70"/>
  <c r="H43" i="70"/>
  <c r="D43" i="70"/>
  <c r="H42" i="70"/>
  <c r="D42" i="70"/>
  <c r="H41" i="70"/>
  <c r="D41" i="70"/>
  <c r="H40" i="70"/>
  <c r="D40" i="70"/>
  <c r="H39" i="70"/>
  <c r="D39" i="70"/>
  <c r="H38" i="70"/>
  <c r="D38" i="70"/>
  <c r="H37" i="70"/>
  <c r="D37" i="70"/>
  <c r="H36" i="70"/>
  <c r="D36" i="70"/>
  <c r="H35" i="70"/>
  <c r="D35" i="70"/>
  <c r="H34" i="70"/>
  <c r="D34" i="70"/>
  <c r="H33" i="70"/>
  <c r="D33" i="70"/>
  <c r="H32" i="70"/>
  <c r="D32" i="70"/>
  <c r="H31" i="70"/>
  <c r="D31" i="70"/>
  <c r="H30" i="70"/>
  <c r="D30" i="70"/>
  <c r="H29" i="70"/>
  <c r="D29" i="70"/>
  <c r="H28" i="70"/>
  <c r="D28" i="70"/>
  <c r="H27" i="70"/>
  <c r="D27" i="70"/>
  <c r="H26" i="70"/>
  <c r="D26" i="70"/>
  <c r="H25" i="70"/>
  <c r="D25" i="70"/>
  <c r="H24" i="70"/>
  <c r="D24" i="70"/>
  <c r="H23" i="70"/>
  <c r="D23" i="70"/>
  <c r="H22" i="70"/>
  <c r="D22" i="70"/>
  <c r="H21" i="70"/>
  <c r="D21" i="70"/>
  <c r="H20" i="70"/>
  <c r="D20" i="70"/>
  <c r="H19" i="70"/>
  <c r="D19" i="70"/>
  <c r="H18" i="70"/>
  <c r="D18" i="70"/>
  <c r="H17" i="70"/>
  <c r="D17" i="70"/>
  <c r="H16" i="70"/>
  <c r="D16" i="70"/>
  <c r="H15" i="70"/>
  <c r="D15" i="70"/>
  <c r="H14" i="70"/>
  <c r="D14" i="70"/>
  <c r="H13" i="70"/>
  <c r="D13" i="70"/>
  <c r="H12" i="70"/>
  <c r="D12" i="70"/>
  <c r="H11" i="70"/>
  <c r="D11" i="70"/>
  <c r="H10" i="70"/>
  <c r="D10" i="70"/>
  <c r="H9" i="70"/>
  <c r="D9" i="70"/>
  <c r="H8" i="70"/>
  <c r="D8" i="70"/>
  <c r="H7" i="70"/>
  <c r="D7" i="70"/>
  <c r="H6" i="70"/>
  <c r="D6" i="70"/>
  <c r="J218" i="71" l="1"/>
  <c r="J245" i="71" s="1"/>
  <c r="H250" i="70"/>
  <c r="J207" i="70"/>
  <c r="J226" i="70" s="1"/>
  <c r="J282" i="70" s="1"/>
  <c r="H205" i="70"/>
  <c r="J243" i="70"/>
  <c r="H224" i="70"/>
  <c r="H241" i="70"/>
  <c r="H243" i="70" s="1"/>
  <c r="H187" i="70"/>
  <c r="H146" i="69"/>
  <c r="J284" i="70" l="1"/>
  <c r="J291" i="70" s="1"/>
  <c r="H207" i="70"/>
  <c r="H226" i="70" s="1"/>
  <c r="J218" i="69"/>
  <c r="H245" i="69"/>
  <c r="H217" i="69" l="1"/>
  <c r="H216" i="69"/>
  <c r="H215" i="69"/>
  <c r="H214" i="69"/>
  <c r="H213" i="69"/>
  <c r="H212" i="69"/>
  <c r="D217" i="69"/>
  <c r="D216" i="69"/>
  <c r="D215" i="69"/>
  <c r="D214" i="69"/>
  <c r="D213" i="69"/>
  <c r="K213" i="69"/>
  <c r="L213" i="69"/>
  <c r="M213" i="69"/>
  <c r="N213" i="69"/>
  <c r="O213" i="69"/>
  <c r="P213" i="69"/>
  <c r="Q213" i="69"/>
  <c r="R213" i="69"/>
  <c r="S213" i="69"/>
  <c r="T213" i="69"/>
  <c r="U213" i="69"/>
  <c r="V213" i="69"/>
  <c r="W213" i="69"/>
  <c r="X213" i="69"/>
  <c r="Y213" i="69"/>
  <c r="Z213" i="69"/>
  <c r="AA213" i="69"/>
  <c r="AB213" i="69"/>
  <c r="AC213" i="69"/>
  <c r="AD213" i="69"/>
  <c r="AE213" i="69"/>
  <c r="AF213" i="69"/>
  <c r="AG213" i="69"/>
  <c r="AH213" i="69"/>
  <c r="AI213" i="69"/>
  <c r="AJ213" i="69"/>
  <c r="AK213" i="69"/>
  <c r="AL213" i="69"/>
  <c r="AM213" i="69"/>
  <c r="AN213" i="69"/>
  <c r="AO213" i="69"/>
  <c r="AP213" i="69"/>
  <c r="AQ213" i="69"/>
  <c r="AR213" i="69"/>
  <c r="AS213" i="69"/>
  <c r="AT213" i="69"/>
  <c r="AU213" i="69"/>
  <c r="AV213" i="69"/>
  <c r="AW213" i="69"/>
  <c r="AX213" i="69"/>
  <c r="AY213" i="69"/>
  <c r="AZ213" i="69"/>
  <c r="BA213" i="69"/>
  <c r="BB213" i="69"/>
  <c r="BC213" i="69"/>
  <c r="BD213" i="69"/>
  <c r="BE213" i="69"/>
  <c r="BF213" i="69"/>
  <c r="BG213" i="69"/>
  <c r="BH213" i="69"/>
  <c r="BI213" i="69"/>
  <c r="BJ213" i="69"/>
  <c r="BK213" i="69"/>
  <c r="BL213" i="69"/>
  <c r="BM213" i="69"/>
  <c r="BN213" i="69"/>
  <c r="BO213" i="69"/>
  <c r="BP213" i="69"/>
  <c r="BQ213" i="69"/>
  <c r="BR213" i="69"/>
  <c r="BS213" i="69"/>
  <c r="BT213" i="69"/>
  <c r="BU213" i="69"/>
  <c r="BV213" i="69"/>
  <c r="BW213" i="69"/>
  <c r="BX213" i="69"/>
  <c r="BY213" i="69"/>
  <c r="BZ213" i="69"/>
  <c r="CA213" i="69"/>
  <c r="CB213" i="69"/>
  <c r="CC213" i="69"/>
  <c r="CD213" i="69"/>
  <c r="CE213" i="69"/>
  <c r="CF213" i="69"/>
  <c r="CG213" i="69"/>
  <c r="CH213" i="69"/>
  <c r="CI213" i="69"/>
  <c r="CJ213" i="69"/>
  <c r="CK213" i="69"/>
  <c r="CL213" i="69"/>
  <c r="CM213" i="69"/>
  <c r="CN213" i="69"/>
  <c r="CO213" i="69"/>
  <c r="CP213" i="69"/>
  <c r="CQ213" i="69"/>
  <c r="CR213" i="69"/>
  <c r="CS213" i="69"/>
  <c r="CT213" i="69"/>
  <c r="CU213" i="69"/>
  <c r="CV213" i="69"/>
  <c r="CW213" i="69"/>
  <c r="CX213" i="69"/>
  <c r="CY213" i="69"/>
  <c r="CZ213" i="69"/>
  <c r="DA213" i="69"/>
  <c r="DB213" i="69"/>
  <c r="DC213" i="69"/>
  <c r="DD213" i="69"/>
  <c r="DE213" i="69"/>
  <c r="DF213" i="69"/>
  <c r="DG213" i="69"/>
  <c r="DH213" i="69"/>
  <c r="DI213" i="69"/>
  <c r="DJ213" i="69"/>
  <c r="DK213" i="69"/>
  <c r="DL213" i="69"/>
  <c r="DM213" i="69"/>
  <c r="DN213" i="69"/>
  <c r="DO213" i="69"/>
  <c r="DP213" i="69"/>
  <c r="DQ213" i="69"/>
  <c r="DR213" i="69"/>
  <c r="DS213" i="69"/>
  <c r="DT213" i="69"/>
  <c r="DU213" i="69"/>
  <c r="DV213" i="69"/>
  <c r="DW213" i="69"/>
  <c r="DX213" i="69"/>
  <c r="DY213" i="69"/>
  <c r="DZ213" i="69"/>
  <c r="EA213" i="69"/>
  <c r="EB213" i="69"/>
  <c r="EC213" i="69"/>
  <c r="ED213" i="69"/>
  <c r="EE213" i="69"/>
  <c r="EF213" i="69"/>
  <c r="EG213" i="69"/>
  <c r="EH213" i="69"/>
  <c r="EI213" i="69"/>
  <c r="EJ213" i="69"/>
  <c r="EK213" i="69"/>
  <c r="EL213" i="69"/>
  <c r="EM213" i="69"/>
  <c r="EN213" i="69"/>
  <c r="EO213" i="69"/>
  <c r="EP213" i="69"/>
  <c r="EQ213" i="69"/>
  <c r="ER213" i="69"/>
  <c r="ES213" i="69"/>
  <c r="ET213" i="69"/>
  <c r="EU213" i="69"/>
  <c r="EV213" i="69"/>
  <c r="EW213" i="69"/>
  <c r="EX213" i="69"/>
  <c r="EY213" i="69"/>
  <c r="EZ213" i="69"/>
  <c r="FA213" i="69"/>
  <c r="FB213" i="69"/>
  <c r="FC213" i="69"/>
  <c r="FD213" i="69"/>
  <c r="FE213" i="69"/>
  <c r="FF213" i="69"/>
  <c r="FG213" i="69"/>
  <c r="FH213" i="69"/>
  <c r="FI213" i="69"/>
  <c r="FJ213" i="69"/>
  <c r="FK213" i="69"/>
  <c r="FL213" i="69"/>
  <c r="FM213" i="69"/>
  <c r="FN213" i="69"/>
  <c r="FO213" i="69"/>
  <c r="FP213" i="69"/>
  <c r="FQ213" i="69"/>
  <c r="FR213" i="69"/>
  <c r="FS213" i="69"/>
  <c r="FT213" i="69"/>
  <c r="FU213" i="69"/>
  <c r="FV213" i="69"/>
  <c r="FW213" i="69"/>
  <c r="FX213" i="69"/>
  <c r="FY213" i="69"/>
  <c r="FZ213" i="69"/>
  <c r="GA213" i="69"/>
  <c r="GB213" i="69"/>
  <c r="GC213" i="69"/>
  <c r="GD213" i="69"/>
  <c r="GE213" i="69"/>
  <c r="GF213" i="69"/>
  <c r="GG213" i="69"/>
  <c r="GH213" i="69"/>
  <c r="GI213" i="69"/>
  <c r="GJ213" i="69"/>
  <c r="GK213" i="69"/>
  <c r="GL213" i="69"/>
  <c r="GM213" i="69"/>
  <c r="GN213" i="69"/>
  <c r="GO213" i="69"/>
  <c r="GP213" i="69"/>
  <c r="GQ213" i="69"/>
  <c r="GR213" i="69"/>
  <c r="GS213" i="69"/>
  <c r="GT213" i="69"/>
  <c r="GU213" i="69"/>
  <c r="GV213" i="69"/>
  <c r="GW213" i="69"/>
  <c r="GX213" i="69"/>
  <c r="GY213" i="69"/>
  <c r="GZ213" i="69"/>
  <c r="HA213" i="69"/>
  <c r="HB213" i="69"/>
  <c r="HC213" i="69"/>
  <c r="HD213" i="69"/>
  <c r="HE213" i="69"/>
  <c r="HF213" i="69"/>
  <c r="HG213" i="69"/>
  <c r="HH213" i="69"/>
  <c r="HI213" i="69"/>
  <c r="HJ213" i="69"/>
  <c r="HK213" i="69"/>
  <c r="HL213" i="69"/>
  <c r="HM213" i="69"/>
  <c r="HN213" i="69"/>
  <c r="HO213" i="69"/>
  <c r="HP213" i="69"/>
  <c r="HQ213" i="69"/>
  <c r="HR213" i="69"/>
  <c r="HS213" i="69"/>
  <c r="HT213" i="69"/>
  <c r="HU213" i="69"/>
  <c r="HV213" i="69"/>
  <c r="HW213" i="69"/>
  <c r="HX213" i="69"/>
  <c r="HY213" i="69"/>
  <c r="HZ213" i="69"/>
  <c r="IA213" i="69"/>
  <c r="IB213" i="69"/>
  <c r="IC213" i="69"/>
  <c r="ID213" i="69"/>
  <c r="IE213" i="69"/>
  <c r="IF213" i="69"/>
  <c r="IG213" i="69"/>
  <c r="IH213" i="69"/>
  <c r="II213" i="69"/>
  <c r="IJ213" i="69"/>
  <c r="IK213" i="69"/>
  <c r="IL213" i="69"/>
  <c r="IM213" i="69"/>
  <c r="IN213" i="69"/>
  <c r="IO213" i="69"/>
  <c r="IP213" i="69"/>
  <c r="IQ213" i="69"/>
  <c r="IR213" i="69"/>
  <c r="IS213" i="69"/>
  <c r="IT213" i="69"/>
  <c r="IU213" i="69"/>
  <c r="IV213" i="69"/>
  <c r="IW213" i="69"/>
  <c r="IX213" i="69"/>
  <c r="IY213" i="69"/>
  <c r="IZ213" i="69"/>
  <c r="JA213" i="69"/>
  <c r="JB213" i="69"/>
  <c r="JC213" i="69"/>
  <c r="JD213" i="69"/>
  <c r="JE213" i="69"/>
  <c r="JF213" i="69"/>
  <c r="JG213" i="69"/>
  <c r="JH213" i="69"/>
  <c r="JI213" i="69"/>
  <c r="JJ213" i="69"/>
  <c r="JK213" i="69"/>
  <c r="JL213" i="69"/>
  <c r="JM213" i="69"/>
  <c r="JN213" i="69"/>
  <c r="JO213" i="69"/>
  <c r="JP213" i="69"/>
  <c r="JQ213" i="69"/>
  <c r="JR213" i="69"/>
  <c r="JS213" i="69"/>
  <c r="JT213" i="69"/>
  <c r="JU213" i="69"/>
  <c r="JV213" i="69"/>
  <c r="JW213" i="69"/>
  <c r="JX213" i="69"/>
  <c r="JY213" i="69"/>
  <c r="JZ213" i="69"/>
  <c r="KA213" i="69"/>
  <c r="KB213" i="69"/>
  <c r="KC213" i="69"/>
  <c r="KD213" i="69"/>
  <c r="KE213" i="69"/>
  <c r="KF213" i="69"/>
  <c r="KG213" i="69"/>
  <c r="KH213" i="69"/>
  <c r="KI213" i="69"/>
  <c r="KJ213" i="69"/>
  <c r="KK213" i="69"/>
  <c r="KL213" i="69"/>
  <c r="KM213" i="69"/>
  <c r="KN213" i="69"/>
  <c r="KO213" i="69"/>
  <c r="KP213" i="69"/>
  <c r="KQ213" i="69"/>
  <c r="KR213" i="69"/>
  <c r="KS213" i="69"/>
  <c r="KT213" i="69"/>
  <c r="KU213" i="69"/>
  <c r="KV213" i="69"/>
  <c r="KW213" i="69"/>
  <c r="KX213" i="69"/>
  <c r="KY213" i="69"/>
  <c r="KZ213" i="69"/>
  <c r="LA213" i="69"/>
  <c r="LB213" i="69"/>
  <c r="LC213" i="69"/>
  <c r="LD213" i="69"/>
  <c r="LE213" i="69"/>
  <c r="LF213" i="69"/>
  <c r="LG213" i="69"/>
  <c r="LH213" i="69"/>
  <c r="LI213" i="69"/>
  <c r="LJ213" i="69"/>
  <c r="LK213" i="69"/>
  <c r="LL213" i="69"/>
  <c r="LM213" i="69"/>
  <c r="LN213" i="69"/>
  <c r="LO213" i="69"/>
  <c r="LP213" i="69"/>
  <c r="LQ213" i="69"/>
  <c r="LR213" i="69"/>
  <c r="LS213" i="69"/>
  <c r="LT213" i="69"/>
  <c r="LU213" i="69"/>
  <c r="LV213" i="69"/>
  <c r="LW213" i="69"/>
  <c r="LX213" i="69"/>
  <c r="LY213" i="69"/>
  <c r="LZ213" i="69"/>
  <c r="MA213" i="69"/>
  <c r="MB213" i="69"/>
  <c r="MC213" i="69"/>
  <c r="MD213" i="69"/>
  <c r="ME213" i="69"/>
  <c r="MF213" i="69"/>
  <c r="MG213" i="69"/>
  <c r="MH213" i="69"/>
  <c r="MI213" i="69"/>
  <c r="MJ213" i="69"/>
  <c r="MK213" i="69"/>
  <c r="ML213" i="69"/>
  <c r="MM213" i="69"/>
  <c r="MN213" i="69"/>
  <c r="MO213" i="69"/>
  <c r="MP213" i="69"/>
  <c r="MQ213" i="69"/>
  <c r="MR213" i="69"/>
  <c r="MS213" i="69"/>
  <c r="MT213" i="69"/>
  <c r="MU213" i="69"/>
  <c r="MV213" i="69"/>
  <c r="MW213" i="69"/>
  <c r="MX213" i="69"/>
  <c r="MY213" i="69"/>
  <c r="MZ213" i="69"/>
  <c r="NA213" i="69"/>
  <c r="NB213" i="69"/>
  <c r="NC213" i="69"/>
  <c r="ND213" i="69"/>
  <c r="NE213" i="69"/>
  <c r="NF213" i="69"/>
  <c r="NG213" i="69"/>
  <c r="NH213" i="69"/>
  <c r="NI213" i="69"/>
  <c r="NJ213" i="69"/>
  <c r="NK213" i="69"/>
  <c r="NL213" i="69"/>
  <c r="NM213" i="69"/>
  <c r="NN213" i="69"/>
  <c r="NO213" i="69"/>
  <c r="NP213" i="69"/>
  <c r="NQ213" i="69"/>
  <c r="NR213" i="69"/>
  <c r="NS213" i="69"/>
  <c r="NT213" i="69"/>
  <c r="NU213" i="69"/>
  <c r="NV213" i="69"/>
  <c r="NW213" i="69"/>
  <c r="NX213" i="69"/>
  <c r="NY213" i="69"/>
  <c r="NZ213" i="69"/>
  <c r="OA213" i="69"/>
  <c r="OB213" i="69"/>
  <c r="OC213" i="69"/>
  <c r="OD213" i="69"/>
  <c r="OE213" i="69"/>
  <c r="OF213" i="69"/>
  <c r="OG213" i="69"/>
  <c r="OH213" i="69"/>
  <c r="OI213" i="69"/>
  <c r="OJ213" i="69"/>
  <c r="OK213" i="69"/>
  <c r="OL213" i="69"/>
  <c r="OM213" i="69"/>
  <c r="ON213" i="69"/>
  <c r="OO213" i="69"/>
  <c r="OP213" i="69"/>
  <c r="OQ213" i="69"/>
  <c r="OR213" i="69"/>
  <c r="OS213" i="69"/>
  <c r="OT213" i="69"/>
  <c r="OU213" i="69"/>
  <c r="OV213" i="69"/>
  <c r="OW213" i="69"/>
  <c r="OX213" i="69"/>
  <c r="OY213" i="69"/>
  <c r="OZ213" i="69"/>
  <c r="PA213" i="69"/>
  <c r="PB213" i="69"/>
  <c r="PC213" i="69"/>
  <c r="PD213" i="69"/>
  <c r="PE213" i="69"/>
  <c r="PF213" i="69"/>
  <c r="PG213" i="69"/>
  <c r="PH213" i="69"/>
  <c r="PI213" i="69"/>
  <c r="PJ213" i="69"/>
  <c r="PK213" i="69"/>
  <c r="PL213" i="69"/>
  <c r="PM213" i="69"/>
  <c r="PN213" i="69"/>
  <c r="PO213" i="69"/>
  <c r="PP213" i="69"/>
  <c r="PQ213" i="69"/>
  <c r="PR213" i="69"/>
  <c r="PS213" i="69"/>
  <c r="PT213" i="69"/>
  <c r="PU213" i="69"/>
  <c r="PV213" i="69"/>
  <c r="PW213" i="69"/>
  <c r="PX213" i="69"/>
  <c r="PY213" i="69"/>
  <c r="PZ213" i="69"/>
  <c r="QA213" i="69"/>
  <c r="QB213" i="69"/>
  <c r="QC213" i="69"/>
  <c r="QD213" i="69"/>
  <c r="QE213" i="69"/>
  <c r="QF213" i="69"/>
  <c r="QG213" i="69"/>
  <c r="QH213" i="69"/>
  <c r="QI213" i="69"/>
  <c r="QJ213" i="69"/>
  <c r="QK213" i="69"/>
  <c r="QL213" i="69"/>
  <c r="QM213" i="69"/>
  <c r="QN213" i="69"/>
  <c r="QO213" i="69"/>
  <c r="QP213" i="69"/>
  <c r="QQ213" i="69"/>
  <c r="QR213" i="69"/>
  <c r="QS213" i="69"/>
  <c r="QT213" i="69"/>
  <c r="QU213" i="69"/>
  <c r="QV213" i="69"/>
  <c r="QW213" i="69"/>
  <c r="QX213" i="69"/>
  <c r="QY213" i="69"/>
  <c r="QZ213" i="69"/>
  <c r="RA213" i="69"/>
  <c r="RB213" i="69"/>
  <c r="RC213" i="69"/>
  <c r="RD213" i="69"/>
  <c r="RE213" i="69"/>
  <c r="RF213" i="69"/>
  <c r="RG213" i="69"/>
  <c r="RH213" i="69"/>
  <c r="RI213" i="69"/>
  <c r="RJ213" i="69"/>
  <c r="RK213" i="69"/>
  <c r="RL213" i="69"/>
  <c r="RM213" i="69"/>
  <c r="RN213" i="69"/>
  <c r="RO213" i="69"/>
  <c r="RP213" i="69"/>
  <c r="RQ213" i="69"/>
  <c r="RR213" i="69"/>
  <c r="RS213" i="69"/>
  <c r="RT213" i="69"/>
  <c r="RU213" i="69"/>
  <c r="RV213" i="69"/>
  <c r="RW213" i="69"/>
  <c r="RX213" i="69"/>
  <c r="RY213" i="69"/>
  <c r="RZ213" i="69"/>
  <c r="SA213" i="69"/>
  <c r="SB213" i="69"/>
  <c r="SC213" i="69"/>
  <c r="SD213" i="69"/>
  <c r="SE213" i="69"/>
  <c r="SF213" i="69"/>
  <c r="SG213" i="69"/>
  <c r="SH213" i="69"/>
  <c r="SI213" i="69"/>
  <c r="SJ213" i="69"/>
  <c r="SK213" i="69"/>
  <c r="SL213" i="69"/>
  <c r="SM213" i="69"/>
  <c r="SN213" i="69"/>
  <c r="SO213" i="69"/>
  <c r="SP213" i="69"/>
  <c r="SQ213" i="69"/>
  <c r="SR213" i="69"/>
  <c r="SS213" i="69"/>
  <c r="ST213" i="69"/>
  <c r="SU213" i="69"/>
  <c r="SV213" i="69"/>
  <c r="SW213" i="69"/>
  <c r="SX213" i="69"/>
  <c r="SY213" i="69"/>
  <c r="SZ213" i="69"/>
  <c r="TA213" i="69"/>
  <c r="TB213" i="69"/>
  <c r="TC213" i="69"/>
  <c r="TD213" i="69"/>
  <c r="TE213" i="69"/>
  <c r="TF213" i="69"/>
  <c r="TG213" i="69"/>
  <c r="TH213" i="69"/>
  <c r="TI213" i="69"/>
  <c r="TJ213" i="69"/>
  <c r="TK213" i="69"/>
  <c r="TL213" i="69"/>
  <c r="TM213" i="69"/>
  <c r="TN213" i="69"/>
  <c r="TO213" i="69"/>
  <c r="TP213" i="69"/>
  <c r="TQ213" i="69"/>
  <c r="TR213" i="69"/>
  <c r="TS213" i="69"/>
  <c r="TT213" i="69"/>
  <c r="TU213" i="69"/>
  <c r="TV213" i="69"/>
  <c r="TW213" i="69"/>
  <c r="TX213" i="69"/>
  <c r="TY213" i="69"/>
  <c r="TZ213" i="69"/>
  <c r="UA213" i="69"/>
  <c r="UB213" i="69"/>
  <c r="UC213" i="69"/>
  <c r="UD213" i="69"/>
  <c r="UE213" i="69"/>
  <c r="UF213" i="69"/>
  <c r="UG213" i="69"/>
  <c r="UH213" i="69"/>
  <c r="UI213" i="69"/>
  <c r="UJ213" i="69"/>
  <c r="UK213" i="69"/>
  <c r="UL213" i="69"/>
  <c r="UM213" i="69"/>
  <c r="UN213" i="69"/>
  <c r="UO213" i="69"/>
  <c r="UP213" i="69"/>
  <c r="UQ213" i="69"/>
  <c r="UR213" i="69"/>
  <c r="US213" i="69"/>
  <c r="UT213" i="69"/>
  <c r="UU213" i="69"/>
  <c r="UV213" i="69"/>
  <c r="UW213" i="69"/>
  <c r="UX213" i="69"/>
  <c r="UY213" i="69"/>
  <c r="UZ213" i="69"/>
  <c r="VA213" i="69"/>
  <c r="VB213" i="69"/>
  <c r="VC213" i="69"/>
  <c r="VD213" i="69"/>
  <c r="VE213" i="69"/>
  <c r="VF213" i="69"/>
  <c r="VG213" i="69"/>
  <c r="VH213" i="69"/>
  <c r="VI213" i="69"/>
  <c r="VJ213" i="69"/>
  <c r="VK213" i="69"/>
  <c r="VL213" i="69"/>
  <c r="VM213" i="69"/>
  <c r="VN213" i="69"/>
  <c r="VO213" i="69"/>
  <c r="VP213" i="69"/>
  <c r="VQ213" i="69"/>
  <c r="VR213" i="69"/>
  <c r="VS213" i="69"/>
  <c r="VT213" i="69"/>
  <c r="VU213" i="69"/>
  <c r="VV213" i="69"/>
  <c r="VW213" i="69"/>
  <c r="VX213" i="69"/>
  <c r="VY213" i="69"/>
  <c r="VZ213" i="69"/>
  <c r="WA213" i="69"/>
  <c r="WB213" i="69"/>
  <c r="WC213" i="69"/>
  <c r="WD213" i="69"/>
  <c r="WE213" i="69"/>
  <c r="WF213" i="69"/>
  <c r="WG213" i="69"/>
  <c r="WH213" i="69"/>
  <c r="WI213" i="69"/>
  <c r="WJ213" i="69"/>
  <c r="WK213" i="69"/>
  <c r="WL213" i="69"/>
  <c r="WM213" i="69"/>
  <c r="WN213" i="69"/>
  <c r="WO213" i="69"/>
  <c r="WP213" i="69"/>
  <c r="WQ213" i="69"/>
  <c r="WR213" i="69"/>
  <c r="WS213" i="69"/>
  <c r="WT213" i="69"/>
  <c r="WU213" i="69"/>
  <c r="WV213" i="69"/>
  <c r="WW213" i="69"/>
  <c r="WX213" i="69"/>
  <c r="WY213" i="69"/>
  <c r="WZ213" i="69"/>
  <c r="XA213" i="69"/>
  <c r="XB213" i="69"/>
  <c r="XC213" i="69"/>
  <c r="XD213" i="69"/>
  <c r="XE213" i="69"/>
  <c r="XF213" i="69"/>
  <c r="XG213" i="69"/>
  <c r="XH213" i="69"/>
  <c r="XI213" i="69"/>
  <c r="XJ213" i="69"/>
  <c r="XK213" i="69"/>
  <c r="XL213" i="69"/>
  <c r="XM213" i="69"/>
  <c r="XN213" i="69"/>
  <c r="XO213" i="69"/>
  <c r="XP213" i="69"/>
  <c r="XQ213" i="69"/>
  <c r="XR213" i="69"/>
  <c r="XS213" i="69"/>
  <c r="XT213" i="69"/>
  <c r="XU213" i="69"/>
  <c r="XV213" i="69"/>
  <c r="XW213" i="69"/>
  <c r="XX213" i="69"/>
  <c r="XY213" i="69"/>
  <c r="XZ213" i="69"/>
  <c r="YA213" i="69"/>
  <c r="YB213" i="69"/>
  <c r="YC213" i="69"/>
  <c r="YD213" i="69"/>
  <c r="YE213" i="69"/>
  <c r="YF213" i="69"/>
  <c r="YG213" i="69"/>
  <c r="YH213" i="69"/>
  <c r="YI213" i="69"/>
  <c r="YJ213" i="69"/>
  <c r="YK213" i="69"/>
  <c r="YL213" i="69"/>
  <c r="YM213" i="69"/>
  <c r="YN213" i="69"/>
  <c r="YO213" i="69"/>
  <c r="YP213" i="69"/>
  <c r="YQ213" i="69"/>
  <c r="YR213" i="69"/>
  <c r="YS213" i="69"/>
  <c r="YT213" i="69"/>
  <c r="YU213" i="69"/>
  <c r="YV213" i="69"/>
  <c r="YW213" i="69"/>
  <c r="YX213" i="69"/>
  <c r="YY213" i="69"/>
  <c r="YZ213" i="69"/>
  <c r="ZA213" i="69"/>
  <c r="ZB213" i="69"/>
  <c r="ZC213" i="69"/>
  <c r="ZD213" i="69"/>
  <c r="ZE213" i="69"/>
  <c r="ZF213" i="69"/>
  <c r="ZG213" i="69"/>
  <c r="ZH213" i="69"/>
  <c r="ZI213" i="69"/>
  <c r="ZJ213" i="69"/>
  <c r="ZK213" i="69"/>
  <c r="ZL213" i="69"/>
  <c r="ZM213" i="69"/>
  <c r="ZN213" i="69"/>
  <c r="ZO213" i="69"/>
  <c r="ZP213" i="69"/>
  <c r="ZQ213" i="69"/>
  <c r="ZR213" i="69"/>
  <c r="ZS213" i="69"/>
  <c r="ZT213" i="69"/>
  <c r="ZU213" i="69"/>
  <c r="ZV213" i="69"/>
  <c r="ZW213" i="69"/>
  <c r="ZX213" i="69"/>
  <c r="ZY213" i="69"/>
  <c r="ZZ213" i="69"/>
  <c r="AAA213" i="69"/>
  <c r="AAB213" i="69"/>
  <c r="AAC213" i="69"/>
  <c r="AAD213" i="69"/>
  <c r="AAE213" i="69"/>
  <c r="AAF213" i="69"/>
  <c r="AAG213" i="69"/>
  <c r="AAH213" i="69"/>
  <c r="AAI213" i="69"/>
  <c r="AAJ213" i="69"/>
  <c r="AAK213" i="69"/>
  <c r="AAL213" i="69"/>
  <c r="AAM213" i="69"/>
  <c r="AAN213" i="69"/>
  <c r="AAO213" i="69"/>
  <c r="AAP213" i="69"/>
  <c r="AAQ213" i="69"/>
  <c r="AAR213" i="69"/>
  <c r="AAS213" i="69"/>
  <c r="AAT213" i="69"/>
  <c r="AAU213" i="69"/>
  <c r="AAV213" i="69"/>
  <c r="AAW213" i="69"/>
  <c r="AAX213" i="69"/>
  <c r="AAY213" i="69"/>
  <c r="AAZ213" i="69"/>
  <c r="ABA213" i="69"/>
  <c r="ABB213" i="69"/>
  <c r="ABC213" i="69"/>
  <c r="ABD213" i="69"/>
  <c r="ABE213" i="69"/>
  <c r="ABF213" i="69"/>
  <c r="ABG213" i="69"/>
  <c r="ABH213" i="69"/>
  <c r="ABI213" i="69"/>
  <c r="ABJ213" i="69"/>
  <c r="ABK213" i="69"/>
  <c r="ABL213" i="69"/>
  <c r="ABM213" i="69"/>
  <c r="ABN213" i="69"/>
  <c r="ABO213" i="69"/>
  <c r="ABP213" i="69"/>
  <c r="ABQ213" i="69"/>
  <c r="ABR213" i="69"/>
  <c r="ABS213" i="69"/>
  <c r="ABT213" i="69"/>
  <c r="ABU213" i="69"/>
  <c r="ABV213" i="69"/>
  <c r="ABW213" i="69"/>
  <c r="ABX213" i="69"/>
  <c r="ABY213" i="69"/>
  <c r="ABZ213" i="69"/>
  <c r="ACA213" i="69"/>
  <c r="ACB213" i="69"/>
  <c r="ACC213" i="69"/>
  <c r="ACD213" i="69"/>
  <c r="ACE213" i="69"/>
  <c r="ACF213" i="69"/>
  <c r="ACG213" i="69"/>
  <c r="ACH213" i="69"/>
  <c r="ACI213" i="69"/>
  <c r="ACJ213" i="69"/>
  <c r="ACK213" i="69"/>
  <c r="ACL213" i="69"/>
  <c r="ACM213" i="69"/>
  <c r="ACN213" i="69"/>
  <c r="ACO213" i="69"/>
  <c r="ACP213" i="69"/>
  <c r="ACQ213" i="69"/>
  <c r="ACR213" i="69"/>
  <c r="ACS213" i="69"/>
  <c r="ACT213" i="69"/>
  <c r="ACU213" i="69"/>
  <c r="ACV213" i="69"/>
  <c r="ACW213" i="69"/>
  <c r="ACX213" i="69"/>
  <c r="ACY213" i="69"/>
  <c r="ACZ213" i="69"/>
  <c r="ADA213" i="69"/>
  <c r="ADB213" i="69"/>
  <c r="ADC213" i="69"/>
  <c r="ADD213" i="69"/>
  <c r="ADE213" i="69"/>
  <c r="ADF213" i="69"/>
  <c r="ADG213" i="69"/>
  <c r="ADH213" i="69"/>
  <c r="ADI213" i="69"/>
  <c r="ADJ213" i="69"/>
  <c r="ADK213" i="69"/>
  <c r="ADL213" i="69"/>
  <c r="ADM213" i="69"/>
  <c r="ADN213" i="69"/>
  <c r="ADO213" i="69"/>
  <c r="ADP213" i="69"/>
  <c r="ADQ213" i="69"/>
  <c r="ADR213" i="69"/>
  <c r="ADS213" i="69"/>
  <c r="ADT213" i="69"/>
  <c r="ADU213" i="69"/>
  <c r="ADV213" i="69"/>
  <c r="ADW213" i="69"/>
  <c r="ADX213" i="69"/>
  <c r="ADY213" i="69"/>
  <c r="ADZ213" i="69"/>
  <c r="AEA213" i="69"/>
  <c r="AEB213" i="69"/>
  <c r="AEC213" i="69"/>
  <c r="AED213" i="69"/>
  <c r="AEE213" i="69"/>
  <c r="AEF213" i="69"/>
  <c r="AEG213" i="69"/>
  <c r="AEH213" i="69"/>
  <c r="AEI213" i="69"/>
  <c r="AEJ213" i="69"/>
  <c r="AEK213" i="69"/>
  <c r="AEL213" i="69"/>
  <c r="AEM213" i="69"/>
  <c r="AEN213" i="69"/>
  <c r="AEO213" i="69"/>
  <c r="AEP213" i="69"/>
  <c r="AEQ213" i="69"/>
  <c r="AER213" i="69"/>
  <c r="AES213" i="69"/>
  <c r="AET213" i="69"/>
  <c r="AEU213" i="69"/>
  <c r="AEV213" i="69"/>
  <c r="AEW213" i="69"/>
  <c r="AEX213" i="69"/>
  <c r="AEY213" i="69"/>
  <c r="AEZ213" i="69"/>
  <c r="AFA213" i="69"/>
  <c r="AFB213" i="69"/>
  <c r="AFC213" i="69"/>
  <c r="AFD213" i="69"/>
  <c r="AFE213" i="69"/>
  <c r="AFF213" i="69"/>
  <c r="AFG213" i="69"/>
  <c r="AFH213" i="69"/>
  <c r="AFI213" i="69"/>
  <c r="AFJ213" i="69"/>
  <c r="AFK213" i="69"/>
  <c r="AFL213" i="69"/>
  <c r="AFM213" i="69"/>
  <c r="AFN213" i="69"/>
  <c r="AFO213" i="69"/>
  <c r="AFP213" i="69"/>
  <c r="AFQ213" i="69"/>
  <c r="AFR213" i="69"/>
  <c r="AFS213" i="69"/>
  <c r="AFT213" i="69"/>
  <c r="AFU213" i="69"/>
  <c r="AFV213" i="69"/>
  <c r="AFW213" i="69"/>
  <c r="AFX213" i="69"/>
  <c r="AFY213" i="69"/>
  <c r="AFZ213" i="69"/>
  <c r="AGA213" i="69"/>
  <c r="AGB213" i="69"/>
  <c r="AGC213" i="69"/>
  <c r="AGD213" i="69"/>
  <c r="AGE213" i="69"/>
  <c r="AGF213" i="69"/>
  <c r="AGG213" i="69"/>
  <c r="AGH213" i="69"/>
  <c r="AGI213" i="69"/>
  <c r="AGJ213" i="69"/>
  <c r="AGK213" i="69"/>
  <c r="AGL213" i="69"/>
  <c r="AGM213" i="69"/>
  <c r="AGN213" i="69"/>
  <c r="AGO213" i="69"/>
  <c r="AGP213" i="69"/>
  <c r="AGQ213" i="69"/>
  <c r="AGR213" i="69"/>
  <c r="AGS213" i="69"/>
  <c r="AGT213" i="69"/>
  <c r="AGU213" i="69"/>
  <c r="AGV213" i="69"/>
  <c r="AGW213" i="69"/>
  <c r="AGX213" i="69"/>
  <c r="AGY213" i="69"/>
  <c r="AGZ213" i="69"/>
  <c r="AHA213" i="69"/>
  <c r="AHB213" i="69"/>
  <c r="AHC213" i="69"/>
  <c r="AHD213" i="69"/>
  <c r="AHE213" i="69"/>
  <c r="AHF213" i="69"/>
  <c r="AHG213" i="69"/>
  <c r="AHH213" i="69"/>
  <c r="AHI213" i="69"/>
  <c r="AHJ213" i="69"/>
  <c r="AHK213" i="69"/>
  <c r="AHL213" i="69"/>
  <c r="AHM213" i="69"/>
  <c r="AHN213" i="69"/>
  <c r="AHO213" i="69"/>
  <c r="AHP213" i="69"/>
  <c r="AHQ213" i="69"/>
  <c r="AHR213" i="69"/>
  <c r="AHS213" i="69"/>
  <c r="AHT213" i="69"/>
  <c r="AHU213" i="69"/>
  <c r="AHV213" i="69"/>
  <c r="AHW213" i="69"/>
  <c r="AHX213" i="69"/>
  <c r="AHY213" i="69"/>
  <c r="AHZ213" i="69"/>
  <c r="AIA213" i="69"/>
  <c r="AIB213" i="69"/>
  <c r="AIC213" i="69"/>
  <c r="AID213" i="69"/>
  <c r="AIE213" i="69"/>
  <c r="AIF213" i="69"/>
  <c r="AIG213" i="69"/>
  <c r="AIH213" i="69"/>
  <c r="AII213" i="69"/>
  <c r="AIJ213" i="69"/>
  <c r="AIK213" i="69"/>
  <c r="AIL213" i="69"/>
  <c r="AIM213" i="69"/>
  <c r="AIN213" i="69"/>
  <c r="AIO213" i="69"/>
  <c r="AIP213" i="69"/>
  <c r="AIQ213" i="69"/>
  <c r="AIR213" i="69"/>
  <c r="AIS213" i="69"/>
  <c r="AIT213" i="69"/>
  <c r="AIU213" i="69"/>
  <c r="AIV213" i="69"/>
  <c r="AIW213" i="69"/>
  <c r="AIX213" i="69"/>
  <c r="AIY213" i="69"/>
  <c r="AIZ213" i="69"/>
  <c r="AJA213" i="69"/>
  <c r="AJB213" i="69"/>
  <c r="AJC213" i="69"/>
  <c r="AJD213" i="69"/>
  <c r="AJE213" i="69"/>
  <c r="AJF213" i="69"/>
  <c r="AJG213" i="69"/>
  <c r="AJH213" i="69"/>
  <c r="AJI213" i="69"/>
  <c r="AJJ213" i="69"/>
  <c r="AJK213" i="69"/>
  <c r="AJL213" i="69"/>
  <c r="AJM213" i="69"/>
  <c r="AJN213" i="69"/>
  <c r="AJO213" i="69"/>
  <c r="AJP213" i="69"/>
  <c r="AJQ213" i="69"/>
  <c r="AJR213" i="69"/>
  <c r="AJS213" i="69"/>
  <c r="AJT213" i="69"/>
  <c r="AJU213" i="69"/>
  <c r="AJV213" i="69"/>
  <c r="AJW213" i="69"/>
  <c r="AJX213" i="69"/>
  <c r="AJY213" i="69"/>
  <c r="AJZ213" i="69"/>
  <c r="AKA213" i="69"/>
  <c r="AKB213" i="69"/>
  <c r="AKC213" i="69"/>
  <c r="AKD213" i="69"/>
  <c r="AKE213" i="69"/>
  <c r="AKF213" i="69"/>
  <c r="AKG213" i="69"/>
  <c r="AKH213" i="69"/>
  <c r="AKI213" i="69"/>
  <c r="AKJ213" i="69"/>
  <c r="AKK213" i="69"/>
  <c r="AKL213" i="69"/>
  <c r="AKM213" i="69"/>
  <c r="AKN213" i="69"/>
  <c r="AKO213" i="69"/>
  <c r="AKP213" i="69"/>
  <c r="AKQ213" i="69"/>
  <c r="AKR213" i="69"/>
  <c r="AKS213" i="69"/>
  <c r="AKT213" i="69"/>
  <c r="AKU213" i="69"/>
  <c r="AKV213" i="69"/>
  <c r="AKW213" i="69"/>
  <c r="AKX213" i="69"/>
  <c r="AKY213" i="69"/>
  <c r="AKZ213" i="69"/>
  <c r="ALA213" i="69"/>
  <c r="ALB213" i="69"/>
  <c r="ALC213" i="69"/>
  <c r="ALD213" i="69"/>
  <c r="ALE213" i="69"/>
  <c r="ALF213" i="69"/>
  <c r="ALG213" i="69"/>
  <c r="ALH213" i="69"/>
  <c r="ALI213" i="69"/>
  <c r="ALJ213" i="69"/>
  <c r="ALK213" i="69"/>
  <c r="ALL213" i="69"/>
  <c r="ALM213" i="69"/>
  <c r="ALN213" i="69"/>
  <c r="ALO213" i="69"/>
  <c r="ALP213" i="69"/>
  <c r="ALQ213" i="69"/>
  <c r="ALR213" i="69"/>
  <c r="ALS213" i="69"/>
  <c r="ALT213" i="69"/>
  <c r="ALU213" i="69"/>
  <c r="ALV213" i="69"/>
  <c r="ALW213" i="69"/>
  <c r="ALX213" i="69"/>
  <c r="ALY213" i="69"/>
  <c r="ALZ213" i="69"/>
  <c r="AMA213" i="69"/>
  <c r="AMB213" i="69"/>
  <c r="AMC213" i="69"/>
  <c r="AMD213" i="69"/>
  <c r="AME213" i="69"/>
  <c r="AMF213" i="69"/>
  <c r="AMG213" i="69"/>
  <c r="AMH213" i="69"/>
  <c r="AMI213" i="69"/>
  <c r="AMJ213" i="69"/>
  <c r="AMK213" i="69"/>
  <c r="AML213" i="69"/>
  <c r="AMM213" i="69"/>
  <c r="AMN213" i="69"/>
  <c r="AMO213" i="69"/>
  <c r="AMP213" i="69"/>
  <c r="AMQ213" i="69"/>
  <c r="AMR213" i="69"/>
  <c r="AMS213" i="69"/>
  <c r="AMT213" i="69"/>
  <c r="AMU213" i="69"/>
  <c r="AMV213" i="69"/>
  <c r="AMW213" i="69"/>
  <c r="AMX213" i="69"/>
  <c r="AMY213" i="69"/>
  <c r="AMZ213" i="69"/>
  <c r="ANA213" i="69"/>
  <c r="ANB213" i="69"/>
  <c r="ANC213" i="69"/>
  <c r="AND213" i="69"/>
  <c r="ANE213" i="69"/>
  <c r="ANF213" i="69"/>
  <c r="ANG213" i="69"/>
  <c r="ANH213" i="69"/>
  <c r="ANI213" i="69"/>
  <c r="ANJ213" i="69"/>
  <c r="ANK213" i="69"/>
  <c r="ANL213" i="69"/>
  <c r="ANM213" i="69"/>
  <c r="ANN213" i="69"/>
  <c r="ANO213" i="69"/>
  <c r="ANP213" i="69"/>
  <c r="ANQ213" i="69"/>
  <c r="ANR213" i="69"/>
  <c r="ANS213" i="69"/>
  <c r="ANT213" i="69"/>
  <c r="ANU213" i="69"/>
  <c r="ANV213" i="69"/>
  <c r="ANW213" i="69"/>
  <c r="ANX213" i="69"/>
  <c r="ANY213" i="69"/>
  <c r="ANZ213" i="69"/>
  <c r="AOA213" i="69"/>
  <c r="AOB213" i="69"/>
  <c r="AOC213" i="69"/>
  <c r="AOD213" i="69"/>
  <c r="AOE213" i="69"/>
  <c r="AOF213" i="69"/>
  <c r="AOG213" i="69"/>
  <c r="AOH213" i="69"/>
  <c r="AOI213" i="69"/>
  <c r="AOJ213" i="69"/>
  <c r="AOK213" i="69"/>
  <c r="AOL213" i="69"/>
  <c r="AOM213" i="69"/>
  <c r="AON213" i="69"/>
  <c r="AOO213" i="69"/>
  <c r="AOP213" i="69"/>
  <c r="AOQ213" i="69"/>
  <c r="AOR213" i="69"/>
  <c r="AOS213" i="69"/>
  <c r="AOT213" i="69"/>
  <c r="AOU213" i="69"/>
  <c r="AOV213" i="69"/>
  <c r="AOW213" i="69"/>
  <c r="AOX213" i="69"/>
  <c r="AOY213" i="69"/>
  <c r="AOZ213" i="69"/>
  <c r="APA213" i="69"/>
  <c r="APB213" i="69"/>
  <c r="APC213" i="69"/>
  <c r="APD213" i="69"/>
  <c r="APE213" i="69"/>
  <c r="APF213" i="69"/>
  <c r="APG213" i="69"/>
  <c r="APH213" i="69"/>
  <c r="API213" i="69"/>
  <c r="APJ213" i="69"/>
  <c r="APK213" i="69"/>
  <c r="APL213" i="69"/>
  <c r="APM213" i="69"/>
  <c r="APN213" i="69"/>
  <c r="APO213" i="69"/>
  <c r="APP213" i="69"/>
  <c r="APQ213" i="69"/>
  <c r="APR213" i="69"/>
  <c r="APS213" i="69"/>
  <c r="APT213" i="69"/>
  <c r="APU213" i="69"/>
  <c r="APV213" i="69"/>
  <c r="APW213" i="69"/>
  <c r="APX213" i="69"/>
  <c r="APY213" i="69"/>
  <c r="APZ213" i="69"/>
  <c r="AQA213" i="69"/>
  <c r="AQB213" i="69"/>
  <c r="AQC213" i="69"/>
  <c r="AQD213" i="69"/>
  <c r="AQE213" i="69"/>
  <c r="AQF213" i="69"/>
  <c r="AQG213" i="69"/>
  <c r="AQH213" i="69"/>
  <c r="AQI213" i="69"/>
  <c r="AQJ213" i="69"/>
  <c r="AQK213" i="69"/>
  <c r="AQL213" i="69"/>
  <c r="AQM213" i="69"/>
  <c r="AQN213" i="69"/>
  <c r="AQO213" i="69"/>
  <c r="AQP213" i="69"/>
  <c r="AQQ213" i="69"/>
  <c r="AQR213" i="69"/>
  <c r="AQS213" i="69"/>
  <c r="AQT213" i="69"/>
  <c r="AQU213" i="69"/>
  <c r="AQV213" i="69"/>
  <c r="AQW213" i="69"/>
  <c r="AQX213" i="69"/>
  <c r="AQY213" i="69"/>
  <c r="AQZ213" i="69"/>
  <c r="ARA213" i="69"/>
  <c r="ARB213" i="69"/>
  <c r="ARC213" i="69"/>
  <c r="ARD213" i="69"/>
  <c r="ARE213" i="69"/>
  <c r="ARF213" i="69"/>
  <c r="ARG213" i="69"/>
  <c r="ARH213" i="69"/>
  <c r="ARI213" i="69"/>
  <c r="ARJ213" i="69"/>
  <c r="ARK213" i="69"/>
  <c r="ARL213" i="69"/>
  <c r="ARM213" i="69"/>
  <c r="ARN213" i="69"/>
  <c r="ARO213" i="69"/>
  <c r="ARP213" i="69"/>
  <c r="ARQ213" i="69"/>
  <c r="ARR213" i="69"/>
  <c r="ARS213" i="69"/>
  <c r="ART213" i="69"/>
  <c r="ARU213" i="69"/>
  <c r="ARV213" i="69"/>
  <c r="ARW213" i="69"/>
  <c r="ARX213" i="69"/>
  <c r="ARY213" i="69"/>
  <c r="ARZ213" i="69"/>
  <c r="ASA213" i="69"/>
  <c r="ASB213" i="69"/>
  <c r="ASC213" i="69"/>
  <c r="ASD213" i="69"/>
  <c r="ASE213" i="69"/>
  <c r="ASF213" i="69"/>
  <c r="ASG213" i="69"/>
  <c r="ASH213" i="69"/>
  <c r="ASI213" i="69"/>
  <c r="ASJ213" i="69"/>
  <c r="ASK213" i="69"/>
  <c r="ASL213" i="69"/>
  <c r="ASM213" i="69"/>
  <c r="ASN213" i="69"/>
  <c r="ASO213" i="69"/>
  <c r="ASP213" i="69"/>
  <c r="ASQ213" i="69"/>
  <c r="ASR213" i="69"/>
  <c r="ASS213" i="69"/>
  <c r="AST213" i="69"/>
  <c r="ASU213" i="69"/>
  <c r="ASV213" i="69"/>
  <c r="ASW213" i="69"/>
  <c r="ASX213" i="69"/>
  <c r="ASY213" i="69"/>
  <c r="ASZ213" i="69"/>
  <c r="ATA213" i="69"/>
  <c r="ATB213" i="69"/>
  <c r="ATC213" i="69"/>
  <c r="ATD213" i="69"/>
  <c r="ATE213" i="69"/>
  <c r="ATF213" i="69"/>
  <c r="ATG213" i="69"/>
  <c r="ATH213" i="69"/>
  <c r="ATI213" i="69"/>
  <c r="ATJ213" i="69"/>
  <c r="ATK213" i="69"/>
  <c r="ATL213" i="69"/>
  <c r="ATM213" i="69"/>
  <c r="ATN213" i="69"/>
  <c r="ATO213" i="69"/>
  <c r="ATP213" i="69"/>
  <c r="ATQ213" i="69"/>
  <c r="ATR213" i="69"/>
  <c r="ATS213" i="69"/>
  <c r="ATT213" i="69"/>
  <c r="ATU213" i="69"/>
  <c r="ATV213" i="69"/>
  <c r="ATW213" i="69"/>
  <c r="ATX213" i="69"/>
  <c r="ATY213" i="69"/>
  <c r="ATZ213" i="69"/>
  <c r="AUA213" i="69"/>
  <c r="AUB213" i="69"/>
  <c r="AUC213" i="69"/>
  <c r="AUD213" i="69"/>
  <c r="AUE213" i="69"/>
  <c r="AUF213" i="69"/>
  <c r="AUG213" i="69"/>
  <c r="AUH213" i="69"/>
  <c r="AUI213" i="69"/>
  <c r="AUJ213" i="69"/>
  <c r="AUK213" i="69"/>
  <c r="AUL213" i="69"/>
  <c r="AUM213" i="69"/>
  <c r="AUN213" i="69"/>
  <c r="AUO213" i="69"/>
  <c r="AUP213" i="69"/>
  <c r="AUQ213" i="69"/>
  <c r="AUR213" i="69"/>
  <c r="AUS213" i="69"/>
  <c r="AUT213" i="69"/>
  <c r="AUU213" i="69"/>
  <c r="AUV213" i="69"/>
  <c r="AUW213" i="69"/>
  <c r="AUX213" i="69"/>
  <c r="AUY213" i="69"/>
  <c r="AUZ213" i="69"/>
  <c r="AVA213" i="69"/>
  <c r="AVB213" i="69"/>
  <c r="AVC213" i="69"/>
  <c r="AVD213" i="69"/>
  <c r="AVE213" i="69"/>
  <c r="AVF213" i="69"/>
  <c r="AVG213" i="69"/>
  <c r="AVH213" i="69"/>
  <c r="AVI213" i="69"/>
  <c r="AVJ213" i="69"/>
  <c r="AVK213" i="69"/>
  <c r="AVL213" i="69"/>
  <c r="AVM213" i="69"/>
  <c r="AVN213" i="69"/>
  <c r="AVO213" i="69"/>
  <c r="AVP213" i="69"/>
  <c r="AVQ213" i="69"/>
  <c r="AVR213" i="69"/>
  <c r="AVS213" i="69"/>
  <c r="AVT213" i="69"/>
  <c r="AVU213" i="69"/>
  <c r="AVV213" i="69"/>
  <c r="AVW213" i="69"/>
  <c r="AVX213" i="69"/>
  <c r="AVY213" i="69"/>
  <c r="AVZ213" i="69"/>
  <c r="AWA213" i="69"/>
  <c r="AWB213" i="69"/>
  <c r="AWC213" i="69"/>
  <c r="AWD213" i="69"/>
  <c r="AWE213" i="69"/>
  <c r="AWF213" i="69"/>
  <c r="AWG213" i="69"/>
  <c r="AWH213" i="69"/>
  <c r="AWI213" i="69"/>
  <c r="AWJ213" i="69"/>
  <c r="AWK213" i="69"/>
  <c r="AWL213" i="69"/>
  <c r="AWM213" i="69"/>
  <c r="AWN213" i="69"/>
  <c r="AWO213" i="69"/>
  <c r="AWP213" i="69"/>
  <c r="AWQ213" i="69"/>
  <c r="AWR213" i="69"/>
  <c r="AWS213" i="69"/>
  <c r="AWT213" i="69"/>
  <c r="AWU213" i="69"/>
  <c r="AWV213" i="69"/>
  <c r="AWW213" i="69"/>
  <c r="AWX213" i="69"/>
  <c r="AWY213" i="69"/>
  <c r="AWZ213" i="69"/>
  <c r="AXA213" i="69"/>
  <c r="AXB213" i="69"/>
  <c r="AXC213" i="69"/>
  <c r="AXD213" i="69"/>
  <c r="AXE213" i="69"/>
  <c r="AXF213" i="69"/>
  <c r="AXG213" i="69"/>
  <c r="AXH213" i="69"/>
  <c r="AXI213" i="69"/>
  <c r="AXJ213" i="69"/>
  <c r="AXK213" i="69"/>
  <c r="AXL213" i="69"/>
  <c r="AXM213" i="69"/>
  <c r="AXN213" i="69"/>
  <c r="AXO213" i="69"/>
  <c r="AXP213" i="69"/>
  <c r="AXQ213" i="69"/>
  <c r="AXR213" i="69"/>
  <c r="AXS213" i="69"/>
  <c r="AXT213" i="69"/>
  <c r="AXU213" i="69"/>
  <c r="AXV213" i="69"/>
  <c r="AXW213" i="69"/>
  <c r="AXX213" i="69"/>
  <c r="AXY213" i="69"/>
  <c r="AXZ213" i="69"/>
  <c r="AYA213" i="69"/>
  <c r="AYB213" i="69"/>
  <c r="AYC213" i="69"/>
  <c r="AYD213" i="69"/>
  <c r="AYE213" i="69"/>
  <c r="AYF213" i="69"/>
  <c r="AYG213" i="69"/>
  <c r="AYH213" i="69"/>
  <c r="AYI213" i="69"/>
  <c r="AYJ213" i="69"/>
  <c r="AYK213" i="69"/>
  <c r="AYL213" i="69"/>
  <c r="AYM213" i="69"/>
  <c r="AYN213" i="69"/>
  <c r="AYO213" i="69"/>
  <c r="AYP213" i="69"/>
  <c r="AYQ213" i="69"/>
  <c r="AYR213" i="69"/>
  <c r="AYS213" i="69"/>
  <c r="AYT213" i="69"/>
  <c r="AYU213" i="69"/>
  <c r="AYV213" i="69"/>
  <c r="AYW213" i="69"/>
  <c r="AYX213" i="69"/>
  <c r="AYY213" i="69"/>
  <c r="AYZ213" i="69"/>
  <c r="AZA213" i="69"/>
  <c r="AZB213" i="69"/>
  <c r="AZC213" i="69"/>
  <c r="AZD213" i="69"/>
  <c r="AZE213" i="69"/>
  <c r="AZF213" i="69"/>
  <c r="AZG213" i="69"/>
  <c r="AZH213" i="69"/>
  <c r="AZI213" i="69"/>
  <c r="AZJ213" i="69"/>
  <c r="AZK213" i="69"/>
  <c r="AZL213" i="69"/>
  <c r="AZM213" i="69"/>
  <c r="AZN213" i="69"/>
  <c r="AZO213" i="69"/>
  <c r="AZP213" i="69"/>
  <c r="AZQ213" i="69"/>
  <c r="AZR213" i="69"/>
  <c r="AZS213" i="69"/>
  <c r="AZT213" i="69"/>
  <c r="AZU213" i="69"/>
  <c r="AZV213" i="69"/>
  <c r="AZW213" i="69"/>
  <c r="AZX213" i="69"/>
  <c r="AZY213" i="69"/>
  <c r="AZZ213" i="69"/>
  <c r="BAA213" i="69"/>
  <c r="BAB213" i="69"/>
  <c r="BAC213" i="69"/>
  <c r="BAD213" i="69"/>
  <c r="BAE213" i="69"/>
  <c r="BAF213" i="69"/>
  <c r="BAG213" i="69"/>
  <c r="BAH213" i="69"/>
  <c r="BAI213" i="69"/>
  <c r="BAJ213" i="69"/>
  <c r="BAK213" i="69"/>
  <c r="BAL213" i="69"/>
  <c r="BAM213" i="69"/>
  <c r="BAN213" i="69"/>
  <c r="BAO213" i="69"/>
  <c r="BAP213" i="69"/>
  <c r="BAQ213" i="69"/>
  <c r="BAR213" i="69"/>
  <c r="BAS213" i="69"/>
  <c r="BAT213" i="69"/>
  <c r="BAU213" i="69"/>
  <c r="BAV213" i="69"/>
  <c r="BAW213" i="69"/>
  <c r="BAX213" i="69"/>
  <c r="BAY213" i="69"/>
  <c r="BAZ213" i="69"/>
  <c r="BBA213" i="69"/>
  <c r="BBB213" i="69"/>
  <c r="BBC213" i="69"/>
  <c r="BBD213" i="69"/>
  <c r="BBE213" i="69"/>
  <c r="BBF213" i="69"/>
  <c r="BBG213" i="69"/>
  <c r="BBH213" i="69"/>
  <c r="BBI213" i="69"/>
  <c r="BBJ213" i="69"/>
  <c r="BBK213" i="69"/>
  <c r="BBL213" i="69"/>
  <c r="BBM213" i="69"/>
  <c r="BBN213" i="69"/>
  <c r="BBO213" i="69"/>
  <c r="BBP213" i="69"/>
  <c r="BBQ213" i="69"/>
  <c r="BBR213" i="69"/>
  <c r="BBS213" i="69"/>
  <c r="BBT213" i="69"/>
  <c r="BBU213" i="69"/>
  <c r="BBV213" i="69"/>
  <c r="BBW213" i="69"/>
  <c r="BBX213" i="69"/>
  <c r="BBY213" i="69"/>
  <c r="BBZ213" i="69"/>
  <c r="BCA213" i="69"/>
  <c r="BCB213" i="69"/>
  <c r="BCC213" i="69"/>
  <c r="BCD213" i="69"/>
  <c r="BCE213" i="69"/>
  <c r="BCF213" i="69"/>
  <c r="BCG213" i="69"/>
  <c r="BCH213" i="69"/>
  <c r="BCI213" i="69"/>
  <c r="BCJ213" i="69"/>
  <c r="BCK213" i="69"/>
  <c r="BCL213" i="69"/>
  <c r="BCM213" i="69"/>
  <c r="BCN213" i="69"/>
  <c r="BCO213" i="69"/>
  <c r="BCP213" i="69"/>
  <c r="BCQ213" i="69"/>
  <c r="BCR213" i="69"/>
  <c r="BCS213" i="69"/>
  <c r="BCT213" i="69"/>
  <c r="BCU213" i="69"/>
  <c r="BCV213" i="69"/>
  <c r="BCW213" i="69"/>
  <c r="BCX213" i="69"/>
  <c r="BCY213" i="69"/>
  <c r="BCZ213" i="69"/>
  <c r="BDA213" i="69"/>
  <c r="BDB213" i="69"/>
  <c r="BDC213" i="69"/>
  <c r="BDD213" i="69"/>
  <c r="BDE213" i="69"/>
  <c r="BDF213" i="69"/>
  <c r="BDG213" i="69"/>
  <c r="BDH213" i="69"/>
  <c r="BDI213" i="69"/>
  <c r="BDJ213" i="69"/>
  <c r="BDK213" i="69"/>
  <c r="BDL213" i="69"/>
  <c r="BDM213" i="69"/>
  <c r="BDN213" i="69"/>
  <c r="BDO213" i="69"/>
  <c r="BDP213" i="69"/>
  <c r="BDQ213" i="69"/>
  <c r="BDR213" i="69"/>
  <c r="BDS213" i="69"/>
  <c r="BDT213" i="69"/>
  <c r="BDU213" i="69"/>
  <c r="BDV213" i="69"/>
  <c r="BDW213" i="69"/>
  <c r="BDX213" i="69"/>
  <c r="BDY213" i="69"/>
  <c r="BDZ213" i="69"/>
  <c r="BEA213" i="69"/>
  <c r="BEB213" i="69"/>
  <c r="BEC213" i="69"/>
  <c r="BED213" i="69"/>
  <c r="BEE213" i="69"/>
  <c r="BEF213" i="69"/>
  <c r="BEG213" i="69"/>
  <c r="BEH213" i="69"/>
  <c r="BEI213" i="69"/>
  <c r="BEJ213" i="69"/>
  <c r="BEK213" i="69"/>
  <c r="BEL213" i="69"/>
  <c r="BEM213" i="69"/>
  <c r="BEN213" i="69"/>
  <c r="BEO213" i="69"/>
  <c r="BEP213" i="69"/>
  <c r="BEQ213" i="69"/>
  <c r="BER213" i="69"/>
  <c r="BES213" i="69"/>
  <c r="BET213" i="69"/>
  <c r="BEU213" i="69"/>
  <c r="BEV213" i="69"/>
  <c r="BEW213" i="69"/>
  <c r="BEX213" i="69"/>
  <c r="BEY213" i="69"/>
  <c r="BEZ213" i="69"/>
  <c r="BFA213" i="69"/>
  <c r="BFB213" i="69"/>
  <c r="BFC213" i="69"/>
  <c r="BFD213" i="69"/>
  <c r="BFE213" i="69"/>
  <c r="BFF213" i="69"/>
  <c r="BFG213" i="69"/>
  <c r="BFH213" i="69"/>
  <c r="BFI213" i="69"/>
  <c r="BFJ213" i="69"/>
  <c r="BFK213" i="69"/>
  <c r="BFL213" i="69"/>
  <c r="BFM213" i="69"/>
  <c r="BFN213" i="69"/>
  <c r="BFO213" i="69"/>
  <c r="BFP213" i="69"/>
  <c r="BFQ213" i="69"/>
  <c r="BFR213" i="69"/>
  <c r="BFS213" i="69"/>
  <c r="BFT213" i="69"/>
  <c r="BFU213" i="69"/>
  <c r="BFV213" i="69"/>
  <c r="BFW213" i="69"/>
  <c r="BFX213" i="69"/>
  <c r="BFY213" i="69"/>
  <c r="BFZ213" i="69"/>
  <c r="BGA213" i="69"/>
  <c r="BGB213" i="69"/>
  <c r="BGC213" i="69"/>
  <c r="BGD213" i="69"/>
  <c r="BGE213" i="69"/>
  <c r="BGF213" i="69"/>
  <c r="BGG213" i="69"/>
  <c r="BGH213" i="69"/>
  <c r="BGI213" i="69"/>
  <c r="BGJ213" i="69"/>
  <c r="BGK213" i="69"/>
  <c r="BGL213" i="69"/>
  <c r="BGM213" i="69"/>
  <c r="BGN213" i="69"/>
  <c r="BGO213" i="69"/>
  <c r="BGP213" i="69"/>
  <c r="BGQ213" i="69"/>
  <c r="BGR213" i="69"/>
  <c r="BGS213" i="69"/>
  <c r="BGT213" i="69"/>
  <c r="BGU213" i="69"/>
  <c r="BGV213" i="69"/>
  <c r="BGW213" i="69"/>
  <c r="BGX213" i="69"/>
  <c r="BGY213" i="69"/>
  <c r="BGZ213" i="69"/>
  <c r="BHA213" i="69"/>
  <c r="BHB213" i="69"/>
  <c r="BHC213" i="69"/>
  <c r="BHD213" i="69"/>
  <c r="BHE213" i="69"/>
  <c r="BHF213" i="69"/>
  <c r="BHG213" i="69"/>
  <c r="BHH213" i="69"/>
  <c r="BHI213" i="69"/>
  <c r="BHJ213" i="69"/>
  <c r="BHK213" i="69"/>
  <c r="BHL213" i="69"/>
  <c r="BHM213" i="69"/>
  <c r="BHN213" i="69"/>
  <c r="BHO213" i="69"/>
  <c r="BHP213" i="69"/>
  <c r="BHQ213" i="69"/>
  <c r="BHR213" i="69"/>
  <c r="BHS213" i="69"/>
  <c r="BHT213" i="69"/>
  <c r="BHU213" i="69"/>
  <c r="BHV213" i="69"/>
  <c r="BHW213" i="69"/>
  <c r="BHX213" i="69"/>
  <c r="BHY213" i="69"/>
  <c r="BHZ213" i="69"/>
  <c r="BIA213" i="69"/>
  <c r="BIB213" i="69"/>
  <c r="BIC213" i="69"/>
  <c r="BID213" i="69"/>
  <c r="BIE213" i="69"/>
  <c r="BIF213" i="69"/>
  <c r="BIG213" i="69"/>
  <c r="BIH213" i="69"/>
  <c r="BII213" i="69"/>
  <c r="BIJ213" i="69"/>
  <c r="BIK213" i="69"/>
  <c r="BIL213" i="69"/>
  <c r="BIM213" i="69"/>
  <c r="BIN213" i="69"/>
  <c r="BIO213" i="69"/>
  <c r="BIP213" i="69"/>
  <c r="BIQ213" i="69"/>
  <c r="BIR213" i="69"/>
  <c r="BIS213" i="69"/>
  <c r="BIT213" i="69"/>
  <c r="BIU213" i="69"/>
  <c r="BIV213" i="69"/>
  <c r="BIW213" i="69"/>
  <c r="BIX213" i="69"/>
  <c r="BIY213" i="69"/>
  <c r="BIZ213" i="69"/>
  <c r="BJA213" i="69"/>
  <c r="BJB213" i="69"/>
  <c r="BJC213" i="69"/>
  <c r="BJD213" i="69"/>
  <c r="BJE213" i="69"/>
  <c r="BJF213" i="69"/>
  <c r="BJG213" i="69"/>
  <c r="BJH213" i="69"/>
  <c r="BJI213" i="69"/>
  <c r="BJJ213" i="69"/>
  <c r="BJK213" i="69"/>
  <c r="BJL213" i="69"/>
  <c r="BJM213" i="69"/>
  <c r="BJN213" i="69"/>
  <c r="BJO213" i="69"/>
  <c r="BJP213" i="69"/>
  <c r="BJQ213" i="69"/>
  <c r="BJR213" i="69"/>
  <c r="BJS213" i="69"/>
  <c r="BJT213" i="69"/>
  <c r="BJU213" i="69"/>
  <c r="BJV213" i="69"/>
  <c r="BJW213" i="69"/>
  <c r="BJX213" i="69"/>
  <c r="BJY213" i="69"/>
  <c r="BJZ213" i="69"/>
  <c r="BKA213" i="69"/>
  <c r="BKB213" i="69"/>
  <c r="BKC213" i="69"/>
  <c r="BKD213" i="69"/>
  <c r="BKE213" i="69"/>
  <c r="BKF213" i="69"/>
  <c r="BKG213" i="69"/>
  <c r="BKH213" i="69"/>
  <c r="BKI213" i="69"/>
  <c r="BKJ213" i="69"/>
  <c r="BKK213" i="69"/>
  <c r="BKL213" i="69"/>
  <c r="BKM213" i="69"/>
  <c r="BKN213" i="69"/>
  <c r="BKO213" i="69"/>
  <c r="BKP213" i="69"/>
  <c r="BKQ213" i="69"/>
  <c r="BKR213" i="69"/>
  <c r="BKS213" i="69"/>
  <c r="BKT213" i="69"/>
  <c r="BKU213" i="69"/>
  <c r="BKV213" i="69"/>
  <c r="BKW213" i="69"/>
  <c r="BKX213" i="69"/>
  <c r="BKY213" i="69"/>
  <c r="BKZ213" i="69"/>
  <c r="BLA213" i="69"/>
  <c r="BLB213" i="69"/>
  <c r="BLC213" i="69"/>
  <c r="BLD213" i="69"/>
  <c r="BLE213" i="69"/>
  <c r="BLF213" i="69"/>
  <c r="BLG213" i="69"/>
  <c r="BLH213" i="69"/>
  <c r="BLI213" i="69"/>
  <c r="BLJ213" i="69"/>
  <c r="BLK213" i="69"/>
  <c r="BLL213" i="69"/>
  <c r="BLM213" i="69"/>
  <c r="BLN213" i="69"/>
  <c r="BLO213" i="69"/>
  <c r="BLP213" i="69"/>
  <c r="BLQ213" i="69"/>
  <c r="BLR213" i="69"/>
  <c r="BLS213" i="69"/>
  <c r="BLT213" i="69"/>
  <c r="BLU213" i="69"/>
  <c r="BLV213" i="69"/>
  <c r="BLW213" i="69"/>
  <c r="BLX213" i="69"/>
  <c r="BLY213" i="69"/>
  <c r="BLZ213" i="69"/>
  <c r="BMA213" i="69"/>
  <c r="BMB213" i="69"/>
  <c r="BMC213" i="69"/>
  <c r="BMD213" i="69"/>
  <c r="BME213" i="69"/>
  <c r="BMF213" i="69"/>
  <c r="BMG213" i="69"/>
  <c r="BMH213" i="69"/>
  <c r="BMI213" i="69"/>
  <c r="BMJ213" i="69"/>
  <c r="BMK213" i="69"/>
  <c r="BML213" i="69"/>
  <c r="BMM213" i="69"/>
  <c r="BMN213" i="69"/>
  <c r="BMO213" i="69"/>
  <c r="BMP213" i="69"/>
  <c r="BMQ213" i="69"/>
  <c r="BMR213" i="69"/>
  <c r="BMS213" i="69"/>
  <c r="BMT213" i="69"/>
  <c r="BMU213" i="69"/>
  <c r="BMV213" i="69"/>
  <c r="BMW213" i="69"/>
  <c r="BMX213" i="69"/>
  <c r="BMY213" i="69"/>
  <c r="BMZ213" i="69"/>
  <c r="BNA213" i="69"/>
  <c r="BNB213" i="69"/>
  <c r="BNC213" i="69"/>
  <c r="BND213" i="69"/>
  <c r="BNE213" i="69"/>
  <c r="BNF213" i="69"/>
  <c r="BNG213" i="69"/>
  <c r="BNH213" i="69"/>
  <c r="BNI213" i="69"/>
  <c r="BNJ213" i="69"/>
  <c r="BNK213" i="69"/>
  <c r="BNL213" i="69"/>
  <c r="BNM213" i="69"/>
  <c r="BNN213" i="69"/>
  <c r="BNO213" i="69"/>
  <c r="BNP213" i="69"/>
  <c r="BNQ213" i="69"/>
  <c r="BNR213" i="69"/>
  <c r="BNS213" i="69"/>
  <c r="BNT213" i="69"/>
  <c r="BNU213" i="69"/>
  <c r="BNV213" i="69"/>
  <c r="BNW213" i="69"/>
  <c r="BNX213" i="69"/>
  <c r="BNY213" i="69"/>
  <c r="BNZ213" i="69"/>
  <c r="BOA213" i="69"/>
  <c r="BOB213" i="69"/>
  <c r="BOC213" i="69"/>
  <c r="BOD213" i="69"/>
  <c r="BOE213" i="69"/>
  <c r="BOF213" i="69"/>
  <c r="BOG213" i="69"/>
  <c r="BOH213" i="69"/>
  <c r="BOI213" i="69"/>
  <c r="BOJ213" i="69"/>
  <c r="BOK213" i="69"/>
  <c r="BOL213" i="69"/>
  <c r="BOM213" i="69"/>
  <c r="BON213" i="69"/>
  <c r="BOO213" i="69"/>
  <c r="BOP213" i="69"/>
  <c r="BOQ213" i="69"/>
  <c r="BOR213" i="69"/>
  <c r="BOS213" i="69"/>
  <c r="BOT213" i="69"/>
  <c r="BOU213" i="69"/>
  <c r="BOV213" i="69"/>
  <c r="BOW213" i="69"/>
  <c r="BOX213" i="69"/>
  <c r="BOY213" i="69"/>
  <c r="BOZ213" i="69"/>
  <c r="BPA213" i="69"/>
  <c r="BPB213" i="69"/>
  <c r="BPC213" i="69"/>
  <c r="BPD213" i="69"/>
  <c r="BPE213" i="69"/>
  <c r="BPF213" i="69"/>
  <c r="BPG213" i="69"/>
  <c r="BPH213" i="69"/>
  <c r="BPI213" i="69"/>
  <c r="BPJ213" i="69"/>
  <c r="BPK213" i="69"/>
  <c r="BPL213" i="69"/>
  <c r="BPM213" i="69"/>
  <c r="BPN213" i="69"/>
  <c r="BPO213" i="69"/>
  <c r="BPP213" i="69"/>
  <c r="BPQ213" i="69"/>
  <c r="BPR213" i="69"/>
  <c r="BPS213" i="69"/>
  <c r="BPT213" i="69"/>
  <c r="BPU213" i="69"/>
  <c r="BPV213" i="69"/>
  <c r="BPW213" i="69"/>
  <c r="BPX213" i="69"/>
  <c r="BPY213" i="69"/>
  <c r="BPZ213" i="69"/>
  <c r="BQA213" i="69"/>
  <c r="BQB213" i="69"/>
  <c r="BQC213" i="69"/>
  <c r="BQD213" i="69"/>
  <c r="BQE213" i="69"/>
  <c r="BQF213" i="69"/>
  <c r="BQG213" i="69"/>
  <c r="BQH213" i="69"/>
  <c r="BQI213" i="69"/>
  <c r="BQJ213" i="69"/>
  <c r="BQK213" i="69"/>
  <c r="BQL213" i="69"/>
  <c r="BQM213" i="69"/>
  <c r="BQN213" i="69"/>
  <c r="BQO213" i="69"/>
  <c r="BQP213" i="69"/>
  <c r="BQQ213" i="69"/>
  <c r="BQR213" i="69"/>
  <c r="BQS213" i="69"/>
  <c r="BQT213" i="69"/>
  <c r="BQU213" i="69"/>
  <c r="BQV213" i="69"/>
  <c r="BQW213" i="69"/>
  <c r="BQX213" i="69"/>
  <c r="BQY213" i="69"/>
  <c r="BQZ213" i="69"/>
  <c r="BRA213" i="69"/>
  <c r="BRB213" i="69"/>
  <c r="BRC213" i="69"/>
  <c r="BRD213" i="69"/>
  <c r="BRE213" i="69"/>
  <c r="BRF213" i="69"/>
  <c r="BRG213" i="69"/>
  <c r="BRH213" i="69"/>
  <c r="BRI213" i="69"/>
  <c r="BRJ213" i="69"/>
  <c r="BRK213" i="69"/>
  <c r="BRL213" i="69"/>
  <c r="BRM213" i="69"/>
  <c r="BRN213" i="69"/>
  <c r="BRO213" i="69"/>
  <c r="BRP213" i="69"/>
  <c r="BRQ213" i="69"/>
  <c r="BRR213" i="69"/>
  <c r="BRS213" i="69"/>
  <c r="BRT213" i="69"/>
  <c r="BRU213" i="69"/>
  <c r="BRV213" i="69"/>
  <c r="BRW213" i="69"/>
  <c r="BRX213" i="69"/>
  <c r="BRY213" i="69"/>
  <c r="BRZ213" i="69"/>
  <c r="BSA213" i="69"/>
  <c r="BSB213" i="69"/>
  <c r="BSC213" i="69"/>
  <c r="BSD213" i="69"/>
  <c r="BSE213" i="69"/>
  <c r="BSF213" i="69"/>
  <c r="BSG213" i="69"/>
  <c r="BSH213" i="69"/>
  <c r="BSI213" i="69"/>
  <c r="BSJ213" i="69"/>
  <c r="BSK213" i="69"/>
  <c r="BSL213" i="69"/>
  <c r="BSM213" i="69"/>
  <c r="BSN213" i="69"/>
  <c r="BSO213" i="69"/>
  <c r="BSP213" i="69"/>
  <c r="BSQ213" i="69"/>
  <c r="BSR213" i="69"/>
  <c r="BSS213" i="69"/>
  <c r="BST213" i="69"/>
  <c r="BSU213" i="69"/>
  <c r="BSV213" i="69"/>
  <c r="BSW213" i="69"/>
  <c r="BSX213" i="69"/>
  <c r="BSY213" i="69"/>
  <c r="BSZ213" i="69"/>
  <c r="BTA213" i="69"/>
  <c r="BTB213" i="69"/>
  <c r="BTC213" i="69"/>
  <c r="BTD213" i="69"/>
  <c r="BTE213" i="69"/>
  <c r="BTF213" i="69"/>
  <c r="BTG213" i="69"/>
  <c r="BTH213" i="69"/>
  <c r="BTI213" i="69"/>
  <c r="BTJ213" i="69"/>
  <c r="BTK213" i="69"/>
  <c r="BTL213" i="69"/>
  <c r="BTM213" i="69"/>
  <c r="BTN213" i="69"/>
  <c r="BTO213" i="69"/>
  <c r="BTP213" i="69"/>
  <c r="BTQ213" i="69"/>
  <c r="BTR213" i="69"/>
  <c r="BTS213" i="69"/>
  <c r="BTT213" i="69"/>
  <c r="BTU213" i="69"/>
  <c r="BTV213" i="69"/>
  <c r="BTW213" i="69"/>
  <c r="BTX213" i="69"/>
  <c r="BTY213" i="69"/>
  <c r="BTZ213" i="69"/>
  <c r="BUA213" i="69"/>
  <c r="BUB213" i="69"/>
  <c r="BUC213" i="69"/>
  <c r="BUD213" i="69"/>
  <c r="BUE213" i="69"/>
  <c r="BUF213" i="69"/>
  <c r="BUG213" i="69"/>
  <c r="BUH213" i="69"/>
  <c r="BUI213" i="69"/>
  <c r="BUJ213" i="69"/>
  <c r="BUK213" i="69"/>
  <c r="BUL213" i="69"/>
  <c r="BUM213" i="69"/>
  <c r="BUN213" i="69"/>
  <c r="BUO213" i="69"/>
  <c r="BUP213" i="69"/>
  <c r="BUQ213" i="69"/>
  <c r="BUR213" i="69"/>
  <c r="BUS213" i="69"/>
  <c r="BUT213" i="69"/>
  <c r="BUU213" i="69"/>
  <c r="BUV213" i="69"/>
  <c r="BUW213" i="69"/>
  <c r="BUX213" i="69"/>
  <c r="BUY213" i="69"/>
  <c r="BUZ213" i="69"/>
  <c r="BVA213" i="69"/>
  <c r="BVB213" i="69"/>
  <c r="BVC213" i="69"/>
  <c r="BVD213" i="69"/>
  <c r="BVE213" i="69"/>
  <c r="BVF213" i="69"/>
  <c r="BVG213" i="69"/>
  <c r="BVH213" i="69"/>
  <c r="BVI213" i="69"/>
  <c r="BVJ213" i="69"/>
  <c r="BVK213" i="69"/>
  <c r="BVL213" i="69"/>
  <c r="BVM213" i="69"/>
  <c r="BVN213" i="69"/>
  <c r="BVO213" i="69"/>
  <c r="BVP213" i="69"/>
  <c r="BVQ213" i="69"/>
  <c r="BVR213" i="69"/>
  <c r="BVS213" i="69"/>
  <c r="BVT213" i="69"/>
  <c r="BVU213" i="69"/>
  <c r="BVV213" i="69"/>
  <c r="BVW213" i="69"/>
  <c r="BVX213" i="69"/>
  <c r="BVY213" i="69"/>
  <c r="BVZ213" i="69"/>
  <c r="BWA213" i="69"/>
  <c r="BWB213" i="69"/>
  <c r="BWC213" i="69"/>
  <c r="BWD213" i="69"/>
  <c r="BWE213" i="69"/>
  <c r="BWF213" i="69"/>
  <c r="BWG213" i="69"/>
  <c r="BWH213" i="69"/>
  <c r="BWI213" i="69"/>
  <c r="BWJ213" i="69"/>
  <c r="BWK213" i="69"/>
  <c r="BWL213" i="69"/>
  <c r="BWM213" i="69"/>
  <c r="BWN213" i="69"/>
  <c r="BWO213" i="69"/>
  <c r="BWP213" i="69"/>
  <c r="BWQ213" i="69"/>
  <c r="BWR213" i="69"/>
  <c r="BWS213" i="69"/>
  <c r="BWT213" i="69"/>
  <c r="BWU213" i="69"/>
  <c r="BWV213" i="69"/>
  <c r="BWW213" i="69"/>
  <c r="BWX213" i="69"/>
  <c r="BWY213" i="69"/>
  <c r="BWZ213" i="69"/>
  <c r="BXA213" i="69"/>
  <c r="BXB213" i="69"/>
  <c r="BXC213" i="69"/>
  <c r="BXD213" i="69"/>
  <c r="BXE213" i="69"/>
  <c r="BXF213" i="69"/>
  <c r="BXG213" i="69"/>
  <c r="BXH213" i="69"/>
  <c r="BXI213" i="69"/>
  <c r="BXJ213" i="69"/>
  <c r="BXK213" i="69"/>
  <c r="BXL213" i="69"/>
  <c r="BXM213" i="69"/>
  <c r="BXN213" i="69"/>
  <c r="BXO213" i="69"/>
  <c r="BXP213" i="69"/>
  <c r="BXQ213" i="69"/>
  <c r="BXR213" i="69"/>
  <c r="BXS213" i="69"/>
  <c r="BXT213" i="69"/>
  <c r="BXU213" i="69"/>
  <c r="BXV213" i="69"/>
  <c r="BXW213" i="69"/>
  <c r="BXX213" i="69"/>
  <c r="BXY213" i="69"/>
  <c r="BXZ213" i="69"/>
  <c r="BYA213" i="69"/>
  <c r="BYB213" i="69"/>
  <c r="BYC213" i="69"/>
  <c r="BYD213" i="69"/>
  <c r="BYE213" i="69"/>
  <c r="BYF213" i="69"/>
  <c r="BYG213" i="69"/>
  <c r="BYH213" i="69"/>
  <c r="BYI213" i="69"/>
  <c r="BYJ213" i="69"/>
  <c r="BYK213" i="69"/>
  <c r="BYL213" i="69"/>
  <c r="BYM213" i="69"/>
  <c r="BYN213" i="69"/>
  <c r="BYO213" i="69"/>
  <c r="BYP213" i="69"/>
  <c r="BYQ213" i="69"/>
  <c r="BYR213" i="69"/>
  <c r="BYS213" i="69"/>
  <c r="BYT213" i="69"/>
  <c r="BYU213" i="69"/>
  <c r="BYV213" i="69"/>
  <c r="BYW213" i="69"/>
  <c r="BYX213" i="69"/>
  <c r="BYY213" i="69"/>
  <c r="BYZ213" i="69"/>
  <c r="BZA213" i="69"/>
  <c r="BZB213" i="69"/>
  <c r="BZC213" i="69"/>
  <c r="BZD213" i="69"/>
  <c r="BZE213" i="69"/>
  <c r="BZF213" i="69"/>
  <c r="BZG213" i="69"/>
  <c r="BZH213" i="69"/>
  <c r="BZI213" i="69"/>
  <c r="BZJ213" i="69"/>
  <c r="BZK213" i="69"/>
  <c r="BZL213" i="69"/>
  <c r="BZM213" i="69"/>
  <c r="BZN213" i="69"/>
  <c r="BZO213" i="69"/>
  <c r="BZP213" i="69"/>
  <c r="BZQ213" i="69"/>
  <c r="BZR213" i="69"/>
  <c r="BZS213" i="69"/>
  <c r="BZT213" i="69"/>
  <c r="BZU213" i="69"/>
  <c r="BZV213" i="69"/>
  <c r="BZW213" i="69"/>
  <c r="BZX213" i="69"/>
  <c r="BZY213" i="69"/>
  <c r="BZZ213" i="69"/>
  <c r="CAA213" i="69"/>
  <c r="CAB213" i="69"/>
  <c r="CAC213" i="69"/>
  <c r="CAD213" i="69"/>
  <c r="CAE213" i="69"/>
  <c r="CAF213" i="69"/>
  <c r="CAG213" i="69"/>
  <c r="CAH213" i="69"/>
  <c r="CAI213" i="69"/>
  <c r="CAJ213" i="69"/>
  <c r="CAK213" i="69"/>
  <c r="CAL213" i="69"/>
  <c r="CAM213" i="69"/>
  <c r="CAN213" i="69"/>
  <c r="CAO213" i="69"/>
  <c r="CAP213" i="69"/>
  <c r="CAQ213" i="69"/>
  <c r="CAR213" i="69"/>
  <c r="CAS213" i="69"/>
  <c r="CAT213" i="69"/>
  <c r="CAU213" i="69"/>
  <c r="CAV213" i="69"/>
  <c r="CAW213" i="69"/>
  <c r="CAX213" i="69"/>
  <c r="CAY213" i="69"/>
  <c r="CAZ213" i="69"/>
  <c r="CBA213" i="69"/>
  <c r="CBB213" i="69"/>
  <c r="CBC213" i="69"/>
  <c r="CBD213" i="69"/>
  <c r="CBE213" i="69"/>
  <c r="CBF213" i="69"/>
  <c r="CBG213" i="69"/>
  <c r="CBH213" i="69"/>
  <c r="CBI213" i="69"/>
  <c r="CBJ213" i="69"/>
  <c r="CBK213" i="69"/>
  <c r="CBL213" i="69"/>
  <c r="CBM213" i="69"/>
  <c r="CBN213" i="69"/>
  <c r="CBO213" i="69"/>
  <c r="CBP213" i="69"/>
  <c r="CBQ213" i="69"/>
  <c r="CBR213" i="69"/>
  <c r="CBS213" i="69"/>
  <c r="CBT213" i="69"/>
  <c r="CBU213" i="69"/>
  <c r="CBV213" i="69"/>
  <c r="CBW213" i="69"/>
  <c r="CBX213" i="69"/>
  <c r="CBY213" i="69"/>
  <c r="CBZ213" i="69"/>
  <c r="CCA213" i="69"/>
  <c r="CCB213" i="69"/>
  <c r="CCC213" i="69"/>
  <c r="CCD213" i="69"/>
  <c r="CCE213" i="69"/>
  <c r="CCF213" i="69"/>
  <c r="CCG213" i="69"/>
  <c r="CCH213" i="69"/>
  <c r="CCI213" i="69"/>
  <c r="CCJ213" i="69"/>
  <c r="CCK213" i="69"/>
  <c r="CCL213" i="69"/>
  <c r="CCM213" i="69"/>
  <c r="CCN213" i="69"/>
  <c r="CCO213" i="69"/>
  <c r="CCP213" i="69"/>
  <c r="CCQ213" i="69"/>
  <c r="CCR213" i="69"/>
  <c r="CCS213" i="69"/>
  <c r="CCT213" i="69"/>
  <c r="CCU213" i="69"/>
  <c r="CCV213" i="69"/>
  <c r="CCW213" i="69"/>
  <c r="CCX213" i="69"/>
  <c r="CCY213" i="69"/>
  <c r="CCZ213" i="69"/>
  <c r="CDA213" i="69"/>
  <c r="CDB213" i="69"/>
  <c r="CDC213" i="69"/>
  <c r="CDD213" i="69"/>
  <c r="CDE213" i="69"/>
  <c r="CDF213" i="69"/>
  <c r="CDG213" i="69"/>
  <c r="CDH213" i="69"/>
  <c r="CDI213" i="69"/>
  <c r="CDJ213" i="69"/>
  <c r="CDK213" i="69"/>
  <c r="CDL213" i="69"/>
  <c r="CDM213" i="69"/>
  <c r="CDN213" i="69"/>
  <c r="CDO213" i="69"/>
  <c r="CDP213" i="69"/>
  <c r="CDQ213" i="69"/>
  <c r="CDR213" i="69"/>
  <c r="CDS213" i="69"/>
  <c r="CDT213" i="69"/>
  <c r="CDU213" i="69"/>
  <c r="CDV213" i="69"/>
  <c r="CDW213" i="69"/>
  <c r="CDX213" i="69"/>
  <c r="CDY213" i="69"/>
  <c r="CDZ213" i="69"/>
  <c r="CEA213" i="69"/>
  <c r="CEB213" i="69"/>
  <c r="CEC213" i="69"/>
  <c r="CED213" i="69"/>
  <c r="CEE213" i="69"/>
  <c r="CEF213" i="69"/>
  <c r="CEG213" i="69"/>
  <c r="CEH213" i="69"/>
  <c r="CEI213" i="69"/>
  <c r="CEJ213" i="69"/>
  <c r="CEK213" i="69"/>
  <c r="CEL213" i="69"/>
  <c r="CEM213" i="69"/>
  <c r="CEN213" i="69"/>
  <c r="CEO213" i="69"/>
  <c r="CEP213" i="69"/>
  <c r="CEQ213" i="69"/>
  <c r="CER213" i="69"/>
  <c r="CES213" i="69"/>
  <c r="CET213" i="69"/>
  <c r="CEU213" i="69"/>
  <c r="CEV213" i="69"/>
  <c r="CEW213" i="69"/>
  <c r="CEX213" i="69"/>
  <c r="CEY213" i="69"/>
  <c r="CEZ213" i="69"/>
  <c r="CFA213" i="69"/>
  <c r="CFB213" i="69"/>
  <c r="CFC213" i="69"/>
  <c r="CFD213" i="69"/>
  <c r="CFE213" i="69"/>
  <c r="CFF213" i="69"/>
  <c r="CFG213" i="69"/>
  <c r="CFH213" i="69"/>
  <c r="CFI213" i="69"/>
  <c r="CFJ213" i="69"/>
  <c r="CFK213" i="69"/>
  <c r="CFL213" i="69"/>
  <c r="CFM213" i="69"/>
  <c r="CFN213" i="69"/>
  <c r="CFO213" i="69"/>
  <c r="CFP213" i="69"/>
  <c r="CFQ213" i="69"/>
  <c r="CFR213" i="69"/>
  <c r="CFS213" i="69"/>
  <c r="CFT213" i="69"/>
  <c r="CFU213" i="69"/>
  <c r="CFV213" i="69"/>
  <c r="CFW213" i="69"/>
  <c r="CFX213" i="69"/>
  <c r="CFY213" i="69"/>
  <c r="CFZ213" i="69"/>
  <c r="CGA213" i="69"/>
  <c r="CGB213" i="69"/>
  <c r="CGC213" i="69"/>
  <c r="CGD213" i="69"/>
  <c r="CGE213" i="69"/>
  <c r="CGF213" i="69"/>
  <c r="CGG213" i="69"/>
  <c r="CGH213" i="69"/>
  <c r="CGI213" i="69"/>
  <c r="CGJ213" i="69"/>
  <c r="CGK213" i="69"/>
  <c r="CGL213" i="69"/>
  <c r="CGM213" i="69"/>
  <c r="CGN213" i="69"/>
  <c r="CGO213" i="69"/>
  <c r="CGP213" i="69"/>
  <c r="CGQ213" i="69"/>
  <c r="CGR213" i="69"/>
  <c r="CGS213" i="69"/>
  <c r="CGT213" i="69"/>
  <c r="CGU213" i="69"/>
  <c r="CGV213" i="69"/>
  <c r="CGW213" i="69"/>
  <c r="CGX213" i="69"/>
  <c r="CGY213" i="69"/>
  <c r="CGZ213" i="69"/>
  <c r="CHA213" i="69"/>
  <c r="CHB213" i="69"/>
  <c r="CHC213" i="69"/>
  <c r="CHD213" i="69"/>
  <c r="CHE213" i="69"/>
  <c r="CHF213" i="69"/>
  <c r="CHG213" i="69"/>
  <c r="CHH213" i="69"/>
  <c r="CHI213" i="69"/>
  <c r="CHJ213" i="69"/>
  <c r="CHK213" i="69"/>
  <c r="CHL213" i="69"/>
  <c r="CHM213" i="69"/>
  <c r="CHN213" i="69"/>
  <c r="CHO213" i="69"/>
  <c r="CHP213" i="69"/>
  <c r="CHQ213" i="69"/>
  <c r="CHR213" i="69"/>
  <c r="CHS213" i="69"/>
  <c r="CHT213" i="69"/>
  <c r="CHU213" i="69"/>
  <c r="CHV213" i="69"/>
  <c r="CHW213" i="69"/>
  <c r="CHX213" i="69"/>
  <c r="CHY213" i="69"/>
  <c r="CHZ213" i="69"/>
  <c r="CIA213" i="69"/>
  <c r="CIB213" i="69"/>
  <c r="CIC213" i="69"/>
  <c r="CID213" i="69"/>
  <c r="CIE213" i="69"/>
  <c r="CIF213" i="69"/>
  <c r="CIG213" i="69"/>
  <c r="CIH213" i="69"/>
  <c r="CII213" i="69"/>
  <c r="CIJ213" i="69"/>
  <c r="CIK213" i="69"/>
  <c r="CIL213" i="69"/>
  <c r="CIM213" i="69"/>
  <c r="CIN213" i="69"/>
  <c r="CIO213" i="69"/>
  <c r="CIP213" i="69"/>
  <c r="CIQ213" i="69"/>
  <c r="CIR213" i="69"/>
  <c r="CIS213" i="69"/>
  <c r="CIT213" i="69"/>
  <c r="CIU213" i="69"/>
  <c r="CIV213" i="69"/>
  <c r="CIW213" i="69"/>
  <c r="CIX213" i="69"/>
  <c r="CIY213" i="69"/>
  <c r="CIZ213" i="69"/>
  <c r="CJA213" i="69"/>
  <c r="CJB213" i="69"/>
  <c r="CJC213" i="69"/>
  <c r="CJD213" i="69"/>
  <c r="CJE213" i="69"/>
  <c r="CJF213" i="69"/>
  <c r="CJG213" i="69"/>
  <c r="CJH213" i="69"/>
  <c r="CJI213" i="69"/>
  <c r="CJJ213" i="69"/>
  <c r="CJK213" i="69"/>
  <c r="CJL213" i="69"/>
  <c r="CJM213" i="69"/>
  <c r="CJN213" i="69"/>
  <c r="CJO213" i="69"/>
  <c r="CJP213" i="69"/>
  <c r="CJQ213" i="69"/>
  <c r="CJR213" i="69"/>
  <c r="CJS213" i="69"/>
  <c r="CJT213" i="69"/>
  <c r="CJU213" i="69"/>
  <c r="CJV213" i="69"/>
  <c r="CJW213" i="69"/>
  <c r="CJX213" i="69"/>
  <c r="CJY213" i="69"/>
  <c r="CJZ213" i="69"/>
  <c r="CKA213" i="69"/>
  <c r="CKB213" i="69"/>
  <c r="CKC213" i="69"/>
  <c r="CKD213" i="69"/>
  <c r="CKE213" i="69"/>
  <c r="CKF213" i="69"/>
  <c r="CKG213" i="69"/>
  <c r="CKH213" i="69"/>
  <c r="CKI213" i="69"/>
  <c r="CKJ213" i="69"/>
  <c r="CKK213" i="69"/>
  <c r="CKL213" i="69"/>
  <c r="CKM213" i="69"/>
  <c r="CKN213" i="69"/>
  <c r="CKO213" i="69"/>
  <c r="CKP213" i="69"/>
  <c r="CKQ213" i="69"/>
  <c r="CKR213" i="69"/>
  <c r="CKS213" i="69"/>
  <c r="CKT213" i="69"/>
  <c r="CKU213" i="69"/>
  <c r="CKV213" i="69"/>
  <c r="CKW213" i="69"/>
  <c r="CKX213" i="69"/>
  <c r="CKY213" i="69"/>
  <c r="CKZ213" i="69"/>
  <c r="CLA213" i="69"/>
  <c r="CLB213" i="69"/>
  <c r="CLC213" i="69"/>
  <c r="CLD213" i="69"/>
  <c r="CLE213" i="69"/>
  <c r="CLF213" i="69"/>
  <c r="CLG213" i="69"/>
  <c r="CLH213" i="69"/>
  <c r="CLI213" i="69"/>
  <c r="CLJ213" i="69"/>
  <c r="CLK213" i="69"/>
  <c r="CLL213" i="69"/>
  <c r="CLM213" i="69"/>
  <c r="CLN213" i="69"/>
  <c r="CLO213" i="69"/>
  <c r="CLP213" i="69"/>
  <c r="CLQ213" i="69"/>
  <c r="CLR213" i="69"/>
  <c r="CLS213" i="69"/>
  <c r="CLT213" i="69"/>
  <c r="CLU213" i="69"/>
  <c r="CLV213" i="69"/>
  <c r="CLW213" i="69"/>
  <c r="CLX213" i="69"/>
  <c r="CLY213" i="69"/>
  <c r="CLZ213" i="69"/>
  <c r="CMA213" i="69"/>
  <c r="CMB213" i="69"/>
  <c r="CMC213" i="69"/>
  <c r="CMD213" i="69"/>
  <c r="CME213" i="69"/>
  <c r="CMF213" i="69"/>
  <c r="CMG213" i="69"/>
  <c r="CMH213" i="69"/>
  <c r="CMI213" i="69"/>
  <c r="CMJ213" i="69"/>
  <c r="CMK213" i="69"/>
  <c r="CML213" i="69"/>
  <c r="CMM213" i="69"/>
  <c r="CMN213" i="69"/>
  <c r="CMO213" i="69"/>
  <c r="CMP213" i="69"/>
  <c r="CMQ213" i="69"/>
  <c r="CMR213" i="69"/>
  <c r="CMS213" i="69"/>
  <c r="CMT213" i="69"/>
  <c r="CMU213" i="69"/>
  <c r="CMV213" i="69"/>
  <c r="CMW213" i="69"/>
  <c r="CMX213" i="69"/>
  <c r="CMY213" i="69"/>
  <c r="CMZ213" i="69"/>
  <c r="CNA213" i="69"/>
  <c r="CNB213" i="69"/>
  <c r="CNC213" i="69"/>
  <c r="CND213" i="69"/>
  <c r="CNE213" i="69"/>
  <c r="CNF213" i="69"/>
  <c r="CNG213" i="69"/>
  <c r="CNH213" i="69"/>
  <c r="CNI213" i="69"/>
  <c r="CNJ213" i="69"/>
  <c r="CNK213" i="69"/>
  <c r="CNL213" i="69"/>
  <c r="CNM213" i="69"/>
  <c r="CNN213" i="69"/>
  <c r="CNO213" i="69"/>
  <c r="CNP213" i="69"/>
  <c r="CNQ213" i="69"/>
  <c r="CNR213" i="69"/>
  <c r="CNS213" i="69"/>
  <c r="CNT213" i="69"/>
  <c r="CNU213" i="69"/>
  <c r="CNV213" i="69"/>
  <c r="CNW213" i="69"/>
  <c r="CNX213" i="69"/>
  <c r="CNY213" i="69"/>
  <c r="CNZ213" i="69"/>
  <c r="COA213" i="69"/>
  <c r="COB213" i="69"/>
  <c r="COC213" i="69"/>
  <c r="COD213" i="69"/>
  <c r="COE213" i="69"/>
  <c r="COF213" i="69"/>
  <c r="COG213" i="69"/>
  <c r="COH213" i="69"/>
  <c r="COI213" i="69"/>
  <c r="COJ213" i="69"/>
  <c r="COK213" i="69"/>
  <c r="COL213" i="69"/>
  <c r="COM213" i="69"/>
  <c r="CON213" i="69"/>
  <c r="COO213" i="69"/>
  <c r="COP213" i="69"/>
  <c r="COQ213" i="69"/>
  <c r="COR213" i="69"/>
  <c r="COS213" i="69"/>
  <c r="COT213" i="69"/>
  <c r="COU213" i="69"/>
  <c r="COV213" i="69"/>
  <c r="COW213" i="69"/>
  <c r="COX213" i="69"/>
  <c r="COY213" i="69"/>
  <c r="COZ213" i="69"/>
  <c r="CPA213" i="69"/>
  <c r="CPB213" i="69"/>
  <c r="CPC213" i="69"/>
  <c r="CPD213" i="69"/>
  <c r="CPE213" i="69"/>
  <c r="CPF213" i="69"/>
  <c r="CPG213" i="69"/>
  <c r="CPH213" i="69"/>
  <c r="CPI213" i="69"/>
  <c r="CPJ213" i="69"/>
  <c r="CPK213" i="69"/>
  <c r="CPL213" i="69"/>
  <c r="CPM213" i="69"/>
  <c r="CPN213" i="69"/>
  <c r="CPO213" i="69"/>
  <c r="CPP213" i="69"/>
  <c r="CPQ213" i="69"/>
  <c r="CPR213" i="69"/>
  <c r="CPS213" i="69"/>
  <c r="CPT213" i="69"/>
  <c r="CPU213" i="69"/>
  <c r="CPV213" i="69"/>
  <c r="CPW213" i="69"/>
  <c r="CPX213" i="69"/>
  <c r="CPY213" i="69"/>
  <c r="CPZ213" i="69"/>
  <c r="CQA213" i="69"/>
  <c r="CQB213" i="69"/>
  <c r="CQC213" i="69"/>
  <c r="CQD213" i="69"/>
  <c r="CQE213" i="69"/>
  <c r="CQF213" i="69"/>
  <c r="CQG213" i="69"/>
  <c r="CQH213" i="69"/>
  <c r="CQI213" i="69"/>
  <c r="CQJ213" i="69"/>
  <c r="CQK213" i="69"/>
  <c r="CQL213" i="69"/>
  <c r="CQM213" i="69"/>
  <c r="CQN213" i="69"/>
  <c r="CQO213" i="69"/>
  <c r="CQP213" i="69"/>
  <c r="CQQ213" i="69"/>
  <c r="CQR213" i="69"/>
  <c r="CQS213" i="69"/>
  <c r="CQT213" i="69"/>
  <c r="CQU213" i="69"/>
  <c r="CQV213" i="69"/>
  <c r="CQW213" i="69"/>
  <c r="CQX213" i="69"/>
  <c r="CQY213" i="69"/>
  <c r="CQZ213" i="69"/>
  <c r="CRA213" i="69"/>
  <c r="CRB213" i="69"/>
  <c r="CRC213" i="69"/>
  <c r="CRD213" i="69"/>
  <c r="CRE213" i="69"/>
  <c r="CRF213" i="69"/>
  <c r="CRG213" i="69"/>
  <c r="CRH213" i="69"/>
  <c r="CRI213" i="69"/>
  <c r="CRJ213" i="69"/>
  <c r="CRK213" i="69"/>
  <c r="CRL213" i="69"/>
  <c r="CRM213" i="69"/>
  <c r="CRN213" i="69"/>
  <c r="CRO213" i="69"/>
  <c r="CRP213" i="69"/>
  <c r="CRQ213" i="69"/>
  <c r="CRR213" i="69"/>
  <c r="CRS213" i="69"/>
  <c r="CRT213" i="69"/>
  <c r="CRU213" i="69"/>
  <c r="CRV213" i="69"/>
  <c r="CRW213" i="69"/>
  <c r="CRX213" i="69"/>
  <c r="CRY213" i="69"/>
  <c r="CRZ213" i="69"/>
  <c r="CSA213" i="69"/>
  <c r="CSB213" i="69"/>
  <c r="CSC213" i="69"/>
  <c r="CSD213" i="69"/>
  <c r="CSE213" i="69"/>
  <c r="CSF213" i="69"/>
  <c r="CSG213" i="69"/>
  <c r="CSH213" i="69"/>
  <c r="CSI213" i="69"/>
  <c r="CSJ213" i="69"/>
  <c r="CSK213" i="69"/>
  <c r="CSL213" i="69"/>
  <c r="CSM213" i="69"/>
  <c r="CSN213" i="69"/>
  <c r="CSO213" i="69"/>
  <c r="CSP213" i="69"/>
  <c r="CSQ213" i="69"/>
  <c r="CSR213" i="69"/>
  <c r="CSS213" i="69"/>
  <c r="CST213" i="69"/>
  <c r="CSU213" i="69"/>
  <c r="CSV213" i="69"/>
  <c r="CSW213" i="69"/>
  <c r="CSX213" i="69"/>
  <c r="CSY213" i="69"/>
  <c r="CSZ213" i="69"/>
  <c r="CTA213" i="69"/>
  <c r="CTB213" i="69"/>
  <c r="CTC213" i="69"/>
  <c r="CTD213" i="69"/>
  <c r="CTE213" i="69"/>
  <c r="CTF213" i="69"/>
  <c r="CTG213" i="69"/>
  <c r="CTH213" i="69"/>
  <c r="CTI213" i="69"/>
  <c r="CTJ213" i="69"/>
  <c r="CTK213" i="69"/>
  <c r="CTL213" i="69"/>
  <c r="CTM213" i="69"/>
  <c r="CTN213" i="69"/>
  <c r="CTO213" i="69"/>
  <c r="CTP213" i="69"/>
  <c r="CTQ213" i="69"/>
  <c r="CTR213" i="69"/>
  <c r="CTS213" i="69"/>
  <c r="CTT213" i="69"/>
  <c r="CTU213" i="69"/>
  <c r="CTV213" i="69"/>
  <c r="CTW213" i="69"/>
  <c r="CTX213" i="69"/>
  <c r="CTY213" i="69"/>
  <c r="CTZ213" i="69"/>
  <c r="CUA213" i="69"/>
  <c r="CUB213" i="69"/>
  <c r="CUC213" i="69"/>
  <c r="CUD213" i="69"/>
  <c r="CUE213" i="69"/>
  <c r="CUF213" i="69"/>
  <c r="CUG213" i="69"/>
  <c r="CUH213" i="69"/>
  <c r="CUI213" i="69"/>
  <c r="CUJ213" i="69"/>
  <c r="CUK213" i="69"/>
  <c r="CUL213" i="69"/>
  <c r="CUM213" i="69"/>
  <c r="CUN213" i="69"/>
  <c r="CUO213" i="69"/>
  <c r="CUP213" i="69"/>
  <c r="CUQ213" i="69"/>
  <c r="CUR213" i="69"/>
  <c r="CUS213" i="69"/>
  <c r="CUT213" i="69"/>
  <c r="CUU213" i="69"/>
  <c r="CUV213" i="69"/>
  <c r="CUW213" i="69"/>
  <c r="CUX213" i="69"/>
  <c r="CUY213" i="69"/>
  <c r="CUZ213" i="69"/>
  <c r="CVA213" i="69"/>
  <c r="CVB213" i="69"/>
  <c r="CVC213" i="69"/>
  <c r="CVD213" i="69"/>
  <c r="CVE213" i="69"/>
  <c r="CVF213" i="69"/>
  <c r="CVG213" i="69"/>
  <c r="CVH213" i="69"/>
  <c r="CVI213" i="69"/>
  <c r="CVJ213" i="69"/>
  <c r="CVK213" i="69"/>
  <c r="CVL213" i="69"/>
  <c r="CVM213" i="69"/>
  <c r="CVN213" i="69"/>
  <c r="CVO213" i="69"/>
  <c r="CVP213" i="69"/>
  <c r="CVQ213" i="69"/>
  <c r="CVR213" i="69"/>
  <c r="CVS213" i="69"/>
  <c r="CVT213" i="69"/>
  <c r="CVU213" i="69"/>
  <c r="CVV213" i="69"/>
  <c r="CVW213" i="69"/>
  <c r="CVX213" i="69"/>
  <c r="CVY213" i="69"/>
  <c r="CVZ213" i="69"/>
  <c r="CWA213" i="69"/>
  <c r="CWB213" i="69"/>
  <c r="CWC213" i="69"/>
  <c r="CWD213" i="69"/>
  <c r="CWE213" i="69"/>
  <c r="CWF213" i="69"/>
  <c r="CWG213" i="69"/>
  <c r="CWH213" i="69"/>
  <c r="CWI213" i="69"/>
  <c r="CWJ213" i="69"/>
  <c r="CWK213" i="69"/>
  <c r="CWL213" i="69"/>
  <c r="CWM213" i="69"/>
  <c r="CWN213" i="69"/>
  <c r="CWO213" i="69"/>
  <c r="CWP213" i="69"/>
  <c r="CWQ213" i="69"/>
  <c r="CWR213" i="69"/>
  <c r="CWS213" i="69"/>
  <c r="CWT213" i="69"/>
  <c r="CWU213" i="69"/>
  <c r="CWV213" i="69"/>
  <c r="CWW213" i="69"/>
  <c r="CWX213" i="69"/>
  <c r="CWY213" i="69"/>
  <c r="CWZ213" i="69"/>
  <c r="CXA213" i="69"/>
  <c r="CXB213" i="69"/>
  <c r="CXC213" i="69"/>
  <c r="CXD213" i="69"/>
  <c r="CXE213" i="69"/>
  <c r="CXF213" i="69"/>
  <c r="CXG213" i="69"/>
  <c r="CXH213" i="69"/>
  <c r="CXI213" i="69"/>
  <c r="CXJ213" i="69"/>
  <c r="CXK213" i="69"/>
  <c r="CXL213" i="69"/>
  <c r="CXM213" i="69"/>
  <c r="CXN213" i="69"/>
  <c r="CXO213" i="69"/>
  <c r="CXP213" i="69"/>
  <c r="CXQ213" i="69"/>
  <c r="CXR213" i="69"/>
  <c r="CXS213" i="69"/>
  <c r="CXT213" i="69"/>
  <c r="CXU213" i="69"/>
  <c r="CXV213" i="69"/>
  <c r="CXW213" i="69"/>
  <c r="CXX213" i="69"/>
  <c r="CXY213" i="69"/>
  <c r="CXZ213" i="69"/>
  <c r="CYA213" i="69"/>
  <c r="CYB213" i="69"/>
  <c r="CYC213" i="69"/>
  <c r="CYD213" i="69"/>
  <c r="CYE213" i="69"/>
  <c r="CYF213" i="69"/>
  <c r="CYG213" i="69"/>
  <c r="CYH213" i="69"/>
  <c r="CYI213" i="69"/>
  <c r="CYJ213" i="69"/>
  <c r="CYK213" i="69"/>
  <c r="CYL213" i="69"/>
  <c r="CYM213" i="69"/>
  <c r="CYN213" i="69"/>
  <c r="CYO213" i="69"/>
  <c r="CYP213" i="69"/>
  <c r="CYQ213" i="69"/>
  <c r="CYR213" i="69"/>
  <c r="CYS213" i="69"/>
  <c r="CYT213" i="69"/>
  <c r="CYU213" i="69"/>
  <c r="CYV213" i="69"/>
  <c r="CYW213" i="69"/>
  <c r="CYX213" i="69"/>
  <c r="CYY213" i="69"/>
  <c r="CYZ213" i="69"/>
  <c r="CZA213" i="69"/>
  <c r="CZB213" i="69"/>
  <c r="CZC213" i="69"/>
  <c r="CZD213" i="69"/>
  <c r="CZE213" i="69"/>
  <c r="CZF213" i="69"/>
  <c r="CZG213" i="69"/>
  <c r="CZH213" i="69"/>
  <c r="CZI213" i="69"/>
  <c r="CZJ213" i="69"/>
  <c r="CZK213" i="69"/>
  <c r="CZL213" i="69"/>
  <c r="CZM213" i="69"/>
  <c r="CZN213" i="69"/>
  <c r="CZO213" i="69"/>
  <c r="CZP213" i="69"/>
  <c r="CZQ213" i="69"/>
  <c r="CZR213" i="69"/>
  <c r="CZS213" i="69"/>
  <c r="CZT213" i="69"/>
  <c r="CZU213" i="69"/>
  <c r="CZV213" i="69"/>
  <c r="CZW213" i="69"/>
  <c r="CZX213" i="69"/>
  <c r="CZY213" i="69"/>
  <c r="CZZ213" i="69"/>
  <c r="DAA213" i="69"/>
  <c r="DAB213" i="69"/>
  <c r="DAC213" i="69"/>
  <c r="DAD213" i="69"/>
  <c r="DAE213" i="69"/>
  <c r="DAF213" i="69"/>
  <c r="DAG213" i="69"/>
  <c r="DAH213" i="69"/>
  <c r="DAI213" i="69"/>
  <c r="DAJ213" i="69"/>
  <c r="DAK213" i="69"/>
  <c r="DAL213" i="69"/>
  <c r="DAM213" i="69"/>
  <c r="DAN213" i="69"/>
  <c r="DAO213" i="69"/>
  <c r="DAP213" i="69"/>
  <c r="DAQ213" i="69"/>
  <c r="DAR213" i="69"/>
  <c r="DAS213" i="69"/>
  <c r="DAT213" i="69"/>
  <c r="DAU213" i="69"/>
  <c r="DAV213" i="69"/>
  <c r="DAW213" i="69"/>
  <c r="DAX213" i="69"/>
  <c r="DAY213" i="69"/>
  <c r="DAZ213" i="69"/>
  <c r="DBA213" i="69"/>
  <c r="DBB213" i="69"/>
  <c r="DBC213" i="69"/>
  <c r="DBD213" i="69"/>
  <c r="DBE213" i="69"/>
  <c r="DBF213" i="69"/>
  <c r="DBG213" i="69"/>
  <c r="DBH213" i="69"/>
  <c r="DBI213" i="69"/>
  <c r="DBJ213" i="69"/>
  <c r="DBK213" i="69"/>
  <c r="DBL213" i="69"/>
  <c r="DBM213" i="69"/>
  <c r="DBN213" i="69"/>
  <c r="DBO213" i="69"/>
  <c r="DBP213" i="69"/>
  <c r="DBQ213" i="69"/>
  <c r="DBR213" i="69"/>
  <c r="DBS213" i="69"/>
  <c r="DBT213" i="69"/>
  <c r="DBU213" i="69"/>
  <c r="DBV213" i="69"/>
  <c r="DBW213" i="69"/>
  <c r="DBX213" i="69"/>
  <c r="DBY213" i="69"/>
  <c r="DBZ213" i="69"/>
  <c r="DCA213" i="69"/>
  <c r="DCB213" i="69"/>
  <c r="DCC213" i="69"/>
  <c r="DCD213" i="69"/>
  <c r="DCE213" i="69"/>
  <c r="DCF213" i="69"/>
  <c r="DCG213" i="69"/>
  <c r="DCH213" i="69"/>
  <c r="DCI213" i="69"/>
  <c r="DCJ213" i="69"/>
  <c r="DCK213" i="69"/>
  <c r="DCL213" i="69"/>
  <c r="DCM213" i="69"/>
  <c r="DCN213" i="69"/>
  <c r="DCO213" i="69"/>
  <c r="DCP213" i="69"/>
  <c r="DCQ213" i="69"/>
  <c r="DCR213" i="69"/>
  <c r="DCS213" i="69"/>
  <c r="DCT213" i="69"/>
  <c r="DCU213" i="69"/>
  <c r="DCV213" i="69"/>
  <c r="DCW213" i="69"/>
  <c r="DCX213" i="69"/>
  <c r="DCY213" i="69"/>
  <c r="DCZ213" i="69"/>
  <c r="DDA213" i="69"/>
  <c r="DDB213" i="69"/>
  <c r="DDC213" i="69"/>
  <c r="DDD213" i="69"/>
  <c r="DDE213" i="69"/>
  <c r="DDF213" i="69"/>
  <c r="DDG213" i="69"/>
  <c r="DDH213" i="69"/>
  <c r="DDI213" i="69"/>
  <c r="DDJ213" i="69"/>
  <c r="DDK213" i="69"/>
  <c r="DDL213" i="69"/>
  <c r="DDM213" i="69"/>
  <c r="DDN213" i="69"/>
  <c r="DDO213" i="69"/>
  <c r="DDP213" i="69"/>
  <c r="DDQ213" i="69"/>
  <c r="DDR213" i="69"/>
  <c r="DDS213" i="69"/>
  <c r="DDT213" i="69"/>
  <c r="DDU213" i="69"/>
  <c r="DDV213" i="69"/>
  <c r="DDW213" i="69"/>
  <c r="DDX213" i="69"/>
  <c r="DDY213" i="69"/>
  <c r="DDZ213" i="69"/>
  <c r="DEA213" i="69"/>
  <c r="DEB213" i="69"/>
  <c r="DEC213" i="69"/>
  <c r="DED213" i="69"/>
  <c r="DEE213" i="69"/>
  <c r="DEF213" i="69"/>
  <c r="DEG213" i="69"/>
  <c r="DEH213" i="69"/>
  <c r="DEI213" i="69"/>
  <c r="DEJ213" i="69"/>
  <c r="DEK213" i="69"/>
  <c r="DEL213" i="69"/>
  <c r="DEM213" i="69"/>
  <c r="DEN213" i="69"/>
  <c r="DEO213" i="69"/>
  <c r="DEP213" i="69"/>
  <c r="DEQ213" i="69"/>
  <c r="DER213" i="69"/>
  <c r="DES213" i="69"/>
  <c r="DET213" i="69"/>
  <c r="DEU213" i="69"/>
  <c r="DEV213" i="69"/>
  <c r="DEW213" i="69"/>
  <c r="DEX213" i="69"/>
  <c r="DEY213" i="69"/>
  <c r="DEZ213" i="69"/>
  <c r="DFA213" i="69"/>
  <c r="DFB213" i="69"/>
  <c r="DFC213" i="69"/>
  <c r="DFD213" i="69"/>
  <c r="DFE213" i="69"/>
  <c r="DFF213" i="69"/>
  <c r="DFG213" i="69"/>
  <c r="DFH213" i="69"/>
  <c r="DFI213" i="69"/>
  <c r="DFJ213" i="69"/>
  <c r="DFK213" i="69"/>
  <c r="DFL213" i="69"/>
  <c r="DFM213" i="69"/>
  <c r="DFN213" i="69"/>
  <c r="DFO213" i="69"/>
  <c r="DFP213" i="69"/>
  <c r="DFQ213" i="69"/>
  <c r="DFR213" i="69"/>
  <c r="DFS213" i="69"/>
  <c r="DFT213" i="69"/>
  <c r="DFU213" i="69"/>
  <c r="DFV213" i="69"/>
  <c r="DFW213" i="69"/>
  <c r="DFX213" i="69"/>
  <c r="DFY213" i="69"/>
  <c r="DFZ213" i="69"/>
  <c r="DGA213" i="69"/>
  <c r="DGB213" i="69"/>
  <c r="DGC213" i="69"/>
  <c r="DGD213" i="69"/>
  <c r="DGE213" i="69"/>
  <c r="DGF213" i="69"/>
  <c r="DGG213" i="69"/>
  <c r="DGH213" i="69"/>
  <c r="DGI213" i="69"/>
  <c r="DGJ213" i="69"/>
  <c r="DGK213" i="69"/>
  <c r="DGL213" i="69"/>
  <c r="DGM213" i="69"/>
  <c r="DGN213" i="69"/>
  <c r="DGO213" i="69"/>
  <c r="DGP213" i="69"/>
  <c r="DGQ213" i="69"/>
  <c r="DGR213" i="69"/>
  <c r="DGS213" i="69"/>
  <c r="DGT213" i="69"/>
  <c r="DGU213" i="69"/>
  <c r="DGV213" i="69"/>
  <c r="DGW213" i="69"/>
  <c r="DGX213" i="69"/>
  <c r="DGY213" i="69"/>
  <c r="DGZ213" i="69"/>
  <c r="DHA213" i="69"/>
  <c r="DHB213" i="69"/>
  <c r="DHC213" i="69"/>
  <c r="DHD213" i="69"/>
  <c r="DHE213" i="69"/>
  <c r="DHF213" i="69"/>
  <c r="DHG213" i="69"/>
  <c r="DHH213" i="69"/>
  <c r="DHI213" i="69"/>
  <c r="DHJ213" i="69"/>
  <c r="DHK213" i="69"/>
  <c r="DHL213" i="69"/>
  <c r="DHM213" i="69"/>
  <c r="DHN213" i="69"/>
  <c r="DHO213" i="69"/>
  <c r="DHP213" i="69"/>
  <c r="DHQ213" i="69"/>
  <c r="DHR213" i="69"/>
  <c r="DHS213" i="69"/>
  <c r="DHT213" i="69"/>
  <c r="DHU213" i="69"/>
  <c r="DHV213" i="69"/>
  <c r="DHW213" i="69"/>
  <c r="DHX213" i="69"/>
  <c r="DHY213" i="69"/>
  <c r="DHZ213" i="69"/>
  <c r="DIA213" i="69"/>
  <c r="DIB213" i="69"/>
  <c r="DIC213" i="69"/>
  <c r="DID213" i="69"/>
  <c r="DIE213" i="69"/>
  <c r="DIF213" i="69"/>
  <c r="DIG213" i="69"/>
  <c r="DIH213" i="69"/>
  <c r="DII213" i="69"/>
  <c r="DIJ213" i="69"/>
  <c r="DIK213" i="69"/>
  <c r="DIL213" i="69"/>
  <c r="DIM213" i="69"/>
  <c r="DIN213" i="69"/>
  <c r="DIO213" i="69"/>
  <c r="DIP213" i="69"/>
  <c r="DIQ213" i="69"/>
  <c r="DIR213" i="69"/>
  <c r="DIS213" i="69"/>
  <c r="DIT213" i="69"/>
  <c r="DIU213" i="69"/>
  <c r="DIV213" i="69"/>
  <c r="DIW213" i="69"/>
  <c r="DIX213" i="69"/>
  <c r="DIY213" i="69"/>
  <c r="DIZ213" i="69"/>
  <c r="DJA213" i="69"/>
  <c r="DJB213" i="69"/>
  <c r="DJC213" i="69"/>
  <c r="DJD213" i="69"/>
  <c r="DJE213" i="69"/>
  <c r="DJF213" i="69"/>
  <c r="DJG213" i="69"/>
  <c r="DJH213" i="69"/>
  <c r="DJI213" i="69"/>
  <c r="DJJ213" i="69"/>
  <c r="DJK213" i="69"/>
  <c r="DJL213" i="69"/>
  <c r="DJM213" i="69"/>
  <c r="DJN213" i="69"/>
  <c r="DJO213" i="69"/>
  <c r="DJP213" i="69"/>
  <c r="DJQ213" i="69"/>
  <c r="DJR213" i="69"/>
  <c r="DJS213" i="69"/>
  <c r="DJT213" i="69"/>
  <c r="DJU213" i="69"/>
  <c r="DJV213" i="69"/>
  <c r="DJW213" i="69"/>
  <c r="DJX213" i="69"/>
  <c r="DJY213" i="69"/>
  <c r="DJZ213" i="69"/>
  <c r="DKA213" i="69"/>
  <c r="DKB213" i="69"/>
  <c r="DKC213" i="69"/>
  <c r="DKD213" i="69"/>
  <c r="DKE213" i="69"/>
  <c r="DKF213" i="69"/>
  <c r="DKG213" i="69"/>
  <c r="DKH213" i="69"/>
  <c r="DKI213" i="69"/>
  <c r="DKJ213" i="69"/>
  <c r="DKK213" i="69"/>
  <c r="DKL213" i="69"/>
  <c r="DKM213" i="69"/>
  <c r="DKN213" i="69"/>
  <c r="DKO213" i="69"/>
  <c r="DKP213" i="69"/>
  <c r="DKQ213" i="69"/>
  <c r="DKR213" i="69"/>
  <c r="DKS213" i="69"/>
  <c r="DKT213" i="69"/>
  <c r="DKU213" i="69"/>
  <c r="DKV213" i="69"/>
  <c r="DKW213" i="69"/>
  <c r="DKX213" i="69"/>
  <c r="DKY213" i="69"/>
  <c r="DKZ213" i="69"/>
  <c r="DLA213" i="69"/>
  <c r="DLB213" i="69"/>
  <c r="DLC213" i="69"/>
  <c r="DLD213" i="69"/>
  <c r="DLE213" i="69"/>
  <c r="DLF213" i="69"/>
  <c r="DLG213" i="69"/>
  <c r="DLH213" i="69"/>
  <c r="DLI213" i="69"/>
  <c r="DLJ213" i="69"/>
  <c r="DLK213" i="69"/>
  <c r="DLL213" i="69"/>
  <c r="DLM213" i="69"/>
  <c r="DLN213" i="69"/>
  <c r="DLO213" i="69"/>
  <c r="DLP213" i="69"/>
  <c r="DLQ213" i="69"/>
  <c r="DLR213" i="69"/>
  <c r="DLS213" i="69"/>
  <c r="DLT213" i="69"/>
  <c r="DLU213" i="69"/>
  <c r="DLV213" i="69"/>
  <c r="DLW213" i="69"/>
  <c r="DLX213" i="69"/>
  <c r="DLY213" i="69"/>
  <c r="DLZ213" i="69"/>
  <c r="DMA213" i="69"/>
  <c r="DMB213" i="69"/>
  <c r="DMC213" i="69"/>
  <c r="DMD213" i="69"/>
  <c r="DME213" i="69"/>
  <c r="DMF213" i="69"/>
  <c r="DMG213" i="69"/>
  <c r="DMH213" i="69"/>
  <c r="DMI213" i="69"/>
  <c r="DMJ213" i="69"/>
  <c r="DMK213" i="69"/>
  <c r="DML213" i="69"/>
  <c r="DMM213" i="69"/>
  <c r="DMN213" i="69"/>
  <c r="DMO213" i="69"/>
  <c r="DMP213" i="69"/>
  <c r="DMQ213" i="69"/>
  <c r="DMR213" i="69"/>
  <c r="DMS213" i="69"/>
  <c r="DMT213" i="69"/>
  <c r="DMU213" i="69"/>
  <c r="DMV213" i="69"/>
  <c r="DMW213" i="69"/>
  <c r="DMX213" i="69"/>
  <c r="DMY213" i="69"/>
  <c r="DMZ213" i="69"/>
  <c r="DNA213" i="69"/>
  <c r="DNB213" i="69"/>
  <c r="DNC213" i="69"/>
  <c r="DND213" i="69"/>
  <c r="DNE213" i="69"/>
  <c r="DNF213" i="69"/>
  <c r="DNG213" i="69"/>
  <c r="DNH213" i="69"/>
  <c r="DNI213" i="69"/>
  <c r="DNJ213" i="69"/>
  <c r="DNK213" i="69"/>
  <c r="DNL213" i="69"/>
  <c r="DNM213" i="69"/>
  <c r="DNN213" i="69"/>
  <c r="DNO213" i="69"/>
  <c r="DNP213" i="69"/>
  <c r="DNQ213" i="69"/>
  <c r="DNR213" i="69"/>
  <c r="DNS213" i="69"/>
  <c r="DNT213" i="69"/>
  <c r="DNU213" i="69"/>
  <c r="DNV213" i="69"/>
  <c r="DNW213" i="69"/>
  <c r="DNX213" i="69"/>
  <c r="DNY213" i="69"/>
  <c r="DNZ213" i="69"/>
  <c r="DOA213" i="69"/>
  <c r="DOB213" i="69"/>
  <c r="DOC213" i="69"/>
  <c r="DOD213" i="69"/>
  <c r="DOE213" i="69"/>
  <c r="DOF213" i="69"/>
  <c r="DOG213" i="69"/>
  <c r="DOH213" i="69"/>
  <c r="DOI213" i="69"/>
  <c r="DOJ213" i="69"/>
  <c r="DOK213" i="69"/>
  <c r="DOL213" i="69"/>
  <c r="DOM213" i="69"/>
  <c r="DON213" i="69"/>
  <c r="DOO213" i="69"/>
  <c r="DOP213" i="69"/>
  <c r="DOQ213" i="69"/>
  <c r="DOR213" i="69"/>
  <c r="DOS213" i="69"/>
  <c r="DOT213" i="69"/>
  <c r="DOU213" i="69"/>
  <c r="DOV213" i="69"/>
  <c r="DOW213" i="69"/>
  <c r="DOX213" i="69"/>
  <c r="DOY213" i="69"/>
  <c r="DOZ213" i="69"/>
  <c r="DPA213" i="69"/>
  <c r="DPB213" i="69"/>
  <c r="DPC213" i="69"/>
  <c r="DPD213" i="69"/>
  <c r="DPE213" i="69"/>
  <c r="DPF213" i="69"/>
  <c r="DPG213" i="69"/>
  <c r="DPH213" i="69"/>
  <c r="DPI213" i="69"/>
  <c r="DPJ213" i="69"/>
  <c r="DPK213" i="69"/>
  <c r="DPL213" i="69"/>
  <c r="DPM213" i="69"/>
  <c r="DPN213" i="69"/>
  <c r="DPO213" i="69"/>
  <c r="DPP213" i="69"/>
  <c r="DPQ213" i="69"/>
  <c r="DPR213" i="69"/>
  <c r="DPS213" i="69"/>
  <c r="DPT213" i="69"/>
  <c r="DPU213" i="69"/>
  <c r="DPV213" i="69"/>
  <c r="DPW213" i="69"/>
  <c r="DPX213" i="69"/>
  <c r="DPY213" i="69"/>
  <c r="DPZ213" i="69"/>
  <c r="DQA213" i="69"/>
  <c r="DQB213" i="69"/>
  <c r="DQC213" i="69"/>
  <c r="DQD213" i="69"/>
  <c r="DQE213" i="69"/>
  <c r="DQF213" i="69"/>
  <c r="DQG213" i="69"/>
  <c r="DQH213" i="69"/>
  <c r="DQI213" i="69"/>
  <c r="DQJ213" i="69"/>
  <c r="DQK213" i="69"/>
  <c r="DQL213" i="69"/>
  <c r="DQM213" i="69"/>
  <c r="DQN213" i="69"/>
  <c r="DQO213" i="69"/>
  <c r="DQP213" i="69"/>
  <c r="DQQ213" i="69"/>
  <c r="DQR213" i="69"/>
  <c r="DQS213" i="69"/>
  <c r="DQT213" i="69"/>
  <c r="DQU213" i="69"/>
  <c r="DQV213" i="69"/>
  <c r="DQW213" i="69"/>
  <c r="DQX213" i="69"/>
  <c r="DQY213" i="69"/>
  <c r="DQZ213" i="69"/>
  <c r="DRA213" i="69"/>
  <c r="DRB213" i="69"/>
  <c r="DRC213" i="69"/>
  <c r="DRD213" i="69"/>
  <c r="DRE213" i="69"/>
  <c r="DRF213" i="69"/>
  <c r="DRG213" i="69"/>
  <c r="DRH213" i="69"/>
  <c r="DRI213" i="69"/>
  <c r="DRJ213" i="69"/>
  <c r="DRK213" i="69"/>
  <c r="DRL213" i="69"/>
  <c r="DRM213" i="69"/>
  <c r="DRN213" i="69"/>
  <c r="DRO213" i="69"/>
  <c r="DRP213" i="69"/>
  <c r="DRQ213" i="69"/>
  <c r="DRR213" i="69"/>
  <c r="DRS213" i="69"/>
  <c r="DRT213" i="69"/>
  <c r="DRU213" i="69"/>
  <c r="DRV213" i="69"/>
  <c r="DRW213" i="69"/>
  <c r="DRX213" i="69"/>
  <c r="DRY213" i="69"/>
  <c r="DRZ213" i="69"/>
  <c r="DSA213" i="69"/>
  <c r="DSB213" i="69"/>
  <c r="DSC213" i="69"/>
  <c r="DSD213" i="69"/>
  <c r="DSE213" i="69"/>
  <c r="DSF213" i="69"/>
  <c r="DSG213" i="69"/>
  <c r="DSH213" i="69"/>
  <c r="DSI213" i="69"/>
  <c r="DSJ213" i="69"/>
  <c r="DSK213" i="69"/>
  <c r="DSL213" i="69"/>
  <c r="DSM213" i="69"/>
  <c r="DSN213" i="69"/>
  <c r="DSO213" i="69"/>
  <c r="DSP213" i="69"/>
  <c r="DSQ213" i="69"/>
  <c r="DSR213" i="69"/>
  <c r="DSS213" i="69"/>
  <c r="DST213" i="69"/>
  <c r="DSU213" i="69"/>
  <c r="DSV213" i="69"/>
  <c r="DSW213" i="69"/>
  <c r="DSX213" i="69"/>
  <c r="DSY213" i="69"/>
  <c r="DSZ213" i="69"/>
  <c r="DTA213" i="69"/>
  <c r="DTB213" i="69"/>
  <c r="DTC213" i="69"/>
  <c r="DTD213" i="69"/>
  <c r="DTE213" i="69"/>
  <c r="DTF213" i="69"/>
  <c r="DTG213" i="69"/>
  <c r="DTH213" i="69"/>
  <c r="DTI213" i="69"/>
  <c r="DTJ213" i="69"/>
  <c r="DTK213" i="69"/>
  <c r="DTL213" i="69"/>
  <c r="DTM213" i="69"/>
  <c r="DTN213" i="69"/>
  <c r="DTO213" i="69"/>
  <c r="DTP213" i="69"/>
  <c r="DTQ213" i="69"/>
  <c r="DTR213" i="69"/>
  <c r="DTS213" i="69"/>
  <c r="DTT213" i="69"/>
  <c r="DTU213" i="69"/>
  <c r="DTV213" i="69"/>
  <c r="DTW213" i="69"/>
  <c r="DTX213" i="69"/>
  <c r="DTY213" i="69"/>
  <c r="DTZ213" i="69"/>
  <c r="DUA213" i="69"/>
  <c r="DUB213" i="69"/>
  <c r="DUC213" i="69"/>
  <c r="DUD213" i="69"/>
  <c r="DUE213" i="69"/>
  <c r="DUF213" i="69"/>
  <c r="DUG213" i="69"/>
  <c r="DUH213" i="69"/>
  <c r="DUI213" i="69"/>
  <c r="DUJ213" i="69"/>
  <c r="DUK213" i="69"/>
  <c r="DUL213" i="69"/>
  <c r="DUM213" i="69"/>
  <c r="DUN213" i="69"/>
  <c r="DUO213" i="69"/>
  <c r="DUP213" i="69"/>
  <c r="DUQ213" i="69"/>
  <c r="DUR213" i="69"/>
  <c r="DUS213" i="69"/>
  <c r="DUT213" i="69"/>
  <c r="DUU213" i="69"/>
  <c r="DUV213" i="69"/>
  <c r="DUW213" i="69"/>
  <c r="DUX213" i="69"/>
  <c r="DUY213" i="69"/>
  <c r="DUZ213" i="69"/>
  <c r="DVA213" i="69"/>
  <c r="DVB213" i="69"/>
  <c r="DVC213" i="69"/>
  <c r="DVD213" i="69"/>
  <c r="DVE213" i="69"/>
  <c r="DVF213" i="69"/>
  <c r="DVG213" i="69"/>
  <c r="DVH213" i="69"/>
  <c r="DVI213" i="69"/>
  <c r="DVJ213" i="69"/>
  <c r="DVK213" i="69"/>
  <c r="DVL213" i="69"/>
  <c r="DVM213" i="69"/>
  <c r="DVN213" i="69"/>
  <c r="DVO213" i="69"/>
  <c r="DVP213" i="69"/>
  <c r="DVQ213" i="69"/>
  <c r="DVR213" i="69"/>
  <c r="DVS213" i="69"/>
  <c r="DVT213" i="69"/>
  <c r="DVU213" i="69"/>
  <c r="DVV213" i="69"/>
  <c r="DVW213" i="69"/>
  <c r="DVX213" i="69"/>
  <c r="DVY213" i="69"/>
  <c r="DVZ213" i="69"/>
  <c r="DWA213" i="69"/>
  <c r="DWB213" i="69"/>
  <c r="DWC213" i="69"/>
  <c r="DWD213" i="69"/>
  <c r="DWE213" i="69"/>
  <c r="DWF213" i="69"/>
  <c r="DWG213" i="69"/>
  <c r="DWH213" i="69"/>
  <c r="DWI213" i="69"/>
  <c r="DWJ213" i="69"/>
  <c r="DWK213" i="69"/>
  <c r="DWL213" i="69"/>
  <c r="DWM213" i="69"/>
  <c r="DWN213" i="69"/>
  <c r="DWO213" i="69"/>
  <c r="DWP213" i="69"/>
  <c r="DWQ213" i="69"/>
  <c r="DWR213" i="69"/>
  <c r="DWS213" i="69"/>
  <c r="DWT213" i="69"/>
  <c r="DWU213" i="69"/>
  <c r="DWV213" i="69"/>
  <c r="DWW213" i="69"/>
  <c r="DWX213" i="69"/>
  <c r="DWY213" i="69"/>
  <c r="DWZ213" i="69"/>
  <c r="DXA213" i="69"/>
  <c r="DXB213" i="69"/>
  <c r="DXC213" i="69"/>
  <c r="DXD213" i="69"/>
  <c r="DXE213" i="69"/>
  <c r="DXF213" i="69"/>
  <c r="DXG213" i="69"/>
  <c r="DXH213" i="69"/>
  <c r="DXI213" i="69"/>
  <c r="DXJ213" i="69"/>
  <c r="DXK213" i="69"/>
  <c r="DXL213" i="69"/>
  <c r="DXM213" i="69"/>
  <c r="DXN213" i="69"/>
  <c r="DXO213" i="69"/>
  <c r="DXP213" i="69"/>
  <c r="DXQ213" i="69"/>
  <c r="DXR213" i="69"/>
  <c r="DXS213" i="69"/>
  <c r="DXT213" i="69"/>
  <c r="DXU213" i="69"/>
  <c r="DXV213" i="69"/>
  <c r="DXW213" i="69"/>
  <c r="DXX213" i="69"/>
  <c r="DXY213" i="69"/>
  <c r="DXZ213" i="69"/>
  <c r="DYA213" i="69"/>
  <c r="DYB213" i="69"/>
  <c r="DYC213" i="69"/>
  <c r="DYD213" i="69"/>
  <c r="DYE213" i="69"/>
  <c r="DYF213" i="69"/>
  <c r="DYG213" i="69"/>
  <c r="DYH213" i="69"/>
  <c r="DYI213" i="69"/>
  <c r="DYJ213" i="69"/>
  <c r="DYK213" i="69"/>
  <c r="DYL213" i="69"/>
  <c r="DYM213" i="69"/>
  <c r="DYN213" i="69"/>
  <c r="DYO213" i="69"/>
  <c r="DYP213" i="69"/>
  <c r="DYQ213" i="69"/>
  <c r="DYR213" i="69"/>
  <c r="DYS213" i="69"/>
  <c r="DYT213" i="69"/>
  <c r="DYU213" i="69"/>
  <c r="DYV213" i="69"/>
  <c r="DYW213" i="69"/>
  <c r="DYX213" i="69"/>
  <c r="DYY213" i="69"/>
  <c r="DYZ213" i="69"/>
  <c r="DZA213" i="69"/>
  <c r="DZB213" i="69"/>
  <c r="DZC213" i="69"/>
  <c r="DZD213" i="69"/>
  <c r="DZE213" i="69"/>
  <c r="DZF213" i="69"/>
  <c r="DZG213" i="69"/>
  <c r="DZH213" i="69"/>
  <c r="DZI213" i="69"/>
  <c r="DZJ213" i="69"/>
  <c r="DZK213" i="69"/>
  <c r="DZL213" i="69"/>
  <c r="DZM213" i="69"/>
  <c r="DZN213" i="69"/>
  <c r="DZO213" i="69"/>
  <c r="DZP213" i="69"/>
  <c r="DZQ213" i="69"/>
  <c r="DZR213" i="69"/>
  <c r="DZS213" i="69"/>
  <c r="DZT213" i="69"/>
  <c r="DZU213" i="69"/>
  <c r="DZV213" i="69"/>
  <c r="DZW213" i="69"/>
  <c r="DZX213" i="69"/>
  <c r="DZY213" i="69"/>
  <c r="DZZ213" i="69"/>
  <c r="EAA213" i="69"/>
  <c r="EAB213" i="69"/>
  <c r="EAC213" i="69"/>
  <c r="EAD213" i="69"/>
  <c r="EAE213" i="69"/>
  <c r="EAF213" i="69"/>
  <c r="EAG213" i="69"/>
  <c r="EAH213" i="69"/>
  <c r="EAI213" i="69"/>
  <c r="EAJ213" i="69"/>
  <c r="EAK213" i="69"/>
  <c r="EAL213" i="69"/>
  <c r="EAM213" i="69"/>
  <c r="EAN213" i="69"/>
  <c r="EAO213" i="69"/>
  <c r="EAP213" i="69"/>
  <c r="EAQ213" i="69"/>
  <c r="EAR213" i="69"/>
  <c r="EAS213" i="69"/>
  <c r="EAT213" i="69"/>
  <c r="EAU213" i="69"/>
  <c r="EAV213" i="69"/>
  <c r="EAW213" i="69"/>
  <c r="EAX213" i="69"/>
  <c r="EAY213" i="69"/>
  <c r="EAZ213" i="69"/>
  <c r="EBA213" i="69"/>
  <c r="EBB213" i="69"/>
  <c r="EBC213" i="69"/>
  <c r="EBD213" i="69"/>
  <c r="EBE213" i="69"/>
  <c r="EBF213" i="69"/>
  <c r="EBG213" i="69"/>
  <c r="EBH213" i="69"/>
  <c r="EBI213" i="69"/>
  <c r="EBJ213" i="69"/>
  <c r="EBK213" i="69"/>
  <c r="EBL213" i="69"/>
  <c r="EBM213" i="69"/>
  <c r="EBN213" i="69"/>
  <c r="EBO213" i="69"/>
  <c r="EBP213" i="69"/>
  <c r="EBQ213" i="69"/>
  <c r="EBR213" i="69"/>
  <c r="EBS213" i="69"/>
  <c r="EBT213" i="69"/>
  <c r="EBU213" i="69"/>
  <c r="EBV213" i="69"/>
  <c r="EBW213" i="69"/>
  <c r="EBX213" i="69"/>
  <c r="EBY213" i="69"/>
  <c r="EBZ213" i="69"/>
  <c r="ECA213" i="69"/>
  <c r="ECB213" i="69"/>
  <c r="ECC213" i="69"/>
  <c r="ECD213" i="69"/>
  <c r="ECE213" i="69"/>
  <c r="ECF213" i="69"/>
  <c r="ECG213" i="69"/>
  <c r="ECH213" i="69"/>
  <c r="ECI213" i="69"/>
  <c r="ECJ213" i="69"/>
  <c r="ECK213" i="69"/>
  <c r="ECL213" i="69"/>
  <c r="ECM213" i="69"/>
  <c r="ECN213" i="69"/>
  <c r="ECO213" i="69"/>
  <c r="ECP213" i="69"/>
  <c r="ECQ213" i="69"/>
  <c r="ECR213" i="69"/>
  <c r="ECS213" i="69"/>
  <c r="ECT213" i="69"/>
  <c r="ECU213" i="69"/>
  <c r="ECV213" i="69"/>
  <c r="ECW213" i="69"/>
  <c r="ECX213" i="69"/>
  <c r="ECY213" i="69"/>
  <c r="ECZ213" i="69"/>
  <c r="EDA213" i="69"/>
  <c r="EDB213" i="69"/>
  <c r="EDC213" i="69"/>
  <c r="EDD213" i="69"/>
  <c r="EDE213" i="69"/>
  <c r="EDF213" i="69"/>
  <c r="EDG213" i="69"/>
  <c r="EDH213" i="69"/>
  <c r="EDI213" i="69"/>
  <c r="EDJ213" i="69"/>
  <c r="EDK213" i="69"/>
  <c r="EDL213" i="69"/>
  <c r="EDM213" i="69"/>
  <c r="EDN213" i="69"/>
  <c r="EDO213" i="69"/>
  <c r="EDP213" i="69"/>
  <c r="EDQ213" i="69"/>
  <c r="EDR213" i="69"/>
  <c r="EDS213" i="69"/>
  <c r="EDT213" i="69"/>
  <c r="EDU213" i="69"/>
  <c r="EDV213" i="69"/>
  <c r="EDW213" i="69"/>
  <c r="EDX213" i="69"/>
  <c r="EDY213" i="69"/>
  <c r="EDZ213" i="69"/>
  <c r="EEA213" i="69"/>
  <c r="EEB213" i="69"/>
  <c r="EEC213" i="69"/>
  <c r="EED213" i="69"/>
  <c r="EEE213" i="69"/>
  <c r="EEF213" i="69"/>
  <c r="EEG213" i="69"/>
  <c r="EEH213" i="69"/>
  <c r="EEI213" i="69"/>
  <c r="EEJ213" i="69"/>
  <c r="EEK213" i="69"/>
  <c r="EEL213" i="69"/>
  <c r="EEM213" i="69"/>
  <c r="EEN213" i="69"/>
  <c r="EEO213" i="69"/>
  <c r="EEP213" i="69"/>
  <c r="EEQ213" i="69"/>
  <c r="EER213" i="69"/>
  <c r="EES213" i="69"/>
  <c r="EET213" i="69"/>
  <c r="EEU213" i="69"/>
  <c r="EEV213" i="69"/>
  <c r="EEW213" i="69"/>
  <c r="EEX213" i="69"/>
  <c r="EEY213" i="69"/>
  <c r="EEZ213" i="69"/>
  <c r="EFA213" i="69"/>
  <c r="EFB213" i="69"/>
  <c r="EFC213" i="69"/>
  <c r="EFD213" i="69"/>
  <c r="EFE213" i="69"/>
  <c r="EFF213" i="69"/>
  <c r="EFG213" i="69"/>
  <c r="EFH213" i="69"/>
  <c r="EFI213" i="69"/>
  <c r="EFJ213" i="69"/>
  <c r="EFK213" i="69"/>
  <c r="EFL213" i="69"/>
  <c r="EFM213" i="69"/>
  <c r="EFN213" i="69"/>
  <c r="EFO213" i="69"/>
  <c r="EFP213" i="69"/>
  <c r="EFQ213" i="69"/>
  <c r="EFR213" i="69"/>
  <c r="EFS213" i="69"/>
  <c r="EFT213" i="69"/>
  <c r="EFU213" i="69"/>
  <c r="EFV213" i="69"/>
  <c r="EFW213" i="69"/>
  <c r="EFX213" i="69"/>
  <c r="EFY213" i="69"/>
  <c r="EFZ213" i="69"/>
  <c r="EGA213" i="69"/>
  <c r="EGB213" i="69"/>
  <c r="EGC213" i="69"/>
  <c r="EGD213" i="69"/>
  <c r="EGE213" i="69"/>
  <c r="EGF213" i="69"/>
  <c r="EGG213" i="69"/>
  <c r="EGH213" i="69"/>
  <c r="EGI213" i="69"/>
  <c r="EGJ213" i="69"/>
  <c r="EGK213" i="69"/>
  <c r="EGL213" i="69"/>
  <c r="EGM213" i="69"/>
  <c r="EGN213" i="69"/>
  <c r="EGO213" i="69"/>
  <c r="EGP213" i="69"/>
  <c r="EGQ213" i="69"/>
  <c r="EGR213" i="69"/>
  <c r="EGS213" i="69"/>
  <c r="EGT213" i="69"/>
  <c r="EGU213" i="69"/>
  <c r="EGV213" i="69"/>
  <c r="EGW213" i="69"/>
  <c r="EGX213" i="69"/>
  <c r="EGY213" i="69"/>
  <c r="EGZ213" i="69"/>
  <c r="EHA213" i="69"/>
  <c r="EHB213" i="69"/>
  <c r="EHC213" i="69"/>
  <c r="EHD213" i="69"/>
  <c r="EHE213" i="69"/>
  <c r="EHF213" i="69"/>
  <c r="EHG213" i="69"/>
  <c r="EHH213" i="69"/>
  <c r="EHI213" i="69"/>
  <c r="EHJ213" i="69"/>
  <c r="EHK213" i="69"/>
  <c r="EHL213" i="69"/>
  <c r="EHM213" i="69"/>
  <c r="EHN213" i="69"/>
  <c r="EHO213" i="69"/>
  <c r="EHP213" i="69"/>
  <c r="EHQ213" i="69"/>
  <c r="EHR213" i="69"/>
  <c r="EHS213" i="69"/>
  <c r="EHT213" i="69"/>
  <c r="EHU213" i="69"/>
  <c r="EHV213" i="69"/>
  <c r="EHW213" i="69"/>
  <c r="EHX213" i="69"/>
  <c r="EHY213" i="69"/>
  <c r="EHZ213" i="69"/>
  <c r="EIA213" i="69"/>
  <c r="EIB213" i="69"/>
  <c r="EIC213" i="69"/>
  <c r="EID213" i="69"/>
  <c r="EIE213" i="69"/>
  <c r="EIF213" i="69"/>
  <c r="EIG213" i="69"/>
  <c r="EIH213" i="69"/>
  <c r="EII213" i="69"/>
  <c r="EIJ213" i="69"/>
  <c r="EIK213" i="69"/>
  <c r="EIL213" i="69"/>
  <c r="EIM213" i="69"/>
  <c r="EIN213" i="69"/>
  <c r="EIO213" i="69"/>
  <c r="EIP213" i="69"/>
  <c r="EIQ213" i="69"/>
  <c r="EIR213" i="69"/>
  <c r="EIS213" i="69"/>
  <c r="EIT213" i="69"/>
  <c r="EIU213" i="69"/>
  <c r="EIV213" i="69"/>
  <c r="EIW213" i="69"/>
  <c r="EIX213" i="69"/>
  <c r="EIY213" i="69"/>
  <c r="EIZ213" i="69"/>
  <c r="EJA213" i="69"/>
  <c r="EJB213" i="69"/>
  <c r="EJC213" i="69"/>
  <c r="EJD213" i="69"/>
  <c r="EJE213" i="69"/>
  <c r="EJF213" i="69"/>
  <c r="EJG213" i="69"/>
  <c r="EJH213" i="69"/>
  <c r="EJI213" i="69"/>
  <c r="EJJ213" i="69"/>
  <c r="EJK213" i="69"/>
  <c r="EJL213" i="69"/>
  <c r="EJM213" i="69"/>
  <c r="EJN213" i="69"/>
  <c r="EJO213" i="69"/>
  <c r="EJP213" i="69"/>
  <c r="EJQ213" i="69"/>
  <c r="EJR213" i="69"/>
  <c r="EJS213" i="69"/>
  <c r="EJT213" i="69"/>
  <c r="EJU213" i="69"/>
  <c r="EJV213" i="69"/>
  <c r="EJW213" i="69"/>
  <c r="EJX213" i="69"/>
  <c r="EJY213" i="69"/>
  <c r="EJZ213" i="69"/>
  <c r="EKA213" i="69"/>
  <c r="EKB213" i="69"/>
  <c r="EKC213" i="69"/>
  <c r="EKD213" i="69"/>
  <c r="EKE213" i="69"/>
  <c r="EKF213" i="69"/>
  <c r="EKG213" i="69"/>
  <c r="EKH213" i="69"/>
  <c r="EKI213" i="69"/>
  <c r="EKJ213" i="69"/>
  <c r="EKK213" i="69"/>
  <c r="EKL213" i="69"/>
  <c r="EKM213" i="69"/>
  <c r="EKN213" i="69"/>
  <c r="EKO213" i="69"/>
  <c r="EKP213" i="69"/>
  <c r="EKQ213" i="69"/>
  <c r="EKR213" i="69"/>
  <c r="EKS213" i="69"/>
  <c r="EKT213" i="69"/>
  <c r="EKU213" i="69"/>
  <c r="EKV213" i="69"/>
  <c r="EKW213" i="69"/>
  <c r="EKX213" i="69"/>
  <c r="EKY213" i="69"/>
  <c r="EKZ213" i="69"/>
  <c r="ELA213" i="69"/>
  <c r="ELB213" i="69"/>
  <c r="ELC213" i="69"/>
  <c r="ELD213" i="69"/>
  <c r="ELE213" i="69"/>
  <c r="ELF213" i="69"/>
  <c r="ELG213" i="69"/>
  <c r="ELH213" i="69"/>
  <c r="ELI213" i="69"/>
  <c r="ELJ213" i="69"/>
  <c r="ELK213" i="69"/>
  <c r="ELL213" i="69"/>
  <c r="ELM213" i="69"/>
  <c r="ELN213" i="69"/>
  <c r="ELO213" i="69"/>
  <c r="ELP213" i="69"/>
  <c r="ELQ213" i="69"/>
  <c r="ELR213" i="69"/>
  <c r="ELS213" i="69"/>
  <c r="ELT213" i="69"/>
  <c r="ELU213" i="69"/>
  <c r="ELV213" i="69"/>
  <c r="ELW213" i="69"/>
  <c r="ELX213" i="69"/>
  <c r="ELY213" i="69"/>
  <c r="ELZ213" i="69"/>
  <c r="EMA213" i="69"/>
  <c r="EMB213" i="69"/>
  <c r="EMC213" i="69"/>
  <c r="EMD213" i="69"/>
  <c r="EME213" i="69"/>
  <c r="EMF213" i="69"/>
  <c r="EMG213" i="69"/>
  <c r="EMH213" i="69"/>
  <c r="EMI213" i="69"/>
  <c r="EMJ213" i="69"/>
  <c r="EMK213" i="69"/>
  <c r="EML213" i="69"/>
  <c r="EMM213" i="69"/>
  <c r="EMN213" i="69"/>
  <c r="EMO213" i="69"/>
  <c r="EMP213" i="69"/>
  <c r="EMQ213" i="69"/>
  <c r="EMR213" i="69"/>
  <c r="EMS213" i="69"/>
  <c r="EMT213" i="69"/>
  <c r="EMU213" i="69"/>
  <c r="EMV213" i="69"/>
  <c r="EMW213" i="69"/>
  <c r="EMX213" i="69"/>
  <c r="EMY213" i="69"/>
  <c r="EMZ213" i="69"/>
  <c r="ENA213" i="69"/>
  <c r="ENB213" i="69"/>
  <c r="ENC213" i="69"/>
  <c r="END213" i="69"/>
  <c r="ENE213" i="69"/>
  <c r="ENF213" i="69"/>
  <c r="ENG213" i="69"/>
  <c r="ENH213" i="69"/>
  <c r="ENI213" i="69"/>
  <c r="ENJ213" i="69"/>
  <c r="ENK213" i="69"/>
  <c r="ENL213" i="69"/>
  <c r="ENM213" i="69"/>
  <c r="ENN213" i="69"/>
  <c r="ENO213" i="69"/>
  <c r="ENP213" i="69"/>
  <c r="ENQ213" i="69"/>
  <c r="ENR213" i="69"/>
  <c r="ENS213" i="69"/>
  <c r="ENT213" i="69"/>
  <c r="ENU213" i="69"/>
  <c r="ENV213" i="69"/>
  <c r="ENW213" i="69"/>
  <c r="ENX213" i="69"/>
  <c r="ENY213" i="69"/>
  <c r="ENZ213" i="69"/>
  <c r="EOA213" i="69"/>
  <c r="EOB213" i="69"/>
  <c r="EOC213" i="69"/>
  <c r="EOD213" i="69"/>
  <c r="EOE213" i="69"/>
  <c r="EOF213" i="69"/>
  <c r="EOG213" i="69"/>
  <c r="EOH213" i="69"/>
  <c r="EOI213" i="69"/>
  <c r="EOJ213" i="69"/>
  <c r="EOK213" i="69"/>
  <c r="EOL213" i="69"/>
  <c r="EOM213" i="69"/>
  <c r="EON213" i="69"/>
  <c r="EOO213" i="69"/>
  <c r="EOP213" i="69"/>
  <c r="EOQ213" i="69"/>
  <c r="EOR213" i="69"/>
  <c r="EOS213" i="69"/>
  <c r="EOT213" i="69"/>
  <c r="EOU213" i="69"/>
  <c r="EOV213" i="69"/>
  <c r="EOW213" i="69"/>
  <c r="EOX213" i="69"/>
  <c r="EOY213" i="69"/>
  <c r="EOZ213" i="69"/>
  <c r="EPA213" i="69"/>
  <c r="EPB213" i="69"/>
  <c r="EPC213" i="69"/>
  <c r="EPD213" i="69"/>
  <c r="EPE213" i="69"/>
  <c r="EPF213" i="69"/>
  <c r="EPG213" i="69"/>
  <c r="EPH213" i="69"/>
  <c r="EPI213" i="69"/>
  <c r="EPJ213" i="69"/>
  <c r="EPK213" i="69"/>
  <c r="EPL213" i="69"/>
  <c r="EPM213" i="69"/>
  <c r="EPN213" i="69"/>
  <c r="EPO213" i="69"/>
  <c r="EPP213" i="69"/>
  <c r="EPQ213" i="69"/>
  <c r="EPR213" i="69"/>
  <c r="EPS213" i="69"/>
  <c r="EPT213" i="69"/>
  <c r="EPU213" i="69"/>
  <c r="EPV213" i="69"/>
  <c r="EPW213" i="69"/>
  <c r="EPX213" i="69"/>
  <c r="EPY213" i="69"/>
  <c r="EPZ213" i="69"/>
  <c r="EQA213" i="69"/>
  <c r="EQB213" i="69"/>
  <c r="EQC213" i="69"/>
  <c r="EQD213" i="69"/>
  <c r="EQE213" i="69"/>
  <c r="EQF213" i="69"/>
  <c r="EQG213" i="69"/>
  <c r="EQH213" i="69"/>
  <c r="EQI213" i="69"/>
  <c r="EQJ213" i="69"/>
  <c r="EQK213" i="69"/>
  <c r="EQL213" i="69"/>
  <c r="EQM213" i="69"/>
  <c r="EQN213" i="69"/>
  <c r="EQO213" i="69"/>
  <c r="EQP213" i="69"/>
  <c r="EQQ213" i="69"/>
  <c r="EQR213" i="69"/>
  <c r="EQS213" i="69"/>
  <c r="EQT213" i="69"/>
  <c r="EQU213" i="69"/>
  <c r="EQV213" i="69"/>
  <c r="EQW213" i="69"/>
  <c r="EQX213" i="69"/>
  <c r="EQY213" i="69"/>
  <c r="EQZ213" i="69"/>
  <c r="ERA213" i="69"/>
  <c r="ERB213" i="69"/>
  <c r="ERC213" i="69"/>
  <c r="ERD213" i="69"/>
  <c r="ERE213" i="69"/>
  <c r="ERF213" i="69"/>
  <c r="ERG213" i="69"/>
  <c r="ERH213" i="69"/>
  <c r="ERI213" i="69"/>
  <c r="ERJ213" i="69"/>
  <c r="ERK213" i="69"/>
  <c r="ERL213" i="69"/>
  <c r="ERM213" i="69"/>
  <c r="ERN213" i="69"/>
  <c r="ERO213" i="69"/>
  <c r="ERP213" i="69"/>
  <c r="ERQ213" i="69"/>
  <c r="ERR213" i="69"/>
  <c r="ERS213" i="69"/>
  <c r="ERT213" i="69"/>
  <c r="ERU213" i="69"/>
  <c r="ERV213" i="69"/>
  <c r="ERW213" i="69"/>
  <c r="ERX213" i="69"/>
  <c r="ERY213" i="69"/>
  <c r="ERZ213" i="69"/>
  <c r="ESA213" i="69"/>
  <c r="ESB213" i="69"/>
  <c r="ESC213" i="69"/>
  <c r="ESD213" i="69"/>
  <c r="ESE213" i="69"/>
  <c r="ESF213" i="69"/>
  <c r="ESG213" i="69"/>
  <c r="ESH213" i="69"/>
  <c r="ESI213" i="69"/>
  <c r="ESJ213" i="69"/>
  <c r="ESK213" i="69"/>
  <c r="ESL213" i="69"/>
  <c r="ESM213" i="69"/>
  <c r="ESN213" i="69"/>
  <c r="ESO213" i="69"/>
  <c r="ESP213" i="69"/>
  <c r="ESQ213" i="69"/>
  <c r="ESR213" i="69"/>
  <c r="ESS213" i="69"/>
  <c r="EST213" i="69"/>
  <c r="ESU213" i="69"/>
  <c r="ESV213" i="69"/>
  <c r="ESW213" i="69"/>
  <c r="ESX213" i="69"/>
  <c r="ESY213" i="69"/>
  <c r="ESZ213" i="69"/>
  <c r="ETA213" i="69"/>
  <c r="ETB213" i="69"/>
  <c r="ETC213" i="69"/>
  <c r="ETD213" i="69"/>
  <c r="ETE213" i="69"/>
  <c r="ETF213" i="69"/>
  <c r="ETG213" i="69"/>
  <c r="ETH213" i="69"/>
  <c r="ETI213" i="69"/>
  <c r="ETJ213" i="69"/>
  <c r="ETK213" i="69"/>
  <c r="ETL213" i="69"/>
  <c r="ETM213" i="69"/>
  <c r="ETN213" i="69"/>
  <c r="ETO213" i="69"/>
  <c r="ETP213" i="69"/>
  <c r="ETQ213" i="69"/>
  <c r="ETR213" i="69"/>
  <c r="ETS213" i="69"/>
  <c r="ETT213" i="69"/>
  <c r="ETU213" i="69"/>
  <c r="ETV213" i="69"/>
  <c r="ETW213" i="69"/>
  <c r="ETX213" i="69"/>
  <c r="ETY213" i="69"/>
  <c r="ETZ213" i="69"/>
  <c r="EUA213" i="69"/>
  <c r="EUB213" i="69"/>
  <c r="EUC213" i="69"/>
  <c r="EUD213" i="69"/>
  <c r="EUE213" i="69"/>
  <c r="EUF213" i="69"/>
  <c r="EUG213" i="69"/>
  <c r="EUH213" i="69"/>
  <c r="EUI213" i="69"/>
  <c r="EUJ213" i="69"/>
  <c r="EUK213" i="69"/>
  <c r="EUL213" i="69"/>
  <c r="EUM213" i="69"/>
  <c r="EUN213" i="69"/>
  <c r="EUO213" i="69"/>
  <c r="EUP213" i="69"/>
  <c r="EUQ213" i="69"/>
  <c r="EUR213" i="69"/>
  <c r="EUS213" i="69"/>
  <c r="EUT213" i="69"/>
  <c r="EUU213" i="69"/>
  <c r="EUV213" i="69"/>
  <c r="EUW213" i="69"/>
  <c r="EUX213" i="69"/>
  <c r="EUY213" i="69"/>
  <c r="EUZ213" i="69"/>
  <c r="EVA213" i="69"/>
  <c r="EVB213" i="69"/>
  <c r="EVC213" i="69"/>
  <c r="EVD213" i="69"/>
  <c r="EVE213" i="69"/>
  <c r="EVF213" i="69"/>
  <c r="EVG213" i="69"/>
  <c r="EVH213" i="69"/>
  <c r="EVI213" i="69"/>
  <c r="EVJ213" i="69"/>
  <c r="EVK213" i="69"/>
  <c r="EVL213" i="69"/>
  <c r="EVM213" i="69"/>
  <c r="EVN213" i="69"/>
  <c r="EVO213" i="69"/>
  <c r="EVP213" i="69"/>
  <c r="EVQ213" i="69"/>
  <c r="EVR213" i="69"/>
  <c r="EVS213" i="69"/>
  <c r="EVT213" i="69"/>
  <c r="EVU213" i="69"/>
  <c r="EVV213" i="69"/>
  <c r="EVW213" i="69"/>
  <c r="EVX213" i="69"/>
  <c r="EVY213" i="69"/>
  <c r="EVZ213" i="69"/>
  <c r="EWA213" i="69"/>
  <c r="EWB213" i="69"/>
  <c r="EWC213" i="69"/>
  <c r="EWD213" i="69"/>
  <c r="EWE213" i="69"/>
  <c r="EWF213" i="69"/>
  <c r="EWG213" i="69"/>
  <c r="EWH213" i="69"/>
  <c r="EWI213" i="69"/>
  <c r="EWJ213" i="69"/>
  <c r="EWK213" i="69"/>
  <c r="EWL213" i="69"/>
  <c r="EWM213" i="69"/>
  <c r="EWN213" i="69"/>
  <c r="EWO213" i="69"/>
  <c r="EWP213" i="69"/>
  <c r="EWQ213" i="69"/>
  <c r="EWR213" i="69"/>
  <c r="EWS213" i="69"/>
  <c r="EWT213" i="69"/>
  <c r="EWU213" i="69"/>
  <c r="EWV213" i="69"/>
  <c r="EWW213" i="69"/>
  <c r="EWX213" i="69"/>
  <c r="EWY213" i="69"/>
  <c r="EWZ213" i="69"/>
  <c r="EXA213" i="69"/>
  <c r="EXB213" i="69"/>
  <c r="EXC213" i="69"/>
  <c r="EXD213" i="69"/>
  <c r="EXE213" i="69"/>
  <c r="EXF213" i="69"/>
  <c r="EXG213" i="69"/>
  <c r="EXH213" i="69"/>
  <c r="EXI213" i="69"/>
  <c r="EXJ213" i="69"/>
  <c r="EXK213" i="69"/>
  <c r="EXL213" i="69"/>
  <c r="EXM213" i="69"/>
  <c r="EXN213" i="69"/>
  <c r="EXO213" i="69"/>
  <c r="EXP213" i="69"/>
  <c r="EXQ213" i="69"/>
  <c r="EXR213" i="69"/>
  <c r="EXS213" i="69"/>
  <c r="EXT213" i="69"/>
  <c r="EXU213" i="69"/>
  <c r="EXV213" i="69"/>
  <c r="EXW213" i="69"/>
  <c r="EXX213" i="69"/>
  <c r="EXY213" i="69"/>
  <c r="EXZ213" i="69"/>
  <c r="EYA213" i="69"/>
  <c r="EYB213" i="69"/>
  <c r="EYC213" i="69"/>
  <c r="EYD213" i="69"/>
  <c r="EYE213" i="69"/>
  <c r="EYF213" i="69"/>
  <c r="EYG213" i="69"/>
  <c r="EYH213" i="69"/>
  <c r="EYI213" i="69"/>
  <c r="EYJ213" i="69"/>
  <c r="EYK213" i="69"/>
  <c r="EYL213" i="69"/>
  <c r="EYM213" i="69"/>
  <c r="EYN213" i="69"/>
  <c r="EYO213" i="69"/>
  <c r="EYP213" i="69"/>
  <c r="EYQ213" i="69"/>
  <c r="EYR213" i="69"/>
  <c r="EYS213" i="69"/>
  <c r="EYT213" i="69"/>
  <c r="EYU213" i="69"/>
  <c r="EYV213" i="69"/>
  <c r="EYW213" i="69"/>
  <c r="EYX213" i="69"/>
  <c r="EYY213" i="69"/>
  <c r="EYZ213" i="69"/>
  <c r="EZA213" i="69"/>
  <c r="EZB213" i="69"/>
  <c r="EZC213" i="69"/>
  <c r="EZD213" i="69"/>
  <c r="EZE213" i="69"/>
  <c r="EZF213" i="69"/>
  <c r="EZG213" i="69"/>
  <c r="EZH213" i="69"/>
  <c r="EZI213" i="69"/>
  <c r="EZJ213" i="69"/>
  <c r="EZK213" i="69"/>
  <c r="EZL213" i="69"/>
  <c r="EZM213" i="69"/>
  <c r="EZN213" i="69"/>
  <c r="EZO213" i="69"/>
  <c r="EZP213" i="69"/>
  <c r="EZQ213" i="69"/>
  <c r="EZR213" i="69"/>
  <c r="EZS213" i="69"/>
  <c r="EZT213" i="69"/>
  <c r="EZU213" i="69"/>
  <c r="EZV213" i="69"/>
  <c r="EZW213" i="69"/>
  <c r="EZX213" i="69"/>
  <c r="EZY213" i="69"/>
  <c r="EZZ213" i="69"/>
  <c r="FAA213" i="69"/>
  <c r="FAB213" i="69"/>
  <c r="FAC213" i="69"/>
  <c r="FAD213" i="69"/>
  <c r="FAE213" i="69"/>
  <c r="FAF213" i="69"/>
  <c r="FAG213" i="69"/>
  <c r="FAH213" i="69"/>
  <c r="FAI213" i="69"/>
  <c r="FAJ213" i="69"/>
  <c r="FAK213" i="69"/>
  <c r="FAL213" i="69"/>
  <c r="FAM213" i="69"/>
  <c r="FAN213" i="69"/>
  <c r="FAO213" i="69"/>
  <c r="FAP213" i="69"/>
  <c r="FAQ213" i="69"/>
  <c r="FAR213" i="69"/>
  <c r="FAS213" i="69"/>
  <c r="FAT213" i="69"/>
  <c r="FAU213" i="69"/>
  <c r="FAV213" i="69"/>
  <c r="FAW213" i="69"/>
  <c r="FAX213" i="69"/>
  <c r="FAY213" i="69"/>
  <c r="FAZ213" i="69"/>
  <c r="FBA213" i="69"/>
  <c r="FBB213" i="69"/>
  <c r="FBC213" i="69"/>
  <c r="FBD213" i="69"/>
  <c r="FBE213" i="69"/>
  <c r="FBF213" i="69"/>
  <c r="FBG213" i="69"/>
  <c r="FBH213" i="69"/>
  <c r="FBI213" i="69"/>
  <c r="FBJ213" i="69"/>
  <c r="FBK213" i="69"/>
  <c r="FBL213" i="69"/>
  <c r="FBM213" i="69"/>
  <c r="FBN213" i="69"/>
  <c r="FBO213" i="69"/>
  <c r="FBP213" i="69"/>
  <c r="FBQ213" i="69"/>
  <c r="FBR213" i="69"/>
  <c r="FBS213" i="69"/>
  <c r="FBT213" i="69"/>
  <c r="FBU213" i="69"/>
  <c r="FBV213" i="69"/>
  <c r="FBW213" i="69"/>
  <c r="FBX213" i="69"/>
  <c r="FBY213" i="69"/>
  <c r="FBZ213" i="69"/>
  <c r="FCA213" i="69"/>
  <c r="FCB213" i="69"/>
  <c r="FCC213" i="69"/>
  <c r="FCD213" i="69"/>
  <c r="FCE213" i="69"/>
  <c r="FCF213" i="69"/>
  <c r="FCG213" i="69"/>
  <c r="FCH213" i="69"/>
  <c r="FCI213" i="69"/>
  <c r="FCJ213" i="69"/>
  <c r="FCK213" i="69"/>
  <c r="FCL213" i="69"/>
  <c r="FCM213" i="69"/>
  <c r="FCN213" i="69"/>
  <c r="FCO213" i="69"/>
  <c r="FCP213" i="69"/>
  <c r="FCQ213" i="69"/>
  <c r="FCR213" i="69"/>
  <c r="FCS213" i="69"/>
  <c r="FCT213" i="69"/>
  <c r="FCU213" i="69"/>
  <c r="FCV213" i="69"/>
  <c r="FCW213" i="69"/>
  <c r="FCX213" i="69"/>
  <c r="FCY213" i="69"/>
  <c r="FCZ213" i="69"/>
  <c r="FDA213" i="69"/>
  <c r="FDB213" i="69"/>
  <c r="FDC213" i="69"/>
  <c r="FDD213" i="69"/>
  <c r="FDE213" i="69"/>
  <c r="FDF213" i="69"/>
  <c r="FDG213" i="69"/>
  <c r="FDH213" i="69"/>
  <c r="FDI213" i="69"/>
  <c r="FDJ213" i="69"/>
  <c r="FDK213" i="69"/>
  <c r="FDL213" i="69"/>
  <c r="FDM213" i="69"/>
  <c r="FDN213" i="69"/>
  <c r="FDO213" i="69"/>
  <c r="FDP213" i="69"/>
  <c r="FDQ213" i="69"/>
  <c r="FDR213" i="69"/>
  <c r="FDS213" i="69"/>
  <c r="FDT213" i="69"/>
  <c r="FDU213" i="69"/>
  <c r="FDV213" i="69"/>
  <c r="FDW213" i="69"/>
  <c r="FDX213" i="69"/>
  <c r="FDY213" i="69"/>
  <c r="FDZ213" i="69"/>
  <c r="FEA213" i="69"/>
  <c r="FEB213" i="69"/>
  <c r="FEC213" i="69"/>
  <c r="FED213" i="69"/>
  <c r="FEE213" i="69"/>
  <c r="FEF213" i="69"/>
  <c r="FEG213" i="69"/>
  <c r="FEH213" i="69"/>
  <c r="FEI213" i="69"/>
  <c r="FEJ213" i="69"/>
  <c r="FEK213" i="69"/>
  <c r="FEL213" i="69"/>
  <c r="FEM213" i="69"/>
  <c r="FEN213" i="69"/>
  <c r="FEO213" i="69"/>
  <c r="FEP213" i="69"/>
  <c r="FEQ213" i="69"/>
  <c r="FER213" i="69"/>
  <c r="FES213" i="69"/>
  <c r="FET213" i="69"/>
  <c r="FEU213" i="69"/>
  <c r="FEV213" i="69"/>
  <c r="FEW213" i="69"/>
  <c r="FEX213" i="69"/>
  <c r="FEY213" i="69"/>
  <c r="FEZ213" i="69"/>
  <c r="FFA213" i="69"/>
  <c r="FFB213" i="69"/>
  <c r="FFC213" i="69"/>
  <c r="FFD213" i="69"/>
  <c r="FFE213" i="69"/>
  <c r="FFF213" i="69"/>
  <c r="FFG213" i="69"/>
  <c r="FFH213" i="69"/>
  <c r="FFI213" i="69"/>
  <c r="FFJ213" i="69"/>
  <c r="FFK213" i="69"/>
  <c r="FFL213" i="69"/>
  <c r="FFM213" i="69"/>
  <c r="FFN213" i="69"/>
  <c r="FFO213" i="69"/>
  <c r="FFP213" i="69"/>
  <c r="FFQ213" i="69"/>
  <c r="FFR213" i="69"/>
  <c r="FFS213" i="69"/>
  <c r="FFT213" i="69"/>
  <c r="FFU213" i="69"/>
  <c r="FFV213" i="69"/>
  <c r="FFW213" i="69"/>
  <c r="FFX213" i="69"/>
  <c r="FFY213" i="69"/>
  <c r="FFZ213" i="69"/>
  <c r="FGA213" i="69"/>
  <c r="FGB213" i="69"/>
  <c r="FGC213" i="69"/>
  <c r="FGD213" i="69"/>
  <c r="FGE213" i="69"/>
  <c r="FGF213" i="69"/>
  <c r="FGG213" i="69"/>
  <c r="FGH213" i="69"/>
  <c r="FGI213" i="69"/>
  <c r="FGJ213" i="69"/>
  <c r="FGK213" i="69"/>
  <c r="FGL213" i="69"/>
  <c r="FGM213" i="69"/>
  <c r="FGN213" i="69"/>
  <c r="FGO213" i="69"/>
  <c r="FGP213" i="69"/>
  <c r="FGQ213" i="69"/>
  <c r="FGR213" i="69"/>
  <c r="FGS213" i="69"/>
  <c r="FGT213" i="69"/>
  <c r="FGU213" i="69"/>
  <c r="FGV213" i="69"/>
  <c r="FGW213" i="69"/>
  <c r="FGX213" i="69"/>
  <c r="FGY213" i="69"/>
  <c r="FGZ213" i="69"/>
  <c r="FHA213" i="69"/>
  <c r="FHB213" i="69"/>
  <c r="FHC213" i="69"/>
  <c r="FHD213" i="69"/>
  <c r="FHE213" i="69"/>
  <c r="FHF213" i="69"/>
  <c r="FHG213" i="69"/>
  <c r="FHH213" i="69"/>
  <c r="FHI213" i="69"/>
  <c r="FHJ213" i="69"/>
  <c r="FHK213" i="69"/>
  <c r="FHL213" i="69"/>
  <c r="FHM213" i="69"/>
  <c r="FHN213" i="69"/>
  <c r="FHO213" i="69"/>
  <c r="FHP213" i="69"/>
  <c r="FHQ213" i="69"/>
  <c r="FHR213" i="69"/>
  <c r="FHS213" i="69"/>
  <c r="FHT213" i="69"/>
  <c r="FHU213" i="69"/>
  <c r="FHV213" i="69"/>
  <c r="FHW213" i="69"/>
  <c r="FHX213" i="69"/>
  <c r="FHY213" i="69"/>
  <c r="FHZ213" i="69"/>
  <c r="FIA213" i="69"/>
  <c r="FIB213" i="69"/>
  <c r="FIC213" i="69"/>
  <c r="FID213" i="69"/>
  <c r="FIE213" i="69"/>
  <c r="FIF213" i="69"/>
  <c r="FIG213" i="69"/>
  <c r="FIH213" i="69"/>
  <c r="FII213" i="69"/>
  <c r="FIJ213" i="69"/>
  <c r="FIK213" i="69"/>
  <c r="FIL213" i="69"/>
  <c r="FIM213" i="69"/>
  <c r="FIN213" i="69"/>
  <c r="FIO213" i="69"/>
  <c r="FIP213" i="69"/>
  <c r="FIQ213" i="69"/>
  <c r="FIR213" i="69"/>
  <c r="FIS213" i="69"/>
  <c r="FIT213" i="69"/>
  <c r="FIU213" i="69"/>
  <c r="FIV213" i="69"/>
  <c r="FIW213" i="69"/>
  <c r="FIX213" i="69"/>
  <c r="FIY213" i="69"/>
  <c r="FIZ213" i="69"/>
  <c r="FJA213" i="69"/>
  <c r="FJB213" i="69"/>
  <c r="FJC213" i="69"/>
  <c r="FJD213" i="69"/>
  <c r="FJE213" i="69"/>
  <c r="FJF213" i="69"/>
  <c r="FJG213" i="69"/>
  <c r="FJH213" i="69"/>
  <c r="FJI213" i="69"/>
  <c r="FJJ213" i="69"/>
  <c r="FJK213" i="69"/>
  <c r="FJL213" i="69"/>
  <c r="FJM213" i="69"/>
  <c r="FJN213" i="69"/>
  <c r="FJO213" i="69"/>
  <c r="FJP213" i="69"/>
  <c r="FJQ213" i="69"/>
  <c r="FJR213" i="69"/>
  <c r="FJS213" i="69"/>
  <c r="FJT213" i="69"/>
  <c r="FJU213" i="69"/>
  <c r="FJV213" i="69"/>
  <c r="FJW213" i="69"/>
  <c r="FJX213" i="69"/>
  <c r="FJY213" i="69"/>
  <c r="FJZ213" i="69"/>
  <c r="FKA213" i="69"/>
  <c r="FKB213" i="69"/>
  <c r="FKC213" i="69"/>
  <c r="FKD213" i="69"/>
  <c r="FKE213" i="69"/>
  <c r="FKF213" i="69"/>
  <c r="FKG213" i="69"/>
  <c r="FKH213" i="69"/>
  <c r="FKI213" i="69"/>
  <c r="FKJ213" i="69"/>
  <c r="FKK213" i="69"/>
  <c r="FKL213" i="69"/>
  <c r="FKM213" i="69"/>
  <c r="FKN213" i="69"/>
  <c r="FKO213" i="69"/>
  <c r="FKP213" i="69"/>
  <c r="FKQ213" i="69"/>
  <c r="FKR213" i="69"/>
  <c r="FKS213" i="69"/>
  <c r="FKT213" i="69"/>
  <c r="FKU213" i="69"/>
  <c r="FKV213" i="69"/>
  <c r="FKW213" i="69"/>
  <c r="FKX213" i="69"/>
  <c r="FKY213" i="69"/>
  <c r="FKZ213" i="69"/>
  <c r="FLA213" i="69"/>
  <c r="FLB213" i="69"/>
  <c r="FLC213" i="69"/>
  <c r="FLD213" i="69"/>
  <c r="FLE213" i="69"/>
  <c r="FLF213" i="69"/>
  <c r="FLG213" i="69"/>
  <c r="FLH213" i="69"/>
  <c r="FLI213" i="69"/>
  <c r="FLJ213" i="69"/>
  <c r="FLK213" i="69"/>
  <c r="FLL213" i="69"/>
  <c r="FLM213" i="69"/>
  <c r="FLN213" i="69"/>
  <c r="FLO213" i="69"/>
  <c r="FLP213" i="69"/>
  <c r="FLQ213" i="69"/>
  <c r="FLR213" i="69"/>
  <c r="FLS213" i="69"/>
  <c r="FLT213" i="69"/>
  <c r="FLU213" i="69"/>
  <c r="FLV213" i="69"/>
  <c r="FLW213" i="69"/>
  <c r="FLX213" i="69"/>
  <c r="FLY213" i="69"/>
  <c r="FLZ213" i="69"/>
  <c r="FMA213" i="69"/>
  <c r="FMB213" i="69"/>
  <c r="FMC213" i="69"/>
  <c r="FMD213" i="69"/>
  <c r="FME213" i="69"/>
  <c r="FMF213" i="69"/>
  <c r="FMG213" i="69"/>
  <c r="FMH213" i="69"/>
  <c r="FMI213" i="69"/>
  <c r="FMJ213" i="69"/>
  <c r="FMK213" i="69"/>
  <c r="FML213" i="69"/>
  <c r="FMM213" i="69"/>
  <c r="FMN213" i="69"/>
  <c r="FMO213" i="69"/>
  <c r="FMP213" i="69"/>
  <c r="FMQ213" i="69"/>
  <c r="FMR213" i="69"/>
  <c r="FMS213" i="69"/>
  <c r="FMT213" i="69"/>
  <c r="FMU213" i="69"/>
  <c r="FMV213" i="69"/>
  <c r="FMW213" i="69"/>
  <c r="FMX213" i="69"/>
  <c r="FMY213" i="69"/>
  <c r="FMZ213" i="69"/>
  <c r="FNA213" i="69"/>
  <c r="FNB213" i="69"/>
  <c r="FNC213" i="69"/>
  <c r="FND213" i="69"/>
  <c r="FNE213" i="69"/>
  <c r="FNF213" i="69"/>
  <c r="FNG213" i="69"/>
  <c r="FNH213" i="69"/>
  <c r="FNI213" i="69"/>
  <c r="FNJ213" i="69"/>
  <c r="FNK213" i="69"/>
  <c r="FNL213" i="69"/>
  <c r="FNM213" i="69"/>
  <c r="FNN213" i="69"/>
  <c r="FNO213" i="69"/>
  <c r="FNP213" i="69"/>
  <c r="FNQ213" i="69"/>
  <c r="FNR213" i="69"/>
  <c r="FNS213" i="69"/>
  <c r="FNT213" i="69"/>
  <c r="FNU213" i="69"/>
  <c r="FNV213" i="69"/>
  <c r="FNW213" i="69"/>
  <c r="FNX213" i="69"/>
  <c r="FNY213" i="69"/>
  <c r="FNZ213" i="69"/>
  <c r="FOA213" i="69"/>
  <c r="FOB213" i="69"/>
  <c r="FOC213" i="69"/>
  <c r="FOD213" i="69"/>
  <c r="FOE213" i="69"/>
  <c r="FOF213" i="69"/>
  <c r="FOG213" i="69"/>
  <c r="FOH213" i="69"/>
  <c r="FOI213" i="69"/>
  <c r="FOJ213" i="69"/>
  <c r="FOK213" i="69"/>
  <c r="FOL213" i="69"/>
  <c r="FOM213" i="69"/>
  <c r="FON213" i="69"/>
  <c r="FOO213" i="69"/>
  <c r="FOP213" i="69"/>
  <c r="FOQ213" i="69"/>
  <c r="FOR213" i="69"/>
  <c r="FOS213" i="69"/>
  <c r="FOT213" i="69"/>
  <c r="FOU213" i="69"/>
  <c r="FOV213" i="69"/>
  <c r="FOW213" i="69"/>
  <c r="FOX213" i="69"/>
  <c r="FOY213" i="69"/>
  <c r="FOZ213" i="69"/>
  <c r="FPA213" i="69"/>
  <c r="FPB213" i="69"/>
  <c r="FPC213" i="69"/>
  <c r="FPD213" i="69"/>
  <c r="FPE213" i="69"/>
  <c r="FPF213" i="69"/>
  <c r="FPG213" i="69"/>
  <c r="FPH213" i="69"/>
  <c r="FPI213" i="69"/>
  <c r="FPJ213" i="69"/>
  <c r="FPK213" i="69"/>
  <c r="FPL213" i="69"/>
  <c r="FPM213" i="69"/>
  <c r="FPN213" i="69"/>
  <c r="FPO213" i="69"/>
  <c r="FPP213" i="69"/>
  <c r="FPQ213" i="69"/>
  <c r="FPR213" i="69"/>
  <c r="FPS213" i="69"/>
  <c r="FPT213" i="69"/>
  <c r="FPU213" i="69"/>
  <c r="FPV213" i="69"/>
  <c r="FPW213" i="69"/>
  <c r="FPX213" i="69"/>
  <c r="FPY213" i="69"/>
  <c r="FPZ213" i="69"/>
  <c r="FQA213" i="69"/>
  <c r="FQB213" i="69"/>
  <c r="FQC213" i="69"/>
  <c r="FQD213" i="69"/>
  <c r="FQE213" i="69"/>
  <c r="FQF213" i="69"/>
  <c r="FQG213" i="69"/>
  <c r="FQH213" i="69"/>
  <c r="FQI213" i="69"/>
  <c r="FQJ213" i="69"/>
  <c r="FQK213" i="69"/>
  <c r="FQL213" i="69"/>
  <c r="FQM213" i="69"/>
  <c r="FQN213" i="69"/>
  <c r="FQO213" i="69"/>
  <c r="FQP213" i="69"/>
  <c r="FQQ213" i="69"/>
  <c r="FQR213" i="69"/>
  <c r="FQS213" i="69"/>
  <c r="FQT213" i="69"/>
  <c r="FQU213" i="69"/>
  <c r="FQV213" i="69"/>
  <c r="FQW213" i="69"/>
  <c r="FQX213" i="69"/>
  <c r="FQY213" i="69"/>
  <c r="FQZ213" i="69"/>
  <c r="FRA213" i="69"/>
  <c r="FRB213" i="69"/>
  <c r="FRC213" i="69"/>
  <c r="FRD213" i="69"/>
  <c r="FRE213" i="69"/>
  <c r="FRF213" i="69"/>
  <c r="FRG213" i="69"/>
  <c r="FRH213" i="69"/>
  <c r="FRI213" i="69"/>
  <c r="FRJ213" i="69"/>
  <c r="FRK213" i="69"/>
  <c r="FRL213" i="69"/>
  <c r="FRM213" i="69"/>
  <c r="FRN213" i="69"/>
  <c r="FRO213" i="69"/>
  <c r="FRP213" i="69"/>
  <c r="FRQ213" i="69"/>
  <c r="FRR213" i="69"/>
  <c r="FRS213" i="69"/>
  <c r="FRT213" i="69"/>
  <c r="FRU213" i="69"/>
  <c r="FRV213" i="69"/>
  <c r="FRW213" i="69"/>
  <c r="FRX213" i="69"/>
  <c r="FRY213" i="69"/>
  <c r="FRZ213" i="69"/>
  <c r="FSA213" i="69"/>
  <c r="FSB213" i="69"/>
  <c r="FSC213" i="69"/>
  <c r="FSD213" i="69"/>
  <c r="FSE213" i="69"/>
  <c r="FSF213" i="69"/>
  <c r="FSG213" i="69"/>
  <c r="FSH213" i="69"/>
  <c r="FSI213" i="69"/>
  <c r="FSJ213" i="69"/>
  <c r="FSK213" i="69"/>
  <c r="FSL213" i="69"/>
  <c r="FSM213" i="69"/>
  <c r="FSN213" i="69"/>
  <c r="FSO213" i="69"/>
  <c r="FSP213" i="69"/>
  <c r="FSQ213" i="69"/>
  <c r="FSR213" i="69"/>
  <c r="FSS213" i="69"/>
  <c r="FST213" i="69"/>
  <c r="FSU213" i="69"/>
  <c r="FSV213" i="69"/>
  <c r="FSW213" i="69"/>
  <c r="FSX213" i="69"/>
  <c r="FSY213" i="69"/>
  <c r="FSZ213" i="69"/>
  <c r="FTA213" i="69"/>
  <c r="FTB213" i="69"/>
  <c r="FTC213" i="69"/>
  <c r="FTD213" i="69"/>
  <c r="FTE213" i="69"/>
  <c r="FTF213" i="69"/>
  <c r="FTG213" i="69"/>
  <c r="FTH213" i="69"/>
  <c r="FTI213" i="69"/>
  <c r="FTJ213" i="69"/>
  <c r="FTK213" i="69"/>
  <c r="FTL213" i="69"/>
  <c r="FTM213" i="69"/>
  <c r="FTN213" i="69"/>
  <c r="FTO213" i="69"/>
  <c r="FTP213" i="69"/>
  <c r="FTQ213" i="69"/>
  <c r="FTR213" i="69"/>
  <c r="FTS213" i="69"/>
  <c r="FTT213" i="69"/>
  <c r="FTU213" i="69"/>
  <c r="FTV213" i="69"/>
  <c r="FTW213" i="69"/>
  <c r="FTX213" i="69"/>
  <c r="FTY213" i="69"/>
  <c r="FTZ213" i="69"/>
  <c r="FUA213" i="69"/>
  <c r="FUB213" i="69"/>
  <c r="FUC213" i="69"/>
  <c r="FUD213" i="69"/>
  <c r="FUE213" i="69"/>
  <c r="FUF213" i="69"/>
  <c r="FUG213" i="69"/>
  <c r="FUH213" i="69"/>
  <c r="FUI213" i="69"/>
  <c r="FUJ213" i="69"/>
  <c r="FUK213" i="69"/>
  <c r="FUL213" i="69"/>
  <c r="FUM213" i="69"/>
  <c r="FUN213" i="69"/>
  <c r="FUO213" i="69"/>
  <c r="FUP213" i="69"/>
  <c r="FUQ213" i="69"/>
  <c r="FUR213" i="69"/>
  <c r="FUS213" i="69"/>
  <c r="FUT213" i="69"/>
  <c r="FUU213" i="69"/>
  <c r="FUV213" i="69"/>
  <c r="FUW213" i="69"/>
  <c r="FUX213" i="69"/>
  <c r="FUY213" i="69"/>
  <c r="FUZ213" i="69"/>
  <c r="FVA213" i="69"/>
  <c r="FVB213" i="69"/>
  <c r="FVC213" i="69"/>
  <c r="FVD213" i="69"/>
  <c r="FVE213" i="69"/>
  <c r="FVF213" i="69"/>
  <c r="FVG213" i="69"/>
  <c r="FVH213" i="69"/>
  <c r="FVI213" i="69"/>
  <c r="FVJ213" i="69"/>
  <c r="FVK213" i="69"/>
  <c r="FVL213" i="69"/>
  <c r="FVM213" i="69"/>
  <c r="FVN213" i="69"/>
  <c r="FVO213" i="69"/>
  <c r="FVP213" i="69"/>
  <c r="FVQ213" i="69"/>
  <c r="FVR213" i="69"/>
  <c r="FVS213" i="69"/>
  <c r="FVT213" i="69"/>
  <c r="FVU213" i="69"/>
  <c r="FVV213" i="69"/>
  <c r="FVW213" i="69"/>
  <c r="FVX213" i="69"/>
  <c r="FVY213" i="69"/>
  <c r="FVZ213" i="69"/>
  <c r="FWA213" i="69"/>
  <c r="FWB213" i="69"/>
  <c r="FWC213" i="69"/>
  <c r="FWD213" i="69"/>
  <c r="FWE213" i="69"/>
  <c r="FWF213" i="69"/>
  <c r="FWG213" i="69"/>
  <c r="FWH213" i="69"/>
  <c r="FWI213" i="69"/>
  <c r="FWJ213" i="69"/>
  <c r="FWK213" i="69"/>
  <c r="FWL213" i="69"/>
  <c r="FWM213" i="69"/>
  <c r="FWN213" i="69"/>
  <c r="FWO213" i="69"/>
  <c r="FWP213" i="69"/>
  <c r="FWQ213" i="69"/>
  <c r="FWR213" i="69"/>
  <c r="FWS213" i="69"/>
  <c r="FWT213" i="69"/>
  <c r="FWU213" i="69"/>
  <c r="FWV213" i="69"/>
  <c r="FWW213" i="69"/>
  <c r="FWX213" i="69"/>
  <c r="FWY213" i="69"/>
  <c r="FWZ213" i="69"/>
  <c r="FXA213" i="69"/>
  <c r="FXB213" i="69"/>
  <c r="FXC213" i="69"/>
  <c r="FXD213" i="69"/>
  <c r="FXE213" i="69"/>
  <c r="FXF213" i="69"/>
  <c r="FXG213" i="69"/>
  <c r="FXH213" i="69"/>
  <c r="FXI213" i="69"/>
  <c r="FXJ213" i="69"/>
  <c r="FXK213" i="69"/>
  <c r="FXL213" i="69"/>
  <c r="FXM213" i="69"/>
  <c r="FXN213" i="69"/>
  <c r="FXO213" i="69"/>
  <c r="FXP213" i="69"/>
  <c r="FXQ213" i="69"/>
  <c r="FXR213" i="69"/>
  <c r="FXS213" i="69"/>
  <c r="FXT213" i="69"/>
  <c r="FXU213" i="69"/>
  <c r="FXV213" i="69"/>
  <c r="FXW213" i="69"/>
  <c r="FXX213" i="69"/>
  <c r="FXY213" i="69"/>
  <c r="FXZ213" i="69"/>
  <c r="FYA213" i="69"/>
  <c r="FYB213" i="69"/>
  <c r="FYC213" i="69"/>
  <c r="FYD213" i="69"/>
  <c r="FYE213" i="69"/>
  <c r="FYF213" i="69"/>
  <c r="FYG213" i="69"/>
  <c r="FYH213" i="69"/>
  <c r="FYI213" i="69"/>
  <c r="FYJ213" i="69"/>
  <c r="FYK213" i="69"/>
  <c r="FYL213" i="69"/>
  <c r="FYM213" i="69"/>
  <c r="FYN213" i="69"/>
  <c r="FYO213" i="69"/>
  <c r="FYP213" i="69"/>
  <c r="FYQ213" i="69"/>
  <c r="FYR213" i="69"/>
  <c r="FYS213" i="69"/>
  <c r="FYT213" i="69"/>
  <c r="FYU213" i="69"/>
  <c r="FYV213" i="69"/>
  <c r="FYW213" i="69"/>
  <c r="FYX213" i="69"/>
  <c r="FYY213" i="69"/>
  <c r="FYZ213" i="69"/>
  <c r="FZA213" i="69"/>
  <c r="FZB213" i="69"/>
  <c r="FZC213" i="69"/>
  <c r="FZD213" i="69"/>
  <c r="FZE213" i="69"/>
  <c r="FZF213" i="69"/>
  <c r="FZG213" i="69"/>
  <c r="FZH213" i="69"/>
  <c r="FZI213" i="69"/>
  <c r="FZJ213" i="69"/>
  <c r="FZK213" i="69"/>
  <c r="FZL213" i="69"/>
  <c r="FZM213" i="69"/>
  <c r="FZN213" i="69"/>
  <c r="FZO213" i="69"/>
  <c r="FZP213" i="69"/>
  <c r="FZQ213" i="69"/>
  <c r="FZR213" i="69"/>
  <c r="FZS213" i="69"/>
  <c r="FZT213" i="69"/>
  <c r="FZU213" i="69"/>
  <c r="FZV213" i="69"/>
  <c r="FZW213" i="69"/>
  <c r="FZX213" i="69"/>
  <c r="FZY213" i="69"/>
  <c r="FZZ213" i="69"/>
  <c r="GAA213" i="69"/>
  <c r="GAB213" i="69"/>
  <c r="GAC213" i="69"/>
  <c r="GAD213" i="69"/>
  <c r="GAE213" i="69"/>
  <c r="GAF213" i="69"/>
  <c r="GAG213" i="69"/>
  <c r="GAH213" i="69"/>
  <c r="GAI213" i="69"/>
  <c r="GAJ213" i="69"/>
  <c r="GAK213" i="69"/>
  <c r="GAL213" i="69"/>
  <c r="GAM213" i="69"/>
  <c r="GAN213" i="69"/>
  <c r="GAO213" i="69"/>
  <c r="GAP213" i="69"/>
  <c r="GAQ213" i="69"/>
  <c r="GAR213" i="69"/>
  <c r="GAS213" i="69"/>
  <c r="GAT213" i="69"/>
  <c r="GAU213" i="69"/>
  <c r="GAV213" i="69"/>
  <c r="GAW213" i="69"/>
  <c r="GAX213" i="69"/>
  <c r="GAY213" i="69"/>
  <c r="GAZ213" i="69"/>
  <c r="GBA213" i="69"/>
  <c r="GBB213" i="69"/>
  <c r="GBC213" i="69"/>
  <c r="GBD213" i="69"/>
  <c r="GBE213" i="69"/>
  <c r="GBF213" i="69"/>
  <c r="GBG213" i="69"/>
  <c r="GBH213" i="69"/>
  <c r="GBI213" i="69"/>
  <c r="GBJ213" i="69"/>
  <c r="GBK213" i="69"/>
  <c r="GBL213" i="69"/>
  <c r="GBM213" i="69"/>
  <c r="GBN213" i="69"/>
  <c r="GBO213" i="69"/>
  <c r="GBP213" i="69"/>
  <c r="GBQ213" i="69"/>
  <c r="GBR213" i="69"/>
  <c r="GBS213" i="69"/>
  <c r="GBT213" i="69"/>
  <c r="GBU213" i="69"/>
  <c r="GBV213" i="69"/>
  <c r="GBW213" i="69"/>
  <c r="GBX213" i="69"/>
  <c r="GBY213" i="69"/>
  <c r="GBZ213" i="69"/>
  <c r="GCA213" i="69"/>
  <c r="GCB213" i="69"/>
  <c r="GCC213" i="69"/>
  <c r="GCD213" i="69"/>
  <c r="GCE213" i="69"/>
  <c r="GCF213" i="69"/>
  <c r="GCG213" i="69"/>
  <c r="GCH213" i="69"/>
  <c r="GCI213" i="69"/>
  <c r="GCJ213" i="69"/>
  <c r="GCK213" i="69"/>
  <c r="GCL213" i="69"/>
  <c r="GCM213" i="69"/>
  <c r="GCN213" i="69"/>
  <c r="GCO213" i="69"/>
  <c r="GCP213" i="69"/>
  <c r="GCQ213" i="69"/>
  <c r="GCR213" i="69"/>
  <c r="GCS213" i="69"/>
  <c r="GCT213" i="69"/>
  <c r="GCU213" i="69"/>
  <c r="GCV213" i="69"/>
  <c r="GCW213" i="69"/>
  <c r="GCX213" i="69"/>
  <c r="GCY213" i="69"/>
  <c r="GCZ213" i="69"/>
  <c r="GDA213" i="69"/>
  <c r="GDB213" i="69"/>
  <c r="GDC213" i="69"/>
  <c r="GDD213" i="69"/>
  <c r="GDE213" i="69"/>
  <c r="GDF213" i="69"/>
  <c r="GDG213" i="69"/>
  <c r="GDH213" i="69"/>
  <c r="GDI213" i="69"/>
  <c r="GDJ213" i="69"/>
  <c r="GDK213" i="69"/>
  <c r="GDL213" i="69"/>
  <c r="GDM213" i="69"/>
  <c r="GDN213" i="69"/>
  <c r="GDO213" i="69"/>
  <c r="GDP213" i="69"/>
  <c r="GDQ213" i="69"/>
  <c r="GDR213" i="69"/>
  <c r="GDS213" i="69"/>
  <c r="GDT213" i="69"/>
  <c r="GDU213" i="69"/>
  <c r="GDV213" i="69"/>
  <c r="GDW213" i="69"/>
  <c r="GDX213" i="69"/>
  <c r="GDY213" i="69"/>
  <c r="GDZ213" i="69"/>
  <c r="GEA213" i="69"/>
  <c r="GEB213" i="69"/>
  <c r="GEC213" i="69"/>
  <c r="GED213" i="69"/>
  <c r="GEE213" i="69"/>
  <c r="GEF213" i="69"/>
  <c r="GEG213" i="69"/>
  <c r="GEH213" i="69"/>
  <c r="GEI213" i="69"/>
  <c r="GEJ213" i="69"/>
  <c r="GEK213" i="69"/>
  <c r="GEL213" i="69"/>
  <c r="GEM213" i="69"/>
  <c r="GEN213" i="69"/>
  <c r="GEO213" i="69"/>
  <c r="GEP213" i="69"/>
  <c r="GEQ213" i="69"/>
  <c r="GER213" i="69"/>
  <c r="GES213" i="69"/>
  <c r="GET213" i="69"/>
  <c r="GEU213" i="69"/>
  <c r="GEV213" i="69"/>
  <c r="GEW213" i="69"/>
  <c r="GEX213" i="69"/>
  <c r="GEY213" i="69"/>
  <c r="GEZ213" i="69"/>
  <c r="GFA213" i="69"/>
  <c r="GFB213" i="69"/>
  <c r="GFC213" i="69"/>
  <c r="GFD213" i="69"/>
  <c r="GFE213" i="69"/>
  <c r="GFF213" i="69"/>
  <c r="GFG213" i="69"/>
  <c r="GFH213" i="69"/>
  <c r="GFI213" i="69"/>
  <c r="GFJ213" i="69"/>
  <c r="GFK213" i="69"/>
  <c r="GFL213" i="69"/>
  <c r="GFM213" i="69"/>
  <c r="GFN213" i="69"/>
  <c r="GFO213" i="69"/>
  <c r="GFP213" i="69"/>
  <c r="GFQ213" i="69"/>
  <c r="GFR213" i="69"/>
  <c r="GFS213" i="69"/>
  <c r="GFT213" i="69"/>
  <c r="GFU213" i="69"/>
  <c r="GFV213" i="69"/>
  <c r="GFW213" i="69"/>
  <c r="GFX213" i="69"/>
  <c r="GFY213" i="69"/>
  <c r="GFZ213" i="69"/>
  <c r="GGA213" i="69"/>
  <c r="GGB213" i="69"/>
  <c r="GGC213" i="69"/>
  <c r="GGD213" i="69"/>
  <c r="GGE213" i="69"/>
  <c r="GGF213" i="69"/>
  <c r="GGG213" i="69"/>
  <c r="GGH213" i="69"/>
  <c r="GGI213" i="69"/>
  <c r="GGJ213" i="69"/>
  <c r="GGK213" i="69"/>
  <c r="GGL213" i="69"/>
  <c r="GGM213" i="69"/>
  <c r="GGN213" i="69"/>
  <c r="GGO213" i="69"/>
  <c r="GGP213" i="69"/>
  <c r="GGQ213" i="69"/>
  <c r="GGR213" i="69"/>
  <c r="GGS213" i="69"/>
  <c r="GGT213" i="69"/>
  <c r="GGU213" i="69"/>
  <c r="GGV213" i="69"/>
  <c r="GGW213" i="69"/>
  <c r="GGX213" i="69"/>
  <c r="GGY213" i="69"/>
  <c r="GGZ213" i="69"/>
  <c r="GHA213" i="69"/>
  <c r="GHB213" i="69"/>
  <c r="GHC213" i="69"/>
  <c r="GHD213" i="69"/>
  <c r="GHE213" i="69"/>
  <c r="GHF213" i="69"/>
  <c r="GHG213" i="69"/>
  <c r="GHH213" i="69"/>
  <c r="GHI213" i="69"/>
  <c r="GHJ213" i="69"/>
  <c r="GHK213" i="69"/>
  <c r="GHL213" i="69"/>
  <c r="GHM213" i="69"/>
  <c r="GHN213" i="69"/>
  <c r="GHO213" i="69"/>
  <c r="GHP213" i="69"/>
  <c r="GHQ213" i="69"/>
  <c r="GHR213" i="69"/>
  <c r="GHS213" i="69"/>
  <c r="GHT213" i="69"/>
  <c r="GHU213" i="69"/>
  <c r="GHV213" i="69"/>
  <c r="GHW213" i="69"/>
  <c r="GHX213" i="69"/>
  <c r="GHY213" i="69"/>
  <c r="GHZ213" i="69"/>
  <c r="GIA213" i="69"/>
  <c r="GIB213" i="69"/>
  <c r="GIC213" i="69"/>
  <c r="GID213" i="69"/>
  <c r="GIE213" i="69"/>
  <c r="GIF213" i="69"/>
  <c r="GIG213" i="69"/>
  <c r="GIH213" i="69"/>
  <c r="GII213" i="69"/>
  <c r="GIJ213" i="69"/>
  <c r="GIK213" i="69"/>
  <c r="GIL213" i="69"/>
  <c r="GIM213" i="69"/>
  <c r="GIN213" i="69"/>
  <c r="GIO213" i="69"/>
  <c r="GIP213" i="69"/>
  <c r="GIQ213" i="69"/>
  <c r="GIR213" i="69"/>
  <c r="GIS213" i="69"/>
  <c r="GIT213" i="69"/>
  <c r="GIU213" i="69"/>
  <c r="GIV213" i="69"/>
  <c r="GIW213" i="69"/>
  <c r="GIX213" i="69"/>
  <c r="GIY213" i="69"/>
  <c r="GIZ213" i="69"/>
  <c r="GJA213" i="69"/>
  <c r="GJB213" i="69"/>
  <c r="GJC213" i="69"/>
  <c r="GJD213" i="69"/>
  <c r="GJE213" i="69"/>
  <c r="GJF213" i="69"/>
  <c r="GJG213" i="69"/>
  <c r="GJH213" i="69"/>
  <c r="GJI213" i="69"/>
  <c r="GJJ213" i="69"/>
  <c r="GJK213" i="69"/>
  <c r="GJL213" i="69"/>
  <c r="GJM213" i="69"/>
  <c r="GJN213" i="69"/>
  <c r="GJO213" i="69"/>
  <c r="GJP213" i="69"/>
  <c r="GJQ213" i="69"/>
  <c r="GJR213" i="69"/>
  <c r="GJS213" i="69"/>
  <c r="GJT213" i="69"/>
  <c r="GJU213" i="69"/>
  <c r="GJV213" i="69"/>
  <c r="GJW213" i="69"/>
  <c r="GJX213" i="69"/>
  <c r="GJY213" i="69"/>
  <c r="GJZ213" i="69"/>
  <c r="GKA213" i="69"/>
  <c r="GKB213" i="69"/>
  <c r="GKC213" i="69"/>
  <c r="GKD213" i="69"/>
  <c r="GKE213" i="69"/>
  <c r="GKF213" i="69"/>
  <c r="GKG213" i="69"/>
  <c r="GKH213" i="69"/>
  <c r="GKI213" i="69"/>
  <c r="GKJ213" i="69"/>
  <c r="GKK213" i="69"/>
  <c r="GKL213" i="69"/>
  <c r="GKM213" i="69"/>
  <c r="GKN213" i="69"/>
  <c r="GKO213" i="69"/>
  <c r="GKP213" i="69"/>
  <c r="GKQ213" i="69"/>
  <c r="GKR213" i="69"/>
  <c r="GKS213" i="69"/>
  <c r="GKT213" i="69"/>
  <c r="GKU213" i="69"/>
  <c r="GKV213" i="69"/>
  <c r="GKW213" i="69"/>
  <c r="GKX213" i="69"/>
  <c r="GKY213" i="69"/>
  <c r="GKZ213" i="69"/>
  <c r="GLA213" i="69"/>
  <c r="GLB213" i="69"/>
  <c r="GLC213" i="69"/>
  <c r="GLD213" i="69"/>
  <c r="GLE213" i="69"/>
  <c r="GLF213" i="69"/>
  <c r="GLG213" i="69"/>
  <c r="GLH213" i="69"/>
  <c r="GLI213" i="69"/>
  <c r="GLJ213" i="69"/>
  <c r="GLK213" i="69"/>
  <c r="GLL213" i="69"/>
  <c r="GLM213" i="69"/>
  <c r="GLN213" i="69"/>
  <c r="GLO213" i="69"/>
  <c r="GLP213" i="69"/>
  <c r="GLQ213" i="69"/>
  <c r="GLR213" i="69"/>
  <c r="GLS213" i="69"/>
  <c r="GLT213" i="69"/>
  <c r="GLU213" i="69"/>
  <c r="GLV213" i="69"/>
  <c r="GLW213" i="69"/>
  <c r="GLX213" i="69"/>
  <c r="GLY213" i="69"/>
  <c r="GLZ213" i="69"/>
  <c r="GMA213" i="69"/>
  <c r="GMB213" i="69"/>
  <c r="GMC213" i="69"/>
  <c r="GMD213" i="69"/>
  <c r="GME213" i="69"/>
  <c r="GMF213" i="69"/>
  <c r="GMG213" i="69"/>
  <c r="GMH213" i="69"/>
  <c r="GMI213" i="69"/>
  <c r="GMJ213" i="69"/>
  <c r="GMK213" i="69"/>
  <c r="GML213" i="69"/>
  <c r="GMM213" i="69"/>
  <c r="GMN213" i="69"/>
  <c r="GMO213" i="69"/>
  <c r="GMP213" i="69"/>
  <c r="GMQ213" i="69"/>
  <c r="GMR213" i="69"/>
  <c r="GMS213" i="69"/>
  <c r="GMT213" i="69"/>
  <c r="GMU213" i="69"/>
  <c r="GMV213" i="69"/>
  <c r="GMW213" i="69"/>
  <c r="GMX213" i="69"/>
  <c r="GMY213" i="69"/>
  <c r="GMZ213" i="69"/>
  <c r="GNA213" i="69"/>
  <c r="GNB213" i="69"/>
  <c r="GNC213" i="69"/>
  <c r="GND213" i="69"/>
  <c r="GNE213" i="69"/>
  <c r="GNF213" i="69"/>
  <c r="GNG213" i="69"/>
  <c r="GNH213" i="69"/>
  <c r="GNI213" i="69"/>
  <c r="GNJ213" i="69"/>
  <c r="GNK213" i="69"/>
  <c r="GNL213" i="69"/>
  <c r="GNM213" i="69"/>
  <c r="GNN213" i="69"/>
  <c r="GNO213" i="69"/>
  <c r="GNP213" i="69"/>
  <c r="GNQ213" i="69"/>
  <c r="GNR213" i="69"/>
  <c r="GNS213" i="69"/>
  <c r="GNT213" i="69"/>
  <c r="GNU213" i="69"/>
  <c r="GNV213" i="69"/>
  <c r="GNW213" i="69"/>
  <c r="GNX213" i="69"/>
  <c r="GNY213" i="69"/>
  <c r="GNZ213" i="69"/>
  <c r="GOA213" i="69"/>
  <c r="GOB213" i="69"/>
  <c r="GOC213" i="69"/>
  <c r="GOD213" i="69"/>
  <c r="GOE213" i="69"/>
  <c r="GOF213" i="69"/>
  <c r="GOG213" i="69"/>
  <c r="GOH213" i="69"/>
  <c r="GOI213" i="69"/>
  <c r="GOJ213" i="69"/>
  <c r="GOK213" i="69"/>
  <c r="GOL213" i="69"/>
  <c r="GOM213" i="69"/>
  <c r="GON213" i="69"/>
  <c r="GOO213" i="69"/>
  <c r="GOP213" i="69"/>
  <c r="GOQ213" i="69"/>
  <c r="GOR213" i="69"/>
  <c r="GOS213" i="69"/>
  <c r="GOT213" i="69"/>
  <c r="GOU213" i="69"/>
  <c r="GOV213" i="69"/>
  <c r="GOW213" i="69"/>
  <c r="GOX213" i="69"/>
  <c r="GOY213" i="69"/>
  <c r="GOZ213" i="69"/>
  <c r="GPA213" i="69"/>
  <c r="GPB213" i="69"/>
  <c r="GPC213" i="69"/>
  <c r="GPD213" i="69"/>
  <c r="GPE213" i="69"/>
  <c r="GPF213" i="69"/>
  <c r="GPG213" i="69"/>
  <c r="GPH213" i="69"/>
  <c r="GPI213" i="69"/>
  <c r="GPJ213" i="69"/>
  <c r="GPK213" i="69"/>
  <c r="GPL213" i="69"/>
  <c r="GPM213" i="69"/>
  <c r="GPN213" i="69"/>
  <c r="GPO213" i="69"/>
  <c r="GPP213" i="69"/>
  <c r="GPQ213" i="69"/>
  <c r="GPR213" i="69"/>
  <c r="GPS213" i="69"/>
  <c r="GPT213" i="69"/>
  <c r="GPU213" i="69"/>
  <c r="GPV213" i="69"/>
  <c r="GPW213" i="69"/>
  <c r="GPX213" i="69"/>
  <c r="GPY213" i="69"/>
  <c r="GPZ213" i="69"/>
  <c r="GQA213" i="69"/>
  <c r="GQB213" i="69"/>
  <c r="GQC213" i="69"/>
  <c r="GQD213" i="69"/>
  <c r="GQE213" i="69"/>
  <c r="GQF213" i="69"/>
  <c r="GQG213" i="69"/>
  <c r="GQH213" i="69"/>
  <c r="GQI213" i="69"/>
  <c r="GQJ213" i="69"/>
  <c r="GQK213" i="69"/>
  <c r="GQL213" i="69"/>
  <c r="GQM213" i="69"/>
  <c r="GQN213" i="69"/>
  <c r="GQO213" i="69"/>
  <c r="GQP213" i="69"/>
  <c r="GQQ213" i="69"/>
  <c r="GQR213" i="69"/>
  <c r="GQS213" i="69"/>
  <c r="GQT213" i="69"/>
  <c r="GQU213" i="69"/>
  <c r="GQV213" i="69"/>
  <c r="GQW213" i="69"/>
  <c r="GQX213" i="69"/>
  <c r="GQY213" i="69"/>
  <c r="GQZ213" i="69"/>
  <c r="GRA213" i="69"/>
  <c r="GRB213" i="69"/>
  <c r="GRC213" i="69"/>
  <c r="GRD213" i="69"/>
  <c r="GRE213" i="69"/>
  <c r="GRF213" i="69"/>
  <c r="GRG213" i="69"/>
  <c r="GRH213" i="69"/>
  <c r="GRI213" i="69"/>
  <c r="GRJ213" i="69"/>
  <c r="GRK213" i="69"/>
  <c r="GRL213" i="69"/>
  <c r="GRM213" i="69"/>
  <c r="GRN213" i="69"/>
  <c r="GRO213" i="69"/>
  <c r="GRP213" i="69"/>
  <c r="GRQ213" i="69"/>
  <c r="GRR213" i="69"/>
  <c r="GRS213" i="69"/>
  <c r="GRT213" i="69"/>
  <c r="GRU213" i="69"/>
  <c r="GRV213" i="69"/>
  <c r="GRW213" i="69"/>
  <c r="GRX213" i="69"/>
  <c r="GRY213" i="69"/>
  <c r="GRZ213" i="69"/>
  <c r="GSA213" i="69"/>
  <c r="GSB213" i="69"/>
  <c r="GSC213" i="69"/>
  <c r="GSD213" i="69"/>
  <c r="GSE213" i="69"/>
  <c r="GSF213" i="69"/>
  <c r="GSG213" i="69"/>
  <c r="GSH213" i="69"/>
  <c r="GSI213" i="69"/>
  <c r="GSJ213" i="69"/>
  <c r="GSK213" i="69"/>
  <c r="GSL213" i="69"/>
  <c r="GSM213" i="69"/>
  <c r="GSN213" i="69"/>
  <c r="GSO213" i="69"/>
  <c r="GSP213" i="69"/>
  <c r="GSQ213" i="69"/>
  <c r="GSR213" i="69"/>
  <c r="GSS213" i="69"/>
  <c r="GST213" i="69"/>
  <c r="GSU213" i="69"/>
  <c r="GSV213" i="69"/>
  <c r="GSW213" i="69"/>
  <c r="GSX213" i="69"/>
  <c r="GSY213" i="69"/>
  <c r="GSZ213" i="69"/>
  <c r="GTA213" i="69"/>
  <c r="GTB213" i="69"/>
  <c r="GTC213" i="69"/>
  <c r="GTD213" i="69"/>
  <c r="GTE213" i="69"/>
  <c r="GTF213" i="69"/>
  <c r="GTG213" i="69"/>
  <c r="GTH213" i="69"/>
  <c r="GTI213" i="69"/>
  <c r="GTJ213" i="69"/>
  <c r="GTK213" i="69"/>
  <c r="GTL213" i="69"/>
  <c r="GTM213" i="69"/>
  <c r="GTN213" i="69"/>
  <c r="GTO213" i="69"/>
  <c r="GTP213" i="69"/>
  <c r="GTQ213" i="69"/>
  <c r="GTR213" i="69"/>
  <c r="GTS213" i="69"/>
  <c r="GTT213" i="69"/>
  <c r="GTU213" i="69"/>
  <c r="GTV213" i="69"/>
  <c r="GTW213" i="69"/>
  <c r="GTX213" i="69"/>
  <c r="GTY213" i="69"/>
  <c r="GTZ213" i="69"/>
  <c r="GUA213" i="69"/>
  <c r="GUB213" i="69"/>
  <c r="GUC213" i="69"/>
  <c r="GUD213" i="69"/>
  <c r="GUE213" i="69"/>
  <c r="GUF213" i="69"/>
  <c r="GUG213" i="69"/>
  <c r="GUH213" i="69"/>
  <c r="GUI213" i="69"/>
  <c r="GUJ213" i="69"/>
  <c r="GUK213" i="69"/>
  <c r="GUL213" i="69"/>
  <c r="GUM213" i="69"/>
  <c r="GUN213" i="69"/>
  <c r="GUO213" i="69"/>
  <c r="GUP213" i="69"/>
  <c r="GUQ213" i="69"/>
  <c r="GUR213" i="69"/>
  <c r="GUS213" i="69"/>
  <c r="GUT213" i="69"/>
  <c r="GUU213" i="69"/>
  <c r="GUV213" i="69"/>
  <c r="GUW213" i="69"/>
  <c r="GUX213" i="69"/>
  <c r="GUY213" i="69"/>
  <c r="GUZ213" i="69"/>
  <c r="GVA213" i="69"/>
  <c r="GVB213" i="69"/>
  <c r="GVC213" i="69"/>
  <c r="GVD213" i="69"/>
  <c r="GVE213" i="69"/>
  <c r="GVF213" i="69"/>
  <c r="GVG213" i="69"/>
  <c r="GVH213" i="69"/>
  <c r="GVI213" i="69"/>
  <c r="GVJ213" i="69"/>
  <c r="GVK213" i="69"/>
  <c r="GVL213" i="69"/>
  <c r="GVM213" i="69"/>
  <c r="GVN213" i="69"/>
  <c r="GVO213" i="69"/>
  <c r="GVP213" i="69"/>
  <c r="GVQ213" i="69"/>
  <c r="GVR213" i="69"/>
  <c r="GVS213" i="69"/>
  <c r="GVT213" i="69"/>
  <c r="GVU213" i="69"/>
  <c r="GVV213" i="69"/>
  <c r="GVW213" i="69"/>
  <c r="GVX213" i="69"/>
  <c r="GVY213" i="69"/>
  <c r="GVZ213" i="69"/>
  <c r="GWA213" i="69"/>
  <c r="GWB213" i="69"/>
  <c r="GWC213" i="69"/>
  <c r="GWD213" i="69"/>
  <c r="GWE213" i="69"/>
  <c r="GWF213" i="69"/>
  <c r="GWG213" i="69"/>
  <c r="GWH213" i="69"/>
  <c r="GWI213" i="69"/>
  <c r="GWJ213" i="69"/>
  <c r="GWK213" i="69"/>
  <c r="GWL213" i="69"/>
  <c r="GWM213" i="69"/>
  <c r="GWN213" i="69"/>
  <c r="GWO213" i="69"/>
  <c r="GWP213" i="69"/>
  <c r="GWQ213" i="69"/>
  <c r="GWR213" i="69"/>
  <c r="GWS213" i="69"/>
  <c r="GWT213" i="69"/>
  <c r="GWU213" i="69"/>
  <c r="GWV213" i="69"/>
  <c r="GWW213" i="69"/>
  <c r="GWX213" i="69"/>
  <c r="GWY213" i="69"/>
  <c r="GWZ213" i="69"/>
  <c r="GXA213" i="69"/>
  <c r="GXB213" i="69"/>
  <c r="GXC213" i="69"/>
  <c r="GXD213" i="69"/>
  <c r="GXE213" i="69"/>
  <c r="GXF213" i="69"/>
  <c r="GXG213" i="69"/>
  <c r="GXH213" i="69"/>
  <c r="GXI213" i="69"/>
  <c r="GXJ213" i="69"/>
  <c r="GXK213" i="69"/>
  <c r="GXL213" i="69"/>
  <c r="GXM213" i="69"/>
  <c r="GXN213" i="69"/>
  <c r="GXO213" i="69"/>
  <c r="GXP213" i="69"/>
  <c r="GXQ213" i="69"/>
  <c r="GXR213" i="69"/>
  <c r="GXS213" i="69"/>
  <c r="GXT213" i="69"/>
  <c r="GXU213" i="69"/>
  <c r="GXV213" i="69"/>
  <c r="GXW213" i="69"/>
  <c r="GXX213" i="69"/>
  <c r="GXY213" i="69"/>
  <c r="GXZ213" i="69"/>
  <c r="GYA213" i="69"/>
  <c r="GYB213" i="69"/>
  <c r="GYC213" i="69"/>
  <c r="GYD213" i="69"/>
  <c r="GYE213" i="69"/>
  <c r="GYF213" i="69"/>
  <c r="GYG213" i="69"/>
  <c r="GYH213" i="69"/>
  <c r="GYI213" i="69"/>
  <c r="GYJ213" i="69"/>
  <c r="GYK213" i="69"/>
  <c r="GYL213" i="69"/>
  <c r="GYM213" i="69"/>
  <c r="GYN213" i="69"/>
  <c r="GYO213" i="69"/>
  <c r="GYP213" i="69"/>
  <c r="GYQ213" i="69"/>
  <c r="GYR213" i="69"/>
  <c r="GYS213" i="69"/>
  <c r="GYT213" i="69"/>
  <c r="GYU213" i="69"/>
  <c r="GYV213" i="69"/>
  <c r="GYW213" i="69"/>
  <c r="GYX213" i="69"/>
  <c r="GYY213" i="69"/>
  <c r="GYZ213" i="69"/>
  <c r="GZA213" i="69"/>
  <c r="GZB213" i="69"/>
  <c r="GZC213" i="69"/>
  <c r="GZD213" i="69"/>
  <c r="GZE213" i="69"/>
  <c r="GZF213" i="69"/>
  <c r="GZG213" i="69"/>
  <c r="GZH213" i="69"/>
  <c r="GZI213" i="69"/>
  <c r="GZJ213" i="69"/>
  <c r="GZK213" i="69"/>
  <c r="GZL213" i="69"/>
  <c r="GZM213" i="69"/>
  <c r="GZN213" i="69"/>
  <c r="GZO213" i="69"/>
  <c r="GZP213" i="69"/>
  <c r="GZQ213" i="69"/>
  <c r="GZR213" i="69"/>
  <c r="GZS213" i="69"/>
  <c r="GZT213" i="69"/>
  <c r="GZU213" i="69"/>
  <c r="GZV213" i="69"/>
  <c r="GZW213" i="69"/>
  <c r="GZX213" i="69"/>
  <c r="GZY213" i="69"/>
  <c r="GZZ213" i="69"/>
  <c r="HAA213" i="69"/>
  <c r="HAB213" i="69"/>
  <c r="HAC213" i="69"/>
  <c r="HAD213" i="69"/>
  <c r="HAE213" i="69"/>
  <c r="HAF213" i="69"/>
  <c r="HAG213" i="69"/>
  <c r="HAH213" i="69"/>
  <c r="HAI213" i="69"/>
  <c r="HAJ213" i="69"/>
  <c r="HAK213" i="69"/>
  <c r="HAL213" i="69"/>
  <c r="HAM213" i="69"/>
  <c r="HAN213" i="69"/>
  <c r="HAO213" i="69"/>
  <c r="HAP213" i="69"/>
  <c r="HAQ213" i="69"/>
  <c r="HAR213" i="69"/>
  <c r="HAS213" i="69"/>
  <c r="HAT213" i="69"/>
  <c r="HAU213" i="69"/>
  <c r="HAV213" i="69"/>
  <c r="HAW213" i="69"/>
  <c r="HAX213" i="69"/>
  <c r="HAY213" i="69"/>
  <c r="HAZ213" i="69"/>
  <c r="HBA213" i="69"/>
  <c r="HBB213" i="69"/>
  <c r="HBC213" i="69"/>
  <c r="HBD213" i="69"/>
  <c r="HBE213" i="69"/>
  <c r="HBF213" i="69"/>
  <c r="HBG213" i="69"/>
  <c r="HBH213" i="69"/>
  <c r="HBI213" i="69"/>
  <c r="HBJ213" i="69"/>
  <c r="HBK213" i="69"/>
  <c r="HBL213" i="69"/>
  <c r="HBM213" i="69"/>
  <c r="HBN213" i="69"/>
  <c r="HBO213" i="69"/>
  <c r="HBP213" i="69"/>
  <c r="HBQ213" i="69"/>
  <c r="HBR213" i="69"/>
  <c r="HBS213" i="69"/>
  <c r="HBT213" i="69"/>
  <c r="HBU213" i="69"/>
  <c r="HBV213" i="69"/>
  <c r="HBW213" i="69"/>
  <c r="HBX213" i="69"/>
  <c r="HBY213" i="69"/>
  <c r="HBZ213" i="69"/>
  <c r="HCA213" i="69"/>
  <c r="HCB213" i="69"/>
  <c r="HCC213" i="69"/>
  <c r="HCD213" i="69"/>
  <c r="HCE213" i="69"/>
  <c r="HCF213" i="69"/>
  <c r="HCG213" i="69"/>
  <c r="HCH213" i="69"/>
  <c r="HCI213" i="69"/>
  <c r="HCJ213" i="69"/>
  <c r="HCK213" i="69"/>
  <c r="HCL213" i="69"/>
  <c r="HCM213" i="69"/>
  <c r="HCN213" i="69"/>
  <c r="HCO213" i="69"/>
  <c r="HCP213" i="69"/>
  <c r="HCQ213" i="69"/>
  <c r="HCR213" i="69"/>
  <c r="HCS213" i="69"/>
  <c r="HCT213" i="69"/>
  <c r="HCU213" i="69"/>
  <c r="HCV213" i="69"/>
  <c r="HCW213" i="69"/>
  <c r="HCX213" i="69"/>
  <c r="HCY213" i="69"/>
  <c r="HCZ213" i="69"/>
  <c r="HDA213" i="69"/>
  <c r="HDB213" i="69"/>
  <c r="HDC213" i="69"/>
  <c r="HDD213" i="69"/>
  <c r="HDE213" i="69"/>
  <c r="HDF213" i="69"/>
  <c r="HDG213" i="69"/>
  <c r="HDH213" i="69"/>
  <c r="HDI213" i="69"/>
  <c r="HDJ213" i="69"/>
  <c r="HDK213" i="69"/>
  <c r="HDL213" i="69"/>
  <c r="HDM213" i="69"/>
  <c r="HDN213" i="69"/>
  <c r="HDO213" i="69"/>
  <c r="HDP213" i="69"/>
  <c r="HDQ213" i="69"/>
  <c r="HDR213" i="69"/>
  <c r="HDS213" i="69"/>
  <c r="HDT213" i="69"/>
  <c r="HDU213" i="69"/>
  <c r="HDV213" i="69"/>
  <c r="HDW213" i="69"/>
  <c r="HDX213" i="69"/>
  <c r="HDY213" i="69"/>
  <c r="HDZ213" i="69"/>
  <c r="HEA213" i="69"/>
  <c r="HEB213" i="69"/>
  <c r="HEC213" i="69"/>
  <c r="HED213" i="69"/>
  <c r="HEE213" i="69"/>
  <c r="HEF213" i="69"/>
  <c r="HEG213" i="69"/>
  <c r="HEH213" i="69"/>
  <c r="HEI213" i="69"/>
  <c r="HEJ213" i="69"/>
  <c r="HEK213" i="69"/>
  <c r="HEL213" i="69"/>
  <c r="HEM213" i="69"/>
  <c r="HEN213" i="69"/>
  <c r="HEO213" i="69"/>
  <c r="HEP213" i="69"/>
  <c r="HEQ213" i="69"/>
  <c r="HER213" i="69"/>
  <c r="HES213" i="69"/>
  <c r="HET213" i="69"/>
  <c r="HEU213" i="69"/>
  <c r="HEV213" i="69"/>
  <c r="HEW213" i="69"/>
  <c r="HEX213" i="69"/>
  <c r="HEY213" i="69"/>
  <c r="HEZ213" i="69"/>
  <c r="HFA213" i="69"/>
  <c r="HFB213" i="69"/>
  <c r="HFC213" i="69"/>
  <c r="HFD213" i="69"/>
  <c r="HFE213" i="69"/>
  <c r="HFF213" i="69"/>
  <c r="HFG213" i="69"/>
  <c r="HFH213" i="69"/>
  <c r="HFI213" i="69"/>
  <c r="HFJ213" i="69"/>
  <c r="HFK213" i="69"/>
  <c r="HFL213" i="69"/>
  <c r="HFM213" i="69"/>
  <c r="HFN213" i="69"/>
  <c r="HFO213" i="69"/>
  <c r="HFP213" i="69"/>
  <c r="HFQ213" i="69"/>
  <c r="HFR213" i="69"/>
  <c r="HFS213" i="69"/>
  <c r="HFT213" i="69"/>
  <c r="HFU213" i="69"/>
  <c r="HFV213" i="69"/>
  <c r="HFW213" i="69"/>
  <c r="HFX213" i="69"/>
  <c r="HFY213" i="69"/>
  <c r="HFZ213" i="69"/>
  <c r="HGA213" i="69"/>
  <c r="HGB213" i="69"/>
  <c r="HGC213" i="69"/>
  <c r="HGD213" i="69"/>
  <c r="HGE213" i="69"/>
  <c r="HGF213" i="69"/>
  <c r="HGG213" i="69"/>
  <c r="HGH213" i="69"/>
  <c r="HGI213" i="69"/>
  <c r="HGJ213" i="69"/>
  <c r="HGK213" i="69"/>
  <c r="HGL213" i="69"/>
  <c r="HGM213" i="69"/>
  <c r="HGN213" i="69"/>
  <c r="HGO213" i="69"/>
  <c r="HGP213" i="69"/>
  <c r="HGQ213" i="69"/>
  <c r="HGR213" i="69"/>
  <c r="HGS213" i="69"/>
  <c r="HGT213" i="69"/>
  <c r="HGU213" i="69"/>
  <c r="HGV213" i="69"/>
  <c r="HGW213" i="69"/>
  <c r="HGX213" i="69"/>
  <c r="HGY213" i="69"/>
  <c r="HGZ213" i="69"/>
  <c r="HHA213" i="69"/>
  <c r="HHB213" i="69"/>
  <c r="HHC213" i="69"/>
  <c r="HHD213" i="69"/>
  <c r="HHE213" i="69"/>
  <c r="HHF213" i="69"/>
  <c r="HHG213" i="69"/>
  <c r="HHH213" i="69"/>
  <c r="HHI213" i="69"/>
  <c r="HHJ213" i="69"/>
  <c r="HHK213" i="69"/>
  <c r="HHL213" i="69"/>
  <c r="HHM213" i="69"/>
  <c r="HHN213" i="69"/>
  <c r="HHO213" i="69"/>
  <c r="HHP213" i="69"/>
  <c r="HHQ213" i="69"/>
  <c r="HHR213" i="69"/>
  <c r="HHS213" i="69"/>
  <c r="HHT213" i="69"/>
  <c r="HHU213" i="69"/>
  <c r="HHV213" i="69"/>
  <c r="HHW213" i="69"/>
  <c r="HHX213" i="69"/>
  <c r="HHY213" i="69"/>
  <c r="HHZ213" i="69"/>
  <c r="HIA213" i="69"/>
  <c r="HIB213" i="69"/>
  <c r="HIC213" i="69"/>
  <c r="HID213" i="69"/>
  <c r="HIE213" i="69"/>
  <c r="HIF213" i="69"/>
  <c r="HIG213" i="69"/>
  <c r="HIH213" i="69"/>
  <c r="HII213" i="69"/>
  <c r="HIJ213" i="69"/>
  <c r="HIK213" i="69"/>
  <c r="HIL213" i="69"/>
  <c r="HIM213" i="69"/>
  <c r="HIN213" i="69"/>
  <c r="HIO213" i="69"/>
  <c r="HIP213" i="69"/>
  <c r="HIQ213" i="69"/>
  <c r="HIR213" i="69"/>
  <c r="HIS213" i="69"/>
  <c r="HIT213" i="69"/>
  <c r="HIU213" i="69"/>
  <c r="HIV213" i="69"/>
  <c r="HIW213" i="69"/>
  <c r="HIX213" i="69"/>
  <c r="HIY213" i="69"/>
  <c r="HIZ213" i="69"/>
  <c r="HJA213" i="69"/>
  <c r="HJB213" i="69"/>
  <c r="HJC213" i="69"/>
  <c r="HJD213" i="69"/>
  <c r="HJE213" i="69"/>
  <c r="HJF213" i="69"/>
  <c r="HJG213" i="69"/>
  <c r="HJH213" i="69"/>
  <c r="HJI213" i="69"/>
  <c r="HJJ213" i="69"/>
  <c r="HJK213" i="69"/>
  <c r="HJL213" i="69"/>
  <c r="HJM213" i="69"/>
  <c r="HJN213" i="69"/>
  <c r="HJO213" i="69"/>
  <c r="HJP213" i="69"/>
  <c r="HJQ213" i="69"/>
  <c r="HJR213" i="69"/>
  <c r="HJS213" i="69"/>
  <c r="HJT213" i="69"/>
  <c r="HJU213" i="69"/>
  <c r="HJV213" i="69"/>
  <c r="HJW213" i="69"/>
  <c r="HJX213" i="69"/>
  <c r="HJY213" i="69"/>
  <c r="HJZ213" i="69"/>
  <c r="HKA213" i="69"/>
  <c r="HKB213" i="69"/>
  <c r="HKC213" i="69"/>
  <c r="HKD213" i="69"/>
  <c r="HKE213" i="69"/>
  <c r="HKF213" i="69"/>
  <c r="HKG213" i="69"/>
  <c r="HKH213" i="69"/>
  <c r="HKI213" i="69"/>
  <c r="HKJ213" i="69"/>
  <c r="HKK213" i="69"/>
  <c r="HKL213" i="69"/>
  <c r="HKM213" i="69"/>
  <c r="HKN213" i="69"/>
  <c r="HKO213" i="69"/>
  <c r="HKP213" i="69"/>
  <c r="HKQ213" i="69"/>
  <c r="HKR213" i="69"/>
  <c r="HKS213" i="69"/>
  <c r="HKT213" i="69"/>
  <c r="HKU213" i="69"/>
  <c r="HKV213" i="69"/>
  <c r="HKW213" i="69"/>
  <c r="HKX213" i="69"/>
  <c r="HKY213" i="69"/>
  <c r="HKZ213" i="69"/>
  <c r="HLA213" i="69"/>
  <c r="HLB213" i="69"/>
  <c r="HLC213" i="69"/>
  <c r="HLD213" i="69"/>
  <c r="HLE213" i="69"/>
  <c r="HLF213" i="69"/>
  <c r="HLG213" i="69"/>
  <c r="HLH213" i="69"/>
  <c r="HLI213" i="69"/>
  <c r="HLJ213" i="69"/>
  <c r="HLK213" i="69"/>
  <c r="HLL213" i="69"/>
  <c r="HLM213" i="69"/>
  <c r="HLN213" i="69"/>
  <c r="HLO213" i="69"/>
  <c r="HLP213" i="69"/>
  <c r="HLQ213" i="69"/>
  <c r="HLR213" i="69"/>
  <c r="HLS213" i="69"/>
  <c r="HLT213" i="69"/>
  <c r="HLU213" i="69"/>
  <c r="HLV213" i="69"/>
  <c r="HLW213" i="69"/>
  <c r="HLX213" i="69"/>
  <c r="HLY213" i="69"/>
  <c r="HLZ213" i="69"/>
  <c r="HMA213" i="69"/>
  <c r="HMB213" i="69"/>
  <c r="HMC213" i="69"/>
  <c r="HMD213" i="69"/>
  <c r="HME213" i="69"/>
  <c r="HMF213" i="69"/>
  <c r="HMG213" i="69"/>
  <c r="HMH213" i="69"/>
  <c r="HMI213" i="69"/>
  <c r="HMJ213" i="69"/>
  <c r="HMK213" i="69"/>
  <c r="HML213" i="69"/>
  <c r="HMM213" i="69"/>
  <c r="HMN213" i="69"/>
  <c r="HMO213" i="69"/>
  <c r="HMP213" i="69"/>
  <c r="HMQ213" i="69"/>
  <c r="HMR213" i="69"/>
  <c r="HMS213" i="69"/>
  <c r="HMT213" i="69"/>
  <c r="HMU213" i="69"/>
  <c r="HMV213" i="69"/>
  <c r="HMW213" i="69"/>
  <c r="HMX213" i="69"/>
  <c r="HMY213" i="69"/>
  <c r="HMZ213" i="69"/>
  <c r="HNA213" i="69"/>
  <c r="HNB213" i="69"/>
  <c r="HNC213" i="69"/>
  <c r="HND213" i="69"/>
  <c r="HNE213" i="69"/>
  <c r="HNF213" i="69"/>
  <c r="HNG213" i="69"/>
  <c r="HNH213" i="69"/>
  <c r="HNI213" i="69"/>
  <c r="HNJ213" i="69"/>
  <c r="HNK213" i="69"/>
  <c r="HNL213" i="69"/>
  <c r="HNM213" i="69"/>
  <c r="HNN213" i="69"/>
  <c r="HNO213" i="69"/>
  <c r="HNP213" i="69"/>
  <c r="HNQ213" i="69"/>
  <c r="HNR213" i="69"/>
  <c r="HNS213" i="69"/>
  <c r="HNT213" i="69"/>
  <c r="HNU213" i="69"/>
  <c r="HNV213" i="69"/>
  <c r="HNW213" i="69"/>
  <c r="HNX213" i="69"/>
  <c r="HNY213" i="69"/>
  <c r="HNZ213" i="69"/>
  <c r="HOA213" i="69"/>
  <c r="HOB213" i="69"/>
  <c r="HOC213" i="69"/>
  <c r="HOD213" i="69"/>
  <c r="HOE213" i="69"/>
  <c r="HOF213" i="69"/>
  <c r="HOG213" i="69"/>
  <c r="HOH213" i="69"/>
  <c r="HOI213" i="69"/>
  <c r="HOJ213" i="69"/>
  <c r="HOK213" i="69"/>
  <c r="HOL213" i="69"/>
  <c r="HOM213" i="69"/>
  <c r="HON213" i="69"/>
  <c r="HOO213" i="69"/>
  <c r="HOP213" i="69"/>
  <c r="HOQ213" i="69"/>
  <c r="HOR213" i="69"/>
  <c r="HOS213" i="69"/>
  <c r="HOT213" i="69"/>
  <c r="HOU213" i="69"/>
  <c r="HOV213" i="69"/>
  <c r="HOW213" i="69"/>
  <c r="HOX213" i="69"/>
  <c r="HOY213" i="69"/>
  <c r="HOZ213" i="69"/>
  <c r="HPA213" i="69"/>
  <c r="HPB213" i="69"/>
  <c r="HPC213" i="69"/>
  <c r="HPD213" i="69"/>
  <c r="HPE213" i="69"/>
  <c r="HPF213" i="69"/>
  <c r="HPG213" i="69"/>
  <c r="HPH213" i="69"/>
  <c r="HPI213" i="69"/>
  <c r="HPJ213" i="69"/>
  <c r="HPK213" i="69"/>
  <c r="HPL213" i="69"/>
  <c r="HPM213" i="69"/>
  <c r="HPN213" i="69"/>
  <c r="HPO213" i="69"/>
  <c r="HPP213" i="69"/>
  <c r="HPQ213" i="69"/>
  <c r="HPR213" i="69"/>
  <c r="HPS213" i="69"/>
  <c r="HPT213" i="69"/>
  <c r="HPU213" i="69"/>
  <c r="HPV213" i="69"/>
  <c r="HPW213" i="69"/>
  <c r="HPX213" i="69"/>
  <c r="HPY213" i="69"/>
  <c r="HPZ213" i="69"/>
  <c r="HQA213" i="69"/>
  <c r="HQB213" i="69"/>
  <c r="HQC213" i="69"/>
  <c r="HQD213" i="69"/>
  <c r="HQE213" i="69"/>
  <c r="HQF213" i="69"/>
  <c r="HQG213" i="69"/>
  <c r="HQH213" i="69"/>
  <c r="HQI213" i="69"/>
  <c r="HQJ213" i="69"/>
  <c r="HQK213" i="69"/>
  <c r="HQL213" i="69"/>
  <c r="HQM213" i="69"/>
  <c r="HQN213" i="69"/>
  <c r="HQO213" i="69"/>
  <c r="HQP213" i="69"/>
  <c r="HQQ213" i="69"/>
  <c r="HQR213" i="69"/>
  <c r="HQS213" i="69"/>
  <c r="HQT213" i="69"/>
  <c r="HQU213" i="69"/>
  <c r="HQV213" i="69"/>
  <c r="HQW213" i="69"/>
  <c r="HQX213" i="69"/>
  <c r="HQY213" i="69"/>
  <c r="HQZ213" i="69"/>
  <c r="HRA213" i="69"/>
  <c r="HRB213" i="69"/>
  <c r="HRC213" i="69"/>
  <c r="HRD213" i="69"/>
  <c r="HRE213" i="69"/>
  <c r="HRF213" i="69"/>
  <c r="HRG213" i="69"/>
  <c r="HRH213" i="69"/>
  <c r="HRI213" i="69"/>
  <c r="HRJ213" i="69"/>
  <c r="HRK213" i="69"/>
  <c r="HRL213" i="69"/>
  <c r="HRM213" i="69"/>
  <c r="HRN213" i="69"/>
  <c r="HRO213" i="69"/>
  <c r="HRP213" i="69"/>
  <c r="HRQ213" i="69"/>
  <c r="HRR213" i="69"/>
  <c r="HRS213" i="69"/>
  <c r="HRT213" i="69"/>
  <c r="HRU213" i="69"/>
  <c r="HRV213" i="69"/>
  <c r="HRW213" i="69"/>
  <c r="HRX213" i="69"/>
  <c r="HRY213" i="69"/>
  <c r="HRZ213" i="69"/>
  <c r="HSA213" i="69"/>
  <c r="HSB213" i="69"/>
  <c r="HSC213" i="69"/>
  <c r="HSD213" i="69"/>
  <c r="HSE213" i="69"/>
  <c r="HSF213" i="69"/>
  <c r="HSG213" i="69"/>
  <c r="HSH213" i="69"/>
  <c r="HSI213" i="69"/>
  <c r="HSJ213" i="69"/>
  <c r="HSK213" i="69"/>
  <c r="HSL213" i="69"/>
  <c r="HSM213" i="69"/>
  <c r="HSN213" i="69"/>
  <c r="HSO213" i="69"/>
  <c r="HSP213" i="69"/>
  <c r="HSQ213" i="69"/>
  <c r="HSR213" i="69"/>
  <c r="HSS213" i="69"/>
  <c r="HST213" i="69"/>
  <c r="HSU213" i="69"/>
  <c r="HSV213" i="69"/>
  <c r="HSW213" i="69"/>
  <c r="HSX213" i="69"/>
  <c r="HSY213" i="69"/>
  <c r="HSZ213" i="69"/>
  <c r="HTA213" i="69"/>
  <c r="HTB213" i="69"/>
  <c r="HTC213" i="69"/>
  <c r="HTD213" i="69"/>
  <c r="HTE213" i="69"/>
  <c r="HTF213" i="69"/>
  <c r="HTG213" i="69"/>
  <c r="HTH213" i="69"/>
  <c r="HTI213" i="69"/>
  <c r="HTJ213" i="69"/>
  <c r="HTK213" i="69"/>
  <c r="HTL213" i="69"/>
  <c r="HTM213" i="69"/>
  <c r="HTN213" i="69"/>
  <c r="HTO213" i="69"/>
  <c r="HTP213" i="69"/>
  <c r="HTQ213" i="69"/>
  <c r="HTR213" i="69"/>
  <c r="HTS213" i="69"/>
  <c r="HTT213" i="69"/>
  <c r="HTU213" i="69"/>
  <c r="HTV213" i="69"/>
  <c r="HTW213" i="69"/>
  <c r="HTX213" i="69"/>
  <c r="HTY213" i="69"/>
  <c r="HTZ213" i="69"/>
  <c r="HUA213" i="69"/>
  <c r="HUB213" i="69"/>
  <c r="HUC213" i="69"/>
  <c r="HUD213" i="69"/>
  <c r="HUE213" i="69"/>
  <c r="HUF213" i="69"/>
  <c r="HUG213" i="69"/>
  <c r="HUH213" i="69"/>
  <c r="HUI213" i="69"/>
  <c r="HUJ213" i="69"/>
  <c r="HUK213" i="69"/>
  <c r="HUL213" i="69"/>
  <c r="HUM213" i="69"/>
  <c r="HUN213" i="69"/>
  <c r="HUO213" i="69"/>
  <c r="HUP213" i="69"/>
  <c r="HUQ213" i="69"/>
  <c r="HUR213" i="69"/>
  <c r="HUS213" i="69"/>
  <c r="HUT213" i="69"/>
  <c r="HUU213" i="69"/>
  <c r="HUV213" i="69"/>
  <c r="HUW213" i="69"/>
  <c r="HUX213" i="69"/>
  <c r="HUY213" i="69"/>
  <c r="HUZ213" i="69"/>
  <c r="HVA213" i="69"/>
  <c r="HVB213" i="69"/>
  <c r="HVC213" i="69"/>
  <c r="HVD213" i="69"/>
  <c r="HVE213" i="69"/>
  <c r="HVF213" i="69"/>
  <c r="HVG213" i="69"/>
  <c r="HVH213" i="69"/>
  <c r="HVI213" i="69"/>
  <c r="HVJ213" i="69"/>
  <c r="HVK213" i="69"/>
  <c r="HVL213" i="69"/>
  <c r="HVM213" i="69"/>
  <c r="HVN213" i="69"/>
  <c r="HVO213" i="69"/>
  <c r="HVP213" i="69"/>
  <c r="HVQ213" i="69"/>
  <c r="HVR213" i="69"/>
  <c r="HVS213" i="69"/>
  <c r="HVT213" i="69"/>
  <c r="HVU213" i="69"/>
  <c r="HVV213" i="69"/>
  <c r="HVW213" i="69"/>
  <c r="HVX213" i="69"/>
  <c r="HVY213" i="69"/>
  <c r="HVZ213" i="69"/>
  <c r="HWA213" i="69"/>
  <c r="HWB213" i="69"/>
  <c r="HWC213" i="69"/>
  <c r="HWD213" i="69"/>
  <c r="HWE213" i="69"/>
  <c r="HWF213" i="69"/>
  <c r="HWG213" i="69"/>
  <c r="HWH213" i="69"/>
  <c r="HWI213" i="69"/>
  <c r="HWJ213" i="69"/>
  <c r="HWK213" i="69"/>
  <c r="HWL213" i="69"/>
  <c r="HWM213" i="69"/>
  <c r="HWN213" i="69"/>
  <c r="HWO213" i="69"/>
  <c r="HWP213" i="69"/>
  <c r="HWQ213" i="69"/>
  <c r="HWR213" i="69"/>
  <c r="HWS213" i="69"/>
  <c r="HWT213" i="69"/>
  <c r="HWU213" i="69"/>
  <c r="HWV213" i="69"/>
  <c r="HWW213" i="69"/>
  <c r="HWX213" i="69"/>
  <c r="HWY213" i="69"/>
  <c r="HWZ213" i="69"/>
  <c r="HXA213" i="69"/>
  <c r="HXB213" i="69"/>
  <c r="HXC213" i="69"/>
  <c r="HXD213" i="69"/>
  <c r="HXE213" i="69"/>
  <c r="HXF213" i="69"/>
  <c r="HXG213" i="69"/>
  <c r="HXH213" i="69"/>
  <c r="HXI213" i="69"/>
  <c r="HXJ213" i="69"/>
  <c r="HXK213" i="69"/>
  <c r="HXL213" i="69"/>
  <c r="HXM213" i="69"/>
  <c r="HXN213" i="69"/>
  <c r="HXO213" i="69"/>
  <c r="HXP213" i="69"/>
  <c r="HXQ213" i="69"/>
  <c r="HXR213" i="69"/>
  <c r="HXS213" i="69"/>
  <c r="HXT213" i="69"/>
  <c r="HXU213" i="69"/>
  <c r="HXV213" i="69"/>
  <c r="HXW213" i="69"/>
  <c r="HXX213" i="69"/>
  <c r="HXY213" i="69"/>
  <c r="HXZ213" i="69"/>
  <c r="HYA213" i="69"/>
  <c r="HYB213" i="69"/>
  <c r="HYC213" i="69"/>
  <c r="HYD213" i="69"/>
  <c r="HYE213" i="69"/>
  <c r="HYF213" i="69"/>
  <c r="HYG213" i="69"/>
  <c r="HYH213" i="69"/>
  <c r="HYI213" i="69"/>
  <c r="HYJ213" i="69"/>
  <c r="HYK213" i="69"/>
  <c r="HYL213" i="69"/>
  <c r="HYM213" i="69"/>
  <c r="HYN213" i="69"/>
  <c r="HYO213" i="69"/>
  <c r="HYP213" i="69"/>
  <c r="HYQ213" i="69"/>
  <c r="HYR213" i="69"/>
  <c r="HYS213" i="69"/>
  <c r="HYT213" i="69"/>
  <c r="HYU213" i="69"/>
  <c r="HYV213" i="69"/>
  <c r="HYW213" i="69"/>
  <c r="HYX213" i="69"/>
  <c r="HYY213" i="69"/>
  <c r="HYZ213" i="69"/>
  <c r="HZA213" i="69"/>
  <c r="HZB213" i="69"/>
  <c r="HZC213" i="69"/>
  <c r="HZD213" i="69"/>
  <c r="HZE213" i="69"/>
  <c r="HZF213" i="69"/>
  <c r="HZG213" i="69"/>
  <c r="HZH213" i="69"/>
  <c r="HZI213" i="69"/>
  <c r="HZJ213" i="69"/>
  <c r="HZK213" i="69"/>
  <c r="HZL213" i="69"/>
  <c r="HZM213" i="69"/>
  <c r="HZN213" i="69"/>
  <c r="HZO213" i="69"/>
  <c r="HZP213" i="69"/>
  <c r="HZQ213" i="69"/>
  <c r="HZR213" i="69"/>
  <c r="HZS213" i="69"/>
  <c r="HZT213" i="69"/>
  <c r="HZU213" i="69"/>
  <c r="HZV213" i="69"/>
  <c r="HZW213" i="69"/>
  <c r="HZX213" i="69"/>
  <c r="HZY213" i="69"/>
  <c r="HZZ213" i="69"/>
  <c r="IAA213" i="69"/>
  <c r="IAB213" i="69"/>
  <c r="IAC213" i="69"/>
  <c r="IAD213" i="69"/>
  <c r="IAE213" i="69"/>
  <c r="IAF213" i="69"/>
  <c r="IAG213" i="69"/>
  <c r="IAH213" i="69"/>
  <c r="IAI213" i="69"/>
  <c r="IAJ213" i="69"/>
  <c r="IAK213" i="69"/>
  <c r="IAL213" i="69"/>
  <c r="IAM213" i="69"/>
  <c r="IAN213" i="69"/>
  <c r="IAO213" i="69"/>
  <c r="IAP213" i="69"/>
  <c r="IAQ213" i="69"/>
  <c r="IAR213" i="69"/>
  <c r="IAS213" i="69"/>
  <c r="IAT213" i="69"/>
  <c r="IAU213" i="69"/>
  <c r="IAV213" i="69"/>
  <c r="IAW213" i="69"/>
  <c r="IAX213" i="69"/>
  <c r="IAY213" i="69"/>
  <c r="IAZ213" i="69"/>
  <c r="IBA213" i="69"/>
  <c r="IBB213" i="69"/>
  <c r="IBC213" i="69"/>
  <c r="IBD213" i="69"/>
  <c r="IBE213" i="69"/>
  <c r="IBF213" i="69"/>
  <c r="IBG213" i="69"/>
  <c r="IBH213" i="69"/>
  <c r="IBI213" i="69"/>
  <c r="IBJ213" i="69"/>
  <c r="IBK213" i="69"/>
  <c r="IBL213" i="69"/>
  <c r="IBM213" i="69"/>
  <c r="IBN213" i="69"/>
  <c r="IBO213" i="69"/>
  <c r="IBP213" i="69"/>
  <c r="IBQ213" i="69"/>
  <c r="IBR213" i="69"/>
  <c r="IBS213" i="69"/>
  <c r="IBT213" i="69"/>
  <c r="IBU213" i="69"/>
  <c r="IBV213" i="69"/>
  <c r="IBW213" i="69"/>
  <c r="IBX213" i="69"/>
  <c r="IBY213" i="69"/>
  <c r="IBZ213" i="69"/>
  <c r="ICA213" i="69"/>
  <c r="ICB213" i="69"/>
  <c r="ICC213" i="69"/>
  <c r="ICD213" i="69"/>
  <c r="ICE213" i="69"/>
  <c r="ICF213" i="69"/>
  <c r="ICG213" i="69"/>
  <c r="ICH213" i="69"/>
  <c r="ICI213" i="69"/>
  <c r="ICJ213" i="69"/>
  <c r="ICK213" i="69"/>
  <c r="ICL213" i="69"/>
  <c r="ICM213" i="69"/>
  <c r="ICN213" i="69"/>
  <c r="ICO213" i="69"/>
  <c r="ICP213" i="69"/>
  <c r="ICQ213" i="69"/>
  <c r="ICR213" i="69"/>
  <c r="ICS213" i="69"/>
  <c r="ICT213" i="69"/>
  <c r="ICU213" i="69"/>
  <c r="ICV213" i="69"/>
  <c r="ICW213" i="69"/>
  <c r="ICX213" i="69"/>
  <c r="ICY213" i="69"/>
  <c r="ICZ213" i="69"/>
  <c r="IDA213" i="69"/>
  <c r="IDB213" i="69"/>
  <c r="IDC213" i="69"/>
  <c r="IDD213" i="69"/>
  <c r="IDE213" i="69"/>
  <c r="IDF213" i="69"/>
  <c r="IDG213" i="69"/>
  <c r="IDH213" i="69"/>
  <c r="IDI213" i="69"/>
  <c r="IDJ213" i="69"/>
  <c r="IDK213" i="69"/>
  <c r="IDL213" i="69"/>
  <c r="IDM213" i="69"/>
  <c r="IDN213" i="69"/>
  <c r="IDO213" i="69"/>
  <c r="IDP213" i="69"/>
  <c r="IDQ213" i="69"/>
  <c r="IDR213" i="69"/>
  <c r="IDS213" i="69"/>
  <c r="IDT213" i="69"/>
  <c r="IDU213" i="69"/>
  <c r="IDV213" i="69"/>
  <c r="IDW213" i="69"/>
  <c r="IDX213" i="69"/>
  <c r="IDY213" i="69"/>
  <c r="IDZ213" i="69"/>
  <c r="IEA213" i="69"/>
  <c r="IEB213" i="69"/>
  <c r="IEC213" i="69"/>
  <c r="IED213" i="69"/>
  <c r="IEE213" i="69"/>
  <c r="IEF213" i="69"/>
  <c r="IEG213" i="69"/>
  <c r="IEH213" i="69"/>
  <c r="IEI213" i="69"/>
  <c r="IEJ213" i="69"/>
  <c r="IEK213" i="69"/>
  <c r="IEL213" i="69"/>
  <c r="IEM213" i="69"/>
  <c r="IEN213" i="69"/>
  <c r="IEO213" i="69"/>
  <c r="IEP213" i="69"/>
  <c r="IEQ213" i="69"/>
  <c r="IER213" i="69"/>
  <c r="IES213" i="69"/>
  <c r="IET213" i="69"/>
  <c r="IEU213" i="69"/>
  <c r="IEV213" i="69"/>
  <c r="IEW213" i="69"/>
  <c r="IEX213" i="69"/>
  <c r="IEY213" i="69"/>
  <c r="IEZ213" i="69"/>
  <c r="IFA213" i="69"/>
  <c r="IFB213" i="69"/>
  <c r="IFC213" i="69"/>
  <c r="IFD213" i="69"/>
  <c r="IFE213" i="69"/>
  <c r="IFF213" i="69"/>
  <c r="IFG213" i="69"/>
  <c r="IFH213" i="69"/>
  <c r="IFI213" i="69"/>
  <c r="IFJ213" i="69"/>
  <c r="IFK213" i="69"/>
  <c r="IFL213" i="69"/>
  <c r="IFM213" i="69"/>
  <c r="IFN213" i="69"/>
  <c r="IFO213" i="69"/>
  <c r="IFP213" i="69"/>
  <c r="IFQ213" i="69"/>
  <c r="IFR213" i="69"/>
  <c r="IFS213" i="69"/>
  <c r="IFT213" i="69"/>
  <c r="IFU213" i="69"/>
  <c r="IFV213" i="69"/>
  <c r="IFW213" i="69"/>
  <c r="IFX213" i="69"/>
  <c r="IFY213" i="69"/>
  <c r="IFZ213" i="69"/>
  <c r="IGA213" i="69"/>
  <c r="IGB213" i="69"/>
  <c r="IGC213" i="69"/>
  <c r="IGD213" i="69"/>
  <c r="IGE213" i="69"/>
  <c r="IGF213" i="69"/>
  <c r="IGG213" i="69"/>
  <c r="IGH213" i="69"/>
  <c r="IGI213" i="69"/>
  <c r="IGJ213" i="69"/>
  <c r="IGK213" i="69"/>
  <c r="IGL213" i="69"/>
  <c r="IGM213" i="69"/>
  <c r="IGN213" i="69"/>
  <c r="IGO213" i="69"/>
  <c r="IGP213" i="69"/>
  <c r="IGQ213" i="69"/>
  <c r="IGR213" i="69"/>
  <c r="IGS213" i="69"/>
  <c r="IGT213" i="69"/>
  <c r="IGU213" i="69"/>
  <c r="IGV213" i="69"/>
  <c r="IGW213" i="69"/>
  <c r="IGX213" i="69"/>
  <c r="IGY213" i="69"/>
  <c r="IGZ213" i="69"/>
  <c r="IHA213" i="69"/>
  <c r="IHB213" i="69"/>
  <c r="IHC213" i="69"/>
  <c r="IHD213" i="69"/>
  <c r="IHE213" i="69"/>
  <c r="IHF213" i="69"/>
  <c r="IHG213" i="69"/>
  <c r="IHH213" i="69"/>
  <c r="IHI213" i="69"/>
  <c r="IHJ213" i="69"/>
  <c r="IHK213" i="69"/>
  <c r="IHL213" i="69"/>
  <c r="IHM213" i="69"/>
  <c r="IHN213" i="69"/>
  <c r="IHO213" i="69"/>
  <c r="IHP213" i="69"/>
  <c r="IHQ213" i="69"/>
  <c r="IHR213" i="69"/>
  <c r="IHS213" i="69"/>
  <c r="IHT213" i="69"/>
  <c r="IHU213" i="69"/>
  <c r="IHV213" i="69"/>
  <c r="IHW213" i="69"/>
  <c r="IHX213" i="69"/>
  <c r="IHY213" i="69"/>
  <c r="IHZ213" i="69"/>
  <c r="IIA213" i="69"/>
  <c r="IIB213" i="69"/>
  <c r="IIC213" i="69"/>
  <c r="IID213" i="69"/>
  <c r="IIE213" i="69"/>
  <c r="IIF213" i="69"/>
  <c r="IIG213" i="69"/>
  <c r="IIH213" i="69"/>
  <c r="III213" i="69"/>
  <c r="IIJ213" i="69"/>
  <c r="IIK213" i="69"/>
  <c r="IIL213" i="69"/>
  <c r="IIM213" i="69"/>
  <c r="IIN213" i="69"/>
  <c r="IIO213" i="69"/>
  <c r="IIP213" i="69"/>
  <c r="IIQ213" i="69"/>
  <c r="IIR213" i="69"/>
  <c r="IIS213" i="69"/>
  <c r="IIT213" i="69"/>
  <c r="IIU213" i="69"/>
  <c r="IIV213" i="69"/>
  <c r="IIW213" i="69"/>
  <c r="IIX213" i="69"/>
  <c r="IIY213" i="69"/>
  <c r="IIZ213" i="69"/>
  <c r="IJA213" i="69"/>
  <c r="IJB213" i="69"/>
  <c r="IJC213" i="69"/>
  <c r="IJD213" i="69"/>
  <c r="IJE213" i="69"/>
  <c r="IJF213" i="69"/>
  <c r="IJG213" i="69"/>
  <c r="IJH213" i="69"/>
  <c r="IJI213" i="69"/>
  <c r="IJJ213" i="69"/>
  <c r="IJK213" i="69"/>
  <c r="IJL213" i="69"/>
  <c r="IJM213" i="69"/>
  <c r="IJN213" i="69"/>
  <c r="IJO213" i="69"/>
  <c r="IJP213" i="69"/>
  <c r="IJQ213" i="69"/>
  <c r="IJR213" i="69"/>
  <c r="IJS213" i="69"/>
  <c r="IJT213" i="69"/>
  <c r="IJU213" i="69"/>
  <c r="IJV213" i="69"/>
  <c r="IJW213" i="69"/>
  <c r="IJX213" i="69"/>
  <c r="IJY213" i="69"/>
  <c r="IJZ213" i="69"/>
  <c r="IKA213" i="69"/>
  <c r="IKB213" i="69"/>
  <c r="IKC213" i="69"/>
  <c r="IKD213" i="69"/>
  <c r="IKE213" i="69"/>
  <c r="IKF213" i="69"/>
  <c r="IKG213" i="69"/>
  <c r="IKH213" i="69"/>
  <c r="IKI213" i="69"/>
  <c r="IKJ213" i="69"/>
  <c r="IKK213" i="69"/>
  <c r="IKL213" i="69"/>
  <c r="IKM213" i="69"/>
  <c r="IKN213" i="69"/>
  <c r="IKO213" i="69"/>
  <c r="IKP213" i="69"/>
  <c r="IKQ213" i="69"/>
  <c r="IKR213" i="69"/>
  <c r="IKS213" i="69"/>
  <c r="IKT213" i="69"/>
  <c r="IKU213" i="69"/>
  <c r="IKV213" i="69"/>
  <c r="IKW213" i="69"/>
  <c r="IKX213" i="69"/>
  <c r="IKY213" i="69"/>
  <c r="IKZ213" i="69"/>
  <c r="ILA213" i="69"/>
  <c r="ILB213" i="69"/>
  <c r="ILC213" i="69"/>
  <c r="ILD213" i="69"/>
  <c r="ILE213" i="69"/>
  <c r="ILF213" i="69"/>
  <c r="ILG213" i="69"/>
  <c r="ILH213" i="69"/>
  <c r="ILI213" i="69"/>
  <c r="ILJ213" i="69"/>
  <c r="ILK213" i="69"/>
  <c r="ILL213" i="69"/>
  <c r="ILM213" i="69"/>
  <c r="ILN213" i="69"/>
  <c r="ILO213" i="69"/>
  <c r="ILP213" i="69"/>
  <c r="ILQ213" i="69"/>
  <c r="ILR213" i="69"/>
  <c r="ILS213" i="69"/>
  <c r="ILT213" i="69"/>
  <c r="ILU213" i="69"/>
  <c r="ILV213" i="69"/>
  <c r="ILW213" i="69"/>
  <c r="ILX213" i="69"/>
  <c r="ILY213" i="69"/>
  <c r="ILZ213" i="69"/>
  <c r="IMA213" i="69"/>
  <c r="IMB213" i="69"/>
  <c r="IMC213" i="69"/>
  <c r="IMD213" i="69"/>
  <c r="IME213" i="69"/>
  <c r="IMF213" i="69"/>
  <c r="IMG213" i="69"/>
  <c r="IMH213" i="69"/>
  <c r="IMI213" i="69"/>
  <c r="IMJ213" i="69"/>
  <c r="IMK213" i="69"/>
  <c r="IML213" i="69"/>
  <c r="IMM213" i="69"/>
  <c r="IMN213" i="69"/>
  <c r="IMO213" i="69"/>
  <c r="IMP213" i="69"/>
  <c r="IMQ213" i="69"/>
  <c r="IMR213" i="69"/>
  <c r="IMS213" i="69"/>
  <c r="IMT213" i="69"/>
  <c r="IMU213" i="69"/>
  <c r="IMV213" i="69"/>
  <c r="IMW213" i="69"/>
  <c r="IMX213" i="69"/>
  <c r="IMY213" i="69"/>
  <c r="IMZ213" i="69"/>
  <c r="INA213" i="69"/>
  <c r="INB213" i="69"/>
  <c r="INC213" i="69"/>
  <c r="IND213" i="69"/>
  <c r="INE213" i="69"/>
  <c r="INF213" i="69"/>
  <c r="ING213" i="69"/>
  <c r="INH213" i="69"/>
  <c r="INI213" i="69"/>
  <c r="INJ213" i="69"/>
  <c r="INK213" i="69"/>
  <c r="INL213" i="69"/>
  <c r="INM213" i="69"/>
  <c r="INN213" i="69"/>
  <c r="INO213" i="69"/>
  <c r="INP213" i="69"/>
  <c r="INQ213" i="69"/>
  <c r="INR213" i="69"/>
  <c r="INS213" i="69"/>
  <c r="INT213" i="69"/>
  <c r="INU213" i="69"/>
  <c r="INV213" i="69"/>
  <c r="INW213" i="69"/>
  <c r="INX213" i="69"/>
  <c r="INY213" i="69"/>
  <c r="INZ213" i="69"/>
  <c r="IOA213" i="69"/>
  <c r="IOB213" i="69"/>
  <c r="IOC213" i="69"/>
  <c r="IOD213" i="69"/>
  <c r="IOE213" i="69"/>
  <c r="IOF213" i="69"/>
  <c r="IOG213" i="69"/>
  <c r="IOH213" i="69"/>
  <c r="IOI213" i="69"/>
  <c r="IOJ213" i="69"/>
  <c r="IOK213" i="69"/>
  <c r="IOL213" i="69"/>
  <c r="IOM213" i="69"/>
  <c r="ION213" i="69"/>
  <c r="IOO213" i="69"/>
  <c r="IOP213" i="69"/>
  <c r="IOQ213" i="69"/>
  <c r="IOR213" i="69"/>
  <c r="IOS213" i="69"/>
  <c r="IOT213" i="69"/>
  <c r="IOU213" i="69"/>
  <c r="IOV213" i="69"/>
  <c r="IOW213" i="69"/>
  <c r="IOX213" i="69"/>
  <c r="IOY213" i="69"/>
  <c r="IOZ213" i="69"/>
  <c r="IPA213" i="69"/>
  <c r="IPB213" i="69"/>
  <c r="IPC213" i="69"/>
  <c r="IPD213" i="69"/>
  <c r="IPE213" i="69"/>
  <c r="IPF213" i="69"/>
  <c r="IPG213" i="69"/>
  <c r="IPH213" i="69"/>
  <c r="IPI213" i="69"/>
  <c r="IPJ213" i="69"/>
  <c r="IPK213" i="69"/>
  <c r="IPL213" i="69"/>
  <c r="IPM213" i="69"/>
  <c r="IPN213" i="69"/>
  <c r="IPO213" i="69"/>
  <c r="IPP213" i="69"/>
  <c r="IPQ213" i="69"/>
  <c r="IPR213" i="69"/>
  <c r="IPS213" i="69"/>
  <c r="IPT213" i="69"/>
  <c r="IPU213" i="69"/>
  <c r="IPV213" i="69"/>
  <c r="IPW213" i="69"/>
  <c r="IPX213" i="69"/>
  <c r="IPY213" i="69"/>
  <c r="IPZ213" i="69"/>
  <c r="IQA213" i="69"/>
  <c r="IQB213" i="69"/>
  <c r="IQC213" i="69"/>
  <c r="IQD213" i="69"/>
  <c r="IQE213" i="69"/>
  <c r="IQF213" i="69"/>
  <c r="IQG213" i="69"/>
  <c r="IQH213" i="69"/>
  <c r="IQI213" i="69"/>
  <c r="IQJ213" i="69"/>
  <c r="IQK213" i="69"/>
  <c r="IQL213" i="69"/>
  <c r="IQM213" i="69"/>
  <c r="IQN213" i="69"/>
  <c r="IQO213" i="69"/>
  <c r="IQP213" i="69"/>
  <c r="IQQ213" i="69"/>
  <c r="IQR213" i="69"/>
  <c r="IQS213" i="69"/>
  <c r="IQT213" i="69"/>
  <c r="IQU213" i="69"/>
  <c r="IQV213" i="69"/>
  <c r="IQW213" i="69"/>
  <c r="IQX213" i="69"/>
  <c r="IQY213" i="69"/>
  <c r="IQZ213" i="69"/>
  <c r="IRA213" i="69"/>
  <c r="IRB213" i="69"/>
  <c r="IRC213" i="69"/>
  <c r="IRD213" i="69"/>
  <c r="IRE213" i="69"/>
  <c r="IRF213" i="69"/>
  <c r="IRG213" i="69"/>
  <c r="IRH213" i="69"/>
  <c r="IRI213" i="69"/>
  <c r="IRJ213" i="69"/>
  <c r="IRK213" i="69"/>
  <c r="IRL213" i="69"/>
  <c r="IRM213" i="69"/>
  <c r="IRN213" i="69"/>
  <c r="IRO213" i="69"/>
  <c r="IRP213" i="69"/>
  <c r="IRQ213" i="69"/>
  <c r="IRR213" i="69"/>
  <c r="IRS213" i="69"/>
  <c r="IRT213" i="69"/>
  <c r="IRU213" i="69"/>
  <c r="IRV213" i="69"/>
  <c r="IRW213" i="69"/>
  <c r="IRX213" i="69"/>
  <c r="IRY213" i="69"/>
  <c r="IRZ213" i="69"/>
  <c r="ISA213" i="69"/>
  <c r="ISB213" i="69"/>
  <c r="ISC213" i="69"/>
  <c r="ISD213" i="69"/>
  <c r="ISE213" i="69"/>
  <c r="ISF213" i="69"/>
  <c r="ISG213" i="69"/>
  <c r="ISH213" i="69"/>
  <c r="ISI213" i="69"/>
  <c r="ISJ213" i="69"/>
  <c r="ISK213" i="69"/>
  <c r="ISL213" i="69"/>
  <c r="ISM213" i="69"/>
  <c r="ISN213" i="69"/>
  <c r="ISO213" i="69"/>
  <c r="ISP213" i="69"/>
  <c r="ISQ213" i="69"/>
  <c r="ISR213" i="69"/>
  <c r="ISS213" i="69"/>
  <c r="IST213" i="69"/>
  <c r="ISU213" i="69"/>
  <c r="ISV213" i="69"/>
  <c r="ISW213" i="69"/>
  <c r="ISX213" i="69"/>
  <c r="ISY213" i="69"/>
  <c r="ISZ213" i="69"/>
  <c r="ITA213" i="69"/>
  <c r="ITB213" i="69"/>
  <c r="ITC213" i="69"/>
  <c r="ITD213" i="69"/>
  <c r="ITE213" i="69"/>
  <c r="ITF213" i="69"/>
  <c r="ITG213" i="69"/>
  <c r="ITH213" i="69"/>
  <c r="ITI213" i="69"/>
  <c r="ITJ213" i="69"/>
  <c r="ITK213" i="69"/>
  <c r="ITL213" i="69"/>
  <c r="ITM213" i="69"/>
  <c r="ITN213" i="69"/>
  <c r="ITO213" i="69"/>
  <c r="ITP213" i="69"/>
  <c r="ITQ213" i="69"/>
  <c r="ITR213" i="69"/>
  <c r="ITS213" i="69"/>
  <c r="ITT213" i="69"/>
  <c r="ITU213" i="69"/>
  <c r="ITV213" i="69"/>
  <c r="ITW213" i="69"/>
  <c r="ITX213" i="69"/>
  <c r="ITY213" i="69"/>
  <c r="ITZ213" i="69"/>
  <c r="IUA213" i="69"/>
  <c r="IUB213" i="69"/>
  <c r="IUC213" i="69"/>
  <c r="IUD213" i="69"/>
  <c r="IUE213" i="69"/>
  <c r="IUF213" i="69"/>
  <c r="IUG213" i="69"/>
  <c r="IUH213" i="69"/>
  <c r="IUI213" i="69"/>
  <c r="IUJ213" i="69"/>
  <c r="IUK213" i="69"/>
  <c r="IUL213" i="69"/>
  <c r="IUM213" i="69"/>
  <c r="IUN213" i="69"/>
  <c r="IUO213" i="69"/>
  <c r="IUP213" i="69"/>
  <c r="IUQ213" i="69"/>
  <c r="IUR213" i="69"/>
  <c r="IUS213" i="69"/>
  <c r="IUT213" i="69"/>
  <c r="IUU213" i="69"/>
  <c r="IUV213" i="69"/>
  <c r="IUW213" i="69"/>
  <c r="IUX213" i="69"/>
  <c r="IUY213" i="69"/>
  <c r="IUZ213" i="69"/>
  <c r="IVA213" i="69"/>
  <c r="IVB213" i="69"/>
  <c r="IVC213" i="69"/>
  <c r="IVD213" i="69"/>
  <c r="IVE213" i="69"/>
  <c r="IVF213" i="69"/>
  <c r="IVG213" i="69"/>
  <c r="IVH213" i="69"/>
  <c r="IVI213" i="69"/>
  <c r="IVJ213" i="69"/>
  <c r="IVK213" i="69"/>
  <c r="IVL213" i="69"/>
  <c r="IVM213" i="69"/>
  <c r="IVN213" i="69"/>
  <c r="IVO213" i="69"/>
  <c r="IVP213" i="69"/>
  <c r="IVQ213" i="69"/>
  <c r="IVR213" i="69"/>
  <c r="IVS213" i="69"/>
  <c r="IVT213" i="69"/>
  <c r="IVU213" i="69"/>
  <c r="IVV213" i="69"/>
  <c r="IVW213" i="69"/>
  <c r="IVX213" i="69"/>
  <c r="IVY213" i="69"/>
  <c r="IVZ213" i="69"/>
  <c r="IWA213" i="69"/>
  <c r="IWB213" i="69"/>
  <c r="IWC213" i="69"/>
  <c r="IWD213" i="69"/>
  <c r="IWE213" i="69"/>
  <c r="IWF213" i="69"/>
  <c r="IWG213" i="69"/>
  <c r="IWH213" i="69"/>
  <c r="IWI213" i="69"/>
  <c r="IWJ213" i="69"/>
  <c r="IWK213" i="69"/>
  <c r="IWL213" i="69"/>
  <c r="IWM213" i="69"/>
  <c r="IWN213" i="69"/>
  <c r="IWO213" i="69"/>
  <c r="IWP213" i="69"/>
  <c r="IWQ213" i="69"/>
  <c r="IWR213" i="69"/>
  <c r="IWS213" i="69"/>
  <c r="IWT213" i="69"/>
  <c r="IWU213" i="69"/>
  <c r="IWV213" i="69"/>
  <c r="IWW213" i="69"/>
  <c r="IWX213" i="69"/>
  <c r="IWY213" i="69"/>
  <c r="IWZ213" i="69"/>
  <c r="IXA213" i="69"/>
  <c r="IXB213" i="69"/>
  <c r="IXC213" i="69"/>
  <c r="IXD213" i="69"/>
  <c r="IXE213" i="69"/>
  <c r="IXF213" i="69"/>
  <c r="IXG213" i="69"/>
  <c r="IXH213" i="69"/>
  <c r="IXI213" i="69"/>
  <c r="IXJ213" i="69"/>
  <c r="IXK213" i="69"/>
  <c r="IXL213" i="69"/>
  <c r="IXM213" i="69"/>
  <c r="IXN213" i="69"/>
  <c r="IXO213" i="69"/>
  <c r="IXP213" i="69"/>
  <c r="IXQ213" i="69"/>
  <c r="IXR213" i="69"/>
  <c r="IXS213" i="69"/>
  <c r="IXT213" i="69"/>
  <c r="IXU213" i="69"/>
  <c r="IXV213" i="69"/>
  <c r="IXW213" i="69"/>
  <c r="IXX213" i="69"/>
  <c r="IXY213" i="69"/>
  <c r="IXZ213" i="69"/>
  <c r="IYA213" i="69"/>
  <c r="IYB213" i="69"/>
  <c r="IYC213" i="69"/>
  <c r="IYD213" i="69"/>
  <c r="IYE213" i="69"/>
  <c r="IYF213" i="69"/>
  <c r="IYG213" i="69"/>
  <c r="IYH213" i="69"/>
  <c r="IYI213" i="69"/>
  <c r="IYJ213" i="69"/>
  <c r="IYK213" i="69"/>
  <c r="IYL213" i="69"/>
  <c r="IYM213" i="69"/>
  <c r="IYN213" i="69"/>
  <c r="IYO213" i="69"/>
  <c r="IYP213" i="69"/>
  <c r="IYQ213" i="69"/>
  <c r="IYR213" i="69"/>
  <c r="IYS213" i="69"/>
  <c r="IYT213" i="69"/>
  <c r="IYU213" i="69"/>
  <c r="IYV213" i="69"/>
  <c r="IYW213" i="69"/>
  <c r="IYX213" i="69"/>
  <c r="IYY213" i="69"/>
  <c r="IYZ213" i="69"/>
  <c r="IZA213" i="69"/>
  <c r="IZB213" i="69"/>
  <c r="IZC213" i="69"/>
  <c r="IZD213" i="69"/>
  <c r="IZE213" i="69"/>
  <c r="IZF213" i="69"/>
  <c r="IZG213" i="69"/>
  <c r="IZH213" i="69"/>
  <c r="IZI213" i="69"/>
  <c r="IZJ213" i="69"/>
  <c r="IZK213" i="69"/>
  <c r="IZL213" i="69"/>
  <c r="IZM213" i="69"/>
  <c r="IZN213" i="69"/>
  <c r="IZO213" i="69"/>
  <c r="IZP213" i="69"/>
  <c r="IZQ213" i="69"/>
  <c r="IZR213" i="69"/>
  <c r="IZS213" i="69"/>
  <c r="IZT213" i="69"/>
  <c r="IZU213" i="69"/>
  <c r="IZV213" i="69"/>
  <c r="IZW213" i="69"/>
  <c r="IZX213" i="69"/>
  <c r="IZY213" i="69"/>
  <c r="IZZ213" i="69"/>
  <c r="JAA213" i="69"/>
  <c r="JAB213" i="69"/>
  <c r="JAC213" i="69"/>
  <c r="JAD213" i="69"/>
  <c r="JAE213" i="69"/>
  <c r="JAF213" i="69"/>
  <c r="JAG213" i="69"/>
  <c r="JAH213" i="69"/>
  <c r="JAI213" i="69"/>
  <c r="JAJ213" i="69"/>
  <c r="JAK213" i="69"/>
  <c r="JAL213" i="69"/>
  <c r="JAM213" i="69"/>
  <c r="JAN213" i="69"/>
  <c r="JAO213" i="69"/>
  <c r="JAP213" i="69"/>
  <c r="JAQ213" i="69"/>
  <c r="JAR213" i="69"/>
  <c r="JAS213" i="69"/>
  <c r="JAT213" i="69"/>
  <c r="JAU213" i="69"/>
  <c r="JAV213" i="69"/>
  <c r="JAW213" i="69"/>
  <c r="JAX213" i="69"/>
  <c r="JAY213" i="69"/>
  <c r="JAZ213" i="69"/>
  <c r="JBA213" i="69"/>
  <c r="JBB213" i="69"/>
  <c r="JBC213" i="69"/>
  <c r="JBD213" i="69"/>
  <c r="JBE213" i="69"/>
  <c r="JBF213" i="69"/>
  <c r="JBG213" i="69"/>
  <c r="JBH213" i="69"/>
  <c r="JBI213" i="69"/>
  <c r="JBJ213" i="69"/>
  <c r="JBK213" i="69"/>
  <c r="JBL213" i="69"/>
  <c r="JBM213" i="69"/>
  <c r="JBN213" i="69"/>
  <c r="JBO213" i="69"/>
  <c r="JBP213" i="69"/>
  <c r="JBQ213" i="69"/>
  <c r="JBR213" i="69"/>
  <c r="JBS213" i="69"/>
  <c r="JBT213" i="69"/>
  <c r="JBU213" i="69"/>
  <c r="JBV213" i="69"/>
  <c r="JBW213" i="69"/>
  <c r="JBX213" i="69"/>
  <c r="JBY213" i="69"/>
  <c r="JBZ213" i="69"/>
  <c r="JCA213" i="69"/>
  <c r="JCB213" i="69"/>
  <c r="JCC213" i="69"/>
  <c r="JCD213" i="69"/>
  <c r="JCE213" i="69"/>
  <c r="JCF213" i="69"/>
  <c r="JCG213" i="69"/>
  <c r="JCH213" i="69"/>
  <c r="JCI213" i="69"/>
  <c r="JCJ213" i="69"/>
  <c r="JCK213" i="69"/>
  <c r="JCL213" i="69"/>
  <c r="JCM213" i="69"/>
  <c r="JCN213" i="69"/>
  <c r="JCO213" i="69"/>
  <c r="JCP213" i="69"/>
  <c r="JCQ213" i="69"/>
  <c r="JCR213" i="69"/>
  <c r="JCS213" i="69"/>
  <c r="JCT213" i="69"/>
  <c r="JCU213" i="69"/>
  <c r="JCV213" i="69"/>
  <c r="JCW213" i="69"/>
  <c r="JCX213" i="69"/>
  <c r="JCY213" i="69"/>
  <c r="JCZ213" i="69"/>
  <c r="JDA213" i="69"/>
  <c r="JDB213" i="69"/>
  <c r="JDC213" i="69"/>
  <c r="JDD213" i="69"/>
  <c r="JDE213" i="69"/>
  <c r="JDF213" i="69"/>
  <c r="JDG213" i="69"/>
  <c r="JDH213" i="69"/>
  <c r="JDI213" i="69"/>
  <c r="JDJ213" i="69"/>
  <c r="JDK213" i="69"/>
  <c r="JDL213" i="69"/>
  <c r="JDM213" i="69"/>
  <c r="JDN213" i="69"/>
  <c r="JDO213" i="69"/>
  <c r="JDP213" i="69"/>
  <c r="JDQ213" i="69"/>
  <c r="JDR213" i="69"/>
  <c r="JDS213" i="69"/>
  <c r="JDT213" i="69"/>
  <c r="JDU213" i="69"/>
  <c r="JDV213" i="69"/>
  <c r="JDW213" i="69"/>
  <c r="JDX213" i="69"/>
  <c r="JDY213" i="69"/>
  <c r="JDZ213" i="69"/>
  <c r="JEA213" i="69"/>
  <c r="JEB213" i="69"/>
  <c r="JEC213" i="69"/>
  <c r="JED213" i="69"/>
  <c r="JEE213" i="69"/>
  <c r="JEF213" i="69"/>
  <c r="JEG213" i="69"/>
  <c r="JEH213" i="69"/>
  <c r="JEI213" i="69"/>
  <c r="JEJ213" i="69"/>
  <c r="JEK213" i="69"/>
  <c r="JEL213" i="69"/>
  <c r="JEM213" i="69"/>
  <c r="JEN213" i="69"/>
  <c r="JEO213" i="69"/>
  <c r="JEP213" i="69"/>
  <c r="JEQ213" i="69"/>
  <c r="JER213" i="69"/>
  <c r="JES213" i="69"/>
  <c r="JET213" i="69"/>
  <c r="JEU213" i="69"/>
  <c r="JEV213" i="69"/>
  <c r="JEW213" i="69"/>
  <c r="JEX213" i="69"/>
  <c r="JEY213" i="69"/>
  <c r="JEZ213" i="69"/>
  <c r="JFA213" i="69"/>
  <c r="JFB213" i="69"/>
  <c r="JFC213" i="69"/>
  <c r="JFD213" i="69"/>
  <c r="JFE213" i="69"/>
  <c r="JFF213" i="69"/>
  <c r="JFG213" i="69"/>
  <c r="JFH213" i="69"/>
  <c r="JFI213" i="69"/>
  <c r="JFJ213" i="69"/>
  <c r="JFK213" i="69"/>
  <c r="JFL213" i="69"/>
  <c r="JFM213" i="69"/>
  <c r="JFN213" i="69"/>
  <c r="JFO213" i="69"/>
  <c r="JFP213" i="69"/>
  <c r="JFQ213" i="69"/>
  <c r="JFR213" i="69"/>
  <c r="JFS213" i="69"/>
  <c r="JFT213" i="69"/>
  <c r="JFU213" i="69"/>
  <c r="JFV213" i="69"/>
  <c r="JFW213" i="69"/>
  <c r="JFX213" i="69"/>
  <c r="JFY213" i="69"/>
  <c r="JFZ213" i="69"/>
  <c r="JGA213" i="69"/>
  <c r="JGB213" i="69"/>
  <c r="JGC213" i="69"/>
  <c r="JGD213" i="69"/>
  <c r="JGE213" i="69"/>
  <c r="JGF213" i="69"/>
  <c r="JGG213" i="69"/>
  <c r="JGH213" i="69"/>
  <c r="JGI213" i="69"/>
  <c r="JGJ213" i="69"/>
  <c r="JGK213" i="69"/>
  <c r="JGL213" i="69"/>
  <c r="JGM213" i="69"/>
  <c r="JGN213" i="69"/>
  <c r="JGO213" i="69"/>
  <c r="JGP213" i="69"/>
  <c r="JGQ213" i="69"/>
  <c r="JGR213" i="69"/>
  <c r="JGS213" i="69"/>
  <c r="JGT213" i="69"/>
  <c r="JGU213" i="69"/>
  <c r="JGV213" i="69"/>
  <c r="JGW213" i="69"/>
  <c r="JGX213" i="69"/>
  <c r="JGY213" i="69"/>
  <c r="JGZ213" i="69"/>
  <c r="JHA213" i="69"/>
  <c r="JHB213" i="69"/>
  <c r="JHC213" i="69"/>
  <c r="JHD213" i="69"/>
  <c r="JHE213" i="69"/>
  <c r="JHF213" i="69"/>
  <c r="JHG213" i="69"/>
  <c r="JHH213" i="69"/>
  <c r="JHI213" i="69"/>
  <c r="JHJ213" i="69"/>
  <c r="JHK213" i="69"/>
  <c r="JHL213" i="69"/>
  <c r="JHM213" i="69"/>
  <c r="JHN213" i="69"/>
  <c r="JHO213" i="69"/>
  <c r="JHP213" i="69"/>
  <c r="JHQ213" i="69"/>
  <c r="JHR213" i="69"/>
  <c r="JHS213" i="69"/>
  <c r="JHT213" i="69"/>
  <c r="JHU213" i="69"/>
  <c r="JHV213" i="69"/>
  <c r="JHW213" i="69"/>
  <c r="JHX213" i="69"/>
  <c r="JHY213" i="69"/>
  <c r="JHZ213" i="69"/>
  <c r="JIA213" i="69"/>
  <c r="JIB213" i="69"/>
  <c r="JIC213" i="69"/>
  <c r="JID213" i="69"/>
  <c r="JIE213" i="69"/>
  <c r="JIF213" i="69"/>
  <c r="JIG213" i="69"/>
  <c r="JIH213" i="69"/>
  <c r="JII213" i="69"/>
  <c r="JIJ213" i="69"/>
  <c r="JIK213" i="69"/>
  <c r="JIL213" i="69"/>
  <c r="JIM213" i="69"/>
  <c r="JIN213" i="69"/>
  <c r="JIO213" i="69"/>
  <c r="JIP213" i="69"/>
  <c r="JIQ213" i="69"/>
  <c r="JIR213" i="69"/>
  <c r="JIS213" i="69"/>
  <c r="JIT213" i="69"/>
  <c r="JIU213" i="69"/>
  <c r="JIV213" i="69"/>
  <c r="JIW213" i="69"/>
  <c r="JIX213" i="69"/>
  <c r="JIY213" i="69"/>
  <c r="JIZ213" i="69"/>
  <c r="JJA213" i="69"/>
  <c r="JJB213" i="69"/>
  <c r="JJC213" i="69"/>
  <c r="JJD213" i="69"/>
  <c r="JJE213" i="69"/>
  <c r="JJF213" i="69"/>
  <c r="JJG213" i="69"/>
  <c r="JJH213" i="69"/>
  <c r="JJI213" i="69"/>
  <c r="JJJ213" i="69"/>
  <c r="JJK213" i="69"/>
  <c r="JJL213" i="69"/>
  <c r="JJM213" i="69"/>
  <c r="JJN213" i="69"/>
  <c r="JJO213" i="69"/>
  <c r="JJP213" i="69"/>
  <c r="JJQ213" i="69"/>
  <c r="JJR213" i="69"/>
  <c r="JJS213" i="69"/>
  <c r="JJT213" i="69"/>
  <c r="JJU213" i="69"/>
  <c r="JJV213" i="69"/>
  <c r="JJW213" i="69"/>
  <c r="JJX213" i="69"/>
  <c r="JJY213" i="69"/>
  <c r="JJZ213" i="69"/>
  <c r="JKA213" i="69"/>
  <c r="JKB213" i="69"/>
  <c r="JKC213" i="69"/>
  <c r="JKD213" i="69"/>
  <c r="JKE213" i="69"/>
  <c r="JKF213" i="69"/>
  <c r="JKG213" i="69"/>
  <c r="JKH213" i="69"/>
  <c r="JKI213" i="69"/>
  <c r="JKJ213" i="69"/>
  <c r="JKK213" i="69"/>
  <c r="JKL213" i="69"/>
  <c r="JKM213" i="69"/>
  <c r="JKN213" i="69"/>
  <c r="JKO213" i="69"/>
  <c r="JKP213" i="69"/>
  <c r="JKQ213" i="69"/>
  <c r="JKR213" i="69"/>
  <c r="JKS213" i="69"/>
  <c r="JKT213" i="69"/>
  <c r="JKU213" i="69"/>
  <c r="JKV213" i="69"/>
  <c r="JKW213" i="69"/>
  <c r="JKX213" i="69"/>
  <c r="JKY213" i="69"/>
  <c r="JKZ213" i="69"/>
  <c r="JLA213" i="69"/>
  <c r="JLB213" i="69"/>
  <c r="JLC213" i="69"/>
  <c r="JLD213" i="69"/>
  <c r="JLE213" i="69"/>
  <c r="JLF213" i="69"/>
  <c r="JLG213" i="69"/>
  <c r="JLH213" i="69"/>
  <c r="JLI213" i="69"/>
  <c r="JLJ213" i="69"/>
  <c r="JLK213" i="69"/>
  <c r="JLL213" i="69"/>
  <c r="JLM213" i="69"/>
  <c r="JLN213" i="69"/>
  <c r="JLO213" i="69"/>
  <c r="JLP213" i="69"/>
  <c r="JLQ213" i="69"/>
  <c r="JLR213" i="69"/>
  <c r="JLS213" i="69"/>
  <c r="JLT213" i="69"/>
  <c r="JLU213" i="69"/>
  <c r="JLV213" i="69"/>
  <c r="JLW213" i="69"/>
  <c r="JLX213" i="69"/>
  <c r="JLY213" i="69"/>
  <c r="JLZ213" i="69"/>
  <c r="JMA213" i="69"/>
  <c r="JMB213" i="69"/>
  <c r="JMC213" i="69"/>
  <c r="JMD213" i="69"/>
  <c r="JME213" i="69"/>
  <c r="JMF213" i="69"/>
  <c r="JMG213" i="69"/>
  <c r="JMH213" i="69"/>
  <c r="JMI213" i="69"/>
  <c r="JMJ213" i="69"/>
  <c r="JMK213" i="69"/>
  <c r="JML213" i="69"/>
  <c r="JMM213" i="69"/>
  <c r="JMN213" i="69"/>
  <c r="JMO213" i="69"/>
  <c r="JMP213" i="69"/>
  <c r="JMQ213" i="69"/>
  <c r="JMR213" i="69"/>
  <c r="JMS213" i="69"/>
  <c r="JMT213" i="69"/>
  <c r="JMU213" i="69"/>
  <c r="JMV213" i="69"/>
  <c r="JMW213" i="69"/>
  <c r="JMX213" i="69"/>
  <c r="JMY213" i="69"/>
  <c r="JMZ213" i="69"/>
  <c r="JNA213" i="69"/>
  <c r="JNB213" i="69"/>
  <c r="JNC213" i="69"/>
  <c r="JND213" i="69"/>
  <c r="JNE213" i="69"/>
  <c r="JNF213" i="69"/>
  <c r="JNG213" i="69"/>
  <c r="JNH213" i="69"/>
  <c r="JNI213" i="69"/>
  <c r="JNJ213" i="69"/>
  <c r="JNK213" i="69"/>
  <c r="JNL213" i="69"/>
  <c r="JNM213" i="69"/>
  <c r="JNN213" i="69"/>
  <c r="JNO213" i="69"/>
  <c r="JNP213" i="69"/>
  <c r="JNQ213" i="69"/>
  <c r="JNR213" i="69"/>
  <c r="JNS213" i="69"/>
  <c r="JNT213" i="69"/>
  <c r="JNU213" i="69"/>
  <c r="JNV213" i="69"/>
  <c r="JNW213" i="69"/>
  <c r="JNX213" i="69"/>
  <c r="JNY213" i="69"/>
  <c r="JNZ213" i="69"/>
  <c r="JOA213" i="69"/>
  <c r="JOB213" i="69"/>
  <c r="JOC213" i="69"/>
  <c r="JOD213" i="69"/>
  <c r="JOE213" i="69"/>
  <c r="JOF213" i="69"/>
  <c r="JOG213" i="69"/>
  <c r="JOH213" i="69"/>
  <c r="JOI213" i="69"/>
  <c r="JOJ213" i="69"/>
  <c r="JOK213" i="69"/>
  <c r="JOL213" i="69"/>
  <c r="JOM213" i="69"/>
  <c r="JON213" i="69"/>
  <c r="JOO213" i="69"/>
  <c r="JOP213" i="69"/>
  <c r="JOQ213" i="69"/>
  <c r="JOR213" i="69"/>
  <c r="JOS213" i="69"/>
  <c r="JOT213" i="69"/>
  <c r="JOU213" i="69"/>
  <c r="JOV213" i="69"/>
  <c r="JOW213" i="69"/>
  <c r="JOX213" i="69"/>
  <c r="JOY213" i="69"/>
  <c r="JOZ213" i="69"/>
  <c r="JPA213" i="69"/>
  <c r="JPB213" i="69"/>
  <c r="JPC213" i="69"/>
  <c r="JPD213" i="69"/>
  <c r="JPE213" i="69"/>
  <c r="JPF213" i="69"/>
  <c r="JPG213" i="69"/>
  <c r="JPH213" i="69"/>
  <c r="JPI213" i="69"/>
  <c r="JPJ213" i="69"/>
  <c r="JPK213" i="69"/>
  <c r="JPL213" i="69"/>
  <c r="JPM213" i="69"/>
  <c r="JPN213" i="69"/>
  <c r="JPO213" i="69"/>
  <c r="JPP213" i="69"/>
  <c r="JPQ213" i="69"/>
  <c r="JPR213" i="69"/>
  <c r="JPS213" i="69"/>
  <c r="JPT213" i="69"/>
  <c r="JPU213" i="69"/>
  <c r="JPV213" i="69"/>
  <c r="JPW213" i="69"/>
  <c r="JPX213" i="69"/>
  <c r="JPY213" i="69"/>
  <c r="JPZ213" i="69"/>
  <c r="JQA213" i="69"/>
  <c r="JQB213" i="69"/>
  <c r="JQC213" i="69"/>
  <c r="JQD213" i="69"/>
  <c r="JQE213" i="69"/>
  <c r="JQF213" i="69"/>
  <c r="JQG213" i="69"/>
  <c r="JQH213" i="69"/>
  <c r="JQI213" i="69"/>
  <c r="JQJ213" i="69"/>
  <c r="JQK213" i="69"/>
  <c r="JQL213" i="69"/>
  <c r="JQM213" i="69"/>
  <c r="JQN213" i="69"/>
  <c r="JQO213" i="69"/>
  <c r="JQP213" i="69"/>
  <c r="JQQ213" i="69"/>
  <c r="JQR213" i="69"/>
  <c r="JQS213" i="69"/>
  <c r="JQT213" i="69"/>
  <c r="JQU213" i="69"/>
  <c r="JQV213" i="69"/>
  <c r="JQW213" i="69"/>
  <c r="JQX213" i="69"/>
  <c r="JQY213" i="69"/>
  <c r="JQZ213" i="69"/>
  <c r="JRA213" i="69"/>
  <c r="JRB213" i="69"/>
  <c r="JRC213" i="69"/>
  <c r="JRD213" i="69"/>
  <c r="JRE213" i="69"/>
  <c r="JRF213" i="69"/>
  <c r="JRG213" i="69"/>
  <c r="JRH213" i="69"/>
  <c r="JRI213" i="69"/>
  <c r="JRJ213" i="69"/>
  <c r="JRK213" i="69"/>
  <c r="JRL213" i="69"/>
  <c r="JRM213" i="69"/>
  <c r="JRN213" i="69"/>
  <c r="JRO213" i="69"/>
  <c r="JRP213" i="69"/>
  <c r="JRQ213" i="69"/>
  <c r="JRR213" i="69"/>
  <c r="JRS213" i="69"/>
  <c r="JRT213" i="69"/>
  <c r="JRU213" i="69"/>
  <c r="JRV213" i="69"/>
  <c r="JRW213" i="69"/>
  <c r="JRX213" i="69"/>
  <c r="JRY213" i="69"/>
  <c r="JRZ213" i="69"/>
  <c r="JSA213" i="69"/>
  <c r="JSB213" i="69"/>
  <c r="JSC213" i="69"/>
  <c r="JSD213" i="69"/>
  <c r="JSE213" i="69"/>
  <c r="JSF213" i="69"/>
  <c r="JSG213" i="69"/>
  <c r="JSH213" i="69"/>
  <c r="JSI213" i="69"/>
  <c r="JSJ213" i="69"/>
  <c r="JSK213" i="69"/>
  <c r="JSL213" i="69"/>
  <c r="JSM213" i="69"/>
  <c r="JSN213" i="69"/>
  <c r="JSO213" i="69"/>
  <c r="JSP213" i="69"/>
  <c r="JSQ213" i="69"/>
  <c r="JSR213" i="69"/>
  <c r="JSS213" i="69"/>
  <c r="JST213" i="69"/>
  <c r="JSU213" i="69"/>
  <c r="JSV213" i="69"/>
  <c r="JSW213" i="69"/>
  <c r="JSX213" i="69"/>
  <c r="JSY213" i="69"/>
  <c r="JSZ213" i="69"/>
  <c r="JTA213" i="69"/>
  <c r="JTB213" i="69"/>
  <c r="JTC213" i="69"/>
  <c r="JTD213" i="69"/>
  <c r="JTE213" i="69"/>
  <c r="JTF213" i="69"/>
  <c r="JTG213" i="69"/>
  <c r="JTH213" i="69"/>
  <c r="JTI213" i="69"/>
  <c r="JTJ213" i="69"/>
  <c r="JTK213" i="69"/>
  <c r="JTL213" i="69"/>
  <c r="JTM213" i="69"/>
  <c r="JTN213" i="69"/>
  <c r="JTO213" i="69"/>
  <c r="JTP213" i="69"/>
  <c r="JTQ213" i="69"/>
  <c r="JTR213" i="69"/>
  <c r="JTS213" i="69"/>
  <c r="JTT213" i="69"/>
  <c r="JTU213" i="69"/>
  <c r="JTV213" i="69"/>
  <c r="JTW213" i="69"/>
  <c r="JTX213" i="69"/>
  <c r="JTY213" i="69"/>
  <c r="JTZ213" i="69"/>
  <c r="JUA213" i="69"/>
  <c r="JUB213" i="69"/>
  <c r="JUC213" i="69"/>
  <c r="JUD213" i="69"/>
  <c r="JUE213" i="69"/>
  <c r="JUF213" i="69"/>
  <c r="JUG213" i="69"/>
  <c r="JUH213" i="69"/>
  <c r="JUI213" i="69"/>
  <c r="JUJ213" i="69"/>
  <c r="JUK213" i="69"/>
  <c r="JUL213" i="69"/>
  <c r="JUM213" i="69"/>
  <c r="JUN213" i="69"/>
  <c r="JUO213" i="69"/>
  <c r="JUP213" i="69"/>
  <c r="JUQ213" i="69"/>
  <c r="JUR213" i="69"/>
  <c r="JUS213" i="69"/>
  <c r="JUT213" i="69"/>
  <c r="JUU213" i="69"/>
  <c r="JUV213" i="69"/>
  <c r="JUW213" i="69"/>
  <c r="JUX213" i="69"/>
  <c r="JUY213" i="69"/>
  <c r="JUZ213" i="69"/>
  <c r="JVA213" i="69"/>
  <c r="JVB213" i="69"/>
  <c r="JVC213" i="69"/>
  <c r="JVD213" i="69"/>
  <c r="JVE213" i="69"/>
  <c r="JVF213" i="69"/>
  <c r="JVG213" i="69"/>
  <c r="JVH213" i="69"/>
  <c r="JVI213" i="69"/>
  <c r="JVJ213" i="69"/>
  <c r="JVK213" i="69"/>
  <c r="JVL213" i="69"/>
  <c r="JVM213" i="69"/>
  <c r="JVN213" i="69"/>
  <c r="JVO213" i="69"/>
  <c r="JVP213" i="69"/>
  <c r="JVQ213" i="69"/>
  <c r="JVR213" i="69"/>
  <c r="JVS213" i="69"/>
  <c r="JVT213" i="69"/>
  <c r="JVU213" i="69"/>
  <c r="JVV213" i="69"/>
  <c r="JVW213" i="69"/>
  <c r="JVX213" i="69"/>
  <c r="JVY213" i="69"/>
  <c r="JVZ213" i="69"/>
  <c r="JWA213" i="69"/>
  <c r="JWB213" i="69"/>
  <c r="JWC213" i="69"/>
  <c r="JWD213" i="69"/>
  <c r="JWE213" i="69"/>
  <c r="JWF213" i="69"/>
  <c r="JWG213" i="69"/>
  <c r="JWH213" i="69"/>
  <c r="JWI213" i="69"/>
  <c r="JWJ213" i="69"/>
  <c r="JWK213" i="69"/>
  <c r="JWL213" i="69"/>
  <c r="JWM213" i="69"/>
  <c r="JWN213" i="69"/>
  <c r="JWO213" i="69"/>
  <c r="JWP213" i="69"/>
  <c r="JWQ213" i="69"/>
  <c r="JWR213" i="69"/>
  <c r="JWS213" i="69"/>
  <c r="JWT213" i="69"/>
  <c r="JWU213" i="69"/>
  <c r="JWV213" i="69"/>
  <c r="JWW213" i="69"/>
  <c r="JWX213" i="69"/>
  <c r="JWY213" i="69"/>
  <c r="JWZ213" i="69"/>
  <c r="JXA213" i="69"/>
  <c r="JXB213" i="69"/>
  <c r="JXC213" i="69"/>
  <c r="JXD213" i="69"/>
  <c r="JXE213" i="69"/>
  <c r="JXF213" i="69"/>
  <c r="JXG213" i="69"/>
  <c r="JXH213" i="69"/>
  <c r="JXI213" i="69"/>
  <c r="JXJ213" i="69"/>
  <c r="JXK213" i="69"/>
  <c r="JXL213" i="69"/>
  <c r="JXM213" i="69"/>
  <c r="JXN213" i="69"/>
  <c r="JXO213" i="69"/>
  <c r="JXP213" i="69"/>
  <c r="JXQ213" i="69"/>
  <c r="JXR213" i="69"/>
  <c r="JXS213" i="69"/>
  <c r="JXT213" i="69"/>
  <c r="JXU213" i="69"/>
  <c r="JXV213" i="69"/>
  <c r="JXW213" i="69"/>
  <c r="JXX213" i="69"/>
  <c r="JXY213" i="69"/>
  <c r="JXZ213" i="69"/>
  <c r="JYA213" i="69"/>
  <c r="JYB213" i="69"/>
  <c r="JYC213" i="69"/>
  <c r="JYD213" i="69"/>
  <c r="JYE213" i="69"/>
  <c r="JYF213" i="69"/>
  <c r="JYG213" i="69"/>
  <c r="JYH213" i="69"/>
  <c r="JYI213" i="69"/>
  <c r="JYJ213" i="69"/>
  <c r="JYK213" i="69"/>
  <c r="JYL213" i="69"/>
  <c r="JYM213" i="69"/>
  <c r="JYN213" i="69"/>
  <c r="JYO213" i="69"/>
  <c r="JYP213" i="69"/>
  <c r="JYQ213" i="69"/>
  <c r="JYR213" i="69"/>
  <c r="JYS213" i="69"/>
  <c r="JYT213" i="69"/>
  <c r="JYU213" i="69"/>
  <c r="JYV213" i="69"/>
  <c r="JYW213" i="69"/>
  <c r="JYX213" i="69"/>
  <c r="JYY213" i="69"/>
  <c r="JYZ213" i="69"/>
  <c r="JZA213" i="69"/>
  <c r="JZB213" i="69"/>
  <c r="JZC213" i="69"/>
  <c r="JZD213" i="69"/>
  <c r="JZE213" i="69"/>
  <c r="JZF213" i="69"/>
  <c r="JZG213" i="69"/>
  <c r="JZH213" i="69"/>
  <c r="JZI213" i="69"/>
  <c r="JZJ213" i="69"/>
  <c r="JZK213" i="69"/>
  <c r="JZL213" i="69"/>
  <c r="JZM213" i="69"/>
  <c r="JZN213" i="69"/>
  <c r="JZO213" i="69"/>
  <c r="JZP213" i="69"/>
  <c r="JZQ213" i="69"/>
  <c r="JZR213" i="69"/>
  <c r="JZS213" i="69"/>
  <c r="JZT213" i="69"/>
  <c r="JZU213" i="69"/>
  <c r="JZV213" i="69"/>
  <c r="JZW213" i="69"/>
  <c r="JZX213" i="69"/>
  <c r="JZY213" i="69"/>
  <c r="JZZ213" i="69"/>
  <c r="KAA213" i="69"/>
  <c r="KAB213" i="69"/>
  <c r="KAC213" i="69"/>
  <c r="KAD213" i="69"/>
  <c r="KAE213" i="69"/>
  <c r="KAF213" i="69"/>
  <c r="KAG213" i="69"/>
  <c r="KAH213" i="69"/>
  <c r="KAI213" i="69"/>
  <c r="KAJ213" i="69"/>
  <c r="KAK213" i="69"/>
  <c r="KAL213" i="69"/>
  <c r="KAM213" i="69"/>
  <c r="KAN213" i="69"/>
  <c r="KAO213" i="69"/>
  <c r="KAP213" i="69"/>
  <c r="KAQ213" i="69"/>
  <c r="KAR213" i="69"/>
  <c r="KAS213" i="69"/>
  <c r="KAT213" i="69"/>
  <c r="KAU213" i="69"/>
  <c r="KAV213" i="69"/>
  <c r="KAW213" i="69"/>
  <c r="KAX213" i="69"/>
  <c r="KAY213" i="69"/>
  <c r="KAZ213" i="69"/>
  <c r="KBA213" i="69"/>
  <c r="KBB213" i="69"/>
  <c r="KBC213" i="69"/>
  <c r="KBD213" i="69"/>
  <c r="KBE213" i="69"/>
  <c r="KBF213" i="69"/>
  <c r="KBG213" i="69"/>
  <c r="KBH213" i="69"/>
  <c r="KBI213" i="69"/>
  <c r="KBJ213" i="69"/>
  <c r="KBK213" i="69"/>
  <c r="KBL213" i="69"/>
  <c r="KBM213" i="69"/>
  <c r="KBN213" i="69"/>
  <c r="KBO213" i="69"/>
  <c r="KBP213" i="69"/>
  <c r="KBQ213" i="69"/>
  <c r="KBR213" i="69"/>
  <c r="KBS213" i="69"/>
  <c r="KBT213" i="69"/>
  <c r="KBU213" i="69"/>
  <c r="KBV213" i="69"/>
  <c r="KBW213" i="69"/>
  <c r="KBX213" i="69"/>
  <c r="KBY213" i="69"/>
  <c r="KBZ213" i="69"/>
  <c r="KCA213" i="69"/>
  <c r="KCB213" i="69"/>
  <c r="KCC213" i="69"/>
  <c r="KCD213" i="69"/>
  <c r="KCE213" i="69"/>
  <c r="KCF213" i="69"/>
  <c r="KCG213" i="69"/>
  <c r="KCH213" i="69"/>
  <c r="KCI213" i="69"/>
  <c r="KCJ213" i="69"/>
  <c r="KCK213" i="69"/>
  <c r="KCL213" i="69"/>
  <c r="KCM213" i="69"/>
  <c r="KCN213" i="69"/>
  <c r="KCO213" i="69"/>
  <c r="KCP213" i="69"/>
  <c r="KCQ213" i="69"/>
  <c r="KCR213" i="69"/>
  <c r="KCS213" i="69"/>
  <c r="KCT213" i="69"/>
  <c r="KCU213" i="69"/>
  <c r="KCV213" i="69"/>
  <c r="KCW213" i="69"/>
  <c r="KCX213" i="69"/>
  <c r="KCY213" i="69"/>
  <c r="KCZ213" i="69"/>
  <c r="KDA213" i="69"/>
  <c r="KDB213" i="69"/>
  <c r="KDC213" i="69"/>
  <c r="KDD213" i="69"/>
  <c r="KDE213" i="69"/>
  <c r="KDF213" i="69"/>
  <c r="KDG213" i="69"/>
  <c r="KDH213" i="69"/>
  <c r="KDI213" i="69"/>
  <c r="KDJ213" i="69"/>
  <c r="KDK213" i="69"/>
  <c r="KDL213" i="69"/>
  <c r="KDM213" i="69"/>
  <c r="KDN213" i="69"/>
  <c r="KDO213" i="69"/>
  <c r="KDP213" i="69"/>
  <c r="KDQ213" i="69"/>
  <c r="KDR213" i="69"/>
  <c r="KDS213" i="69"/>
  <c r="KDT213" i="69"/>
  <c r="KDU213" i="69"/>
  <c r="KDV213" i="69"/>
  <c r="KDW213" i="69"/>
  <c r="KDX213" i="69"/>
  <c r="KDY213" i="69"/>
  <c r="KDZ213" i="69"/>
  <c r="KEA213" i="69"/>
  <c r="KEB213" i="69"/>
  <c r="KEC213" i="69"/>
  <c r="KED213" i="69"/>
  <c r="KEE213" i="69"/>
  <c r="KEF213" i="69"/>
  <c r="KEG213" i="69"/>
  <c r="KEH213" i="69"/>
  <c r="KEI213" i="69"/>
  <c r="KEJ213" i="69"/>
  <c r="KEK213" i="69"/>
  <c r="KEL213" i="69"/>
  <c r="KEM213" i="69"/>
  <c r="KEN213" i="69"/>
  <c r="KEO213" i="69"/>
  <c r="KEP213" i="69"/>
  <c r="KEQ213" i="69"/>
  <c r="KER213" i="69"/>
  <c r="KES213" i="69"/>
  <c r="KET213" i="69"/>
  <c r="KEU213" i="69"/>
  <c r="KEV213" i="69"/>
  <c r="KEW213" i="69"/>
  <c r="KEX213" i="69"/>
  <c r="KEY213" i="69"/>
  <c r="KEZ213" i="69"/>
  <c r="KFA213" i="69"/>
  <c r="KFB213" i="69"/>
  <c r="KFC213" i="69"/>
  <c r="KFD213" i="69"/>
  <c r="KFE213" i="69"/>
  <c r="KFF213" i="69"/>
  <c r="KFG213" i="69"/>
  <c r="KFH213" i="69"/>
  <c r="KFI213" i="69"/>
  <c r="KFJ213" i="69"/>
  <c r="KFK213" i="69"/>
  <c r="KFL213" i="69"/>
  <c r="KFM213" i="69"/>
  <c r="KFN213" i="69"/>
  <c r="KFO213" i="69"/>
  <c r="KFP213" i="69"/>
  <c r="KFQ213" i="69"/>
  <c r="KFR213" i="69"/>
  <c r="KFS213" i="69"/>
  <c r="KFT213" i="69"/>
  <c r="KFU213" i="69"/>
  <c r="KFV213" i="69"/>
  <c r="KFW213" i="69"/>
  <c r="KFX213" i="69"/>
  <c r="KFY213" i="69"/>
  <c r="KFZ213" i="69"/>
  <c r="KGA213" i="69"/>
  <c r="KGB213" i="69"/>
  <c r="KGC213" i="69"/>
  <c r="KGD213" i="69"/>
  <c r="KGE213" i="69"/>
  <c r="KGF213" i="69"/>
  <c r="KGG213" i="69"/>
  <c r="KGH213" i="69"/>
  <c r="KGI213" i="69"/>
  <c r="KGJ213" i="69"/>
  <c r="KGK213" i="69"/>
  <c r="KGL213" i="69"/>
  <c r="KGM213" i="69"/>
  <c r="KGN213" i="69"/>
  <c r="KGO213" i="69"/>
  <c r="KGP213" i="69"/>
  <c r="KGQ213" i="69"/>
  <c r="KGR213" i="69"/>
  <c r="KGS213" i="69"/>
  <c r="KGT213" i="69"/>
  <c r="KGU213" i="69"/>
  <c r="KGV213" i="69"/>
  <c r="KGW213" i="69"/>
  <c r="KGX213" i="69"/>
  <c r="KGY213" i="69"/>
  <c r="KGZ213" i="69"/>
  <c r="KHA213" i="69"/>
  <c r="KHB213" i="69"/>
  <c r="KHC213" i="69"/>
  <c r="KHD213" i="69"/>
  <c r="KHE213" i="69"/>
  <c r="KHF213" i="69"/>
  <c r="KHG213" i="69"/>
  <c r="KHH213" i="69"/>
  <c r="KHI213" i="69"/>
  <c r="KHJ213" i="69"/>
  <c r="KHK213" i="69"/>
  <c r="KHL213" i="69"/>
  <c r="KHM213" i="69"/>
  <c r="KHN213" i="69"/>
  <c r="KHO213" i="69"/>
  <c r="KHP213" i="69"/>
  <c r="KHQ213" i="69"/>
  <c r="KHR213" i="69"/>
  <c r="KHS213" i="69"/>
  <c r="KHT213" i="69"/>
  <c r="KHU213" i="69"/>
  <c r="KHV213" i="69"/>
  <c r="KHW213" i="69"/>
  <c r="KHX213" i="69"/>
  <c r="KHY213" i="69"/>
  <c r="KHZ213" i="69"/>
  <c r="KIA213" i="69"/>
  <c r="KIB213" i="69"/>
  <c r="KIC213" i="69"/>
  <c r="KID213" i="69"/>
  <c r="KIE213" i="69"/>
  <c r="KIF213" i="69"/>
  <c r="KIG213" i="69"/>
  <c r="KIH213" i="69"/>
  <c r="KII213" i="69"/>
  <c r="KIJ213" i="69"/>
  <c r="KIK213" i="69"/>
  <c r="KIL213" i="69"/>
  <c r="KIM213" i="69"/>
  <c r="KIN213" i="69"/>
  <c r="KIO213" i="69"/>
  <c r="KIP213" i="69"/>
  <c r="KIQ213" i="69"/>
  <c r="KIR213" i="69"/>
  <c r="KIS213" i="69"/>
  <c r="KIT213" i="69"/>
  <c r="KIU213" i="69"/>
  <c r="KIV213" i="69"/>
  <c r="KIW213" i="69"/>
  <c r="KIX213" i="69"/>
  <c r="KIY213" i="69"/>
  <c r="KIZ213" i="69"/>
  <c r="KJA213" i="69"/>
  <c r="KJB213" i="69"/>
  <c r="KJC213" i="69"/>
  <c r="KJD213" i="69"/>
  <c r="KJE213" i="69"/>
  <c r="KJF213" i="69"/>
  <c r="KJG213" i="69"/>
  <c r="KJH213" i="69"/>
  <c r="KJI213" i="69"/>
  <c r="KJJ213" i="69"/>
  <c r="KJK213" i="69"/>
  <c r="KJL213" i="69"/>
  <c r="KJM213" i="69"/>
  <c r="KJN213" i="69"/>
  <c r="KJO213" i="69"/>
  <c r="KJP213" i="69"/>
  <c r="KJQ213" i="69"/>
  <c r="KJR213" i="69"/>
  <c r="KJS213" i="69"/>
  <c r="KJT213" i="69"/>
  <c r="KJU213" i="69"/>
  <c r="KJV213" i="69"/>
  <c r="KJW213" i="69"/>
  <c r="KJX213" i="69"/>
  <c r="KJY213" i="69"/>
  <c r="KJZ213" i="69"/>
  <c r="KKA213" i="69"/>
  <c r="KKB213" i="69"/>
  <c r="KKC213" i="69"/>
  <c r="KKD213" i="69"/>
  <c r="KKE213" i="69"/>
  <c r="KKF213" i="69"/>
  <c r="KKG213" i="69"/>
  <c r="KKH213" i="69"/>
  <c r="KKI213" i="69"/>
  <c r="KKJ213" i="69"/>
  <c r="KKK213" i="69"/>
  <c r="KKL213" i="69"/>
  <c r="KKM213" i="69"/>
  <c r="KKN213" i="69"/>
  <c r="KKO213" i="69"/>
  <c r="KKP213" i="69"/>
  <c r="KKQ213" i="69"/>
  <c r="KKR213" i="69"/>
  <c r="KKS213" i="69"/>
  <c r="KKT213" i="69"/>
  <c r="KKU213" i="69"/>
  <c r="KKV213" i="69"/>
  <c r="KKW213" i="69"/>
  <c r="KKX213" i="69"/>
  <c r="KKY213" i="69"/>
  <c r="KKZ213" i="69"/>
  <c r="KLA213" i="69"/>
  <c r="KLB213" i="69"/>
  <c r="KLC213" i="69"/>
  <c r="KLD213" i="69"/>
  <c r="KLE213" i="69"/>
  <c r="KLF213" i="69"/>
  <c r="KLG213" i="69"/>
  <c r="KLH213" i="69"/>
  <c r="KLI213" i="69"/>
  <c r="KLJ213" i="69"/>
  <c r="KLK213" i="69"/>
  <c r="KLL213" i="69"/>
  <c r="KLM213" i="69"/>
  <c r="KLN213" i="69"/>
  <c r="KLO213" i="69"/>
  <c r="KLP213" i="69"/>
  <c r="KLQ213" i="69"/>
  <c r="KLR213" i="69"/>
  <c r="KLS213" i="69"/>
  <c r="KLT213" i="69"/>
  <c r="KLU213" i="69"/>
  <c r="KLV213" i="69"/>
  <c r="KLW213" i="69"/>
  <c r="KLX213" i="69"/>
  <c r="KLY213" i="69"/>
  <c r="KLZ213" i="69"/>
  <c r="KMA213" i="69"/>
  <c r="KMB213" i="69"/>
  <c r="KMC213" i="69"/>
  <c r="KMD213" i="69"/>
  <c r="KME213" i="69"/>
  <c r="KMF213" i="69"/>
  <c r="KMG213" i="69"/>
  <c r="KMH213" i="69"/>
  <c r="KMI213" i="69"/>
  <c r="KMJ213" i="69"/>
  <c r="KMK213" i="69"/>
  <c r="KML213" i="69"/>
  <c r="KMM213" i="69"/>
  <c r="KMN213" i="69"/>
  <c r="KMO213" i="69"/>
  <c r="KMP213" i="69"/>
  <c r="KMQ213" i="69"/>
  <c r="KMR213" i="69"/>
  <c r="KMS213" i="69"/>
  <c r="KMT213" i="69"/>
  <c r="KMU213" i="69"/>
  <c r="KMV213" i="69"/>
  <c r="KMW213" i="69"/>
  <c r="KMX213" i="69"/>
  <c r="KMY213" i="69"/>
  <c r="KMZ213" i="69"/>
  <c r="KNA213" i="69"/>
  <c r="KNB213" i="69"/>
  <c r="KNC213" i="69"/>
  <c r="KND213" i="69"/>
  <c r="KNE213" i="69"/>
  <c r="KNF213" i="69"/>
  <c r="KNG213" i="69"/>
  <c r="KNH213" i="69"/>
  <c r="KNI213" i="69"/>
  <c r="KNJ213" i="69"/>
  <c r="KNK213" i="69"/>
  <c r="KNL213" i="69"/>
  <c r="KNM213" i="69"/>
  <c r="KNN213" i="69"/>
  <c r="KNO213" i="69"/>
  <c r="KNP213" i="69"/>
  <c r="KNQ213" i="69"/>
  <c r="KNR213" i="69"/>
  <c r="KNS213" i="69"/>
  <c r="KNT213" i="69"/>
  <c r="KNU213" i="69"/>
  <c r="KNV213" i="69"/>
  <c r="KNW213" i="69"/>
  <c r="KNX213" i="69"/>
  <c r="KNY213" i="69"/>
  <c r="KNZ213" i="69"/>
  <c r="KOA213" i="69"/>
  <c r="KOB213" i="69"/>
  <c r="KOC213" i="69"/>
  <c r="KOD213" i="69"/>
  <c r="KOE213" i="69"/>
  <c r="KOF213" i="69"/>
  <c r="KOG213" i="69"/>
  <c r="KOH213" i="69"/>
  <c r="KOI213" i="69"/>
  <c r="KOJ213" i="69"/>
  <c r="KOK213" i="69"/>
  <c r="KOL213" i="69"/>
  <c r="KOM213" i="69"/>
  <c r="KON213" i="69"/>
  <c r="KOO213" i="69"/>
  <c r="KOP213" i="69"/>
  <c r="KOQ213" i="69"/>
  <c r="KOR213" i="69"/>
  <c r="KOS213" i="69"/>
  <c r="KOT213" i="69"/>
  <c r="KOU213" i="69"/>
  <c r="KOV213" i="69"/>
  <c r="KOW213" i="69"/>
  <c r="KOX213" i="69"/>
  <c r="KOY213" i="69"/>
  <c r="KOZ213" i="69"/>
  <c r="KPA213" i="69"/>
  <c r="KPB213" i="69"/>
  <c r="KPC213" i="69"/>
  <c r="KPD213" i="69"/>
  <c r="KPE213" i="69"/>
  <c r="KPF213" i="69"/>
  <c r="KPG213" i="69"/>
  <c r="KPH213" i="69"/>
  <c r="KPI213" i="69"/>
  <c r="KPJ213" i="69"/>
  <c r="KPK213" i="69"/>
  <c r="KPL213" i="69"/>
  <c r="KPM213" i="69"/>
  <c r="KPN213" i="69"/>
  <c r="KPO213" i="69"/>
  <c r="KPP213" i="69"/>
  <c r="KPQ213" i="69"/>
  <c r="KPR213" i="69"/>
  <c r="KPS213" i="69"/>
  <c r="KPT213" i="69"/>
  <c r="KPU213" i="69"/>
  <c r="KPV213" i="69"/>
  <c r="KPW213" i="69"/>
  <c r="KPX213" i="69"/>
  <c r="KPY213" i="69"/>
  <c r="KPZ213" i="69"/>
  <c r="KQA213" i="69"/>
  <c r="KQB213" i="69"/>
  <c r="KQC213" i="69"/>
  <c r="KQD213" i="69"/>
  <c r="KQE213" i="69"/>
  <c r="KQF213" i="69"/>
  <c r="KQG213" i="69"/>
  <c r="KQH213" i="69"/>
  <c r="KQI213" i="69"/>
  <c r="KQJ213" i="69"/>
  <c r="KQK213" i="69"/>
  <c r="KQL213" i="69"/>
  <c r="KQM213" i="69"/>
  <c r="KQN213" i="69"/>
  <c r="KQO213" i="69"/>
  <c r="KQP213" i="69"/>
  <c r="KQQ213" i="69"/>
  <c r="KQR213" i="69"/>
  <c r="KQS213" i="69"/>
  <c r="KQT213" i="69"/>
  <c r="KQU213" i="69"/>
  <c r="KQV213" i="69"/>
  <c r="KQW213" i="69"/>
  <c r="KQX213" i="69"/>
  <c r="KQY213" i="69"/>
  <c r="KQZ213" i="69"/>
  <c r="KRA213" i="69"/>
  <c r="KRB213" i="69"/>
  <c r="KRC213" i="69"/>
  <c r="KRD213" i="69"/>
  <c r="KRE213" i="69"/>
  <c r="KRF213" i="69"/>
  <c r="KRG213" i="69"/>
  <c r="KRH213" i="69"/>
  <c r="KRI213" i="69"/>
  <c r="KRJ213" i="69"/>
  <c r="KRK213" i="69"/>
  <c r="KRL213" i="69"/>
  <c r="KRM213" i="69"/>
  <c r="KRN213" i="69"/>
  <c r="KRO213" i="69"/>
  <c r="KRP213" i="69"/>
  <c r="KRQ213" i="69"/>
  <c r="KRR213" i="69"/>
  <c r="KRS213" i="69"/>
  <c r="KRT213" i="69"/>
  <c r="KRU213" i="69"/>
  <c r="KRV213" i="69"/>
  <c r="KRW213" i="69"/>
  <c r="KRX213" i="69"/>
  <c r="KRY213" i="69"/>
  <c r="KRZ213" i="69"/>
  <c r="KSA213" i="69"/>
  <c r="KSB213" i="69"/>
  <c r="KSC213" i="69"/>
  <c r="KSD213" i="69"/>
  <c r="KSE213" i="69"/>
  <c r="KSF213" i="69"/>
  <c r="KSG213" i="69"/>
  <c r="KSH213" i="69"/>
  <c r="KSI213" i="69"/>
  <c r="KSJ213" i="69"/>
  <c r="KSK213" i="69"/>
  <c r="KSL213" i="69"/>
  <c r="KSM213" i="69"/>
  <c r="KSN213" i="69"/>
  <c r="KSO213" i="69"/>
  <c r="KSP213" i="69"/>
  <c r="KSQ213" i="69"/>
  <c r="KSR213" i="69"/>
  <c r="KSS213" i="69"/>
  <c r="KST213" i="69"/>
  <c r="KSU213" i="69"/>
  <c r="KSV213" i="69"/>
  <c r="KSW213" i="69"/>
  <c r="KSX213" i="69"/>
  <c r="KSY213" i="69"/>
  <c r="KSZ213" i="69"/>
  <c r="KTA213" i="69"/>
  <c r="KTB213" i="69"/>
  <c r="KTC213" i="69"/>
  <c r="KTD213" i="69"/>
  <c r="KTE213" i="69"/>
  <c r="KTF213" i="69"/>
  <c r="KTG213" i="69"/>
  <c r="KTH213" i="69"/>
  <c r="KTI213" i="69"/>
  <c r="KTJ213" i="69"/>
  <c r="KTK213" i="69"/>
  <c r="KTL213" i="69"/>
  <c r="KTM213" i="69"/>
  <c r="KTN213" i="69"/>
  <c r="KTO213" i="69"/>
  <c r="KTP213" i="69"/>
  <c r="KTQ213" i="69"/>
  <c r="KTR213" i="69"/>
  <c r="KTS213" i="69"/>
  <c r="KTT213" i="69"/>
  <c r="KTU213" i="69"/>
  <c r="KTV213" i="69"/>
  <c r="KTW213" i="69"/>
  <c r="KTX213" i="69"/>
  <c r="KTY213" i="69"/>
  <c r="KTZ213" i="69"/>
  <c r="KUA213" i="69"/>
  <c r="KUB213" i="69"/>
  <c r="KUC213" i="69"/>
  <c r="KUD213" i="69"/>
  <c r="KUE213" i="69"/>
  <c r="KUF213" i="69"/>
  <c r="KUG213" i="69"/>
  <c r="KUH213" i="69"/>
  <c r="KUI213" i="69"/>
  <c r="KUJ213" i="69"/>
  <c r="KUK213" i="69"/>
  <c r="KUL213" i="69"/>
  <c r="KUM213" i="69"/>
  <c r="KUN213" i="69"/>
  <c r="KUO213" i="69"/>
  <c r="KUP213" i="69"/>
  <c r="KUQ213" i="69"/>
  <c r="KUR213" i="69"/>
  <c r="KUS213" i="69"/>
  <c r="KUT213" i="69"/>
  <c r="KUU213" i="69"/>
  <c r="KUV213" i="69"/>
  <c r="KUW213" i="69"/>
  <c r="KUX213" i="69"/>
  <c r="KUY213" i="69"/>
  <c r="KUZ213" i="69"/>
  <c r="KVA213" i="69"/>
  <c r="KVB213" i="69"/>
  <c r="KVC213" i="69"/>
  <c r="KVD213" i="69"/>
  <c r="KVE213" i="69"/>
  <c r="KVF213" i="69"/>
  <c r="KVG213" i="69"/>
  <c r="KVH213" i="69"/>
  <c r="KVI213" i="69"/>
  <c r="KVJ213" i="69"/>
  <c r="KVK213" i="69"/>
  <c r="KVL213" i="69"/>
  <c r="KVM213" i="69"/>
  <c r="KVN213" i="69"/>
  <c r="KVO213" i="69"/>
  <c r="KVP213" i="69"/>
  <c r="KVQ213" i="69"/>
  <c r="KVR213" i="69"/>
  <c r="KVS213" i="69"/>
  <c r="KVT213" i="69"/>
  <c r="KVU213" i="69"/>
  <c r="KVV213" i="69"/>
  <c r="KVW213" i="69"/>
  <c r="KVX213" i="69"/>
  <c r="KVY213" i="69"/>
  <c r="KVZ213" i="69"/>
  <c r="KWA213" i="69"/>
  <c r="KWB213" i="69"/>
  <c r="KWC213" i="69"/>
  <c r="KWD213" i="69"/>
  <c r="KWE213" i="69"/>
  <c r="KWF213" i="69"/>
  <c r="KWG213" i="69"/>
  <c r="KWH213" i="69"/>
  <c r="KWI213" i="69"/>
  <c r="KWJ213" i="69"/>
  <c r="KWK213" i="69"/>
  <c r="KWL213" i="69"/>
  <c r="KWM213" i="69"/>
  <c r="KWN213" i="69"/>
  <c r="KWO213" i="69"/>
  <c r="KWP213" i="69"/>
  <c r="KWQ213" i="69"/>
  <c r="KWR213" i="69"/>
  <c r="KWS213" i="69"/>
  <c r="KWT213" i="69"/>
  <c r="KWU213" i="69"/>
  <c r="KWV213" i="69"/>
  <c r="KWW213" i="69"/>
  <c r="KWX213" i="69"/>
  <c r="KWY213" i="69"/>
  <c r="KWZ213" i="69"/>
  <c r="KXA213" i="69"/>
  <c r="KXB213" i="69"/>
  <c r="KXC213" i="69"/>
  <c r="KXD213" i="69"/>
  <c r="KXE213" i="69"/>
  <c r="KXF213" i="69"/>
  <c r="KXG213" i="69"/>
  <c r="KXH213" i="69"/>
  <c r="KXI213" i="69"/>
  <c r="KXJ213" i="69"/>
  <c r="KXK213" i="69"/>
  <c r="KXL213" i="69"/>
  <c r="KXM213" i="69"/>
  <c r="KXN213" i="69"/>
  <c r="KXO213" i="69"/>
  <c r="KXP213" i="69"/>
  <c r="KXQ213" i="69"/>
  <c r="KXR213" i="69"/>
  <c r="KXS213" i="69"/>
  <c r="KXT213" i="69"/>
  <c r="KXU213" i="69"/>
  <c r="KXV213" i="69"/>
  <c r="KXW213" i="69"/>
  <c r="KXX213" i="69"/>
  <c r="KXY213" i="69"/>
  <c r="KXZ213" i="69"/>
  <c r="KYA213" i="69"/>
  <c r="KYB213" i="69"/>
  <c r="KYC213" i="69"/>
  <c r="KYD213" i="69"/>
  <c r="KYE213" i="69"/>
  <c r="KYF213" i="69"/>
  <c r="KYG213" i="69"/>
  <c r="KYH213" i="69"/>
  <c r="KYI213" i="69"/>
  <c r="KYJ213" i="69"/>
  <c r="KYK213" i="69"/>
  <c r="KYL213" i="69"/>
  <c r="KYM213" i="69"/>
  <c r="KYN213" i="69"/>
  <c r="KYO213" i="69"/>
  <c r="KYP213" i="69"/>
  <c r="KYQ213" i="69"/>
  <c r="KYR213" i="69"/>
  <c r="KYS213" i="69"/>
  <c r="KYT213" i="69"/>
  <c r="KYU213" i="69"/>
  <c r="KYV213" i="69"/>
  <c r="KYW213" i="69"/>
  <c r="KYX213" i="69"/>
  <c r="KYY213" i="69"/>
  <c r="KYZ213" i="69"/>
  <c r="KZA213" i="69"/>
  <c r="KZB213" i="69"/>
  <c r="KZC213" i="69"/>
  <c r="KZD213" i="69"/>
  <c r="KZE213" i="69"/>
  <c r="KZF213" i="69"/>
  <c r="KZG213" i="69"/>
  <c r="KZH213" i="69"/>
  <c r="KZI213" i="69"/>
  <c r="KZJ213" i="69"/>
  <c r="KZK213" i="69"/>
  <c r="KZL213" i="69"/>
  <c r="KZM213" i="69"/>
  <c r="KZN213" i="69"/>
  <c r="KZO213" i="69"/>
  <c r="KZP213" i="69"/>
  <c r="KZQ213" i="69"/>
  <c r="KZR213" i="69"/>
  <c r="KZS213" i="69"/>
  <c r="KZT213" i="69"/>
  <c r="KZU213" i="69"/>
  <c r="KZV213" i="69"/>
  <c r="KZW213" i="69"/>
  <c r="KZX213" i="69"/>
  <c r="KZY213" i="69"/>
  <c r="KZZ213" i="69"/>
  <c r="LAA213" i="69"/>
  <c r="LAB213" i="69"/>
  <c r="LAC213" i="69"/>
  <c r="LAD213" i="69"/>
  <c r="LAE213" i="69"/>
  <c r="LAF213" i="69"/>
  <c r="LAG213" i="69"/>
  <c r="LAH213" i="69"/>
  <c r="LAI213" i="69"/>
  <c r="LAJ213" i="69"/>
  <c r="LAK213" i="69"/>
  <c r="LAL213" i="69"/>
  <c r="LAM213" i="69"/>
  <c r="LAN213" i="69"/>
  <c r="LAO213" i="69"/>
  <c r="LAP213" i="69"/>
  <c r="LAQ213" i="69"/>
  <c r="LAR213" i="69"/>
  <c r="LAS213" i="69"/>
  <c r="LAT213" i="69"/>
  <c r="LAU213" i="69"/>
  <c r="LAV213" i="69"/>
  <c r="LAW213" i="69"/>
  <c r="LAX213" i="69"/>
  <c r="LAY213" i="69"/>
  <c r="LAZ213" i="69"/>
  <c r="LBA213" i="69"/>
  <c r="LBB213" i="69"/>
  <c r="LBC213" i="69"/>
  <c r="LBD213" i="69"/>
  <c r="LBE213" i="69"/>
  <c r="LBF213" i="69"/>
  <c r="LBG213" i="69"/>
  <c r="LBH213" i="69"/>
  <c r="LBI213" i="69"/>
  <c r="LBJ213" i="69"/>
  <c r="LBK213" i="69"/>
  <c r="LBL213" i="69"/>
  <c r="LBM213" i="69"/>
  <c r="LBN213" i="69"/>
  <c r="LBO213" i="69"/>
  <c r="LBP213" i="69"/>
  <c r="LBQ213" i="69"/>
  <c r="LBR213" i="69"/>
  <c r="LBS213" i="69"/>
  <c r="LBT213" i="69"/>
  <c r="LBU213" i="69"/>
  <c r="LBV213" i="69"/>
  <c r="LBW213" i="69"/>
  <c r="LBX213" i="69"/>
  <c r="LBY213" i="69"/>
  <c r="LBZ213" i="69"/>
  <c r="LCA213" i="69"/>
  <c r="LCB213" i="69"/>
  <c r="LCC213" i="69"/>
  <c r="LCD213" i="69"/>
  <c r="LCE213" i="69"/>
  <c r="LCF213" i="69"/>
  <c r="LCG213" i="69"/>
  <c r="LCH213" i="69"/>
  <c r="LCI213" i="69"/>
  <c r="LCJ213" i="69"/>
  <c r="LCK213" i="69"/>
  <c r="LCL213" i="69"/>
  <c r="LCM213" i="69"/>
  <c r="LCN213" i="69"/>
  <c r="LCO213" i="69"/>
  <c r="LCP213" i="69"/>
  <c r="LCQ213" i="69"/>
  <c r="LCR213" i="69"/>
  <c r="LCS213" i="69"/>
  <c r="LCT213" i="69"/>
  <c r="LCU213" i="69"/>
  <c r="LCV213" i="69"/>
  <c r="LCW213" i="69"/>
  <c r="LCX213" i="69"/>
  <c r="LCY213" i="69"/>
  <c r="LCZ213" i="69"/>
  <c r="LDA213" i="69"/>
  <c r="LDB213" i="69"/>
  <c r="LDC213" i="69"/>
  <c r="LDD213" i="69"/>
  <c r="LDE213" i="69"/>
  <c r="LDF213" i="69"/>
  <c r="LDG213" i="69"/>
  <c r="LDH213" i="69"/>
  <c r="LDI213" i="69"/>
  <c r="LDJ213" i="69"/>
  <c r="LDK213" i="69"/>
  <c r="LDL213" i="69"/>
  <c r="LDM213" i="69"/>
  <c r="LDN213" i="69"/>
  <c r="LDO213" i="69"/>
  <c r="LDP213" i="69"/>
  <c r="LDQ213" i="69"/>
  <c r="LDR213" i="69"/>
  <c r="LDS213" i="69"/>
  <c r="LDT213" i="69"/>
  <c r="LDU213" i="69"/>
  <c r="LDV213" i="69"/>
  <c r="LDW213" i="69"/>
  <c r="LDX213" i="69"/>
  <c r="LDY213" i="69"/>
  <c r="LDZ213" i="69"/>
  <c r="LEA213" i="69"/>
  <c r="LEB213" i="69"/>
  <c r="LEC213" i="69"/>
  <c r="LED213" i="69"/>
  <c r="LEE213" i="69"/>
  <c r="LEF213" i="69"/>
  <c r="LEG213" i="69"/>
  <c r="LEH213" i="69"/>
  <c r="LEI213" i="69"/>
  <c r="LEJ213" i="69"/>
  <c r="LEK213" i="69"/>
  <c r="LEL213" i="69"/>
  <c r="LEM213" i="69"/>
  <c r="LEN213" i="69"/>
  <c r="LEO213" i="69"/>
  <c r="LEP213" i="69"/>
  <c r="LEQ213" i="69"/>
  <c r="LER213" i="69"/>
  <c r="LES213" i="69"/>
  <c r="LET213" i="69"/>
  <c r="LEU213" i="69"/>
  <c r="LEV213" i="69"/>
  <c r="LEW213" i="69"/>
  <c r="LEX213" i="69"/>
  <c r="LEY213" i="69"/>
  <c r="LEZ213" i="69"/>
  <c r="LFA213" i="69"/>
  <c r="LFB213" i="69"/>
  <c r="LFC213" i="69"/>
  <c r="LFD213" i="69"/>
  <c r="LFE213" i="69"/>
  <c r="LFF213" i="69"/>
  <c r="LFG213" i="69"/>
  <c r="LFH213" i="69"/>
  <c r="LFI213" i="69"/>
  <c r="LFJ213" i="69"/>
  <c r="LFK213" i="69"/>
  <c r="LFL213" i="69"/>
  <c r="LFM213" i="69"/>
  <c r="LFN213" i="69"/>
  <c r="LFO213" i="69"/>
  <c r="LFP213" i="69"/>
  <c r="LFQ213" i="69"/>
  <c r="LFR213" i="69"/>
  <c r="LFS213" i="69"/>
  <c r="LFT213" i="69"/>
  <c r="LFU213" i="69"/>
  <c r="LFV213" i="69"/>
  <c r="LFW213" i="69"/>
  <c r="LFX213" i="69"/>
  <c r="LFY213" i="69"/>
  <c r="LFZ213" i="69"/>
  <c r="LGA213" i="69"/>
  <c r="LGB213" i="69"/>
  <c r="LGC213" i="69"/>
  <c r="LGD213" i="69"/>
  <c r="LGE213" i="69"/>
  <c r="LGF213" i="69"/>
  <c r="LGG213" i="69"/>
  <c r="LGH213" i="69"/>
  <c r="LGI213" i="69"/>
  <c r="LGJ213" i="69"/>
  <c r="LGK213" i="69"/>
  <c r="LGL213" i="69"/>
  <c r="LGM213" i="69"/>
  <c r="LGN213" i="69"/>
  <c r="LGO213" i="69"/>
  <c r="LGP213" i="69"/>
  <c r="LGQ213" i="69"/>
  <c r="LGR213" i="69"/>
  <c r="LGS213" i="69"/>
  <c r="LGT213" i="69"/>
  <c r="LGU213" i="69"/>
  <c r="LGV213" i="69"/>
  <c r="LGW213" i="69"/>
  <c r="LGX213" i="69"/>
  <c r="LGY213" i="69"/>
  <c r="LGZ213" i="69"/>
  <c r="LHA213" i="69"/>
  <c r="LHB213" i="69"/>
  <c r="LHC213" i="69"/>
  <c r="LHD213" i="69"/>
  <c r="LHE213" i="69"/>
  <c r="LHF213" i="69"/>
  <c r="LHG213" i="69"/>
  <c r="LHH213" i="69"/>
  <c r="LHI213" i="69"/>
  <c r="LHJ213" i="69"/>
  <c r="LHK213" i="69"/>
  <c r="LHL213" i="69"/>
  <c r="LHM213" i="69"/>
  <c r="LHN213" i="69"/>
  <c r="LHO213" i="69"/>
  <c r="LHP213" i="69"/>
  <c r="LHQ213" i="69"/>
  <c r="LHR213" i="69"/>
  <c r="LHS213" i="69"/>
  <c r="LHT213" i="69"/>
  <c r="LHU213" i="69"/>
  <c r="LHV213" i="69"/>
  <c r="LHW213" i="69"/>
  <c r="LHX213" i="69"/>
  <c r="LHY213" i="69"/>
  <c r="LHZ213" i="69"/>
  <c r="LIA213" i="69"/>
  <c r="LIB213" i="69"/>
  <c r="LIC213" i="69"/>
  <c r="LID213" i="69"/>
  <c r="LIE213" i="69"/>
  <c r="LIF213" i="69"/>
  <c r="LIG213" i="69"/>
  <c r="LIH213" i="69"/>
  <c r="LII213" i="69"/>
  <c r="LIJ213" i="69"/>
  <c r="LIK213" i="69"/>
  <c r="LIL213" i="69"/>
  <c r="LIM213" i="69"/>
  <c r="LIN213" i="69"/>
  <c r="LIO213" i="69"/>
  <c r="LIP213" i="69"/>
  <c r="LIQ213" i="69"/>
  <c r="LIR213" i="69"/>
  <c r="LIS213" i="69"/>
  <c r="LIT213" i="69"/>
  <c r="LIU213" i="69"/>
  <c r="LIV213" i="69"/>
  <c r="LIW213" i="69"/>
  <c r="LIX213" i="69"/>
  <c r="LIY213" i="69"/>
  <c r="LIZ213" i="69"/>
  <c r="LJA213" i="69"/>
  <c r="LJB213" i="69"/>
  <c r="LJC213" i="69"/>
  <c r="LJD213" i="69"/>
  <c r="LJE213" i="69"/>
  <c r="LJF213" i="69"/>
  <c r="LJG213" i="69"/>
  <c r="LJH213" i="69"/>
  <c r="LJI213" i="69"/>
  <c r="LJJ213" i="69"/>
  <c r="LJK213" i="69"/>
  <c r="LJL213" i="69"/>
  <c r="LJM213" i="69"/>
  <c r="LJN213" i="69"/>
  <c r="LJO213" i="69"/>
  <c r="LJP213" i="69"/>
  <c r="LJQ213" i="69"/>
  <c r="LJR213" i="69"/>
  <c r="LJS213" i="69"/>
  <c r="LJT213" i="69"/>
  <c r="LJU213" i="69"/>
  <c r="LJV213" i="69"/>
  <c r="LJW213" i="69"/>
  <c r="LJX213" i="69"/>
  <c r="LJY213" i="69"/>
  <c r="LJZ213" i="69"/>
  <c r="LKA213" i="69"/>
  <c r="LKB213" i="69"/>
  <c r="LKC213" i="69"/>
  <c r="LKD213" i="69"/>
  <c r="LKE213" i="69"/>
  <c r="LKF213" i="69"/>
  <c r="LKG213" i="69"/>
  <c r="LKH213" i="69"/>
  <c r="LKI213" i="69"/>
  <c r="LKJ213" i="69"/>
  <c r="LKK213" i="69"/>
  <c r="LKL213" i="69"/>
  <c r="LKM213" i="69"/>
  <c r="LKN213" i="69"/>
  <c r="LKO213" i="69"/>
  <c r="LKP213" i="69"/>
  <c r="LKQ213" i="69"/>
  <c r="LKR213" i="69"/>
  <c r="LKS213" i="69"/>
  <c r="LKT213" i="69"/>
  <c r="LKU213" i="69"/>
  <c r="LKV213" i="69"/>
  <c r="LKW213" i="69"/>
  <c r="LKX213" i="69"/>
  <c r="LKY213" i="69"/>
  <c r="LKZ213" i="69"/>
  <c r="LLA213" i="69"/>
  <c r="LLB213" i="69"/>
  <c r="LLC213" i="69"/>
  <c r="LLD213" i="69"/>
  <c r="LLE213" i="69"/>
  <c r="LLF213" i="69"/>
  <c r="LLG213" i="69"/>
  <c r="LLH213" i="69"/>
  <c r="LLI213" i="69"/>
  <c r="LLJ213" i="69"/>
  <c r="LLK213" i="69"/>
  <c r="LLL213" i="69"/>
  <c r="LLM213" i="69"/>
  <c r="LLN213" i="69"/>
  <c r="LLO213" i="69"/>
  <c r="LLP213" i="69"/>
  <c r="LLQ213" i="69"/>
  <c r="LLR213" i="69"/>
  <c r="LLS213" i="69"/>
  <c r="LLT213" i="69"/>
  <c r="LLU213" i="69"/>
  <c r="LLV213" i="69"/>
  <c r="LLW213" i="69"/>
  <c r="LLX213" i="69"/>
  <c r="LLY213" i="69"/>
  <c r="LLZ213" i="69"/>
  <c r="LMA213" i="69"/>
  <c r="LMB213" i="69"/>
  <c r="LMC213" i="69"/>
  <c r="LMD213" i="69"/>
  <c r="LME213" i="69"/>
  <c r="LMF213" i="69"/>
  <c r="LMG213" i="69"/>
  <c r="LMH213" i="69"/>
  <c r="LMI213" i="69"/>
  <c r="LMJ213" i="69"/>
  <c r="LMK213" i="69"/>
  <c r="LML213" i="69"/>
  <c r="LMM213" i="69"/>
  <c r="LMN213" i="69"/>
  <c r="LMO213" i="69"/>
  <c r="LMP213" i="69"/>
  <c r="LMQ213" i="69"/>
  <c r="LMR213" i="69"/>
  <c r="LMS213" i="69"/>
  <c r="LMT213" i="69"/>
  <c r="LMU213" i="69"/>
  <c r="LMV213" i="69"/>
  <c r="LMW213" i="69"/>
  <c r="LMX213" i="69"/>
  <c r="LMY213" i="69"/>
  <c r="LMZ213" i="69"/>
  <c r="LNA213" i="69"/>
  <c r="LNB213" i="69"/>
  <c r="LNC213" i="69"/>
  <c r="LND213" i="69"/>
  <c r="LNE213" i="69"/>
  <c r="LNF213" i="69"/>
  <c r="LNG213" i="69"/>
  <c r="LNH213" i="69"/>
  <c r="LNI213" i="69"/>
  <c r="LNJ213" i="69"/>
  <c r="LNK213" i="69"/>
  <c r="LNL213" i="69"/>
  <c r="LNM213" i="69"/>
  <c r="LNN213" i="69"/>
  <c r="LNO213" i="69"/>
  <c r="LNP213" i="69"/>
  <c r="LNQ213" i="69"/>
  <c r="LNR213" i="69"/>
  <c r="LNS213" i="69"/>
  <c r="LNT213" i="69"/>
  <c r="LNU213" i="69"/>
  <c r="LNV213" i="69"/>
  <c r="LNW213" i="69"/>
  <c r="LNX213" i="69"/>
  <c r="LNY213" i="69"/>
  <c r="LNZ213" i="69"/>
  <c r="LOA213" i="69"/>
  <c r="LOB213" i="69"/>
  <c r="LOC213" i="69"/>
  <c r="LOD213" i="69"/>
  <c r="LOE213" i="69"/>
  <c r="LOF213" i="69"/>
  <c r="LOG213" i="69"/>
  <c r="LOH213" i="69"/>
  <c r="LOI213" i="69"/>
  <c r="LOJ213" i="69"/>
  <c r="LOK213" i="69"/>
  <c r="LOL213" i="69"/>
  <c r="LOM213" i="69"/>
  <c r="LON213" i="69"/>
  <c r="LOO213" i="69"/>
  <c r="LOP213" i="69"/>
  <c r="LOQ213" i="69"/>
  <c r="LOR213" i="69"/>
  <c r="LOS213" i="69"/>
  <c r="LOT213" i="69"/>
  <c r="LOU213" i="69"/>
  <c r="LOV213" i="69"/>
  <c r="LOW213" i="69"/>
  <c r="LOX213" i="69"/>
  <c r="LOY213" i="69"/>
  <c r="LOZ213" i="69"/>
  <c r="LPA213" i="69"/>
  <c r="LPB213" i="69"/>
  <c r="LPC213" i="69"/>
  <c r="LPD213" i="69"/>
  <c r="LPE213" i="69"/>
  <c r="LPF213" i="69"/>
  <c r="LPG213" i="69"/>
  <c r="LPH213" i="69"/>
  <c r="LPI213" i="69"/>
  <c r="LPJ213" i="69"/>
  <c r="LPK213" i="69"/>
  <c r="LPL213" i="69"/>
  <c r="LPM213" i="69"/>
  <c r="LPN213" i="69"/>
  <c r="LPO213" i="69"/>
  <c r="LPP213" i="69"/>
  <c r="LPQ213" i="69"/>
  <c r="LPR213" i="69"/>
  <c r="LPS213" i="69"/>
  <c r="LPT213" i="69"/>
  <c r="LPU213" i="69"/>
  <c r="LPV213" i="69"/>
  <c r="LPW213" i="69"/>
  <c r="LPX213" i="69"/>
  <c r="LPY213" i="69"/>
  <c r="LPZ213" i="69"/>
  <c r="LQA213" i="69"/>
  <c r="LQB213" i="69"/>
  <c r="LQC213" i="69"/>
  <c r="LQD213" i="69"/>
  <c r="LQE213" i="69"/>
  <c r="LQF213" i="69"/>
  <c r="LQG213" i="69"/>
  <c r="LQH213" i="69"/>
  <c r="LQI213" i="69"/>
  <c r="LQJ213" i="69"/>
  <c r="LQK213" i="69"/>
  <c r="LQL213" i="69"/>
  <c r="LQM213" i="69"/>
  <c r="LQN213" i="69"/>
  <c r="LQO213" i="69"/>
  <c r="LQP213" i="69"/>
  <c r="LQQ213" i="69"/>
  <c r="LQR213" i="69"/>
  <c r="LQS213" i="69"/>
  <c r="LQT213" i="69"/>
  <c r="LQU213" i="69"/>
  <c r="LQV213" i="69"/>
  <c r="LQW213" i="69"/>
  <c r="LQX213" i="69"/>
  <c r="LQY213" i="69"/>
  <c r="LQZ213" i="69"/>
  <c r="LRA213" i="69"/>
  <c r="LRB213" i="69"/>
  <c r="LRC213" i="69"/>
  <c r="LRD213" i="69"/>
  <c r="LRE213" i="69"/>
  <c r="LRF213" i="69"/>
  <c r="LRG213" i="69"/>
  <c r="LRH213" i="69"/>
  <c r="LRI213" i="69"/>
  <c r="LRJ213" i="69"/>
  <c r="LRK213" i="69"/>
  <c r="LRL213" i="69"/>
  <c r="LRM213" i="69"/>
  <c r="LRN213" i="69"/>
  <c r="LRO213" i="69"/>
  <c r="LRP213" i="69"/>
  <c r="LRQ213" i="69"/>
  <c r="LRR213" i="69"/>
  <c r="LRS213" i="69"/>
  <c r="LRT213" i="69"/>
  <c r="LRU213" i="69"/>
  <c r="LRV213" i="69"/>
  <c r="LRW213" i="69"/>
  <c r="LRX213" i="69"/>
  <c r="LRY213" i="69"/>
  <c r="LRZ213" i="69"/>
  <c r="LSA213" i="69"/>
  <c r="LSB213" i="69"/>
  <c r="LSC213" i="69"/>
  <c r="LSD213" i="69"/>
  <c r="LSE213" i="69"/>
  <c r="LSF213" i="69"/>
  <c r="LSG213" i="69"/>
  <c r="LSH213" i="69"/>
  <c r="LSI213" i="69"/>
  <c r="LSJ213" i="69"/>
  <c r="LSK213" i="69"/>
  <c r="LSL213" i="69"/>
  <c r="LSM213" i="69"/>
  <c r="LSN213" i="69"/>
  <c r="LSO213" i="69"/>
  <c r="LSP213" i="69"/>
  <c r="LSQ213" i="69"/>
  <c r="LSR213" i="69"/>
  <c r="LSS213" i="69"/>
  <c r="LST213" i="69"/>
  <c r="LSU213" i="69"/>
  <c r="LSV213" i="69"/>
  <c r="LSW213" i="69"/>
  <c r="LSX213" i="69"/>
  <c r="LSY213" i="69"/>
  <c r="LSZ213" i="69"/>
  <c r="LTA213" i="69"/>
  <c r="LTB213" i="69"/>
  <c r="LTC213" i="69"/>
  <c r="LTD213" i="69"/>
  <c r="LTE213" i="69"/>
  <c r="LTF213" i="69"/>
  <c r="LTG213" i="69"/>
  <c r="LTH213" i="69"/>
  <c r="LTI213" i="69"/>
  <c r="LTJ213" i="69"/>
  <c r="LTK213" i="69"/>
  <c r="LTL213" i="69"/>
  <c r="LTM213" i="69"/>
  <c r="LTN213" i="69"/>
  <c r="LTO213" i="69"/>
  <c r="LTP213" i="69"/>
  <c r="LTQ213" i="69"/>
  <c r="LTR213" i="69"/>
  <c r="LTS213" i="69"/>
  <c r="LTT213" i="69"/>
  <c r="LTU213" i="69"/>
  <c r="LTV213" i="69"/>
  <c r="LTW213" i="69"/>
  <c r="LTX213" i="69"/>
  <c r="LTY213" i="69"/>
  <c r="LTZ213" i="69"/>
  <c r="LUA213" i="69"/>
  <c r="LUB213" i="69"/>
  <c r="LUC213" i="69"/>
  <c r="LUD213" i="69"/>
  <c r="LUE213" i="69"/>
  <c r="LUF213" i="69"/>
  <c r="LUG213" i="69"/>
  <c r="LUH213" i="69"/>
  <c r="LUI213" i="69"/>
  <c r="LUJ213" i="69"/>
  <c r="LUK213" i="69"/>
  <c r="LUL213" i="69"/>
  <c r="LUM213" i="69"/>
  <c r="LUN213" i="69"/>
  <c r="LUO213" i="69"/>
  <c r="LUP213" i="69"/>
  <c r="LUQ213" i="69"/>
  <c r="LUR213" i="69"/>
  <c r="LUS213" i="69"/>
  <c r="LUT213" i="69"/>
  <c r="LUU213" i="69"/>
  <c r="LUV213" i="69"/>
  <c r="LUW213" i="69"/>
  <c r="LUX213" i="69"/>
  <c r="LUY213" i="69"/>
  <c r="LUZ213" i="69"/>
  <c r="LVA213" i="69"/>
  <c r="LVB213" i="69"/>
  <c r="LVC213" i="69"/>
  <c r="LVD213" i="69"/>
  <c r="LVE213" i="69"/>
  <c r="LVF213" i="69"/>
  <c r="LVG213" i="69"/>
  <c r="LVH213" i="69"/>
  <c r="LVI213" i="69"/>
  <c r="LVJ213" i="69"/>
  <c r="LVK213" i="69"/>
  <c r="LVL213" i="69"/>
  <c r="LVM213" i="69"/>
  <c r="LVN213" i="69"/>
  <c r="LVO213" i="69"/>
  <c r="LVP213" i="69"/>
  <c r="LVQ213" i="69"/>
  <c r="LVR213" i="69"/>
  <c r="LVS213" i="69"/>
  <c r="LVT213" i="69"/>
  <c r="LVU213" i="69"/>
  <c r="LVV213" i="69"/>
  <c r="LVW213" i="69"/>
  <c r="LVX213" i="69"/>
  <c r="LVY213" i="69"/>
  <c r="LVZ213" i="69"/>
  <c r="LWA213" i="69"/>
  <c r="LWB213" i="69"/>
  <c r="LWC213" i="69"/>
  <c r="LWD213" i="69"/>
  <c r="LWE213" i="69"/>
  <c r="LWF213" i="69"/>
  <c r="LWG213" i="69"/>
  <c r="LWH213" i="69"/>
  <c r="LWI213" i="69"/>
  <c r="LWJ213" i="69"/>
  <c r="LWK213" i="69"/>
  <c r="LWL213" i="69"/>
  <c r="LWM213" i="69"/>
  <c r="LWN213" i="69"/>
  <c r="LWO213" i="69"/>
  <c r="LWP213" i="69"/>
  <c r="LWQ213" i="69"/>
  <c r="LWR213" i="69"/>
  <c r="LWS213" i="69"/>
  <c r="LWT213" i="69"/>
  <c r="LWU213" i="69"/>
  <c r="LWV213" i="69"/>
  <c r="LWW213" i="69"/>
  <c r="LWX213" i="69"/>
  <c r="LWY213" i="69"/>
  <c r="LWZ213" i="69"/>
  <c r="LXA213" i="69"/>
  <c r="LXB213" i="69"/>
  <c r="LXC213" i="69"/>
  <c r="LXD213" i="69"/>
  <c r="LXE213" i="69"/>
  <c r="LXF213" i="69"/>
  <c r="LXG213" i="69"/>
  <c r="LXH213" i="69"/>
  <c r="LXI213" i="69"/>
  <c r="LXJ213" i="69"/>
  <c r="LXK213" i="69"/>
  <c r="LXL213" i="69"/>
  <c r="LXM213" i="69"/>
  <c r="LXN213" i="69"/>
  <c r="LXO213" i="69"/>
  <c r="LXP213" i="69"/>
  <c r="LXQ213" i="69"/>
  <c r="LXR213" i="69"/>
  <c r="LXS213" i="69"/>
  <c r="LXT213" i="69"/>
  <c r="LXU213" i="69"/>
  <c r="LXV213" i="69"/>
  <c r="LXW213" i="69"/>
  <c r="LXX213" i="69"/>
  <c r="LXY213" i="69"/>
  <c r="LXZ213" i="69"/>
  <c r="LYA213" i="69"/>
  <c r="LYB213" i="69"/>
  <c r="LYC213" i="69"/>
  <c r="LYD213" i="69"/>
  <c r="LYE213" i="69"/>
  <c r="LYF213" i="69"/>
  <c r="LYG213" i="69"/>
  <c r="LYH213" i="69"/>
  <c r="LYI213" i="69"/>
  <c r="LYJ213" i="69"/>
  <c r="LYK213" i="69"/>
  <c r="LYL213" i="69"/>
  <c r="LYM213" i="69"/>
  <c r="LYN213" i="69"/>
  <c r="LYO213" i="69"/>
  <c r="LYP213" i="69"/>
  <c r="LYQ213" i="69"/>
  <c r="LYR213" i="69"/>
  <c r="LYS213" i="69"/>
  <c r="LYT213" i="69"/>
  <c r="LYU213" i="69"/>
  <c r="LYV213" i="69"/>
  <c r="LYW213" i="69"/>
  <c r="LYX213" i="69"/>
  <c r="LYY213" i="69"/>
  <c r="LYZ213" i="69"/>
  <c r="LZA213" i="69"/>
  <c r="LZB213" i="69"/>
  <c r="LZC213" i="69"/>
  <c r="LZD213" i="69"/>
  <c r="LZE213" i="69"/>
  <c r="LZF213" i="69"/>
  <c r="LZG213" i="69"/>
  <c r="LZH213" i="69"/>
  <c r="LZI213" i="69"/>
  <c r="LZJ213" i="69"/>
  <c r="LZK213" i="69"/>
  <c r="LZL213" i="69"/>
  <c r="LZM213" i="69"/>
  <c r="LZN213" i="69"/>
  <c r="LZO213" i="69"/>
  <c r="LZP213" i="69"/>
  <c r="LZQ213" i="69"/>
  <c r="LZR213" i="69"/>
  <c r="LZS213" i="69"/>
  <c r="LZT213" i="69"/>
  <c r="LZU213" i="69"/>
  <c r="LZV213" i="69"/>
  <c r="LZW213" i="69"/>
  <c r="LZX213" i="69"/>
  <c r="LZY213" i="69"/>
  <c r="LZZ213" i="69"/>
  <c r="MAA213" i="69"/>
  <c r="MAB213" i="69"/>
  <c r="MAC213" i="69"/>
  <c r="MAD213" i="69"/>
  <c r="MAE213" i="69"/>
  <c r="MAF213" i="69"/>
  <c r="MAG213" i="69"/>
  <c r="MAH213" i="69"/>
  <c r="MAI213" i="69"/>
  <c r="MAJ213" i="69"/>
  <c r="MAK213" i="69"/>
  <c r="MAL213" i="69"/>
  <c r="MAM213" i="69"/>
  <c r="MAN213" i="69"/>
  <c r="MAO213" i="69"/>
  <c r="MAP213" i="69"/>
  <c r="MAQ213" i="69"/>
  <c r="MAR213" i="69"/>
  <c r="MAS213" i="69"/>
  <c r="MAT213" i="69"/>
  <c r="MAU213" i="69"/>
  <c r="MAV213" i="69"/>
  <c r="MAW213" i="69"/>
  <c r="MAX213" i="69"/>
  <c r="MAY213" i="69"/>
  <c r="MAZ213" i="69"/>
  <c r="MBA213" i="69"/>
  <c r="MBB213" i="69"/>
  <c r="MBC213" i="69"/>
  <c r="MBD213" i="69"/>
  <c r="MBE213" i="69"/>
  <c r="MBF213" i="69"/>
  <c r="MBG213" i="69"/>
  <c r="MBH213" i="69"/>
  <c r="MBI213" i="69"/>
  <c r="MBJ213" i="69"/>
  <c r="MBK213" i="69"/>
  <c r="MBL213" i="69"/>
  <c r="MBM213" i="69"/>
  <c r="MBN213" i="69"/>
  <c r="MBO213" i="69"/>
  <c r="MBP213" i="69"/>
  <c r="MBQ213" i="69"/>
  <c r="MBR213" i="69"/>
  <c r="MBS213" i="69"/>
  <c r="MBT213" i="69"/>
  <c r="MBU213" i="69"/>
  <c r="MBV213" i="69"/>
  <c r="MBW213" i="69"/>
  <c r="MBX213" i="69"/>
  <c r="MBY213" i="69"/>
  <c r="MBZ213" i="69"/>
  <c r="MCA213" i="69"/>
  <c r="MCB213" i="69"/>
  <c r="MCC213" i="69"/>
  <c r="MCD213" i="69"/>
  <c r="MCE213" i="69"/>
  <c r="MCF213" i="69"/>
  <c r="MCG213" i="69"/>
  <c r="MCH213" i="69"/>
  <c r="MCI213" i="69"/>
  <c r="MCJ213" i="69"/>
  <c r="MCK213" i="69"/>
  <c r="MCL213" i="69"/>
  <c r="MCM213" i="69"/>
  <c r="MCN213" i="69"/>
  <c r="MCO213" i="69"/>
  <c r="MCP213" i="69"/>
  <c r="MCQ213" i="69"/>
  <c r="MCR213" i="69"/>
  <c r="MCS213" i="69"/>
  <c r="MCT213" i="69"/>
  <c r="MCU213" i="69"/>
  <c r="MCV213" i="69"/>
  <c r="MCW213" i="69"/>
  <c r="MCX213" i="69"/>
  <c r="MCY213" i="69"/>
  <c r="MCZ213" i="69"/>
  <c r="MDA213" i="69"/>
  <c r="MDB213" i="69"/>
  <c r="MDC213" i="69"/>
  <c r="MDD213" i="69"/>
  <c r="MDE213" i="69"/>
  <c r="MDF213" i="69"/>
  <c r="MDG213" i="69"/>
  <c r="MDH213" i="69"/>
  <c r="MDI213" i="69"/>
  <c r="MDJ213" i="69"/>
  <c r="MDK213" i="69"/>
  <c r="MDL213" i="69"/>
  <c r="MDM213" i="69"/>
  <c r="MDN213" i="69"/>
  <c r="MDO213" i="69"/>
  <c r="MDP213" i="69"/>
  <c r="MDQ213" i="69"/>
  <c r="MDR213" i="69"/>
  <c r="MDS213" i="69"/>
  <c r="MDT213" i="69"/>
  <c r="MDU213" i="69"/>
  <c r="MDV213" i="69"/>
  <c r="MDW213" i="69"/>
  <c r="MDX213" i="69"/>
  <c r="MDY213" i="69"/>
  <c r="MDZ213" i="69"/>
  <c r="MEA213" i="69"/>
  <c r="MEB213" i="69"/>
  <c r="MEC213" i="69"/>
  <c r="MED213" i="69"/>
  <c r="MEE213" i="69"/>
  <c r="MEF213" i="69"/>
  <c r="MEG213" i="69"/>
  <c r="MEH213" i="69"/>
  <c r="MEI213" i="69"/>
  <c r="MEJ213" i="69"/>
  <c r="MEK213" i="69"/>
  <c r="MEL213" i="69"/>
  <c r="MEM213" i="69"/>
  <c r="MEN213" i="69"/>
  <c r="MEO213" i="69"/>
  <c r="MEP213" i="69"/>
  <c r="MEQ213" i="69"/>
  <c r="MER213" i="69"/>
  <c r="MES213" i="69"/>
  <c r="MET213" i="69"/>
  <c r="MEU213" i="69"/>
  <c r="MEV213" i="69"/>
  <c r="MEW213" i="69"/>
  <c r="MEX213" i="69"/>
  <c r="MEY213" i="69"/>
  <c r="MEZ213" i="69"/>
  <c r="MFA213" i="69"/>
  <c r="MFB213" i="69"/>
  <c r="MFC213" i="69"/>
  <c r="MFD213" i="69"/>
  <c r="MFE213" i="69"/>
  <c r="MFF213" i="69"/>
  <c r="MFG213" i="69"/>
  <c r="MFH213" i="69"/>
  <c r="MFI213" i="69"/>
  <c r="MFJ213" i="69"/>
  <c r="MFK213" i="69"/>
  <c r="MFL213" i="69"/>
  <c r="MFM213" i="69"/>
  <c r="MFN213" i="69"/>
  <c r="MFO213" i="69"/>
  <c r="MFP213" i="69"/>
  <c r="MFQ213" i="69"/>
  <c r="MFR213" i="69"/>
  <c r="MFS213" i="69"/>
  <c r="MFT213" i="69"/>
  <c r="MFU213" i="69"/>
  <c r="MFV213" i="69"/>
  <c r="MFW213" i="69"/>
  <c r="MFX213" i="69"/>
  <c r="MFY213" i="69"/>
  <c r="MFZ213" i="69"/>
  <c r="MGA213" i="69"/>
  <c r="MGB213" i="69"/>
  <c r="MGC213" i="69"/>
  <c r="MGD213" i="69"/>
  <c r="MGE213" i="69"/>
  <c r="MGF213" i="69"/>
  <c r="MGG213" i="69"/>
  <c r="MGH213" i="69"/>
  <c r="MGI213" i="69"/>
  <c r="MGJ213" i="69"/>
  <c r="MGK213" i="69"/>
  <c r="MGL213" i="69"/>
  <c r="MGM213" i="69"/>
  <c r="MGN213" i="69"/>
  <c r="MGO213" i="69"/>
  <c r="MGP213" i="69"/>
  <c r="MGQ213" i="69"/>
  <c r="MGR213" i="69"/>
  <c r="MGS213" i="69"/>
  <c r="MGT213" i="69"/>
  <c r="MGU213" i="69"/>
  <c r="MGV213" i="69"/>
  <c r="MGW213" i="69"/>
  <c r="MGX213" i="69"/>
  <c r="MGY213" i="69"/>
  <c r="MGZ213" i="69"/>
  <c r="MHA213" i="69"/>
  <c r="MHB213" i="69"/>
  <c r="MHC213" i="69"/>
  <c r="MHD213" i="69"/>
  <c r="MHE213" i="69"/>
  <c r="MHF213" i="69"/>
  <c r="MHG213" i="69"/>
  <c r="MHH213" i="69"/>
  <c r="MHI213" i="69"/>
  <c r="MHJ213" i="69"/>
  <c r="MHK213" i="69"/>
  <c r="MHL213" i="69"/>
  <c r="MHM213" i="69"/>
  <c r="MHN213" i="69"/>
  <c r="MHO213" i="69"/>
  <c r="MHP213" i="69"/>
  <c r="MHQ213" i="69"/>
  <c r="MHR213" i="69"/>
  <c r="MHS213" i="69"/>
  <c r="MHT213" i="69"/>
  <c r="MHU213" i="69"/>
  <c r="MHV213" i="69"/>
  <c r="MHW213" i="69"/>
  <c r="MHX213" i="69"/>
  <c r="MHY213" i="69"/>
  <c r="MHZ213" i="69"/>
  <c r="MIA213" i="69"/>
  <c r="MIB213" i="69"/>
  <c r="MIC213" i="69"/>
  <c r="MID213" i="69"/>
  <c r="MIE213" i="69"/>
  <c r="MIF213" i="69"/>
  <c r="MIG213" i="69"/>
  <c r="MIH213" i="69"/>
  <c r="MII213" i="69"/>
  <c r="MIJ213" i="69"/>
  <c r="MIK213" i="69"/>
  <c r="MIL213" i="69"/>
  <c r="MIM213" i="69"/>
  <c r="MIN213" i="69"/>
  <c r="MIO213" i="69"/>
  <c r="MIP213" i="69"/>
  <c r="MIQ213" i="69"/>
  <c r="MIR213" i="69"/>
  <c r="MIS213" i="69"/>
  <c r="MIT213" i="69"/>
  <c r="MIU213" i="69"/>
  <c r="MIV213" i="69"/>
  <c r="MIW213" i="69"/>
  <c r="MIX213" i="69"/>
  <c r="MIY213" i="69"/>
  <c r="MIZ213" i="69"/>
  <c r="MJA213" i="69"/>
  <c r="MJB213" i="69"/>
  <c r="MJC213" i="69"/>
  <c r="MJD213" i="69"/>
  <c r="MJE213" i="69"/>
  <c r="MJF213" i="69"/>
  <c r="MJG213" i="69"/>
  <c r="MJH213" i="69"/>
  <c r="MJI213" i="69"/>
  <c r="MJJ213" i="69"/>
  <c r="MJK213" i="69"/>
  <c r="MJL213" i="69"/>
  <c r="MJM213" i="69"/>
  <c r="MJN213" i="69"/>
  <c r="MJO213" i="69"/>
  <c r="MJP213" i="69"/>
  <c r="MJQ213" i="69"/>
  <c r="MJR213" i="69"/>
  <c r="MJS213" i="69"/>
  <c r="MJT213" i="69"/>
  <c r="MJU213" i="69"/>
  <c r="MJV213" i="69"/>
  <c r="MJW213" i="69"/>
  <c r="MJX213" i="69"/>
  <c r="MJY213" i="69"/>
  <c r="MJZ213" i="69"/>
  <c r="MKA213" i="69"/>
  <c r="MKB213" i="69"/>
  <c r="MKC213" i="69"/>
  <c r="MKD213" i="69"/>
  <c r="MKE213" i="69"/>
  <c r="MKF213" i="69"/>
  <c r="MKG213" i="69"/>
  <c r="MKH213" i="69"/>
  <c r="MKI213" i="69"/>
  <c r="MKJ213" i="69"/>
  <c r="MKK213" i="69"/>
  <c r="MKL213" i="69"/>
  <c r="MKM213" i="69"/>
  <c r="MKN213" i="69"/>
  <c r="MKO213" i="69"/>
  <c r="MKP213" i="69"/>
  <c r="MKQ213" i="69"/>
  <c r="MKR213" i="69"/>
  <c r="MKS213" i="69"/>
  <c r="MKT213" i="69"/>
  <c r="MKU213" i="69"/>
  <c r="MKV213" i="69"/>
  <c r="MKW213" i="69"/>
  <c r="MKX213" i="69"/>
  <c r="MKY213" i="69"/>
  <c r="MKZ213" i="69"/>
  <c r="MLA213" i="69"/>
  <c r="MLB213" i="69"/>
  <c r="MLC213" i="69"/>
  <c r="MLD213" i="69"/>
  <c r="MLE213" i="69"/>
  <c r="MLF213" i="69"/>
  <c r="MLG213" i="69"/>
  <c r="MLH213" i="69"/>
  <c r="MLI213" i="69"/>
  <c r="MLJ213" i="69"/>
  <c r="MLK213" i="69"/>
  <c r="MLL213" i="69"/>
  <c r="MLM213" i="69"/>
  <c r="MLN213" i="69"/>
  <c r="MLO213" i="69"/>
  <c r="MLP213" i="69"/>
  <c r="MLQ213" i="69"/>
  <c r="MLR213" i="69"/>
  <c r="MLS213" i="69"/>
  <c r="MLT213" i="69"/>
  <c r="MLU213" i="69"/>
  <c r="MLV213" i="69"/>
  <c r="MLW213" i="69"/>
  <c r="MLX213" i="69"/>
  <c r="MLY213" i="69"/>
  <c r="MLZ213" i="69"/>
  <c r="MMA213" i="69"/>
  <c r="MMB213" i="69"/>
  <c r="MMC213" i="69"/>
  <c r="MMD213" i="69"/>
  <c r="MME213" i="69"/>
  <c r="MMF213" i="69"/>
  <c r="MMG213" i="69"/>
  <c r="MMH213" i="69"/>
  <c r="MMI213" i="69"/>
  <c r="MMJ213" i="69"/>
  <c r="MMK213" i="69"/>
  <c r="MML213" i="69"/>
  <c r="MMM213" i="69"/>
  <c r="MMN213" i="69"/>
  <c r="MMO213" i="69"/>
  <c r="MMP213" i="69"/>
  <c r="MMQ213" i="69"/>
  <c r="MMR213" i="69"/>
  <c r="MMS213" i="69"/>
  <c r="MMT213" i="69"/>
  <c r="MMU213" i="69"/>
  <c r="MMV213" i="69"/>
  <c r="MMW213" i="69"/>
  <c r="MMX213" i="69"/>
  <c r="MMY213" i="69"/>
  <c r="MMZ213" i="69"/>
  <c r="MNA213" i="69"/>
  <c r="MNB213" i="69"/>
  <c r="MNC213" i="69"/>
  <c r="MND213" i="69"/>
  <c r="MNE213" i="69"/>
  <c r="MNF213" i="69"/>
  <c r="MNG213" i="69"/>
  <c r="MNH213" i="69"/>
  <c r="MNI213" i="69"/>
  <c r="MNJ213" i="69"/>
  <c r="MNK213" i="69"/>
  <c r="MNL213" i="69"/>
  <c r="MNM213" i="69"/>
  <c r="MNN213" i="69"/>
  <c r="MNO213" i="69"/>
  <c r="MNP213" i="69"/>
  <c r="MNQ213" i="69"/>
  <c r="MNR213" i="69"/>
  <c r="MNS213" i="69"/>
  <c r="MNT213" i="69"/>
  <c r="MNU213" i="69"/>
  <c r="MNV213" i="69"/>
  <c r="MNW213" i="69"/>
  <c r="MNX213" i="69"/>
  <c r="MNY213" i="69"/>
  <c r="MNZ213" i="69"/>
  <c r="MOA213" i="69"/>
  <c r="MOB213" i="69"/>
  <c r="MOC213" i="69"/>
  <c r="MOD213" i="69"/>
  <c r="MOE213" i="69"/>
  <c r="MOF213" i="69"/>
  <c r="MOG213" i="69"/>
  <c r="MOH213" i="69"/>
  <c r="MOI213" i="69"/>
  <c r="MOJ213" i="69"/>
  <c r="MOK213" i="69"/>
  <c r="MOL213" i="69"/>
  <c r="MOM213" i="69"/>
  <c r="MON213" i="69"/>
  <c r="MOO213" i="69"/>
  <c r="MOP213" i="69"/>
  <c r="MOQ213" i="69"/>
  <c r="MOR213" i="69"/>
  <c r="MOS213" i="69"/>
  <c r="MOT213" i="69"/>
  <c r="MOU213" i="69"/>
  <c r="MOV213" i="69"/>
  <c r="MOW213" i="69"/>
  <c r="MOX213" i="69"/>
  <c r="MOY213" i="69"/>
  <c r="MOZ213" i="69"/>
  <c r="MPA213" i="69"/>
  <c r="MPB213" i="69"/>
  <c r="MPC213" i="69"/>
  <c r="MPD213" i="69"/>
  <c r="MPE213" i="69"/>
  <c r="MPF213" i="69"/>
  <c r="MPG213" i="69"/>
  <c r="MPH213" i="69"/>
  <c r="MPI213" i="69"/>
  <c r="MPJ213" i="69"/>
  <c r="MPK213" i="69"/>
  <c r="MPL213" i="69"/>
  <c r="MPM213" i="69"/>
  <c r="MPN213" i="69"/>
  <c r="MPO213" i="69"/>
  <c r="MPP213" i="69"/>
  <c r="MPQ213" i="69"/>
  <c r="MPR213" i="69"/>
  <c r="MPS213" i="69"/>
  <c r="MPT213" i="69"/>
  <c r="MPU213" i="69"/>
  <c r="MPV213" i="69"/>
  <c r="MPW213" i="69"/>
  <c r="MPX213" i="69"/>
  <c r="MPY213" i="69"/>
  <c r="MPZ213" i="69"/>
  <c r="MQA213" i="69"/>
  <c r="MQB213" i="69"/>
  <c r="MQC213" i="69"/>
  <c r="MQD213" i="69"/>
  <c r="MQE213" i="69"/>
  <c r="MQF213" i="69"/>
  <c r="MQG213" i="69"/>
  <c r="MQH213" i="69"/>
  <c r="MQI213" i="69"/>
  <c r="MQJ213" i="69"/>
  <c r="MQK213" i="69"/>
  <c r="MQL213" i="69"/>
  <c r="MQM213" i="69"/>
  <c r="MQN213" i="69"/>
  <c r="MQO213" i="69"/>
  <c r="MQP213" i="69"/>
  <c r="MQQ213" i="69"/>
  <c r="MQR213" i="69"/>
  <c r="MQS213" i="69"/>
  <c r="MQT213" i="69"/>
  <c r="MQU213" i="69"/>
  <c r="MQV213" i="69"/>
  <c r="MQW213" i="69"/>
  <c r="MQX213" i="69"/>
  <c r="MQY213" i="69"/>
  <c r="MQZ213" i="69"/>
  <c r="MRA213" i="69"/>
  <c r="MRB213" i="69"/>
  <c r="MRC213" i="69"/>
  <c r="MRD213" i="69"/>
  <c r="MRE213" i="69"/>
  <c r="MRF213" i="69"/>
  <c r="MRG213" i="69"/>
  <c r="MRH213" i="69"/>
  <c r="MRI213" i="69"/>
  <c r="MRJ213" i="69"/>
  <c r="MRK213" i="69"/>
  <c r="MRL213" i="69"/>
  <c r="MRM213" i="69"/>
  <c r="MRN213" i="69"/>
  <c r="MRO213" i="69"/>
  <c r="MRP213" i="69"/>
  <c r="MRQ213" i="69"/>
  <c r="MRR213" i="69"/>
  <c r="MRS213" i="69"/>
  <c r="MRT213" i="69"/>
  <c r="MRU213" i="69"/>
  <c r="MRV213" i="69"/>
  <c r="MRW213" i="69"/>
  <c r="MRX213" i="69"/>
  <c r="MRY213" i="69"/>
  <c r="MRZ213" i="69"/>
  <c r="MSA213" i="69"/>
  <c r="MSB213" i="69"/>
  <c r="MSC213" i="69"/>
  <c r="MSD213" i="69"/>
  <c r="MSE213" i="69"/>
  <c r="MSF213" i="69"/>
  <c r="MSG213" i="69"/>
  <c r="MSH213" i="69"/>
  <c r="MSI213" i="69"/>
  <c r="MSJ213" i="69"/>
  <c r="MSK213" i="69"/>
  <c r="MSL213" i="69"/>
  <c r="MSM213" i="69"/>
  <c r="MSN213" i="69"/>
  <c r="MSO213" i="69"/>
  <c r="MSP213" i="69"/>
  <c r="MSQ213" i="69"/>
  <c r="MSR213" i="69"/>
  <c r="MSS213" i="69"/>
  <c r="MST213" i="69"/>
  <c r="MSU213" i="69"/>
  <c r="MSV213" i="69"/>
  <c r="MSW213" i="69"/>
  <c r="MSX213" i="69"/>
  <c r="MSY213" i="69"/>
  <c r="MSZ213" i="69"/>
  <c r="MTA213" i="69"/>
  <c r="MTB213" i="69"/>
  <c r="MTC213" i="69"/>
  <c r="MTD213" i="69"/>
  <c r="MTE213" i="69"/>
  <c r="MTF213" i="69"/>
  <c r="MTG213" i="69"/>
  <c r="MTH213" i="69"/>
  <c r="MTI213" i="69"/>
  <c r="MTJ213" i="69"/>
  <c r="MTK213" i="69"/>
  <c r="MTL213" i="69"/>
  <c r="MTM213" i="69"/>
  <c r="MTN213" i="69"/>
  <c r="MTO213" i="69"/>
  <c r="MTP213" i="69"/>
  <c r="MTQ213" i="69"/>
  <c r="MTR213" i="69"/>
  <c r="MTS213" i="69"/>
  <c r="MTT213" i="69"/>
  <c r="MTU213" i="69"/>
  <c r="MTV213" i="69"/>
  <c r="MTW213" i="69"/>
  <c r="MTX213" i="69"/>
  <c r="MTY213" i="69"/>
  <c r="MTZ213" i="69"/>
  <c r="MUA213" i="69"/>
  <c r="MUB213" i="69"/>
  <c r="MUC213" i="69"/>
  <c r="MUD213" i="69"/>
  <c r="MUE213" i="69"/>
  <c r="MUF213" i="69"/>
  <c r="MUG213" i="69"/>
  <c r="MUH213" i="69"/>
  <c r="MUI213" i="69"/>
  <c r="MUJ213" i="69"/>
  <c r="MUK213" i="69"/>
  <c r="MUL213" i="69"/>
  <c r="MUM213" i="69"/>
  <c r="MUN213" i="69"/>
  <c r="MUO213" i="69"/>
  <c r="MUP213" i="69"/>
  <c r="MUQ213" i="69"/>
  <c r="MUR213" i="69"/>
  <c r="MUS213" i="69"/>
  <c r="MUT213" i="69"/>
  <c r="MUU213" i="69"/>
  <c r="MUV213" i="69"/>
  <c r="MUW213" i="69"/>
  <c r="MUX213" i="69"/>
  <c r="MUY213" i="69"/>
  <c r="MUZ213" i="69"/>
  <c r="MVA213" i="69"/>
  <c r="MVB213" i="69"/>
  <c r="MVC213" i="69"/>
  <c r="MVD213" i="69"/>
  <c r="MVE213" i="69"/>
  <c r="MVF213" i="69"/>
  <c r="MVG213" i="69"/>
  <c r="MVH213" i="69"/>
  <c r="MVI213" i="69"/>
  <c r="MVJ213" i="69"/>
  <c r="MVK213" i="69"/>
  <c r="MVL213" i="69"/>
  <c r="MVM213" i="69"/>
  <c r="MVN213" i="69"/>
  <c r="MVO213" i="69"/>
  <c r="MVP213" i="69"/>
  <c r="MVQ213" i="69"/>
  <c r="MVR213" i="69"/>
  <c r="MVS213" i="69"/>
  <c r="MVT213" i="69"/>
  <c r="MVU213" i="69"/>
  <c r="MVV213" i="69"/>
  <c r="MVW213" i="69"/>
  <c r="MVX213" i="69"/>
  <c r="MVY213" i="69"/>
  <c r="MVZ213" i="69"/>
  <c r="MWA213" i="69"/>
  <c r="MWB213" i="69"/>
  <c r="MWC213" i="69"/>
  <c r="MWD213" i="69"/>
  <c r="MWE213" i="69"/>
  <c r="MWF213" i="69"/>
  <c r="MWG213" i="69"/>
  <c r="MWH213" i="69"/>
  <c r="MWI213" i="69"/>
  <c r="MWJ213" i="69"/>
  <c r="MWK213" i="69"/>
  <c r="MWL213" i="69"/>
  <c r="MWM213" i="69"/>
  <c r="MWN213" i="69"/>
  <c r="MWO213" i="69"/>
  <c r="MWP213" i="69"/>
  <c r="MWQ213" i="69"/>
  <c r="MWR213" i="69"/>
  <c r="MWS213" i="69"/>
  <c r="MWT213" i="69"/>
  <c r="MWU213" i="69"/>
  <c r="MWV213" i="69"/>
  <c r="MWW213" i="69"/>
  <c r="MWX213" i="69"/>
  <c r="MWY213" i="69"/>
  <c r="MWZ213" i="69"/>
  <c r="MXA213" i="69"/>
  <c r="MXB213" i="69"/>
  <c r="MXC213" i="69"/>
  <c r="MXD213" i="69"/>
  <c r="MXE213" i="69"/>
  <c r="MXF213" i="69"/>
  <c r="MXG213" i="69"/>
  <c r="MXH213" i="69"/>
  <c r="MXI213" i="69"/>
  <c r="MXJ213" i="69"/>
  <c r="MXK213" i="69"/>
  <c r="MXL213" i="69"/>
  <c r="MXM213" i="69"/>
  <c r="MXN213" i="69"/>
  <c r="MXO213" i="69"/>
  <c r="MXP213" i="69"/>
  <c r="MXQ213" i="69"/>
  <c r="MXR213" i="69"/>
  <c r="MXS213" i="69"/>
  <c r="MXT213" i="69"/>
  <c r="MXU213" i="69"/>
  <c r="MXV213" i="69"/>
  <c r="MXW213" i="69"/>
  <c r="MXX213" i="69"/>
  <c r="MXY213" i="69"/>
  <c r="MXZ213" i="69"/>
  <c r="MYA213" i="69"/>
  <c r="MYB213" i="69"/>
  <c r="MYC213" i="69"/>
  <c r="MYD213" i="69"/>
  <c r="MYE213" i="69"/>
  <c r="MYF213" i="69"/>
  <c r="MYG213" i="69"/>
  <c r="MYH213" i="69"/>
  <c r="MYI213" i="69"/>
  <c r="MYJ213" i="69"/>
  <c r="MYK213" i="69"/>
  <c r="MYL213" i="69"/>
  <c r="MYM213" i="69"/>
  <c r="MYN213" i="69"/>
  <c r="MYO213" i="69"/>
  <c r="MYP213" i="69"/>
  <c r="MYQ213" i="69"/>
  <c r="MYR213" i="69"/>
  <c r="MYS213" i="69"/>
  <c r="MYT213" i="69"/>
  <c r="MYU213" i="69"/>
  <c r="MYV213" i="69"/>
  <c r="MYW213" i="69"/>
  <c r="MYX213" i="69"/>
  <c r="MYY213" i="69"/>
  <c r="MYZ213" i="69"/>
  <c r="MZA213" i="69"/>
  <c r="MZB213" i="69"/>
  <c r="MZC213" i="69"/>
  <c r="MZD213" i="69"/>
  <c r="MZE213" i="69"/>
  <c r="MZF213" i="69"/>
  <c r="MZG213" i="69"/>
  <c r="MZH213" i="69"/>
  <c r="MZI213" i="69"/>
  <c r="MZJ213" i="69"/>
  <c r="MZK213" i="69"/>
  <c r="MZL213" i="69"/>
  <c r="MZM213" i="69"/>
  <c r="MZN213" i="69"/>
  <c r="MZO213" i="69"/>
  <c r="MZP213" i="69"/>
  <c r="MZQ213" i="69"/>
  <c r="MZR213" i="69"/>
  <c r="MZS213" i="69"/>
  <c r="MZT213" i="69"/>
  <c r="MZU213" i="69"/>
  <c r="MZV213" i="69"/>
  <c r="MZW213" i="69"/>
  <c r="MZX213" i="69"/>
  <c r="MZY213" i="69"/>
  <c r="MZZ213" i="69"/>
  <c r="NAA213" i="69"/>
  <c r="NAB213" i="69"/>
  <c r="NAC213" i="69"/>
  <c r="NAD213" i="69"/>
  <c r="NAE213" i="69"/>
  <c r="NAF213" i="69"/>
  <c r="NAG213" i="69"/>
  <c r="NAH213" i="69"/>
  <c r="NAI213" i="69"/>
  <c r="NAJ213" i="69"/>
  <c r="NAK213" i="69"/>
  <c r="NAL213" i="69"/>
  <c r="NAM213" i="69"/>
  <c r="NAN213" i="69"/>
  <c r="NAO213" i="69"/>
  <c r="NAP213" i="69"/>
  <c r="NAQ213" i="69"/>
  <c r="NAR213" i="69"/>
  <c r="NAS213" i="69"/>
  <c r="NAT213" i="69"/>
  <c r="NAU213" i="69"/>
  <c r="NAV213" i="69"/>
  <c r="NAW213" i="69"/>
  <c r="NAX213" i="69"/>
  <c r="NAY213" i="69"/>
  <c r="NAZ213" i="69"/>
  <c r="NBA213" i="69"/>
  <c r="NBB213" i="69"/>
  <c r="NBC213" i="69"/>
  <c r="NBD213" i="69"/>
  <c r="NBE213" i="69"/>
  <c r="NBF213" i="69"/>
  <c r="NBG213" i="69"/>
  <c r="NBH213" i="69"/>
  <c r="NBI213" i="69"/>
  <c r="NBJ213" i="69"/>
  <c r="NBK213" i="69"/>
  <c r="NBL213" i="69"/>
  <c r="NBM213" i="69"/>
  <c r="NBN213" i="69"/>
  <c r="NBO213" i="69"/>
  <c r="NBP213" i="69"/>
  <c r="NBQ213" i="69"/>
  <c r="NBR213" i="69"/>
  <c r="NBS213" i="69"/>
  <c r="NBT213" i="69"/>
  <c r="NBU213" i="69"/>
  <c r="NBV213" i="69"/>
  <c r="NBW213" i="69"/>
  <c r="NBX213" i="69"/>
  <c r="NBY213" i="69"/>
  <c r="NBZ213" i="69"/>
  <c r="NCA213" i="69"/>
  <c r="NCB213" i="69"/>
  <c r="NCC213" i="69"/>
  <c r="NCD213" i="69"/>
  <c r="NCE213" i="69"/>
  <c r="NCF213" i="69"/>
  <c r="NCG213" i="69"/>
  <c r="NCH213" i="69"/>
  <c r="NCI213" i="69"/>
  <c r="NCJ213" i="69"/>
  <c r="NCK213" i="69"/>
  <c r="NCL213" i="69"/>
  <c r="NCM213" i="69"/>
  <c r="NCN213" i="69"/>
  <c r="NCO213" i="69"/>
  <c r="NCP213" i="69"/>
  <c r="NCQ213" i="69"/>
  <c r="NCR213" i="69"/>
  <c r="NCS213" i="69"/>
  <c r="NCT213" i="69"/>
  <c r="NCU213" i="69"/>
  <c r="NCV213" i="69"/>
  <c r="NCW213" i="69"/>
  <c r="NCX213" i="69"/>
  <c r="NCY213" i="69"/>
  <c r="NCZ213" i="69"/>
  <c r="NDA213" i="69"/>
  <c r="NDB213" i="69"/>
  <c r="NDC213" i="69"/>
  <c r="NDD213" i="69"/>
  <c r="NDE213" i="69"/>
  <c r="NDF213" i="69"/>
  <c r="NDG213" i="69"/>
  <c r="NDH213" i="69"/>
  <c r="NDI213" i="69"/>
  <c r="NDJ213" i="69"/>
  <c r="NDK213" i="69"/>
  <c r="NDL213" i="69"/>
  <c r="NDM213" i="69"/>
  <c r="NDN213" i="69"/>
  <c r="NDO213" i="69"/>
  <c r="NDP213" i="69"/>
  <c r="NDQ213" i="69"/>
  <c r="NDR213" i="69"/>
  <c r="NDS213" i="69"/>
  <c r="NDT213" i="69"/>
  <c r="NDU213" i="69"/>
  <c r="NDV213" i="69"/>
  <c r="NDW213" i="69"/>
  <c r="NDX213" i="69"/>
  <c r="NDY213" i="69"/>
  <c r="NDZ213" i="69"/>
  <c r="NEA213" i="69"/>
  <c r="NEB213" i="69"/>
  <c r="NEC213" i="69"/>
  <c r="NED213" i="69"/>
  <c r="NEE213" i="69"/>
  <c r="NEF213" i="69"/>
  <c r="NEG213" i="69"/>
  <c r="NEH213" i="69"/>
  <c r="NEI213" i="69"/>
  <c r="NEJ213" i="69"/>
  <c r="NEK213" i="69"/>
  <c r="NEL213" i="69"/>
  <c r="NEM213" i="69"/>
  <c r="NEN213" i="69"/>
  <c r="NEO213" i="69"/>
  <c r="NEP213" i="69"/>
  <c r="NEQ213" i="69"/>
  <c r="NER213" i="69"/>
  <c r="NES213" i="69"/>
  <c r="NET213" i="69"/>
  <c r="NEU213" i="69"/>
  <c r="NEV213" i="69"/>
  <c r="NEW213" i="69"/>
  <c r="NEX213" i="69"/>
  <c r="NEY213" i="69"/>
  <c r="NEZ213" i="69"/>
  <c r="NFA213" i="69"/>
  <c r="NFB213" i="69"/>
  <c r="NFC213" i="69"/>
  <c r="NFD213" i="69"/>
  <c r="NFE213" i="69"/>
  <c r="NFF213" i="69"/>
  <c r="NFG213" i="69"/>
  <c r="NFH213" i="69"/>
  <c r="NFI213" i="69"/>
  <c r="NFJ213" i="69"/>
  <c r="NFK213" i="69"/>
  <c r="NFL213" i="69"/>
  <c r="NFM213" i="69"/>
  <c r="NFN213" i="69"/>
  <c r="NFO213" i="69"/>
  <c r="NFP213" i="69"/>
  <c r="NFQ213" i="69"/>
  <c r="NFR213" i="69"/>
  <c r="NFS213" i="69"/>
  <c r="NFT213" i="69"/>
  <c r="NFU213" i="69"/>
  <c r="NFV213" i="69"/>
  <c r="NFW213" i="69"/>
  <c r="NFX213" i="69"/>
  <c r="NFY213" i="69"/>
  <c r="NFZ213" i="69"/>
  <c r="NGA213" i="69"/>
  <c r="NGB213" i="69"/>
  <c r="NGC213" i="69"/>
  <c r="NGD213" i="69"/>
  <c r="NGE213" i="69"/>
  <c r="NGF213" i="69"/>
  <c r="NGG213" i="69"/>
  <c r="NGH213" i="69"/>
  <c r="NGI213" i="69"/>
  <c r="NGJ213" i="69"/>
  <c r="NGK213" i="69"/>
  <c r="NGL213" i="69"/>
  <c r="NGM213" i="69"/>
  <c r="NGN213" i="69"/>
  <c r="NGO213" i="69"/>
  <c r="NGP213" i="69"/>
  <c r="NGQ213" i="69"/>
  <c r="NGR213" i="69"/>
  <c r="NGS213" i="69"/>
  <c r="NGT213" i="69"/>
  <c r="NGU213" i="69"/>
  <c r="NGV213" i="69"/>
  <c r="NGW213" i="69"/>
  <c r="NGX213" i="69"/>
  <c r="NGY213" i="69"/>
  <c r="NGZ213" i="69"/>
  <c r="NHA213" i="69"/>
  <c r="NHB213" i="69"/>
  <c r="NHC213" i="69"/>
  <c r="NHD213" i="69"/>
  <c r="NHE213" i="69"/>
  <c r="NHF213" i="69"/>
  <c r="NHG213" i="69"/>
  <c r="NHH213" i="69"/>
  <c r="NHI213" i="69"/>
  <c r="NHJ213" i="69"/>
  <c r="NHK213" i="69"/>
  <c r="NHL213" i="69"/>
  <c r="NHM213" i="69"/>
  <c r="NHN213" i="69"/>
  <c r="NHO213" i="69"/>
  <c r="NHP213" i="69"/>
  <c r="NHQ213" i="69"/>
  <c r="NHR213" i="69"/>
  <c r="NHS213" i="69"/>
  <c r="NHT213" i="69"/>
  <c r="NHU213" i="69"/>
  <c r="NHV213" i="69"/>
  <c r="NHW213" i="69"/>
  <c r="NHX213" i="69"/>
  <c r="NHY213" i="69"/>
  <c r="NHZ213" i="69"/>
  <c r="NIA213" i="69"/>
  <c r="NIB213" i="69"/>
  <c r="NIC213" i="69"/>
  <c r="NID213" i="69"/>
  <c r="NIE213" i="69"/>
  <c r="NIF213" i="69"/>
  <c r="NIG213" i="69"/>
  <c r="NIH213" i="69"/>
  <c r="NII213" i="69"/>
  <c r="NIJ213" i="69"/>
  <c r="NIK213" i="69"/>
  <c r="NIL213" i="69"/>
  <c r="NIM213" i="69"/>
  <c r="NIN213" i="69"/>
  <c r="NIO213" i="69"/>
  <c r="NIP213" i="69"/>
  <c r="NIQ213" i="69"/>
  <c r="NIR213" i="69"/>
  <c r="NIS213" i="69"/>
  <c r="NIT213" i="69"/>
  <c r="NIU213" i="69"/>
  <c r="NIV213" i="69"/>
  <c r="NIW213" i="69"/>
  <c r="NIX213" i="69"/>
  <c r="NIY213" i="69"/>
  <c r="NIZ213" i="69"/>
  <c r="NJA213" i="69"/>
  <c r="NJB213" i="69"/>
  <c r="NJC213" i="69"/>
  <c r="NJD213" i="69"/>
  <c r="NJE213" i="69"/>
  <c r="NJF213" i="69"/>
  <c r="NJG213" i="69"/>
  <c r="NJH213" i="69"/>
  <c r="NJI213" i="69"/>
  <c r="NJJ213" i="69"/>
  <c r="NJK213" i="69"/>
  <c r="NJL213" i="69"/>
  <c r="NJM213" i="69"/>
  <c r="NJN213" i="69"/>
  <c r="NJO213" i="69"/>
  <c r="NJP213" i="69"/>
  <c r="NJQ213" i="69"/>
  <c r="NJR213" i="69"/>
  <c r="NJS213" i="69"/>
  <c r="NJT213" i="69"/>
  <c r="NJU213" i="69"/>
  <c r="NJV213" i="69"/>
  <c r="NJW213" i="69"/>
  <c r="NJX213" i="69"/>
  <c r="NJY213" i="69"/>
  <c r="NJZ213" i="69"/>
  <c r="NKA213" i="69"/>
  <c r="NKB213" i="69"/>
  <c r="NKC213" i="69"/>
  <c r="NKD213" i="69"/>
  <c r="NKE213" i="69"/>
  <c r="NKF213" i="69"/>
  <c r="NKG213" i="69"/>
  <c r="NKH213" i="69"/>
  <c r="NKI213" i="69"/>
  <c r="NKJ213" i="69"/>
  <c r="NKK213" i="69"/>
  <c r="NKL213" i="69"/>
  <c r="NKM213" i="69"/>
  <c r="NKN213" i="69"/>
  <c r="NKO213" i="69"/>
  <c r="NKP213" i="69"/>
  <c r="NKQ213" i="69"/>
  <c r="NKR213" i="69"/>
  <c r="NKS213" i="69"/>
  <c r="NKT213" i="69"/>
  <c r="NKU213" i="69"/>
  <c r="NKV213" i="69"/>
  <c r="NKW213" i="69"/>
  <c r="NKX213" i="69"/>
  <c r="NKY213" i="69"/>
  <c r="NKZ213" i="69"/>
  <c r="NLA213" i="69"/>
  <c r="NLB213" i="69"/>
  <c r="NLC213" i="69"/>
  <c r="NLD213" i="69"/>
  <c r="NLE213" i="69"/>
  <c r="NLF213" i="69"/>
  <c r="NLG213" i="69"/>
  <c r="NLH213" i="69"/>
  <c r="NLI213" i="69"/>
  <c r="NLJ213" i="69"/>
  <c r="NLK213" i="69"/>
  <c r="NLL213" i="69"/>
  <c r="NLM213" i="69"/>
  <c r="NLN213" i="69"/>
  <c r="NLO213" i="69"/>
  <c r="NLP213" i="69"/>
  <c r="NLQ213" i="69"/>
  <c r="NLR213" i="69"/>
  <c r="NLS213" i="69"/>
  <c r="NLT213" i="69"/>
  <c r="NLU213" i="69"/>
  <c r="NLV213" i="69"/>
  <c r="NLW213" i="69"/>
  <c r="NLX213" i="69"/>
  <c r="NLY213" i="69"/>
  <c r="NLZ213" i="69"/>
  <c r="NMA213" i="69"/>
  <c r="NMB213" i="69"/>
  <c r="NMC213" i="69"/>
  <c r="NMD213" i="69"/>
  <c r="NME213" i="69"/>
  <c r="NMF213" i="69"/>
  <c r="NMG213" i="69"/>
  <c r="NMH213" i="69"/>
  <c r="NMI213" i="69"/>
  <c r="NMJ213" i="69"/>
  <c r="NMK213" i="69"/>
  <c r="NML213" i="69"/>
  <c r="NMM213" i="69"/>
  <c r="NMN213" i="69"/>
  <c r="NMO213" i="69"/>
  <c r="NMP213" i="69"/>
  <c r="NMQ213" i="69"/>
  <c r="NMR213" i="69"/>
  <c r="NMS213" i="69"/>
  <c r="NMT213" i="69"/>
  <c r="NMU213" i="69"/>
  <c r="NMV213" i="69"/>
  <c r="NMW213" i="69"/>
  <c r="NMX213" i="69"/>
  <c r="NMY213" i="69"/>
  <c r="NMZ213" i="69"/>
  <c r="NNA213" i="69"/>
  <c r="NNB213" i="69"/>
  <c r="NNC213" i="69"/>
  <c r="NND213" i="69"/>
  <c r="NNE213" i="69"/>
  <c r="NNF213" i="69"/>
  <c r="NNG213" i="69"/>
  <c r="NNH213" i="69"/>
  <c r="NNI213" i="69"/>
  <c r="NNJ213" i="69"/>
  <c r="NNK213" i="69"/>
  <c r="NNL213" i="69"/>
  <c r="NNM213" i="69"/>
  <c r="NNN213" i="69"/>
  <c r="NNO213" i="69"/>
  <c r="NNP213" i="69"/>
  <c r="NNQ213" i="69"/>
  <c r="NNR213" i="69"/>
  <c r="NNS213" i="69"/>
  <c r="NNT213" i="69"/>
  <c r="NNU213" i="69"/>
  <c r="NNV213" i="69"/>
  <c r="NNW213" i="69"/>
  <c r="NNX213" i="69"/>
  <c r="NNY213" i="69"/>
  <c r="NNZ213" i="69"/>
  <c r="NOA213" i="69"/>
  <c r="NOB213" i="69"/>
  <c r="NOC213" i="69"/>
  <c r="NOD213" i="69"/>
  <c r="NOE213" i="69"/>
  <c r="NOF213" i="69"/>
  <c r="NOG213" i="69"/>
  <c r="NOH213" i="69"/>
  <c r="NOI213" i="69"/>
  <c r="NOJ213" i="69"/>
  <c r="NOK213" i="69"/>
  <c r="NOL213" i="69"/>
  <c r="NOM213" i="69"/>
  <c r="NON213" i="69"/>
  <c r="NOO213" i="69"/>
  <c r="NOP213" i="69"/>
  <c r="NOQ213" i="69"/>
  <c r="NOR213" i="69"/>
  <c r="NOS213" i="69"/>
  <c r="NOT213" i="69"/>
  <c r="NOU213" i="69"/>
  <c r="NOV213" i="69"/>
  <c r="NOW213" i="69"/>
  <c r="NOX213" i="69"/>
  <c r="NOY213" i="69"/>
  <c r="NOZ213" i="69"/>
  <c r="NPA213" i="69"/>
  <c r="NPB213" i="69"/>
  <c r="NPC213" i="69"/>
  <c r="NPD213" i="69"/>
  <c r="NPE213" i="69"/>
  <c r="NPF213" i="69"/>
  <c r="NPG213" i="69"/>
  <c r="NPH213" i="69"/>
  <c r="NPI213" i="69"/>
  <c r="NPJ213" i="69"/>
  <c r="NPK213" i="69"/>
  <c r="NPL213" i="69"/>
  <c r="NPM213" i="69"/>
  <c r="NPN213" i="69"/>
  <c r="NPO213" i="69"/>
  <c r="NPP213" i="69"/>
  <c r="NPQ213" i="69"/>
  <c r="NPR213" i="69"/>
  <c r="NPS213" i="69"/>
  <c r="NPT213" i="69"/>
  <c r="NPU213" i="69"/>
  <c r="NPV213" i="69"/>
  <c r="NPW213" i="69"/>
  <c r="NPX213" i="69"/>
  <c r="NPY213" i="69"/>
  <c r="NPZ213" i="69"/>
  <c r="NQA213" i="69"/>
  <c r="NQB213" i="69"/>
  <c r="NQC213" i="69"/>
  <c r="NQD213" i="69"/>
  <c r="NQE213" i="69"/>
  <c r="NQF213" i="69"/>
  <c r="NQG213" i="69"/>
  <c r="NQH213" i="69"/>
  <c r="NQI213" i="69"/>
  <c r="NQJ213" i="69"/>
  <c r="NQK213" i="69"/>
  <c r="NQL213" i="69"/>
  <c r="NQM213" i="69"/>
  <c r="NQN213" i="69"/>
  <c r="NQO213" i="69"/>
  <c r="NQP213" i="69"/>
  <c r="NQQ213" i="69"/>
  <c r="NQR213" i="69"/>
  <c r="NQS213" i="69"/>
  <c r="NQT213" i="69"/>
  <c r="NQU213" i="69"/>
  <c r="NQV213" i="69"/>
  <c r="NQW213" i="69"/>
  <c r="NQX213" i="69"/>
  <c r="NQY213" i="69"/>
  <c r="NQZ213" i="69"/>
  <c r="NRA213" i="69"/>
  <c r="NRB213" i="69"/>
  <c r="NRC213" i="69"/>
  <c r="NRD213" i="69"/>
  <c r="NRE213" i="69"/>
  <c r="NRF213" i="69"/>
  <c r="NRG213" i="69"/>
  <c r="NRH213" i="69"/>
  <c r="NRI213" i="69"/>
  <c r="NRJ213" i="69"/>
  <c r="NRK213" i="69"/>
  <c r="NRL213" i="69"/>
  <c r="NRM213" i="69"/>
  <c r="NRN213" i="69"/>
  <c r="NRO213" i="69"/>
  <c r="NRP213" i="69"/>
  <c r="NRQ213" i="69"/>
  <c r="NRR213" i="69"/>
  <c r="NRS213" i="69"/>
  <c r="NRT213" i="69"/>
  <c r="NRU213" i="69"/>
  <c r="NRV213" i="69"/>
  <c r="NRW213" i="69"/>
  <c r="NRX213" i="69"/>
  <c r="NRY213" i="69"/>
  <c r="NRZ213" i="69"/>
  <c r="NSA213" i="69"/>
  <c r="NSB213" i="69"/>
  <c r="NSC213" i="69"/>
  <c r="NSD213" i="69"/>
  <c r="NSE213" i="69"/>
  <c r="NSF213" i="69"/>
  <c r="NSG213" i="69"/>
  <c r="NSH213" i="69"/>
  <c r="NSI213" i="69"/>
  <c r="NSJ213" i="69"/>
  <c r="NSK213" i="69"/>
  <c r="NSL213" i="69"/>
  <c r="NSM213" i="69"/>
  <c r="NSN213" i="69"/>
  <c r="NSO213" i="69"/>
  <c r="NSP213" i="69"/>
  <c r="NSQ213" i="69"/>
  <c r="NSR213" i="69"/>
  <c r="NSS213" i="69"/>
  <c r="NST213" i="69"/>
  <c r="NSU213" i="69"/>
  <c r="NSV213" i="69"/>
  <c r="NSW213" i="69"/>
  <c r="NSX213" i="69"/>
  <c r="NSY213" i="69"/>
  <c r="NSZ213" i="69"/>
  <c r="NTA213" i="69"/>
  <c r="NTB213" i="69"/>
  <c r="NTC213" i="69"/>
  <c r="NTD213" i="69"/>
  <c r="NTE213" i="69"/>
  <c r="NTF213" i="69"/>
  <c r="NTG213" i="69"/>
  <c r="NTH213" i="69"/>
  <c r="NTI213" i="69"/>
  <c r="NTJ213" i="69"/>
  <c r="NTK213" i="69"/>
  <c r="NTL213" i="69"/>
  <c r="NTM213" i="69"/>
  <c r="NTN213" i="69"/>
  <c r="NTO213" i="69"/>
  <c r="NTP213" i="69"/>
  <c r="NTQ213" i="69"/>
  <c r="NTR213" i="69"/>
  <c r="NTS213" i="69"/>
  <c r="NTT213" i="69"/>
  <c r="NTU213" i="69"/>
  <c r="NTV213" i="69"/>
  <c r="NTW213" i="69"/>
  <c r="NTX213" i="69"/>
  <c r="NTY213" i="69"/>
  <c r="NTZ213" i="69"/>
  <c r="NUA213" i="69"/>
  <c r="NUB213" i="69"/>
  <c r="NUC213" i="69"/>
  <c r="NUD213" i="69"/>
  <c r="NUE213" i="69"/>
  <c r="NUF213" i="69"/>
  <c r="NUG213" i="69"/>
  <c r="NUH213" i="69"/>
  <c r="NUI213" i="69"/>
  <c r="NUJ213" i="69"/>
  <c r="NUK213" i="69"/>
  <c r="NUL213" i="69"/>
  <c r="NUM213" i="69"/>
  <c r="NUN213" i="69"/>
  <c r="NUO213" i="69"/>
  <c r="NUP213" i="69"/>
  <c r="NUQ213" i="69"/>
  <c r="NUR213" i="69"/>
  <c r="NUS213" i="69"/>
  <c r="NUT213" i="69"/>
  <c r="NUU213" i="69"/>
  <c r="NUV213" i="69"/>
  <c r="NUW213" i="69"/>
  <c r="NUX213" i="69"/>
  <c r="NUY213" i="69"/>
  <c r="NUZ213" i="69"/>
  <c r="NVA213" i="69"/>
  <c r="NVB213" i="69"/>
  <c r="NVC213" i="69"/>
  <c r="NVD213" i="69"/>
  <c r="NVE213" i="69"/>
  <c r="NVF213" i="69"/>
  <c r="NVG213" i="69"/>
  <c r="NVH213" i="69"/>
  <c r="NVI213" i="69"/>
  <c r="NVJ213" i="69"/>
  <c r="NVK213" i="69"/>
  <c r="NVL213" i="69"/>
  <c r="NVM213" i="69"/>
  <c r="NVN213" i="69"/>
  <c r="NVO213" i="69"/>
  <c r="NVP213" i="69"/>
  <c r="NVQ213" i="69"/>
  <c r="NVR213" i="69"/>
  <c r="NVS213" i="69"/>
  <c r="NVT213" i="69"/>
  <c r="NVU213" i="69"/>
  <c r="NVV213" i="69"/>
  <c r="NVW213" i="69"/>
  <c r="NVX213" i="69"/>
  <c r="NVY213" i="69"/>
  <c r="NVZ213" i="69"/>
  <c r="NWA213" i="69"/>
  <c r="NWB213" i="69"/>
  <c r="NWC213" i="69"/>
  <c r="NWD213" i="69"/>
  <c r="NWE213" i="69"/>
  <c r="NWF213" i="69"/>
  <c r="NWG213" i="69"/>
  <c r="NWH213" i="69"/>
  <c r="NWI213" i="69"/>
  <c r="NWJ213" i="69"/>
  <c r="NWK213" i="69"/>
  <c r="NWL213" i="69"/>
  <c r="NWM213" i="69"/>
  <c r="NWN213" i="69"/>
  <c r="NWO213" i="69"/>
  <c r="NWP213" i="69"/>
  <c r="NWQ213" i="69"/>
  <c r="NWR213" i="69"/>
  <c r="NWS213" i="69"/>
  <c r="NWT213" i="69"/>
  <c r="NWU213" i="69"/>
  <c r="NWV213" i="69"/>
  <c r="NWW213" i="69"/>
  <c r="NWX213" i="69"/>
  <c r="NWY213" i="69"/>
  <c r="NWZ213" i="69"/>
  <c r="NXA213" i="69"/>
  <c r="NXB213" i="69"/>
  <c r="NXC213" i="69"/>
  <c r="NXD213" i="69"/>
  <c r="NXE213" i="69"/>
  <c r="NXF213" i="69"/>
  <c r="NXG213" i="69"/>
  <c r="NXH213" i="69"/>
  <c r="NXI213" i="69"/>
  <c r="NXJ213" i="69"/>
  <c r="NXK213" i="69"/>
  <c r="NXL213" i="69"/>
  <c r="NXM213" i="69"/>
  <c r="NXN213" i="69"/>
  <c r="NXO213" i="69"/>
  <c r="NXP213" i="69"/>
  <c r="NXQ213" i="69"/>
  <c r="NXR213" i="69"/>
  <c r="NXS213" i="69"/>
  <c r="NXT213" i="69"/>
  <c r="NXU213" i="69"/>
  <c r="NXV213" i="69"/>
  <c r="NXW213" i="69"/>
  <c r="NXX213" i="69"/>
  <c r="NXY213" i="69"/>
  <c r="NXZ213" i="69"/>
  <c r="NYA213" i="69"/>
  <c r="NYB213" i="69"/>
  <c r="NYC213" i="69"/>
  <c r="NYD213" i="69"/>
  <c r="NYE213" i="69"/>
  <c r="NYF213" i="69"/>
  <c r="NYG213" i="69"/>
  <c r="NYH213" i="69"/>
  <c r="NYI213" i="69"/>
  <c r="NYJ213" i="69"/>
  <c r="NYK213" i="69"/>
  <c r="NYL213" i="69"/>
  <c r="NYM213" i="69"/>
  <c r="NYN213" i="69"/>
  <c r="NYO213" i="69"/>
  <c r="NYP213" i="69"/>
  <c r="NYQ213" i="69"/>
  <c r="NYR213" i="69"/>
  <c r="NYS213" i="69"/>
  <c r="NYT213" i="69"/>
  <c r="NYU213" i="69"/>
  <c r="NYV213" i="69"/>
  <c r="NYW213" i="69"/>
  <c r="NYX213" i="69"/>
  <c r="NYY213" i="69"/>
  <c r="NYZ213" i="69"/>
  <c r="NZA213" i="69"/>
  <c r="NZB213" i="69"/>
  <c r="NZC213" i="69"/>
  <c r="NZD213" i="69"/>
  <c r="NZE213" i="69"/>
  <c r="NZF213" i="69"/>
  <c r="NZG213" i="69"/>
  <c r="NZH213" i="69"/>
  <c r="NZI213" i="69"/>
  <c r="NZJ213" i="69"/>
  <c r="NZK213" i="69"/>
  <c r="NZL213" i="69"/>
  <c r="NZM213" i="69"/>
  <c r="NZN213" i="69"/>
  <c r="NZO213" i="69"/>
  <c r="NZP213" i="69"/>
  <c r="NZQ213" i="69"/>
  <c r="NZR213" i="69"/>
  <c r="NZS213" i="69"/>
  <c r="NZT213" i="69"/>
  <c r="NZU213" i="69"/>
  <c r="NZV213" i="69"/>
  <c r="NZW213" i="69"/>
  <c r="NZX213" i="69"/>
  <c r="NZY213" i="69"/>
  <c r="NZZ213" i="69"/>
  <c r="OAA213" i="69"/>
  <c r="OAB213" i="69"/>
  <c r="OAC213" i="69"/>
  <c r="OAD213" i="69"/>
  <c r="OAE213" i="69"/>
  <c r="OAF213" i="69"/>
  <c r="OAG213" i="69"/>
  <c r="OAH213" i="69"/>
  <c r="OAI213" i="69"/>
  <c r="OAJ213" i="69"/>
  <c r="OAK213" i="69"/>
  <c r="OAL213" i="69"/>
  <c r="OAM213" i="69"/>
  <c r="OAN213" i="69"/>
  <c r="OAO213" i="69"/>
  <c r="OAP213" i="69"/>
  <c r="OAQ213" i="69"/>
  <c r="OAR213" i="69"/>
  <c r="OAS213" i="69"/>
  <c r="OAT213" i="69"/>
  <c r="OAU213" i="69"/>
  <c r="OAV213" i="69"/>
  <c r="OAW213" i="69"/>
  <c r="OAX213" i="69"/>
  <c r="OAY213" i="69"/>
  <c r="OAZ213" i="69"/>
  <c r="OBA213" i="69"/>
  <c r="OBB213" i="69"/>
  <c r="OBC213" i="69"/>
  <c r="OBD213" i="69"/>
  <c r="OBE213" i="69"/>
  <c r="OBF213" i="69"/>
  <c r="OBG213" i="69"/>
  <c r="OBH213" i="69"/>
  <c r="OBI213" i="69"/>
  <c r="OBJ213" i="69"/>
  <c r="OBK213" i="69"/>
  <c r="OBL213" i="69"/>
  <c r="OBM213" i="69"/>
  <c r="OBN213" i="69"/>
  <c r="OBO213" i="69"/>
  <c r="OBP213" i="69"/>
  <c r="OBQ213" i="69"/>
  <c r="OBR213" i="69"/>
  <c r="OBS213" i="69"/>
  <c r="OBT213" i="69"/>
  <c r="OBU213" i="69"/>
  <c r="OBV213" i="69"/>
  <c r="OBW213" i="69"/>
  <c r="OBX213" i="69"/>
  <c r="OBY213" i="69"/>
  <c r="OBZ213" i="69"/>
  <c r="OCA213" i="69"/>
  <c r="OCB213" i="69"/>
  <c r="OCC213" i="69"/>
  <c r="OCD213" i="69"/>
  <c r="OCE213" i="69"/>
  <c r="OCF213" i="69"/>
  <c r="OCG213" i="69"/>
  <c r="OCH213" i="69"/>
  <c r="OCI213" i="69"/>
  <c r="OCJ213" i="69"/>
  <c r="OCK213" i="69"/>
  <c r="OCL213" i="69"/>
  <c r="OCM213" i="69"/>
  <c r="OCN213" i="69"/>
  <c r="OCO213" i="69"/>
  <c r="OCP213" i="69"/>
  <c r="OCQ213" i="69"/>
  <c r="OCR213" i="69"/>
  <c r="OCS213" i="69"/>
  <c r="OCT213" i="69"/>
  <c r="OCU213" i="69"/>
  <c r="OCV213" i="69"/>
  <c r="OCW213" i="69"/>
  <c r="OCX213" i="69"/>
  <c r="OCY213" i="69"/>
  <c r="OCZ213" i="69"/>
  <c r="ODA213" i="69"/>
  <c r="ODB213" i="69"/>
  <c r="ODC213" i="69"/>
  <c r="ODD213" i="69"/>
  <c r="ODE213" i="69"/>
  <c r="ODF213" i="69"/>
  <c r="ODG213" i="69"/>
  <c r="ODH213" i="69"/>
  <c r="ODI213" i="69"/>
  <c r="ODJ213" i="69"/>
  <c r="ODK213" i="69"/>
  <c r="ODL213" i="69"/>
  <c r="ODM213" i="69"/>
  <c r="ODN213" i="69"/>
  <c r="ODO213" i="69"/>
  <c r="ODP213" i="69"/>
  <c r="ODQ213" i="69"/>
  <c r="ODR213" i="69"/>
  <c r="ODS213" i="69"/>
  <c r="ODT213" i="69"/>
  <c r="ODU213" i="69"/>
  <c r="ODV213" i="69"/>
  <c r="ODW213" i="69"/>
  <c r="ODX213" i="69"/>
  <c r="ODY213" i="69"/>
  <c r="ODZ213" i="69"/>
  <c r="OEA213" i="69"/>
  <c r="OEB213" i="69"/>
  <c r="OEC213" i="69"/>
  <c r="OED213" i="69"/>
  <c r="OEE213" i="69"/>
  <c r="OEF213" i="69"/>
  <c r="OEG213" i="69"/>
  <c r="OEH213" i="69"/>
  <c r="OEI213" i="69"/>
  <c r="OEJ213" i="69"/>
  <c r="OEK213" i="69"/>
  <c r="OEL213" i="69"/>
  <c r="OEM213" i="69"/>
  <c r="OEN213" i="69"/>
  <c r="OEO213" i="69"/>
  <c r="OEP213" i="69"/>
  <c r="OEQ213" i="69"/>
  <c r="OER213" i="69"/>
  <c r="OES213" i="69"/>
  <c r="OET213" i="69"/>
  <c r="OEU213" i="69"/>
  <c r="OEV213" i="69"/>
  <c r="OEW213" i="69"/>
  <c r="OEX213" i="69"/>
  <c r="OEY213" i="69"/>
  <c r="OEZ213" i="69"/>
  <c r="OFA213" i="69"/>
  <c r="OFB213" i="69"/>
  <c r="OFC213" i="69"/>
  <c r="OFD213" i="69"/>
  <c r="OFE213" i="69"/>
  <c r="OFF213" i="69"/>
  <c r="OFG213" i="69"/>
  <c r="OFH213" i="69"/>
  <c r="OFI213" i="69"/>
  <c r="OFJ213" i="69"/>
  <c r="OFK213" i="69"/>
  <c r="OFL213" i="69"/>
  <c r="OFM213" i="69"/>
  <c r="OFN213" i="69"/>
  <c r="OFO213" i="69"/>
  <c r="OFP213" i="69"/>
  <c r="OFQ213" i="69"/>
  <c r="OFR213" i="69"/>
  <c r="OFS213" i="69"/>
  <c r="OFT213" i="69"/>
  <c r="OFU213" i="69"/>
  <c r="OFV213" i="69"/>
  <c r="OFW213" i="69"/>
  <c r="OFX213" i="69"/>
  <c r="OFY213" i="69"/>
  <c r="OFZ213" i="69"/>
  <c r="OGA213" i="69"/>
  <c r="OGB213" i="69"/>
  <c r="OGC213" i="69"/>
  <c r="OGD213" i="69"/>
  <c r="OGE213" i="69"/>
  <c r="OGF213" i="69"/>
  <c r="OGG213" i="69"/>
  <c r="OGH213" i="69"/>
  <c r="OGI213" i="69"/>
  <c r="OGJ213" i="69"/>
  <c r="OGK213" i="69"/>
  <c r="OGL213" i="69"/>
  <c r="OGM213" i="69"/>
  <c r="OGN213" i="69"/>
  <c r="OGO213" i="69"/>
  <c r="OGP213" i="69"/>
  <c r="OGQ213" i="69"/>
  <c r="OGR213" i="69"/>
  <c r="OGS213" i="69"/>
  <c r="OGT213" i="69"/>
  <c r="OGU213" i="69"/>
  <c r="OGV213" i="69"/>
  <c r="OGW213" i="69"/>
  <c r="OGX213" i="69"/>
  <c r="OGY213" i="69"/>
  <c r="OGZ213" i="69"/>
  <c r="OHA213" i="69"/>
  <c r="OHB213" i="69"/>
  <c r="OHC213" i="69"/>
  <c r="OHD213" i="69"/>
  <c r="OHE213" i="69"/>
  <c r="OHF213" i="69"/>
  <c r="OHG213" i="69"/>
  <c r="OHH213" i="69"/>
  <c r="OHI213" i="69"/>
  <c r="OHJ213" i="69"/>
  <c r="OHK213" i="69"/>
  <c r="OHL213" i="69"/>
  <c r="OHM213" i="69"/>
  <c r="OHN213" i="69"/>
  <c r="OHO213" i="69"/>
  <c r="OHP213" i="69"/>
  <c r="OHQ213" i="69"/>
  <c r="OHR213" i="69"/>
  <c r="OHS213" i="69"/>
  <c r="OHT213" i="69"/>
  <c r="OHU213" i="69"/>
  <c r="OHV213" i="69"/>
  <c r="OHW213" i="69"/>
  <c r="OHX213" i="69"/>
  <c r="OHY213" i="69"/>
  <c r="OHZ213" i="69"/>
  <c r="OIA213" i="69"/>
  <c r="OIB213" i="69"/>
  <c r="OIC213" i="69"/>
  <c r="OID213" i="69"/>
  <c r="OIE213" i="69"/>
  <c r="OIF213" i="69"/>
  <c r="OIG213" i="69"/>
  <c r="OIH213" i="69"/>
  <c r="OII213" i="69"/>
  <c r="OIJ213" i="69"/>
  <c r="OIK213" i="69"/>
  <c r="OIL213" i="69"/>
  <c r="OIM213" i="69"/>
  <c r="OIN213" i="69"/>
  <c r="OIO213" i="69"/>
  <c r="OIP213" i="69"/>
  <c r="OIQ213" i="69"/>
  <c r="OIR213" i="69"/>
  <c r="OIS213" i="69"/>
  <c r="OIT213" i="69"/>
  <c r="OIU213" i="69"/>
  <c r="OIV213" i="69"/>
  <c r="OIW213" i="69"/>
  <c r="OIX213" i="69"/>
  <c r="OIY213" i="69"/>
  <c r="OIZ213" i="69"/>
  <c r="OJA213" i="69"/>
  <c r="OJB213" i="69"/>
  <c r="OJC213" i="69"/>
  <c r="OJD213" i="69"/>
  <c r="OJE213" i="69"/>
  <c r="OJF213" i="69"/>
  <c r="OJG213" i="69"/>
  <c r="OJH213" i="69"/>
  <c r="OJI213" i="69"/>
  <c r="OJJ213" i="69"/>
  <c r="OJK213" i="69"/>
  <c r="OJL213" i="69"/>
  <c r="OJM213" i="69"/>
  <c r="OJN213" i="69"/>
  <c r="OJO213" i="69"/>
  <c r="OJP213" i="69"/>
  <c r="OJQ213" i="69"/>
  <c r="OJR213" i="69"/>
  <c r="OJS213" i="69"/>
  <c r="OJT213" i="69"/>
  <c r="OJU213" i="69"/>
  <c r="OJV213" i="69"/>
  <c r="OJW213" i="69"/>
  <c r="OJX213" i="69"/>
  <c r="OJY213" i="69"/>
  <c r="OJZ213" i="69"/>
  <c r="OKA213" i="69"/>
  <c r="OKB213" i="69"/>
  <c r="OKC213" i="69"/>
  <c r="OKD213" i="69"/>
  <c r="OKE213" i="69"/>
  <c r="OKF213" i="69"/>
  <c r="OKG213" i="69"/>
  <c r="OKH213" i="69"/>
  <c r="OKI213" i="69"/>
  <c r="OKJ213" i="69"/>
  <c r="OKK213" i="69"/>
  <c r="OKL213" i="69"/>
  <c r="OKM213" i="69"/>
  <c r="OKN213" i="69"/>
  <c r="OKO213" i="69"/>
  <c r="OKP213" i="69"/>
  <c r="OKQ213" i="69"/>
  <c r="OKR213" i="69"/>
  <c r="OKS213" i="69"/>
  <c r="OKT213" i="69"/>
  <c r="OKU213" i="69"/>
  <c r="OKV213" i="69"/>
  <c r="OKW213" i="69"/>
  <c r="OKX213" i="69"/>
  <c r="OKY213" i="69"/>
  <c r="OKZ213" i="69"/>
  <c r="OLA213" i="69"/>
  <c r="OLB213" i="69"/>
  <c r="OLC213" i="69"/>
  <c r="OLD213" i="69"/>
  <c r="OLE213" i="69"/>
  <c r="OLF213" i="69"/>
  <c r="OLG213" i="69"/>
  <c r="OLH213" i="69"/>
  <c r="OLI213" i="69"/>
  <c r="OLJ213" i="69"/>
  <c r="OLK213" i="69"/>
  <c r="OLL213" i="69"/>
  <c r="OLM213" i="69"/>
  <c r="OLN213" i="69"/>
  <c r="OLO213" i="69"/>
  <c r="OLP213" i="69"/>
  <c r="OLQ213" i="69"/>
  <c r="OLR213" i="69"/>
  <c r="OLS213" i="69"/>
  <c r="OLT213" i="69"/>
  <c r="OLU213" i="69"/>
  <c r="OLV213" i="69"/>
  <c r="OLW213" i="69"/>
  <c r="OLX213" i="69"/>
  <c r="OLY213" i="69"/>
  <c r="OLZ213" i="69"/>
  <c r="OMA213" i="69"/>
  <c r="OMB213" i="69"/>
  <c r="OMC213" i="69"/>
  <c r="OMD213" i="69"/>
  <c r="OME213" i="69"/>
  <c r="OMF213" i="69"/>
  <c r="OMG213" i="69"/>
  <c r="OMH213" i="69"/>
  <c r="OMI213" i="69"/>
  <c r="OMJ213" i="69"/>
  <c r="OMK213" i="69"/>
  <c r="OML213" i="69"/>
  <c r="OMM213" i="69"/>
  <c r="OMN213" i="69"/>
  <c r="OMO213" i="69"/>
  <c r="OMP213" i="69"/>
  <c r="OMQ213" i="69"/>
  <c r="OMR213" i="69"/>
  <c r="OMS213" i="69"/>
  <c r="OMT213" i="69"/>
  <c r="OMU213" i="69"/>
  <c r="OMV213" i="69"/>
  <c r="OMW213" i="69"/>
  <c r="OMX213" i="69"/>
  <c r="OMY213" i="69"/>
  <c r="OMZ213" i="69"/>
  <c r="ONA213" i="69"/>
  <c r="ONB213" i="69"/>
  <c r="ONC213" i="69"/>
  <c r="OND213" i="69"/>
  <c r="ONE213" i="69"/>
  <c r="ONF213" i="69"/>
  <c r="ONG213" i="69"/>
  <c r="ONH213" i="69"/>
  <c r="ONI213" i="69"/>
  <c r="ONJ213" i="69"/>
  <c r="ONK213" i="69"/>
  <c r="ONL213" i="69"/>
  <c r="ONM213" i="69"/>
  <c r="ONN213" i="69"/>
  <c r="ONO213" i="69"/>
  <c r="ONP213" i="69"/>
  <c r="ONQ213" i="69"/>
  <c r="ONR213" i="69"/>
  <c r="ONS213" i="69"/>
  <c r="ONT213" i="69"/>
  <c r="ONU213" i="69"/>
  <c r="ONV213" i="69"/>
  <c r="ONW213" i="69"/>
  <c r="ONX213" i="69"/>
  <c r="ONY213" i="69"/>
  <c r="ONZ213" i="69"/>
  <c r="OOA213" i="69"/>
  <c r="OOB213" i="69"/>
  <c r="OOC213" i="69"/>
  <c r="OOD213" i="69"/>
  <c r="OOE213" i="69"/>
  <c r="OOF213" i="69"/>
  <c r="OOG213" i="69"/>
  <c r="OOH213" i="69"/>
  <c r="OOI213" i="69"/>
  <c r="OOJ213" i="69"/>
  <c r="OOK213" i="69"/>
  <c r="OOL213" i="69"/>
  <c r="OOM213" i="69"/>
  <c r="OON213" i="69"/>
  <c r="OOO213" i="69"/>
  <c r="OOP213" i="69"/>
  <c r="OOQ213" i="69"/>
  <c r="OOR213" i="69"/>
  <c r="OOS213" i="69"/>
  <c r="OOT213" i="69"/>
  <c r="OOU213" i="69"/>
  <c r="OOV213" i="69"/>
  <c r="OOW213" i="69"/>
  <c r="OOX213" i="69"/>
  <c r="OOY213" i="69"/>
  <c r="OOZ213" i="69"/>
  <c r="OPA213" i="69"/>
  <c r="OPB213" i="69"/>
  <c r="OPC213" i="69"/>
  <c r="OPD213" i="69"/>
  <c r="OPE213" i="69"/>
  <c r="OPF213" i="69"/>
  <c r="OPG213" i="69"/>
  <c r="OPH213" i="69"/>
  <c r="OPI213" i="69"/>
  <c r="OPJ213" i="69"/>
  <c r="OPK213" i="69"/>
  <c r="OPL213" i="69"/>
  <c r="OPM213" i="69"/>
  <c r="OPN213" i="69"/>
  <c r="OPO213" i="69"/>
  <c r="OPP213" i="69"/>
  <c r="OPQ213" i="69"/>
  <c r="OPR213" i="69"/>
  <c r="OPS213" i="69"/>
  <c r="OPT213" i="69"/>
  <c r="OPU213" i="69"/>
  <c r="OPV213" i="69"/>
  <c r="OPW213" i="69"/>
  <c r="OPX213" i="69"/>
  <c r="OPY213" i="69"/>
  <c r="OPZ213" i="69"/>
  <c r="OQA213" i="69"/>
  <c r="OQB213" i="69"/>
  <c r="OQC213" i="69"/>
  <c r="OQD213" i="69"/>
  <c r="OQE213" i="69"/>
  <c r="OQF213" i="69"/>
  <c r="OQG213" i="69"/>
  <c r="OQH213" i="69"/>
  <c r="OQI213" i="69"/>
  <c r="OQJ213" i="69"/>
  <c r="OQK213" i="69"/>
  <c r="OQL213" i="69"/>
  <c r="OQM213" i="69"/>
  <c r="OQN213" i="69"/>
  <c r="OQO213" i="69"/>
  <c r="OQP213" i="69"/>
  <c r="OQQ213" i="69"/>
  <c r="OQR213" i="69"/>
  <c r="OQS213" i="69"/>
  <c r="OQT213" i="69"/>
  <c r="OQU213" i="69"/>
  <c r="OQV213" i="69"/>
  <c r="OQW213" i="69"/>
  <c r="OQX213" i="69"/>
  <c r="OQY213" i="69"/>
  <c r="OQZ213" i="69"/>
  <c r="ORA213" i="69"/>
  <c r="ORB213" i="69"/>
  <c r="ORC213" i="69"/>
  <c r="ORD213" i="69"/>
  <c r="ORE213" i="69"/>
  <c r="ORF213" i="69"/>
  <c r="ORG213" i="69"/>
  <c r="ORH213" i="69"/>
  <c r="ORI213" i="69"/>
  <c r="ORJ213" i="69"/>
  <c r="ORK213" i="69"/>
  <c r="ORL213" i="69"/>
  <c r="ORM213" i="69"/>
  <c r="ORN213" i="69"/>
  <c r="ORO213" i="69"/>
  <c r="ORP213" i="69"/>
  <c r="ORQ213" i="69"/>
  <c r="ORR213" i="69"/>
  <c r="ORS213" i="69"/>
  <c r="ORT213" i="69"/>
  <c r="ORU213" i="69"/>
  <c r="ORV213" i="69"/>
  <c r="ORW213" i="69"/>
  <c r="ORX213" i="69"/>
  <c r="ORY213" i="69"/>
  <c r="ORZ213" i="69"/>
  <c r="OSA213" i="69"/>
  <c r="OSB213" i="69"/>
  <c r="OSC213" i="69"/>
  <c r="OSD213" i="69"/>
  <c r="OSE213" i="69"/>
  <c r="OSF213" i="69"/>
  <c r="OSG213" i="69"/>
  <c r="OSH213" i="69"/>
  <c r="OSI213" i="69"/>
  <c r="OSJ213" i="69"/>
  <c r="OSK213" i="69"/>
  <c r="OSL213" i="69"/>
  <c r="OSM213" i="69"/>
  <c r="OSN213" i="69"/>
  <c r="OSO213" i="69"/>
  <c r="OSP213" i="69"/>
  <c r="OSQ213" i="69"/>
  <c r="OSR213" i="69"/>
  <c r="OSS213" i="69"/>
  <c r="OST213" i="69"/>
  <c r="OSU213" i="69"/>
  <c r="OSV213" i="69"/>
  <c r="OSW213" i="69"/>
  <c r="OSX213" i="69"/>
  <c r="OSY213" i="69"/>
  <c r="OSZ213" i="69"/>
  <c r="OTA213" i="69"/>
  <c r="OTB213" i="69"/>
  <c r="OTC213" i="69"/>
  <c r="OTD213" i="69"/>
  <c r="OTE213" i="69"/>
  <c r="OTF213" i="69"/>
  <c r="OTG213" i="69"/>
  <c r="OTH213" i="69"/>
  <c r="OTI213" i="69"/>
  <c r="OTJ213" i="69"/>
  <c r="OTK213" i="69"/>
  <c r="OTL213" i="69"/>
  <c r="OTM213" i="69"/>
  <c r="OTN213" i="69"/>
  <c r="OTO213" i="69"/>
  <c r="OTP213" i="69"/>
  <c r="OTQ213" i="69"/>
  <c r="OTR213" i="69"/>
  <c r="OTS213" i="69"/>
  <c r="OTT213" i="69"/>
  <c r="OTU213" i="69"/>
  <c r="OTV213" i="69"/>
  <c r="OTW213" i="69"/>
  <c r="OTX213" i="69"/>
  <c r="OTY213" i="69"/>
  <c r="OTZ213" i="69"/>
  <c r="OUA213" i="69"/>
  <c r="OUB213" i="69"/>
  <c r="OUC213" i="69"/>
  <c r="OUD213" i="69"/>
  <c r="OUE213" i="69"/>
  <c r="OUF213" i="69"/>
  <c r="OUG213" i="69"/>
  <c r="OUH213" i="69"/>
  <c r="OUI213" i="69"/>
  <c r="OUJ213" i="69"/>
  <c r="OUK213" i="69"/>
  <c r="OUL213" i="69"/>
  <c r="OUM213" i="69"/>
  <c r="OUN213" i="69"/>
  <c r="OUO213" i="69"/>
  <c r="OUP213" i="69"/>
  <c r="OUQ213" i="69"/>
  <c r="OUR213" i="69"/>
  <c r="OUS213" i="69"/>
  <c r="OUT213" i="69"/>
  <c r="OUU213" i="69"/>
  <c r="OUV213" i="69"/>
  <c r="OUW213" i="69"/>
  <c r="OUX213" i="69"/>
  <c r="OUY213" i="69"/>
  <c r="OUZ213" i="69"/>
  <c r="OVA213" i="69"/>
  <c r="OVB213" i="69"/>
  <c r="OVC213" i="69"/>
  <c r="OVD213" i="69"/>
  <c r="OVE213" i="69"/>
  <c r="OVF213" i="69"/>
  <c r="OVG213" i="69"/>
  <c r="OVH213" i="69"/>
  <c r="OVI213" i="69"/>
  <c r="OVJ213" i="69"/>
  <c r="OVK213" i="69"/>
  <c r="OVL213" i="69"/>
  <c r="OVM213" i="69"/>
  <c r="OVN213" i="69"/>
  <c r="OVO213" i="69"/>
  <c r="OVP213" i="69"/>
  <c r="OVQ213" i="69"/>
  <c r="OVR213" i="69"/>
  <c r="OVS213" i="69"/>
  <c r="OVT213" i="69"/>
  <c r="OVU213" i="69"/>
  <c r="OVV213" i="69"/>
  <c r="OVW213" i="69"/>
  <c r="OVX213" i="69"/>
  <c r="OVY213" i="69"/>
  <c r="OVZ213" i="69"/>
  <c r="OWA213" i="69"/>
  <c r="OWB213" i="69"/>
  <c r="OWC213" i="69"/>
  <c r="OWD213" i="69"/>
  <c r="OWE213" i="69"/>
  <c r="OWF213" i="69"/>
  <c r="OWG213" i="69"/>
  <c r="OWH213" i="69"/>
  <c r="OWI213" i="69"/>
  <c r="OWJ213" i="69"/>
  <c r="OWK213" i="69"/>
  <c r="OWL213" i="69"/>
  <c r="OWM213" i="69"/>
  <c r="OWN213" i="69"/>
  <c r="OWO213" i="69"/>
  <c r="OWP213" i="69"/>
  <c r="OWQ213" i="69"/>
  <c r="OWR213" i="69"/>
  <c r="OWS213" i="69"/>
  <c r="OWT213" i="69"/>
  <c r="OWU213" i="69"/>
  <c r="OWV213" i="69"/>
  <c r="OWW213" i="69"/>
  <c r="OWX213" i="69"/>
  <c r="OWY213" i="69"/>
  <c r="OWZ213" i="69"/>
  <c r="OXA213" i="69"/>
  <c r="OXB213" i="69"/>
  <c r="OXC213" i="69"/>
  <c r="OXD213" i="69"/>
  <c r="OXE213" i="69"/>
  <c r="OXF213" i="69"/>
  <c r="OXG213" i="69"/>
  <c r="OXH213" i="69"/>
  <c r="OXI213" i="69"/>
  <c r="OXJ213" i="69"/>
  <c r="OXK213" i="69"/>
  <c r="OXL213" i="69"/>
  <c r="OXM213" i="69"/>
  <c r="OXN213" i="69"/>
  <c r="OXO213" i="69"/>
  <c r="OXP213" i="69"/>
  <c r="OXQ213" i="69"/>
  <c r="OXR213" i="69"/>
  <c r="OXS213" i="69"/>
  <c r="OXT213" i="69"/>
  <c r="OXU213" i="69"/>
  <c r="OXV213" i="69"/>
  <c r="OXW213" i="69"/>
  <c r="OXX213" i="69"/>
  <c r="OXY213" i="69"/>
  <c r="OXZ213" i="69"/>
  <c r="OYA213" i="69"/>
  <c r="OYB213" i="69"/>
  <c r="OYC213" i="69"/>
  <c r="OYD213" i="69"/>
  <c r="OYE213" i="69"/>
  <c r="OYF213" i="69"/>
  <c r="OYG213" i="69"/>
  <c r="OYH213" i="69"/>
  <c r="OYI213" i="69"/>
  <c r="OYJ213" i="69"/>
  <c r="OYK213" i="69"/>
  <c r="OYL213" i="69"/>
  <c r="OYM213" i="69"/>
  <c r="OYN213" i="69"/>
  <c r="OYO213" i="69"/>
  <c r="OYP213" i="69"/>
  <c r="OYQ213" i="69"/>
  <c r="OYR213" i="69"/>
  <c r="OYS213" i="69"/>
  <c r="OYT213" i="69"/>
  <c r="OYU213" i="69"/>
  <c r="OYV213" i="69"/>
  <c r="OYW213" i="69"/>
  <c r="OYX213" i="69"/>
  <c r="OYY213" i="69"/>
  <c r="OYZ213" i="69"/>
  <c r="OZA213" i="69"/>
  <c r="OZB213" i="69"/>
  <c r="OZC213" i="69"/>
  <c r="OZD213" i="69"/>
  <c r="OZE213" i="69"/>
  <c r="OZF213" i="69"/>
  <c r="OZG213" i="69"/>
  <c r="OZH213" i="69"/>
  <c r="OZI213" i="69"/>
  <c r="OZJ213" i="69"/>
  <c r="OZK213" i="69"/>
  <c r="OZL213" i="69"/>
  <c r="OZM213" i="69"/>
  <c r="OZN213" i="69"/>
  <c r="OZO213" i="69"/>
  <c r="OZP213" i="69"/>
  <c r="OZQ213" i="69"/>
  <c r="OZR213" i="69"/>
  <c r="OZS213" i="69"/>
  <c r="OZT213" i="69"/>
  <c r="OZU213" i="69"/>
  <c r="OZV213" i="69"/>
  <c r="OZW213" i="69"/>
  <c r="OZX213" i="69"/>
  <c r="OZY213" i="69"/>
  <c r="OZZ213" i="69"/>
  <c r="PAA213" i="69"/>
  <c r="PAB213" i="69"/>
  <c r="PAC213" i="69"/>
  <c r="PAD213" i="69"/>
  <c r="PAE213" i="69"/>
  <c r="PAF213" i="69"/>
  <c r="PAG213" i="69"/>
  <c r="PAH213" i="69"/>
  <c r="PAI213" i="69"/>
  <c r="PAJ213" i="69"/>
  <c r="PAK213" i="69"/>
  <c r="PAL213" i="69"/>
  <c r="PAM213" i="69"/>
  <c r="PAN213" i="69"/>
  <c r="PAO213" i="69"/>
  <c r="PAP213" i="69"/>
  <c r="PAQ213" i="69"/>
  <c r="PAR213" i="69"/>
  <c r="PAS213" i="69"/>
  <c r="PAT213" i="69"/>
  <c r="PAU213" i="69"/>
  <c r="PAV213" i="69"/>
  <c r="PAW213" i="69"/>
  <c r="PAX213" i="69"/>
  <c r="PAY213" i="69"/>
  <c r="PAZ213" i="69"/>
  <c r="PBA213" i="69"/>
  <c r="PBB213" i="69"/>
  <c r="PBC213" i="69"/>
  <c r="PBD213" i="69"/>
  <c r="PBE213" i="69"/>
  <c r="PBF213" i="69"/>
  <c r="PBG213" i="69"/>
  <c r="PBH213" i="69"/>
  <c r="PBI213" i="69"/>
  <c r="PBJ213" i="69"/>
  <c r="PBK213" i="69"/>
  <c r="PBL213" i="69"/>
  <c r="PBM213" i="69"/>
  <c r="PBN213" i="69"/>
  <c r="PBO213" i="69"/>
  <c r="PBP213" i="69"/>
  <c r="PBQ213" i="69"/>
  <c r="PBR213" i="69"/>
  <c r="PBS213" i="69"/>
  <c r="PBT213" i="69"/>
  <c r="PBU213" i="69"/>
  <c r="PBV213" i="69"/>
  <c r="PBW213" i="69"/>
  <c r="PBX213" i="69"/>
  <c r="PBY213" i="69"/>
  <c r="PBZ213" i="69"/>
  <c r="PCA213" i="69"/>
  <c r="PCB213" i="69"/>
  <c r="PCC213" i="69"/>
  <c r="PCD213" i="69"/>
  <c r="PCE213" i="69"/>
  <c r="PCF213" i="69"/>
  <c r="PCG213" i="69"/>
  <c r="PCH213" i="69"/>
  <c r="PCI213" i="69"/>
  <c r="PCJ213" i="69"/>
  <c r="PCK213" i="69"/>
  <c r="PCL213" i="69"/>
  <c r="PCM213" i="69"/>
  <c r="PCN213" i="69"/>
  <c r="PCO213" i="69"/>
  <c r="PCP213" i="69"/>
  <c r="PCQ213" i="69"/>
  <c r="PCR213" i="69"/>
  <c r="PCS213" i="69"/>
  <c r="PCT213" i="69"/>
  <c r="PCU213" i="69"/>
  <c r="PCV213" i="69"/>
  <c r="PCW213" i="69"/>
  <c r="PCX213" i="69"/>
  <c r="PCY213" i="69"/>
  <c r="PCZ213" i="69"/>
  <c r="PDA213" i="69"/>
  <c r="PDB213" i="69"/>
  <c r="PDC213" i="69"/>
  <c r="PDD213" i="69"/>
  <c r="PDE213" i="69"/>
  <c r="PDF213" i="69"/>
  <c r="PDG213" i="69"/>
  <c r="PDH213" i="69"/>
  <c r="PDI213" i="69"/>
  <c r="PDJ213" i="69"/>
  <c r="PDK213" i="69"/>
  <c r="PDL213" i="69"/>
  <c r="PDM213" i="69"/>
  <c r="PDN213" i="69"/>
  <c r="PDO213" i="69"/>
  <c r="PDP213" i="69"/>
  <c r="PDQ213" i="69"/>
  <c r="PDR213" i="69"/>
  <c r="PDS213" i="69"/>
  <c r="PDT213" i="69"/>
  <c r="PDU213" i="69"/>
  <c r="PDV213" i="69"/>
  <c r="PDW213" i="69"/>
  <c r="PDX213" i="69"/>
  <c r="PDY213" i="69"/>
  <c r="PDZ213" i="69"/>
  <c r="PEA213" i="69"/>
  <c r="PEB213" i="69"/>
  <c r="PEC213" i="69"/>
  <c r="PED213" i="69"/>
  <c r="PEE213" i="69"/>
  <c r="PEF213" i="69"/>
  <c r="PEG213" i="69"/>
  <c r="PEH213" i="69"/>
  <c r="PEI213" i="69"/>
  <c r="PEJ213" i="69"/>
  <c r="PEK213" i="69"/>
  <c r="PEL213" i="69"/>
  <c r="PEM213" i="69"/>
  <c r="PEN213" i="69"/>
  <c r="PEO213" i="69"/>
  <c r="PEP213" i="69"/>
  <c r="PEQ213" i="69"/>
  <c r="PER213" i="69"/>
  <c r="PES213" i="69"/>
  <c r="PET213" i="69"/>
  <c r="PEU213" i="69"/>
  <c r="PEV213" i="69"/>
  <c r="PEW213" i="69"/>
  <c r="PEX213" i="69"/>
  <c r="PEY213" i="69"/>
  <c r="PEZ213" i="69"/>
  <c r="PFA213" i="69"/>
  <c r="PFB213" i="69"/>
  <c r="PFC213" i="69"/>
  <c r="PFD213" i="69"/>
  <c r="PFE213" i="69"/>
  <c r="PFF213" i="69"/>
  <c r="PFG213" i="69"/>
  <c r="PFH213" i="69"/>
  <c r="PFI213" i="69"/>
  <c r="PFJ213" i="69"/>
  <c r="PFK213" i="69"/>
  <c r="PFL213" i="69"/>
  <c r="PFM213" i="69"/>
  <c r="PFN213" i="69"/>
  <c r="PFO213" i="69"/>
  <c r="PFP213" i="69"/>
  <c r="PFQ213" i="69"/>
  <c r="PFR213" i="69"/>
  <c r="PFS213" i="69"/>
  <c r="PFT213" i="69"/>
  <c r="PFU213" i="69"/>
  <c r="PFV213" i="69"/>
  <c r="PFW213" i="69"/>
  <c r="PFX213" i="69"/>
  <c r="PFY213" i="69"/>
  <c r="PFZ213" i="69"/>
  <c r="PGA213" i="69"/>
  <c r="PGB213" i="69"/>
  <c r="PGC213" i="69"/>
  <c r="PGD213" i="69"/>
  <c r="PGE213" i="69"/>
  <c r="PGF213" i="69"/>
  <c r="PGG213" i="69"/>
  <c r="PGH213" i="69"/>
  <c r="PGI213" i="69"/>
  <c r="PGJ213" i="69"/>
  <c r="PGK213" i="69"/>
  <c r="PGL213" i="69"/>
  <c r="PGM213" i="69"/>
  <c r="PGN213" i="69"/>
  <c r="PGO213" i="69"/>
  <c r="PGP213" i="69"/>
  <c r="PGQ213" i="69"/>
  <c r="PGR213" i="69"/>
  <c r="PGS213" i="69"/>
  <c r="PGT213" i="69"/>
  <c r="PGU213" i="69"/>
  <c r="PGV213" i="69"/>
  <c r="PGW213" i="69"/>
  <c r="PGX213" i="69"/>
  <c r="PGY213" i="69"/>
  <c r="PGZ213" i="69"/>
  <c r="PHA213" i="69"/>
  <c r="PHB213" i="69"/>
  <c r="PHC213" i="69"/>
  <c r="PHD213" i="69"/>
  <c r="PHE213" i="69"/>
  <c r="PHF213" i="69"/>
  <c r="PHG213" i="69"/>
  <c r="PHH213" i="69"/>
  <c r="PHI213" i="69"/>
  <c r="PHJ213" i="69"/>
  <c r="PHK213" i="69"/>
  <c r="PHL213" i="69"/>
  <c r="PHM213" i="69"/>
  <c r="PHN213" i="69"/>
  <c r="PHO213" i="69"/>
  <c r="PHP213" i="69"/>
  <c r="PHQ213" i="69"/>
  <c r="PHR213" i="69"/>
  <c r="PHS213" i="69"/>
  <c r="PHT213" i="69"/>
  <c r="PHU213" i="69"/>
  <c r="PHV213" i="69"/>
  <c r="PHW213" i="69"/>
  <c r="PHX213" i="69"/>
  <c r="PHY213" i="69"/>
  <c r="PHZ213" i="69"/>
  <c r="PIA213" i="69"/>
  <c r="PIB213" i="69"/>
  <c r="PIC213" i="69"/>
  <c r="PID213" i="69"/>
  <c r="PIE213" i="69"/>
  <c r="PIF213" i="69"/>
  <c r="PIG213" i="69"/>
  <c r="PIH213" i="69"/>
  <c r="PII213" i="69"/>
  <c r="PIJ213" i="69"/>
  <c r="PIK213" i="69"/>
  <c r="PIL213" i="69"/>
  <c r="PIM213" i="69"/>
  <c r="PIN213" i="69"/>
  <c r="PIO213" i="69"/>
  <c r="PIP213" i="69"/>
  <c r="PIQ213" i="69"/>
  <c r="PIR213" i="69"/>
  <c r="PIS213" i="69"/>
  <c r="PIT213" i="69"/>
  <c r="PIU213" i="69"/>
  <c r="PIV213" i="69"/>
  <c r="PIW213" i="69"/>
  <c r="PIX213" i="69"/>
  <c r="PIY213" i="69"/>
  <c r="PIZ213" i="69"/>
  <c r="PJA213" i="69"/>
  <c r="PJB213" i="69"/>
  <c r="PJC213" i="69"/>
  <c r="PJD213" i="69"/>
  <c r="PJE213" i="69"/>
  <c r="PJF213" i="69"/>
  <c r="PJG213" i="69"/>
  <c r="PJH213" i="69"/>
  <c r="PJI213" i="69"/>
  <c r="PJJ213" i="69"/>
  <c r="PJK213" i="69"/>
  <c r="PJL213" i="69"/>
  <c r="PJM213" i="69"/>
  <c r="PJN213" i="69"/>
  <c r="PJO213" i="69"/>
  <c r="PJP213" i="69"/>
  <c r="PJQ213" i="69"/>
  <c r="PJR213" i="69"/>
  <c r="PJS213" i="69"/>
  <c r="PJT213" i="69"/>
  <c r="PJU213" i="69"/>
  <c r="PJV213" i="69"/>
  <c r="PJW213" i="69"/>
  <c r="PJX213" i="69"/>
  <c r="PJY213" i="69"/>
  <c r="PJZ213" i="69"/>
  <c r="PKA213" i="69"/>
  <c r="PKB213" i="69"/>
  <c r="PKC213" i="69"/>
  <c r="PKD213" i="69"/>
  <c r="PKE213" i="69"/>
  <c r="PKF213" i="69"/>
  <c r="PKG213" i="69"/>
  <c r="PKH213" i="69"/>
  <c r="PKI213" i="69"/>
  <c r="PKJ213" i="69"/>
  <c r="PKK213" i="69"/>
  <c r="PKL213" i="69"/>
  <c r="PKM213" i="69"/>
  <c r="PKN213" i="69"/>
  <c r="PKO213" i="69"/>
  <c r="PKP213" i="69"/>
  <c r="PKQ213" i="69"/>
  <c r="PKR213" i="69"/>
  <c r="PKS213" i="69"/>
  <c r="PKT213" i="69"/>
  <c r="PKU213" i="69"/>
  <c r="PKV213" i="69"/>
  <c r="PKW213" i="69"/>
  <c r="PKX213" i="69"/>
  <c r="PKY213" i="69"/>
  <c r="PKZ213" i="69"/>
  <c r="PLA213" i="69"/>
  <c r="PLB213" i="69"/>
  <c r="PLC213" i="69"/>
  <c r="PLD213" i="69"/>
  <c r="PLE213" i="69"/>
  <c r="PLF213" i="69"/>
  <c r="PLG213" i="69"/>
  <c r="PLH213" i="69"/>
  <c r="PLI213" i="69"/>
  <c r="PLJ213" i="69"/>
  <c r="PLK213" i="69"/>
  <c r="PLL213" i="69"/>
  <c r="PLM213" i="69"/>
  <c r="PLN213" i="69"/>
  <c r="PLO213" i="69"/>
  <c r="PLP213" i="69"/>
  <c r="PLQ213" i="69"/>
  <c r="PLR213" i="69"/>
  <c r="PLS213" i="69"/>
  <c r="PLT213" i="69"/>
  <c r="PLU213" i="69"/>
  <c r="PLV213" i="69"/>
  <c r="PLW213" i="69"/>
  <c r="PLX213" i="69"/>
  <c r="PLY213" i="69"/>
  <c r="PLZ213" i="69"/>
  <c r="PMA213" i="69"/>
  <c r="PMB213" i="69"/>
  <c r="PMC213" i="69"/>
  <c r="PMD213" i="69"/>
  <c r="PME213" i="69"/>
  <c r="PMF213" i="69"/>
  <c r="PMG213" i="69"/>
  <c r="PMH213" i="69"/>
  <c r="PMI213" i="69"/>
  <c r="PMJ213" i="69"/>
  <c r="PMK213" i="69"/>
  <c r="PML213" i="69"/>
  <c r="PMM213" i="69"/>
  <c r="PMN213" i="69"/>
  <c r="PMO213" i="69"/>
  <c r="PMP213" i="69"/>
  <c r="PMQ213" i="69"/>
  <c r="PMR213" i="69"/>
  <c r="PMS213" i="69"/>
  <c r="PMT213" i="69"/>
  <c r="PMU213" i="69"/>
  <c r="PMV213" i="69"/>
  <c r="PMW213" i="69"/>
  <c r="PMX213" i="69"/>
  <c r="PMY213" i="69"/>
  <c r="PMZ213" i="69"/>
  <c r="PNA213" i="69"/>
  <c r="PNB213" i="69"/>
  <c r="PNC213" i="69"/>
  <c r="PND213" i="69"/>
  <c r="PNE213" i="69"/>
  <c r="PNF213" i="69"/>
  <c r="PNG213" i="69"/>
  <c r="PNH213" i="69"/>
  <c r="PNI213" i="69"/>
  <c r="PNJ213" i="69"/>
  <c r="PNK213" i="69"/>
  <c r="PNL213" i="69"/>
  <c r="PNM213" i="69"/>
  <c r="PNN213" i="69"/>
  <c r="PNO213" i="69"/>
  <c r="PNP213" i="69"/>
  <c r="PNQ213" i="69"/>
  <c r="PNR213" i="69"/>
  <c r="PNS213" i="69"/>
  <c r="PNT213" i="69"/>
  <c r="PNU213" i="69"/>
  <c r="PNV213" i="69"/>
  <c r="PNW213" i="69"/>
  <c r="PNX213" i="69"/>
  <c r="PNY213" i="69"/>
  <c r="PNZ213" i="69"/>
  <c r="POA213" i="69"/>
  <c r="POB213" i="69"/>
  <c r="POC213" i="69"/>
  <c r="POD213" i="69"/>
  <c r="POE213" i="69"/>
  <c r="POF213" i="69"/>
  <c r="POG213" i="69"/>
  <c r="POH213" i="69"/>
  <c r="POI213" i="69"/>
  <c r="POJ213" i="69"/>
  <c r="POK213" i="69"/>
  <c r="POL213" i="69"/>
  <c r="POM213" i="69"/>
  <c r="PON213" i="69"/>
  <c r="POO213" i="69"/>
  <c r="POP213" i="69"/>
  <c r="POQ213" i="69"/>
  <c r="POR213" i="69"/>
  <c r="POS213" i="69"/>
  <c r="POT213" i="69"/>
  <c r="POU213" i="69"/>
  <c r="POV213" i="69"/>
  <c r="POW213" i="69"/>
  <c r="POX213" i="69"/>
  <c r="POY213" i="69"/>
  <c r="POZ213" i="69"/>
  <c r="PPA213" i="69"/>
  <c r="PPB213" i="69"/>
  <c r="PPC213" i="69"/>
  <c r="PPD213" i="69"/>
  <c r="PPE213" i="69"/>
  <c r="PPF213" i="69"/>
  <c r="PPG213" i="69"/>
  <c r="PPH213" i="69"/>
  <c r="PPI213" i="69"/>
  <c r="PPJ213" i="69"/>
  <c r="PPK213" i="69"/>
  <c r="PPL213" i="69"/>
  <c r="PPM213" i="69"/>
  <c r="PPN213" i="69"/>
  <c r="PPO213" i="69"/>
  <c r="PPP213" i="69"/>
  <c r="PPQ213" i="69"/>
  <c r="PPR213" i="69"/>
  <c r="PPS213" i="69"/>
  <c r="PPT213" i="69"/>
  <c r="PPU213" i="69"/>
  <c r="PPV213" i="69"/>
  <c r="PPW213" i="69"/>
  <c r="PPX213" i="69"/>
  <c r="PPY213" i="69"/>
  <c r="PPZ213" i="69"/>
  <c r="PQA213" i="69"/>
  <c r="PQB213" i="69"/>
  <c r="PQC213" i="69"/>
  <c r="PQD213" i="69"/>
  <c r="PQE213" i="69"/>
  <c r="PQF213" i="69"/>
  <c r="PQG213" i="69"/>
  <c r="PQH213" i="69"/>
  <c r="PQI213" i="69"/>
  <c r="PQJ213" i="69"/>
  <c r="PQK213" i="69"/>
  <c r="PQL213" i="69"/>
  <c r="PQM213" i="69"/>
  <c r="PQN213" i="69"/>
  <c r="PQO213" i="69"/>
  <c r="PQP213" i="69"/>
  <c r="PQQ213" i="69"/>
  <c r="PQR213" i="69"/>
  <c r="PQS213" i="69"/>
  <c r="PQT213" i="69"/>
  <c r="PQU213" i="69"/>
  <c r="PQV213" i="69"/>
  <c r="PQW213" i="69"/>
  <c r="PQX213" i="69"/>
  <c r="PQY213" i="69"/>
  <c r="PQZ213" i="69"/>
  <c r="PRA213" i="69"/>
  <c r="PRB213" i="69"/>
  <c r="PRC213" i="69"/>
  <c r="PRD213" i="69"/>
  <c r="PRE213" i="69"/>
  <c r="PRF213" i="69"/>
  <c r="PRG213" i="69"/>
  <c r="PRH213" i="69"/>
  <c r="PRI213" i="69"/>
  <c r="PRJ213" i="69"/>
  <c r="PRK213" i="69"/>
  <c r="PRL213" i="69"/>
  <c r="PRM213" i="69"/>
  <c r="PRN213" i="69"/>
  <c r="PRO213" i="69"/>
  <c r="PRP213" i="69"/>
  <c r="PRQ213" i="69"/>
  <c r="PRR213" i="69"/>
  <c r="PRS213" i="69"/>
  <c r="PRT213" i="69"/>
  <c r="PRU213" i="69"/>
  <c r="PRV213" i="69"/>
  <c r="PRW213" i="69"/>
  <c r="PRX213" i="69"/>
  <c r="PRY213" i="69"/>
  <c r="PRZ213" i="69"/>
  <c r="PSA213" i="69"/>
  <c r="PSB213" i="69"/>
  <c r="PSC213" i="69"/>
  <c r="PSD213" i="69"/>
  <c r="PSE213" i="69"/>
  <c r="PSF213" i="69"/>
  <c r="PSG213" i="69"/>
  <c r="PSH213" i="69"/>
  <c r="PSI213" i="69"/>
  <c r="PSJ213" i="69"/>
  <c r="PSK213" i="69"/>
  <c r="PSL213" i="69"/>
  <c r="PSM213" i="69"/>
  <c r="PSN213" i="69"/>
  <c r="PSO213" i="69"/>
  <c r="PSP213" i="69"/>
  <c r="PSQ213" i="69"/>
  <c r="PSR213" i="69"/>
  <c r="PSS213" i="69"/>
  <c r="PST213" i="69"/>
  <c r="PSU213" i="69"/>
  <c r="PSV213" i="69"/>
  <c r="PSW213" i="69"/>
  <c r="PSX213" i="69"/>
  <c r="PSY213" i="69"/>
  <c r="PSZ213" i="69"/>
  <c r="PTA213" i="69"/>
  <c r="PTB213" i="69"/>
  <c r="PTC213" i="69"/>
  <c r="PTD213" i="69"/>
  <c r="PTE213" i="69"/>
  <c r="PTF213" i="69"/>
  <c r="PTG213" i="69"/>
  <c r="PTH213" i="69"/>
  <c r="PTI213" i="69"/>
  <c r="PTJ213" i="69"/>
  <c r="PTK213" i="69"/>
  <c r="PTL213" i="69"/>
  <c r="PTM213" i="69"/>
  <c r="PTN213" i="69"/>
  <c r="PTO213" i="69"/>
  <c r="PTP213" i="69"/>
  <c r="PTQ213" i="69"/>
  <c r="PTR213" i="69"/>
  <c r="PTS213" i="69"/>
  <c r="PTT213" i="69"/>
  <c r="PTU213" i="69"/>
  <c r="PTV213" i="69"/>
  <c r="PTW213" i="69"/>
  <c r="PTX213" i="69"/>
  <c r="PTY213" i="69"/>
  <c r="PTZ213" i="69"/>
  <c r="PUA213" i="69"/>
  <c r="PUB213" i="69"/>
  <c r="PUC213" i="69"/>
  <c r="PUD213" i="69"/>
  <c r="PUE213" i="69"/>
  <c r="PUF213" i="69"/>
  <c r="PUG213" i="69"/>
  <c r="PUH213" i="69"/>
  <c r="PUI213" i="69"/>
  <c r="PUJ213" i="69"/>
  <c r="PUK213" i="69"/>
  <c r="PUL213" i="69"/>
  <c r="PUM213" i="69"/>
  <c r="PUN213" i="69"/>
  <c r="PUO213" i="69"/>
  <c r="PUP213" i="69"/>
  <c r="PUQ213" i="69"/>
  <c r="PUR213" i="69"/>
  <c r="PUS213" i="69"/>
  <c r="PUT213" i="69"/>
  <c r="PUU213" i="69"/>
  <c r="PUV213" i="69"/>
  <c r="PUW213" i="69"/>
  <c r="PUX213" i="69"/>
  <c r="PUY213" i="69"/>
  <c r="PUZ213" i="69"/>
  <c r="PVA213" i="69"/>
  <c r="PVB213" i="69"/>
  <c r="PVC213" i="69"/>
  <c r="PVD213" i="69"/>
  <c r="PVE213" i="69"/>
  <c r="PVF213" i="69"/>
  <c r="PVG213" i="69"/>
  <c r="PVH213" i="69"/>
  <c r="PVI213" i="69"/>
  <c r="PVJ213" i="69"/>
  <c r="PVK213" i="69"/>
  <c r="PVL213" i="69"/>
  <c r="PVM213" i="69"/>
  <c r="PVN213" i="69"/>
  <c r="PVO213" i="69"/>
  <c r="PVP213" i="69"/>
  <c r="PVQ213" i="69"/>
  <c r="PVR213" i="69"/>
  <c r="PVS213" i="69"/>
  <c r="PVT213" i="69"/>
  <c r="PVU213" i="69"/>
  <c r="PVV213" i="69"/>
  <c r="PVW213" i="69"/>
  <c r="PVX213" i="69"/>
  <c r="PVY213" i="69"/>
  <c r="PVZ213" i="69"/>
  <c r="PWA213" i="69"/>
  <c r="PWB213" i="69"/>
  <c r="PWC213" i="69"/>
  <c r="PWD213" i="69"/>
  <c r="PWE213" i="69"/>
  <c r="PWF213" i="69"/>
  <c r="PWG213" i="69"/>
  <c r="PWH213" i="69"/>
  <c r="PWI213" i="69"/>
  <c r="PWJ213" i="69"/>
  <c r="PWK213" i="69"/>
  <c r="PWL213" i="69"/>
  <c r="PWM213" i="69"/>
  <c r="PWN213" i="69"/>
  <c r="PWO213" i="69"/>
  <c r="PWP213" i="69"/>
  <c r="PWQ213" i="69"/>
  <c r="PWR213" i="69"/>
  <c r="PWS213" i="69"/>
  <c r="PWT213" i="69"/>
  <c r="PWU213" i="69"/>
  <c r="PWV213" i="69"/>
  <c r="PWW213" i="69"/>
  <c r="PWX213" i="69"/>
  <c r="PWY213" i="69"/>
  <c r="PWZ213" i="69"/>
  <c r="PXA213" i="69"/>
  <c r="PXB213" i="69"/>
  <c r="PXC213" i="69"/>
  <c r="PXD213" i="69"/>
  <c r="PXE213" i="69"/>
  <c r="PXF213" i="69"/>
  <c r="PXG213" i="69"/>
  <c r="PXH213" i="69"/>
  <c r="PXI213" i="69"/>
  <c r="PXJ213" i="69"/>
  <c r="PXK213" i="69"/>
  <c r="PXL213" i="69"/>
  <c r="PXM213" i="69"/>
  <c r="PXN213" i="69"/>
  <c r="PXO213" i="69"/>
  <c r="PXP213" i="69"/>
  <c r="PXQ213" i="69"/>
  <c r="PXR213" i="69"/>
  <c r="PXS213" i="69"/>
  <c r="PXT213" i="69"/>
  <c r="PXU213" i="69"/>
  <c r="PXV213" i="69"/>
  <c r="PXW213" i="69"/>
  <c r="PXX213" i="69"/>
  <c r="PXY213" i="69"/>
  <c r="PXZ213" i="69"/>
  <c r="PYA213" i="69"/>
  <c r="PYB213" i="69"/>
  <c r="PYC213" i="69"/>
  <c r="PYD213" i="69"/>
  <c r="PYE213" i="69"/>
  <c r="PYF213" i="69"/>
  <c r="PYG213" i="69"/>
  <c r="PYH213" i="69"/>
  <c r="PYI213" i="69"/>
  <c r="PYJ213" i="69"/>
  <c r="PYK213" i="69"/>
  <c r="PYL213" i="69"/>
  <c r="PYM213" i="69"/>
  <c r="PYN213" i="69"/>
  <c r="PYO213" i="69"/>
  <c r="PYP213" i="69"/>
  <c r="PYQ213" i="69"/>
  <c r="PYR213" i="69"/>
  <c r="PYS213" i="69"/>
  <c r="PYT213" i="69"/>
  <c r="PYU213" i="69"/>
  <c r="PYV213" i="69"/>
  <c r="PYW213" i="69"/>
  <c r="PYX213" i="69"/>
  <c r="PYY213" i="69"/>
  <c r="PYZ213" i="69"/>
  <c r="PZA213" i="69"/>
  <c r="PZB213" i="69"/>
  <c r="PZC213" i="69"/>
  <c r="PZD213" i="69"/>
  <c r="PZE213" i="69"/>
  <c r="PZF213" i="69"/>
  <c r="PZG213" i="69"/>
  <c r="PZH213" i="69"/>
  <c r="PZI213" i="69"/>
  <c r="PZJ213" i="69"/>
  <c r="PZK213" i="69"/>
  <c r="PZL213" i="69"/>
  <c r="PZM213" i="69"/>
  <c r="PZN213" i="69"/>
  <c r="PZO213" i="69"/>
  <c r="PZP213" i="69"/>
  <c r="PZQ213" i="69"/>
  <c r="PZR213" i="69"/>
  <c r="PZS213" i="69"/>
  <c r="PZT213" i="69"/>
  <c r="PZU213" i="69"/>
  <c r="PZV213" i="69"/>
  <c r="PZW213" i="69"/>
  <c r="PZX213" i="69"/>
  <c r="PZY213" i="69"/>
  <c r="PZZ213" i="69"/>
  <c r="QAA213" i="69"/>
  <c r="QAB213" i="69"/>
  <c r="QAC213" i="69"/>
  <c r="QAD213" i="69"/>
  <c r="QAE213" i="69"/>
  <c r="QAF213" i="69"/>
  <c r="QAG213" i="69"/>
  <c r="QAH213" i="69"/>
  <c r="QAI213" i="69"/>
  <c r="QAJ213" i="69"/>
  <c r="QAK213" i="69"/>
  <c r="QAL213" i="69"/>
  <c r="QAM213" i="69"/>
  <c r="QAN213" i="69"/>
  <c r="QAO213" i="69"/>
  <c r="QAP213" i="69"/>
  <c r="QAQ213" i="69"/>
  <c r="QAR213" i="69"/>
  <c r="QAS213" i="69"/>
  <c r="QAT213" i="69"/>
  <c r="QAU213" i="69"/>
  <c r="QAV213" i="69"/>
  <c r="QAW213" i="69"/>
  <c r="QAX213" i="69"/>
  <c r="QAY213" i="69"/>
  <c r="QAZ213" i="69"/>
  <c r="QBA213" i="69"/>
  <c r="QBB213" i="69"/>
  <c r="QBC213" i="69"/>
  <c r="QBD213" i="69"/>
  <c r="QBE213" i="69"/>
  <c r="QBF213" i="69"/>
  <c r="QBG213" i="69"/>
  <c r="QBH213" i="69"/>
  <c r="QBI213" i="69"/>
  <c r="QBJ213" i="69"/>
  <c r="QBK213" i="69"/>
  <c r="QBL213" i="69"/>
  <c r="QBM213" i="69"/>
  <c r="QBN213" i="69"/>
  <c r="QBO213" i="69"/>
  <c r="QBP213" i="69"/>
  <c r="QBQ213" i="69"/>
  <c r="QBR213" i="69"/>
  <c r="QBS213" i="69"/>
  <c r="QBT213" i="69"/>
  <c r="QBU213" i="69"/>
  <c r="QBV213" i="69"/>
  <c r="QBW213" i="69"/>
  <c r="QBX213" i="69"/>
  <c r="QBY213" i="69"/>
  <c r="QBZ213" i="69"/>
  <c r="QCA213" i="69"/>
  <c r="QCB213" i="69"/>
  <c r="QCC213" i="69"/>
  <c r="QCD213" i="69"/>
  <c r="QCE213" i="69"/>
  <c r="QCF213" i="69"/>
  <c r="QCG213" i="69"/>
  <c r="QCH213" i="69"/>
  <c r="QCI213" i="69"/>
  <c r="QCJ213" i="69"/>
  <c r="QCK213" i="69"/>
  <c r="QCL213" i="69"/>
  <c r="QCM213" i="69"/>
  <c r="QCN213" i="69"/>
  <c r="QCO213" i="69"/>
  <c r="QCP213" i="69"/>
  <c r="QCQ213" i="69"/>
  <c r="QCR213" i="69"/>
  <c r="QCS213" i="69"/>
  <c r="QCT213" i="69"/>
  <c r="QCU213" i="69"/>
  <c r="QCV213" i="69"/>
  <c r="QCW213" i="69"/>
  <c r="QCX213" i="69"/>
  <c r="QCY213" i="69"/>
  <c r="QCZ213" i="69"/>
  <c r="QDA213" i="69"/>
  <c r="QDB213" i="69"/>
  <c r="QDC213" i="69"/>
  <c r="QDD213" i="69"/>
  <c r="QDE213" i="69"/>
  <c r="QDF213" i="69"/>
  <c r="QDG213" i="69"/>
  <c r="QDH213" i="69"/>
  <c r="QDI213" i="69"/>
  <c r="QDJ213" i="69"/>
  <c r="QDK213" i="69"/>
  <c r="QDL213" i="69"/>
  <c r="QDM213" i="69"/>
  <c r="QDN213" i="69"/>
  <c r="QDO213" i="69"/>
  <c r="QDP213" i="69"/>
  <c r="QDQ213" i="69"/>
  <c r="QDR213" i="69"/>
  <c r="QDS213" i="69"/>
  <c r="QDT213" i="69"/>
  <c r="QDU213" i="69"/>
  <c r="QDV213" i="69"/>
  <c r="QDW213" i="69"/>
  <c r="QDX213" i="69"/>
  <c r="QDY213" i="69"/>
  <c r="QDZ213" i="69"/>
  <c r="QEA213" i="69"/>
  <c r="QEB213" i="69"/>
  <c r="QEC213" i="69"/>
  <c r="QED213" i="69"/>
  <c r="QEE213" i="69"/>
  <c r="QEF213" i="69"/>
  <c r="QEG213" i="69"/>
  <c r="QEH213" i="69"/>
  <c r="QEI213" i="69"/>
  <c r="QEJ213" i="69"/>
  <c r="QEK213" i="69"/>
  <c r="QEL213" i="69"/>
  <c r="QEM213" i="69"/>
  <c r="QEN213" i="69"/>
  <c r="QEO213" i="69"/>
  <c r="QEP213" i="69"/>
  <c r="QEQ213" i="69"/>
  <c r="QER213" i="69"/>
  <c r="QES213" i="69"/>
  <c r="QET213" i="69"/>
  <c r="QEU213" i="69"/>
  <c r="QEV213" i="69"/>
  <c r="QEW213" i="69"/>
  <c r="QEX213" i="69"/>
  <c r="QEY213" i="69"/>
  <c r="QEZ213" i="69"/>
  <c r="QFA213" i="69"/>
  <c r="QFB213" i="69"/>
  <c r="QFC213" i="69"/>
  <c r="QFD213" i="69"/>
  <c r="QFE213" i="69"/>
  <c r="QFF213" i="69"/>
  <c r="QFG213" i="69"/>
  <c r="QFH213" i="69"/>
  <c r="QFI213" i="69"/>
  <c r="QFJ213" i="69"/>
  <c r="QFK213" i="69"/>
  <c r="QFL213" i="69"/>
  <c r="QFM213" i="69"/>
  <c r="QFN213" i="69"/>
  <c r="QFO213" i="69"/>
  <c r="QFP213" i="69"/>
  <c r="QFQ213" i="69"/>
  <c r="QFR213" i="69"/>
  <c r="QFS213" i="69"/>
  <c r="QFT213" i="69"/>
  <c r="QFU213" i="69"/>
  <c r="QFV213" i="69"/>
  <c r="QFW213" i="69"/>
  <c r="QFX213" i="69"/>
  <c r="QFY213" i="69"/>
  <c r="QFZ213" i="69"/>
  <c r="QGA213" i="69"/>
  <c r="QGB213" i="69"/>
  <c r="QGC213" i="69"/>
  <c r="QGD213" i="69"/>
  <c r="QGE213" i="69"/>
  <c r="QGF213" i="69"/>
  <c r="QGG213" i="69"/>
  <c r="QGH213" i="69"/>
  <c r="QGI213" i="69"/>
  <c r="QGJ213" i="69"/>
  <c r="QGK213" i="69"/>
  <c r="QGL213" i="69"/>
  <c r="QGM213" i="69"/>
  <c r="QGN213" i="69"/>
  <c r="QGO213" i="69"/>
  <c r="QGP213" i="69"/>
  <c r="QGQ213" i="69"/>
  <c r="QGR213" i="69"/>
  <c r="QGS213" i="69"/>
  <c r="QGT213" i="69"/>
  <c r="QGU213" i="69"/>
  <c r="QGV213" i="69"/>
  <c r="QGW213" i="69"/>
  <c r="QGX213" i="69"/>
  <c r="QGY213" i="69"/>
  <c r="QGZ213" i="69"/>
  <c r="QHA213" i="69"/>
  <c r="QHB213" i="69"/>
  <c r="QHC213" i="69"/>
  <c r="QHD213" i="69"/>
  <c r="QHE213" i="69"/>
  <c r="QHF213" i="69"/>
  <c r="QHG213" i="69"/>
  <c r="QHH213" i="69"/>
  <c r="QHI213" i="69"/>
  <c r="QHJ213" i="69"/>
  <c r="QHK213" i="69"/>
  <c r="QHL213" i="69"/>
  <c r="QHM213" i="69"/>
  <c r="QHN213" i="69"/>
  <c r="QHO213" i="69"/>
  <c r="QHP213" i="69"/>
  <c r="QHQ213" i="69"/>
  <c r="QHR213" i="69"/>
  <c r="QHS213" i="69"/>
  <c r="QHT213" i="69"/>
  <c r="QHU213" i="69"/>
  <c r="QHV213" i="69"/>
  <c r="QHW213" i="69"/>
  <c r="QHX213" i="69"/>
  <c r="QHY213" i="69"/>
  <c r="QHZ213" i="69"/>
  <c r="QIA213" i="69"/>
  <c r="QIB213" i="69"/>
  <c r="QIC213" i="69"/>
  <c r="QID213" i="69"/>
  <c r="QIE213" i="69"/>
  <c r="QIF213" i="69"/>
  <c r="QIG213" i="69"/>
  <c r="QIH213" i="69"/>
  <c r="QII213" i="69"/>
  <c r="QIJ213" i="69"/>
  <c r="QIK213" i="69"/>
  <c r="QIL213" i="69"/>
  <c r="QIM213" i="69"/>
  <c r="QIN213" i="69"/>
  <c r="QIO213" i="69"/>
  <c r="QIP213" i="69"/>
  <c r="QIQ213" i="69"/>
  <c r="QIR213" i="69"/>
  <c r="QIS213" i="69"/>
  <c r="QIT213" i="69"/>
  <c r="QIU213" i="69"/>
  <c r="QIV213" i="69"/>
  <c r="QIW213" i="69"/>
  <c r="QIX213" i="69"/>
  <c r="QIY213" i="69"/>
  <c r="QIZ213" i="69"/>
  <c r="QJA213" i="69"/>
  <c r="QJB213" i="69"/>
  <c r="QJC213" i="69"/>
  <c r="QJD213" i="69"/>
  <c r="QJE213" i="69"/>
  <c r="QJF213" i="69"/>
  <c r="QJG213" i="69"/>
  <c r="QJH213" i="69"/>
  <c r="QJI213" i="69"/>
  <c r="QJJ213" i="69"/>
  <c r="QJK213" i="69"/>
  <c r="QJL213" i="69"/>
  <c r="QJM213" i="69"/>
  <c r="QJN213" i="69"/>
  <c r="QJO213" i="69"/>
  <c r="QJP213" i="69"/>
  <c r="QJQ213" i="69"/>
  <c r="QJR213" i="69"/>
  <c r="QJS213" i="69"/>
  <c r="QJT213" i="69"/>
  <c r="QJU213" i="69"/>
  <c r="QJV213" i="69"/>
  <c r="QJW213" i="69"/>
  <c r="QJX213" i="69"/>
  <c r="QJY213" i="69"/>
  <c r="QJZ213" i="69"/>
  <c r="QKA213" i="69"/>
  <c r="QKB213" i="69"/>
  <c r="QKC213" i="69"/>
  <c r="QKD213" i="69"/>
  <c r="QKE213" i="69"/>
  <c r="QKF213" i="69"/>
  <c r="QKG213" i="69"/>
  <c r="QKH213" i="69"/>
  <c r="QKI213" i="69"/>
  <c r="QKJ213" i="69"/>
  <c r="QKK213" i="69"/>
  <c r="QKL213" i="69"/>
  <c r="QKM213" i="69"/>
  <c r="QKN213" i="69"/>
  <c r="QKO213" i="69"/>
  <c r="QKP213" i="69"/>
  <c r="QKQ213" i="69"/>
  <c r="QKR213" i="69"/>
  <c r="QKS213" i="69"/>
  <c r="QKT213" i="69"/>
  <c r="QKU213" i="69"/>
  <c r="QKV213" i="69"/>
  <c r="QKW213" i="69"/>
  <c r="QKX213" i="69"/>
  <c r="QKY213" i="69"/>
  <c r="QKZ213" i="69"/>
  <c r="QLA213" i="69"/>
  <c r="QLB213" i="69"/>
  <c r="QLC213" i="69"/>
  <c r="QLD213" i="69"/>
  <c r="QLE213" i="69"/>
  <c r="QLF213" i="69"/>
  <c r="QLG213" i="69"/>
  <c r="QLH213" i="69"/>
  <c r="QLI213" i="69"/>
  <c r="QLJ213" i="69"/>
  <c r="QLK213" i="69"/>
  <c r="QLL213" i="69"/>
  <c r="QLM213" i="69"/>
  <c r="QLN213" i="69"/>
  <c r="QLO213" i="69"/>
  <c r="QLP213" i="69"/>
  <c r="QLQ213" i="69"/>
  <c r="QLR213" i="69"/>
  <c r="QLS213" i="69"/>
  <c r="QLT213" i="69"/>
  <c r="QLU213" i="69"/>
  <c r="QLV213" i="69"/>
  <c r="QLW213" i="69"/>
  <c r="QLX213" i="69"/>
  <c r="QLY213" i="69"/>
  <c r="QLZ213" i="69"/>
  <c r="QMA213" i="69"/>
  <c r="QMB213" i="69"/>
  <c r="QMC213" i="69"/>
  <c r="QMD213" i="69"/>
  <c r="QME213" i="69"/>
  <c r="QMF213" i="69"/>
  <c r="QMG213" i="69"/>
  <c r="QMH213" i="69"/>
  <c r="QMI213" i="69"/>
  <c r="QMJ213" i="69"/>
  <c r="QMK213" i="69"/>
  <c r="QML213" i="69"/>
  <c r="QMM213" i="69"/>
  <c r="QMN213" i="69"/>
  <c r="QMO213" i="69"/>
  <c r="QMP213" i="69"/>
  <c r="QMQ213" i="69"/>
  <c r="QMR213" i="69"/>
  <c r="QMS213" i="69"/>
  <c r="QMT213" i="69"/>
  <c r="QMU213" i="69"/>
  <c r="QMV213" i="69"/>
  <c r="QMW213" i="69"/>
  <c r="QMX213" i="69"/>
  <c r="QMY213" i="69"/>
  <c r="QMZ213" i="69"/>
  <c r="QNA213" i="69"/>
  <c r="QNB213" i="69"/>
  <c r="QNC213" i="69"/>
  <c r="QND213" i="69"/>
  <c r="QNE213" i="69"/>
  <c r="QNF213" i="69"/>
  <c r="QNG213" i="69"/>
  <c r="QNH213" i="69"/>
  <c r="QNI213" i="69"/>
  <c r="QNJ213" i="69"/>
  <c r="QNK213" i="69"/>
  <c r="QNL213" i="69"/>
  <c r="QNM213" i="69"/>
  <c r="QNN213" i="69"/>
  <c r="QNO213" i="69"/>
  <c r="QNP213" i="69"/>
  <c r="QNQ213" i="69"/>
  <c r="QNR213" i="69"/>
  <c r="QNS213" i="69"/>
  <c r="QNT213" i="69"/>
  <c r="QNU213" i="69"/>
  <c r="QNV213" i="69"/>
  <c r="QNW213" i="69"/>
  <c r="QNX213" i="69"/>
  <c r="QNY213" i="69"/>
  <c r="QNZ213" i="69"/>
  <c r="QOA213" i="69"/>
  <c r="QOB213" i="69"/>
  <c r="QOC213" i="69"/>
  <c r="QOD213" i="69"/>
  <c r="QOE213" i="69"/>
  <c r="QOF213" i="69"/>
  <c r="QOG213" i="69"/>
  <c r="QOH213" i="69"/>
  <c r="QOI213" i="69"/>
  <c r="QOJ213" i="69"/>
  <c r="QOK213" i="69"/>
  <c r="QOL213" i="69"/>
  <c r="QOM213" i="69"/>
  <c r="QON213" i="69"/>
  <c r="QOO213" i="69"/>
  <c r="QOP213" i="69"/>
  <c r="QOQ213" i="69"/>
  <c r="QOR213" i="69"/>
  <c r="QOS213" i="69"/>
  <c r="QOT213" i="69"/>
  <c r="QOU213" i="69"/>
  <c r="QOV213" i="69"/>
  <c r="QOW213" i="69"/>
  <c r="QOX213" i="69"/>
  <c r="QOY213" i="69"/>
  <c r="QOZ213" i="69"/>
  <c r="QPA213" i="69"/>
  <c r="QPB213" i="69"/>
  <c r="QPC213" i="69"/>
  <c r="QPD213" i="69"/>
  <c r="QPE213" i="69"/>
  <c r="QPF213" i="69"/>
  <c r="QPG213" i="69"/>
  <c r="QPH213" i="69"/>
  <c r="QPI213" i="69"/>
  <c r="QPJ213" i="69"/>
  <c r="QPK213" i="69"/>
  <c r="QPL213" i="69"/>
  <c r="QPM213" i="69"/>
  <c r="QPN213" i="69"/>
  <c r="QPO213" i="69"/>
  <c r="QPP213" i="69"/>
  <c r="QPQ213" i="69"/>
  <c r="QPR213" i="69"/>
  <c r="QPS213" i="69"/>
  <c r="QPT213" i="69"/>
  <c r="QPU213" i="69"/>
  <c r="QPV213" i="69"/>
  <c r="QPW213" i="69"/>
  <c r="QPX213" i="69"/>
  <c r="QPY213" i="69"/>
  <c r="QPZ213" i="69"/>
  <c r="QQA213" i="69"/>
  <c r="QQB213" i="69"/>
  <c r="QQC213" i="69"/>
  <c r="QQD213" i="69"/>
  <c r="QQE213" i="69"/>
  <c r="QQF213" i="69"/>
  <c r="QQG213" i="69"/>
  <c r="QQH213" i="69"/>
  <c r="QQI213" i="69"/>
  <c r="QQJ213" i="69"/>
  <c r="QQK213" i="69"/>
  <c r="QQL213" i="69"/>
  <c r="QQM213" i="69"/>
  <c r="QQN213" i="69"/>
  <c r="QQO213" i="69"/>
  <c r="QQP213" i="69"/>
  <c r="QQQ213" i="69"/>
  <c r="QQR213" i="69"/>
  <c r="QQS213" i="69"/>
  <c r="QQT213" i="69"/>
  <c r="QQU213" i="69"/>
  <c r="QQV213" i="69"/>
  <c r="QQW213" i="69"/>
  <c r="QQX213" i="69"/>
  <c r="QQY213" i="69"/>
  <c r="QQZ213" i="69"/>
  <c r="QRA213" i="69"/>
  <c r="QRB213" i="69"/>
  <c r="QRC213" i="69"/>
  <c r="QRD213" i="69"/>
  <c r="QRE213" i="69"/>
  <c r="QRF213" i="69"/>
  <c r="QRG213" i="69"/>
  <c r="QRH213" i="69"/>
  <c r="QRI213" i="69"/>
  <c r="QRJ213" i="69"/>
  <c r="QRK213" i="69"/>
  <c r="QRL213" i="69"/>
  <c r="QRM213" i="69"/>
  <c r="QRN213" i="69"/>
  <c r="QRO213" i="69"/>
  <c r="QRP213" i="69"/>
  <c r="QRQ213" i="69"/>
  <c r="QRR213" i="69"/>
  <c r="QRS213" i="69"/>
  <c r="QRT213" i="69"/>
  <c r="QRU213" i="69"/>
  <c r="QRV213" i="69"/>
  <c r="QRW213" i="69"/>
  <c r="QRX213" i="69"/>
  <c r="QRY213" i="69"/>
  <c r="QRZ213" i="69"/>
  <c r="QSA213" i="69"/>
  <c r="QSB213" i="69"/>
  <c r="QSC213" i="69"/>
  <c r="QSD213" i="69"/>
  <c r="QSE213" i="69"/>
  <c r="QSF213" i="69"/>
  <c r="QSG213" i="69"/>
  <c r="QSH213" i="69"/>
  <c r="QSI213" i="69"/>
  <c r="QSJ213" i="69"/>
  <c r="QSK213" i="69"/>
  <c r="QSL213" i="69"/>
  <c r="QSM213" i="69"/>
  <c r="QSN213" i="69"/>
  <c r="QSO213" i="69"/>
  <c r="QSP213" i="69"/>
  <c r="QSQ213" i="69"/>
  <c r="QSR213" i="69"/>
  <c r="QSS213" i="69"/>
  <c r="QST213" i="69"/>
  <c r="QSU213" i="69"/>
  <c r="QSV213" i="69"/>
  <c r="QSW213" i="69"/>
  <c r="QSX213" i="69"/>
  <c r="QSY213" i="69"/>
  <c r="QSZ213" i="69"/>
  <c r="QTA213" i="69"/>
  <c r="QTB213" i="69"/>
  <c r="QTC213" i="69"/>
  <c r="QTD213" i="69"/>
  <c r="QTE213" i="69"/>
  <c r="QTF213" i="69"/>
  <c r="QTG213" i="69"/>
  <c r="QTH213" i="69"/>
  <c r="QTI213" i="69"/>
  <c r="QTJ213" i="69"/>
  <c r="QTK213" i="69"/>
  <c r="QTL213" i="69"/>
  <c r="QTM213" i="69"/>
  <c r="QTN213" i="69"/>
  <c r="QTO213" i="69"/>
  <c r="QTP213" i="69"/>
  <c r="QTQ213" i="69"/>
  <c r="QTR213" i="69"/>
  <c r="QTS213" i="69"/>
  <c r="QTT213" i="69"/>
  <c r="QTU213" i="69"/>
  <c r="QTV213" i="69"/>
  <c r="QTW213" i="69"/>
  <c r="QTX213" i="69"/>
  <c r="QTY213" i="69"/>
  <c r="QTZ213" i="69"/>
  <c r="QUA213" i="69"/>
  <c r="QUB213" i="69"/>
  <c r="QUC213" i="69"/>
  <c r="QUD213" i="69"/>
  <c r="QUE213" i="69"/>
  <c r="QUF213" i="69"/>
  <c r="QUG213" i="69"/>
  <c r="QUH213" i="69"/>
  <c r="QUI213" i="69"/>
  <c r="QUJ213" i="69"/>
  <c r="QUK213" i="69"/>
  <c r="QUL213" i="69"/>
  <c r="QUM213" i="69"/>
  <c r="QUN213" i="69"/>
  <c r="QUO213" i="69"/>
  <c r="QUP213" i="69"/>
  <c r="QUQ213" i="69"/>
  <c r="QUR213" i="69"/>
  <c r="QUS213" i="69"/>
  <c r="QUT213" i="69"/>
  <c r="QUU213" i="69"/>
  <c r="QUV213" i="69"/>
  <c r="QUW213" i="69"/>
  <c r="QUX213" i="69"/>
  <c r="QUY213" i="69"/>
  <c r="QUZ213" i="69"/>
  <c r="QVA213" i="69"/>
  <c r="QVB213" i="69"/>
  <c r="QVC213" i="69"/>
  <c r="QVD213" i="69"/>
  <c r="QVE213" i="69"/>
  <c r="QVF213" i="69"/>
  <c r="QVG213" i="69"/>
  <c r="QVH213" i="69"/>
  <c r="QVI213" i="69"/>
  <c r="QVJ213" i="69"/>
  <c r="QVK213" i="69"/>
  <c r="QVL213" i="69"/>
  <c r="QVM213" i="69"/>
  <c r="QVN213" i="69"/>
  <c r="QVO213" i="69"/>
  <c r="QVP213" i="69"/>
  <c r="QVQ213" i="69"/>
  <c r="QVR213" i="69"/>
  <c r="QVS213" i="69"/>
  <c r="QVT213" i="69"/>
  <c r="QVU213" i="69"/>
  <c r="QVV213" i="69"/>
  <c r="QVW213" i="69"/>
  <c r="QVX213" i="69"/>
  <c r="QVY213" i="69"/>
  <c r="QVZ213" i="69"/>
  <c r="QWA213" i="69"/>
  <c r="QWB213" i="69"/>
  <c r="QWC213" i="69"/>
  <c r="QWD213" i="69"/>
  <c r="QWE213" i="69"/>
  <c r="QWF213" i="69"/>
  <c r="QWG213" i="69"/>
  <c r="QWH213" i="69"/>
  <c r="QWI213" i="69"/>
  <c r="QWJ213" i="69"/>
  <c r="QWK213" i="69"/>
  <c r="QWL213" i="69"/>
  <c r="QWM213" i="69"/>
  <c r="QWN213" i="69"/>
  <c r="QWO213" i="69"/>
  <c r="QWP213" i="69"/>
  <c r="QWQ213" i="69"/>
  <c r="QWR213" i="69"/>
  <c r="QWS213" i="69"/>
  <c r="QWT213" i="69"/>
  <c r="QWU213" i="69"/>
  <c r="QWV213" i="69"/>
  <c r="QWW213" i="69"/>
  <c r="QWX213" i="69"/>
  <c r="QWY213" i="69"/>
  <c r="QWZ213" i="69"/>
  <c r="QXA213" i="69"/>
  <c r="QXB213" i="69"/>
  <c r="QXC213" i="69"/>
  <c r="QXD213" i="69"/>
  <c r="QXE213" i="69"/>
  <c r="QXF213" i="69"/>
  <c r="QXG213" i="69"/>
  <c r="QXH213" i="69"/>
  <c r="QXI213" i="69"/>
  <c r="QXJ213" i="69"/>
  <c r="QXK213" i="69"/>
  <c r="QXL213" i="69"/>
  <c r="QXM213" i="69"/>
  <c r="QXN213" i="69"/>
  <c r="QXO213" i="69"/>
  <c r="QXP213" i="69"/>
  <c r="QXQ213" i="69"/>
  <c r="QXR213" i="69"/>
  <c r="QXS213" i="69"/>
  <c r="QXT213" i="69"/>
  <c r="QXU213" i="69"/>
  <c r="QXV213" i="69"/>
  <c r="QXW213" i="69"/>
  <c r="QXX213" i="69"/>
  <c r="QXY213" i="69"/>
  <c r="QXZ213" i="69"/>
  <c r="QYA213" i="69"/>
  <c r="QYB213" i="69"/>
  <c r="QYC213" i="69"/>
  <c r="QYD213" i="69"/>
  <c r="QYE213" i="69"/>
  <c r="QYF213" i="69"/>
  <c r="QYG213" i="69"/>
  <c r="QYH213" i="69"/>
  <c r="QYI213" i="69"/>
  <c r="QYJ213" i="69"/>
  <c r="QYK213" i="69"/>
  <c r="QYL213" i="69"/>
  <c r="QYM213" i="69"/>
  <c r="QYN213" i="69"/>
  <c r="QYO213" i="69"/>
  <c r="QYP213" i="69"/>
  <c r="QYQ213" i="69"/>
  <c r="QYR213" i="69"/>
  <c r="QYS213" i="69"/>
  <c r="QYT213" i="69"/>
  <c r="QYU213" i="69"/>
  <c r="QYV213" i="69"/>
  <c r="QYW213" i="69"/>
  <c r="QYX213" i="69"/>
  <c r="QYY213" i="69"/>
  <c r="QYZ213" i="69"/>
  <c r="QZA213" i="69"/>
  <c r="QZB213" i="69"/>
  <c r="QZC213" i="69"/>
  <c r="QZD213" i="69"/>
  <c r="QZE213" i="69"/>
  <c r="QZF213" i="69"/>
  <c r="QZG213" i="69"/>
  <c r="QZH213" i="69"/>
  <c r="QZI213" i="69"/>
  <c r="QZJ213" i="69"/>
  <c r="QZK213" i="69"/>
  <c r="QZL213" i="69"/>
  <c r="QZM213" i="69"/>
  <c r="QZN213" i="69"/>
  <c r="QZO213" i="69"/>
  <c r="QZP213" i="69"/>
  <c r="QZQ213" i="69"/>
  <c r="QZR213" i="69"/>
  <c r="QZS213" i="69"/>
  <c r="QZT213" i="69"/>
  <c r="QZU213" i="69"/>
  <c r="QZV213" i="69"/>
  <c r="QZW213" i="69"/>
  <c r="QZX213" i="69"/>
  <c r="QZY213" i="69"/>
  <c r="QZZ213" i="69"/>
  <c r="RAA213" i="69"/>
  <c r="RAB213" i="69"/>
  <c r="RAC213" i="69"/>
  <c r="RAD213" i="69"/>
  <c r="RAE213" i="69"/>
  <c r="RAF213" i="69"/>
  <c r="RAG213" i="69"/>
  <c r="RAH213" i="69"/>
  <c r="RAI213" i="69"/>
  <c r="RAJ213" i="69"/>
  <c r="RAK213" i="69"/>
  <c r="RAL213" i="69"/>
  <c r="RAM213" i="69"/>
  <c r="RAN213" i="69"/>
  <c r="RAO213" i="69"/>
  <c r="RAP213" i="69"/>
  <c r="RAQ213" i="69"/>
  <c r="RAR213" i="69"/>
  <c r="RAS213" i="69"/>
  <c r="RAT213" i="69"/>
  <c r="RAU213" i="69"/>
  <c r="RAV213" i="69"/>
  <c r="RAW213" i="69"/>
  <c r="RAX213" i="69"/>
  <c r="RAY213" i="69"/>
  <c r="RAZ213" i="69"/>
  <c r="RBA213" i="69"/>
  <c r="RBB213" i="69"/>
  <c r="RBC213" i="69"/>
  <c r="RBD213" i="69"/>
  <c r="RBE213" i="69"/>
  <c r="RBF213" i="69"/>
  <c r="RBG213" i="69"/>
  <c r="RBH213" i="69"/>
  <c r="RBI213" i="69"/>
  <c r="RBJ213" i="69"/>
  <c r="RBK213" i="69"/>
  <c r="RBL213" i="69"/>
  <c r="RBM213" i="69"/>
  <c r="RBN213" i="69"/>
  <c r="RBO213" i="69"/>
  <c r="RBP213" i="69"/>
  <c r="RBQ213" i="69"/>
  <c r="RBR213" i="69"/>
  <c r="RBS213" i="69"/>
  <c r="RBT213" i="69"/>
  <c r="RBU213" i="69"/>
  <c r="RBV213" i="69"/>
  <c r="RBW213" i="69"/>
  <c r="RBX213" i="69"/>
  <c r="RBY213" i="69"/>
  <c r="RBZ213" i="69"/>
  <c r="RCA213" i="69"/>
  <c r="RCB213" i="69"/>
  <c r="RCC213" i="69"/>
  <c r="RCD213" i="69"/>
  <c r="RCE213" i="69"/>
  <c r="RCF213" i="69"/>
  <c r="RCG213" i="69"/>
  <c r="RCH213" i="69"/>
  <c r="RCI213" i="69"/>
  <c r="RCJ213" i="69"/>
  <c r="RCK213" i="69"/>
  <c r="RCL213" i="69"/>
  <c r="RCM213" i="69"/>
  <c r="RCN213" i="69"/>
  <c r="RCO213" i="69"/>
  <c r="RCP213" i="69"/>
  <c r="RCQ213" i="69"/>
  <c r="RCR213" i="69"/>
  <c r="RCS213" i="69"/>
  <c r="RCT213" i="69"/>
  <c r="RCU213" i="69"/>
  <c r="RCV213" i="69"/>
  <c r="RCW213" i="69"/>
  <c r="RCX213" i="69"/>
  <c r="RCY213" i="69"/>
  <c r="RCZ213" i="69"/>
  <c r="RDA213" i="69"/>
  <c r="RDB213" i="69"/>
  <c r="RDC213" i="69"/>
  <c r="RDD213" i="69"/>
  <c r="RDE213" i="69"/>
  <c r="RDF213" i="69"/>
  <c r="RDG213" i="69"/>
  <c r="RDH213" i="69"/>
  <c r="RDI213" i="69"/>
  <c r="RDJ213" i="69"/>
  <c r="RDK213" i="69"/>
  <c r="RDL213" i="69"/>
  <c r="RDM213" i="69"/>
  <c r="RDN213" i="69"/>
  <c r="RDO213" i="69"/>
  <c r="RDP213" i="69"/>
  <c r="RDQ213" i="69"/>
  <c r="RDR213" i="69"/>
  <c r="RDS213" i="69"/>
  <c r="RDT213" i="69"/>
  <c r="RDU213" i="69"/>
  <c r="RDV213" i="69"/>
  <c r="RDW213" i="69"/>
  <c r="RDX213" i="69"/>
  <c r="RDY213" i="69"/>
  <c r="RDZ213" i="69"/>
  <c r="REA213" i="69"/>
  <c r="REB213" i="69"/>
  <c r="REC213" i="69"/>
  <c r="RED213" i="69"/>
  <c r="REE213" i="69"/>
  <c r="REF213" i="69"/>
  <c r="REG213" i="69"/>
  <c r="REH213" i="69"/>
  <c r="REI213" i="69"/>
  <c r="REJ213" i="69"/>
  <c r="REK213" i="69"/>
  <c r="REL213" i="69"/>
  <c r="REM213" i="69"/>
  <c r="REN213" i="69"/>
  <c r="REO213" i="69"/>
  <c r="REP213" i="69"/>
  <c r="REQ213" i="69"/>
  <c r="RER213" i="69"/>
  <c r="RES213" i="69"/>
  <c r="RET213" i="69"/>
  <c r="REU213" i="69"/>
  <c r="REV213" i="69"/>
  <c r="REW213" i="69"/>
  <c r="REX213" i="69"/>
  <c r="REY213" i="69"/>
  <c r="REZ213" i="69"/>
  <c r="RFA213" i="69"/>
  <c r="RFB213" i="69"/>
  <c r="RFC213" i="69"/>
  <c r="RFD213" i="69"/>
  <c r="RFE213" i="69"/>
  <c r="RFF213" i="69"/>
  <c r="RFG213" i="69"/>
  <c r="RFH213" i="69"/>
  <c r="RFI213" i="69"/>
  <c r="RFJ213" i="69"/>
  <c r="RFK213" i="69"/>
  <c r="RFL213" i="69"/>
  <c r="RFM213" i="69"/>
  <c r="RFN213" i="69"/>
  <c r="RFO213" i="69"/>
  <c r="RFP213" i="69"/>
  <c r="RFQ213" i="69"/>
  <c r="RFR213" i="69"/>
  <c r="RFS213" i="69"/>
  <c r="RFT213" i="69"/>
  <c r="RFU213" i="69"/>
  <c r="RFV213" i="69"/>
  <c r="RFW213" i="69"/>
  <c r="RFX213" i="69"/>
  <c r="RFY213" i="69"/>
  <c r="RFZ213" i="69"/>
  <c r="RGA213" i="69"/>
  <c r="RGB213" i="69"/>
  <c r="RGC213" i="69"/>
  <c r="RGD213" i="69"/>
  <c r="RGE213" i="69"/>
  <c r="RGF213" i="69"/>
  <c r="RGG213" i="69"/>
  <c r="RGH213" i="69"/>
  <c r="RGI213" i="69"/>
  <c r="RGJ213" i="69"/>
  <c r="RGK213" i="69"/>
  <c r="RGL213" i="69"/>
  <c r="RGM213" i="69"/>
  <c r="RGN213" i="69"/>
  <c r="RGO213" i="69"/>
  <c r="RGP213" i="69"/>
  <c r="RGQ213" i="69"/>
  <c r="RGR213" i="69"/>
  <c r="RGS213" i="69"/>
  <c r="RGT213" i="69"/>
  <c r="RGU213" i="69"/>
  <c r="RGV213" i="69"/>
  <c r="RGW213" i="69"/>
  <c r="RGX213" i="69"/>
  <c r="RGY213" i="69"/>
  <c r="RGZ213" i="69"/>
  <c r="RHA213" i="69"/>
  <c r="RHB213" i="69"/>
  <c r="RHC213" i="69"/>
  <c r="RHD213" i="69"/>
  <c r="RHE213" i="69"/>
  <c r="RHF213" i="69"/>
  <c r="RHG213" i="69"/>
  <c r="RHH213" i="69"/>
  <c r="RHI213" i="69"/>
  <c r="RHJ213" i="69"/>
  <c r="RHK213" i="69"/>
  <c r="RHL213" i="69"/>
  <c r="RHM213" i="69"/>
  <c r="RHN213" i="69"/>
  <c r="RHO213" i="69"/>
  <c r="RHP213" i="69"/>
  <c r="RHQ213" i="69"/>
  <c r="RHR213" i="69"/>
  <c r="RHS213" i="69"/>
  <c r="RHT213" i="69"/>
  <c r="RHU213" i="69"/>
  <c r="RHV213" i="69"/>
  <c r="RHW213" i="69"/>
  <c r="RHX213" i="69"/>
  <c r="RHY213" i="69"/>
  <c r="RHZ213" i="69"/>
  <c r="RIA213" i="69"/>
  <c r="RIB213" i="69"/>
  <c r="RIC213" i="69"/>
  <c r="RID213" i="69"/>
  <c r="RIE213" i="69"/>
  <c r="RIF213" i="69"/>
  <c r="RIG213" i="69"/>
  <c r="RIH213" i="69"/>
  <c r="RII213" i="69"/>
  <c r="RIJ213" i="69"/>
  <c r="RIK213" i="69"/>
  <c r="RIL213" i="69"/>
  <c r="RIM213" i="69"/>
  <c r="RIN213" i="69"/>
  <c r="RIO213" i="69"/>
  <c r="RIP213" i="69"/>
  <c r="RIQ213" i="69"/>
  <c r="RIR213" i="69"/>
  <c r="RIS213" i="69"/>
  <c r="RIT213" i="69"/>
  <c r="RIU213" i="69"/>
  <c r="RIV213" i="69"/>
  <c r="RIW213" i="69"/>
  <c r="RIX213" i="69"/>
  <c r="RIY213" i="69"/>
  <c r="RIZ213" i="69"/>
  <c r="RJA213" i="69"/>
  <c r="RJB213" i="69"/>
  <c r="RJC213" i="69"/>
  <c r="RJD213" i="69"/>
  <c r="RJE213" i="69"/>
  <c r="RJF213" i="69"/>
  <c r="RJG213" i="69"/>
  <c r="RJH213" i="69"/>
  <c r="RJI213" i="69"/>
  <c r="RJJ213" i="69"/>
  <c r="RJK213" i="69"/>
  <c r="RJL213" i="69"/>
  <c r="RJM213" i="69"/>
  <c r="RJN213" i="69"/>
  <c r="RJO213" i="69"/>
  <c r="RJP213" i="69"/>
  <c r="RJQ213" i="69"/>
  <c r="RJR213" i="69"/>
  <c r="RJS213" i="69"/>
  <c r="RJT213" i="69"/>
  <c r="RJU213" i="69"/>
  <c r="RJV213" i="69"/>
  <c r="RJW213" i="69"/>
  <c r="RJX213" i="69"/>
  <c r="RJY213" i="69"/>
  <c r="RJZ213" i="69"/>
  <c r="RKA213" i="69"/>
  <c r="RKB213" i="69"/>
  <c r="RKC213" i="69"/>
  <c r="RKD213" i="69"/>
  <c r="RKE213" i="69"/>
  <c r="RKF213" i="69"/>
  <c r="RKG213" i="69"/>
  <c r="RKH213" i="69"/>
  <c r="RKI213" i="69"/>
  <c r="RKJ213" i="69"/>
  <c r="RKK213" i="69"/>
  <c r="RKL213" i="69"/>
  <c r="RKM213" i="69"/>
  <c r="RKN213" i="69"/>
  <c r="RKO213" i="69"/>
  <c r="RKP213" i="69"/>
  <c r="RKQ213" i="69"/>
  <c r="RKR213" i="69"/>
  <c r="RKS213" i="69"/>
  <c r="RKT213" i="69"/>
  <c r="RKU213" i="69"/>
  <c r="RKV213" i="69"/>
  <c r="RKW213" i="69"/>
  <c r="RKX213" i="69"/>
  <c r="RKY213" i="69"/>
  <c r="RKZ213" i="69"/>
  <c r="RLA213" i="69"/>
  <c r="RLB213" i="69"/>
  <c r="RLC213" i="69"/>
  <c r="RLD213" i="69"/>
  <c r="RLE213" i="69"/>
  <c r="RLF213" i="69"/>
  <c r="RLG213" i="69"/>
  <c r="RLH213" i="69"/>
  <c r="RLI213" i="69"/>
  <c r="RLJ213" i="69"/>
  <c r="RLK213" i="69"/>
  <c r="RLL213" i="69"/>
  <c r="RLM213" i="69"/>
  <c r="RLN213" i="69"/>
  <c r="RLO213" i="69"/>
  <c r="RLP213" i="69"/>
  <c r="RLQ213" i="69"/>
  <c r="RLR213" i="69"/>
  <c r="RLS213" i="69"/>
  <c r="RLT213" i="69"/>
  <c r="RLU213" i="69"/>
  <c r="RLV213" i="69"/>
  <c r="RLW213" i="69"/>
  <c r="RLX213" i="69"/>
  <c r="RLY213" i="69"/>
  <c r="RLZ213" i="69"/>
  <c r="RMA213" i="69"/>
  <c r="RMB213" i="69"/>
  <c r="RMC213" i="69"/>
  <c r="RMD213" i="69"/>
  <c r="RME213" i="69"/>
  <c r="RMF213" i="69"/>
  <c r="RMG213" i="69"/>
  <c r="RMH213" i="69"/>
  <c r="RMI213" i="69"/>
  <c r="RMJ213" i="69"/>
  <c r="RMK213" i="69"/>
  <c r="RML213" i="69"/>
  <c r="RMM213" i="69"/>
  <c r="RMN213" i="69"/>
  <c r="RMO213" i="69"/>
  <c r="RMP213" i="69"/>
  <c r="RMQ213" i="69"/>
  <c r="RMR213" i="69"/>
  <c r="RMS213" i="69"/>
  <c r="RMT213" i="69"/>
  <c r="RMU213" i="69"/>
  <c r="RMV213" i="69"/>
  <c r="RMW213" i="69"/>
  <c r="RMX213" i="69"/>
  <c r="RMY213" i="69"/>
  <c r="RMZ213" i="69"/>
  <c r="RNA213" i="69"/>
  <c r="RNB213" i="69"/>
  <c r="RNC213" i="69"/>
  <c r="RND213" i="69"/>
  <c r="RNE213" i="69"/>
  <c r="RNF213" i="69"/>
  <c r="RNG213" i="69"/>
  <c r="RNH213" i="69"/>
  <c r="RNI213" i="69"/>
  <c r="RNJ213" i="69"/>
  <c r="RNK213" i="69"/>
  <c r="RNL213" i="69"/>
  <c r="RNM213" i="69"/>
  <c r="RNN213" i="69"/>
  <c r="RNO213" i="69"/>
  <c r="RNP213" i="69"/>
  <c r="RNQ213" i="69"/>
  <c r="RNR213" i="69"/>
  <c r="RNS213" i="69"/>
  <c r="RNT213" i="69"/>
  <c r="RNU213" i="69"/>
  <c r="RNV213" i="69"/>
  <c r="RNW213" i="69"/>
  <c r="RNX213" i="69"/>
  <c r="RNY213" i="69"/>
  <c r="RNZ213" i="69"/>
  <c r="ROA213" i="69"/>
  <c r="ROB213" i="69"/>
  <c r="ROC213" i="69"/>
  <c r="ROD213" i="69"/>
  <c r="ROE213" i="69"/>
  <c r="ROF213" i="69"/>
  <c r="ROG213" i="69"/>
  <c r="ROH213" i="69"/>
  <c r="ROI213" i="69"/>
  <c r="ROJ213" i="69"/>
  <c r="ROK213" i="69"/>
  <c r="ROL213" i="69"/>
  <c r="ROM213" i="69"/>
  <c r="RON213" i="69"/>
  <c r="ROO213" i="69"/>
  <c r="ROP213" i="69"/>
  <c r="ROQ213" i="69"/>
  <c r="ROR213" i="69"/>
  <c r="ROS213" i="69"/>
  <c r="ROT213" i="69"/>
  <c r="ROU213" i="69"/>
  <c r="ROV213" i="69"/>
  <c r="ROW213" i="69"/>
  <c r="ROX213" i="69"/>
  <c r="ROY213" i="69"/>
  <c r="ROZ213" i="69"/>
  <c r="RPA213" i="69"/>
  <c r="RPB213" i="69"/>
  <c r="RPC213" i="69"/>
  <c r="RPD213" i="69"/>
  <c r="RPE213" i="69"/>
  <c r="RPF213" i="69"/>
  <c r="RPG213" i="69"/>
  <c r="RPH213" i="69"/>
  <c r="RPI213" i="69"/>
  <c r="RPJ213" i="69"/>
  <c r="RPK213" i="69"/>
  <c r="RPL213" i="69"/>
  <c r="RPM213" i="69"/>
  <c r="RPN213" i="69"/>
  <c r="RPO213" i="69"/>
  <c r="RPP213" i="69"/>
  <c r="RPQ213" i="69"/>
  <c r="RPR213" i="69"/>
  <c r="RPS213" i="69"/>
  <c r="RPT213" i="69"/>
  <c r="RPU213" i="69"/>
  <c r="RPV213" i="69"/>
  <c r="RPW213" i="69"/>
  <c r="RPX213" i="69"/>
  <c r="RPY213" i="69"/>
  <c r="RPZ213" i="69"/>
  <c r="RQA213" i="69"/>
  <c r="RQB213" i="69"/>
  <c r="RQC213" i="69"/>
  <c r="RQD213" i="69"/>
  <c r="RQE213" i="69"/>
  <c r="RQF213" i="69"/>
  <c r="RQG213" i="69"/>
  <c r="RQH213" i="69"/>
  <c r="RQI213" i="69"/>
  <c r="RQJ213" i="69"/>
  <c r="RQK213" i="69"/>
  <c r="RQL213" i="69"/>
  <c r="RQM213" i="69"/>
  <c r="RQN213" i="69"/>
  <c r="RQO213" i="69"/>
  <c r="RQP213" i="69"/>
  <c r="RQQ213" i="69"/>
  <c r="RQR213" i="69"/>
  <c r="RQS213" i="69"/>
  <c r="RQT213" i="69"/>
  <c r="RQU213" i="69"/>
  <c r="RQV213" i="69"/>
  <c r="RQW213" i="69"/>
  <c r="RQX213" i="69"/>
  <c r="RQY213" i="69"/>
  <c r="RQZ213" i="69"/>
  <c r="RRA213" i="69"/>
  <c r="RRB213" i="69"/>
  <c r="RRC213" i="69"/>
  <c r="RRD213" i="69"/>
  <c r="RRE213" i="69"/>
  <c r="RRF213" i="69"/>
  <c r="RRG213" i="69"/>
  <c r="RRH213" i="69"/>
  <c r="RRI213" i="69"/>
  <c r="RRJ213" i="69"/>
  <c r="RRK213" i="69"/>
  <c r="RRL213" i="69"/>
  <c r="RRM213" i="69"/>
  <c r="RRN213" i="69"/>
  <c r="RRO213" i="69"/>
  <c r="RRP213" i="69"/>
  <c r="RRQ213" i="69"/>
  <c r="RRR213" i="69"/>
  <c r="RRS213" i="69"/>
  <c r="RRT213" i="69"/>
  <c r="RRU213" i="69"/>
  <c r="RRV213" i="69"/>
  <c r="RRW213" i="69"/>
  <c r="RRX213" i="69"/>
  <c r="RRY213" i="69"/>
  <c r="RRZ213" i="69"/>
  <c r="RSA213" i="69"/>
  <c r="RSB213" i="69"/>
  <c r="RSC213" i="69"/>
  <c r="RSD213" i="69"/>
  <c r="RSE213" i="69"/>
  <c r="RSF213" i="69"/>
  <c r="RSG213" i="69"/>
  <c r="RSH213" i="69"/>
  <c r="RSI213" i="69"/>
  <c r="RSJ213" i="69"/>
  <c r="RSK213" i="69"/>
  <c r="RSL213" i="69"/>
  <c r="RSM213" i="69"/>
  <c r="RSN213" i="69"/>
  <c r="RSO213" i="69"/>
  <c r="RSP213" i="69"/>
  <c r="RSQ213" i="69"/>
  <c r="RSR213" i="69"/>
  <c r="RSS213" i="69"/>
  <c r="RST213" i="69"/>
  <c r="RSU213" i="69"/>
  <c r="RSV213" i="69"/>
  <c r="RSW213" i="69"/>
  <c r="RSX213" i="69"/>
  <c r="RSY213" i="69"/>
  <c r="RSZ213" i="69"/>
  <c r="RTA213" i="69"/>
  <c r="RTB213" i="69"/>
  <c r="RTC213" i="69"/>
  <c r="RTD213" i="69"/>
  <c r="RTE213" i="69"/>
  <c r="RTF213" i="69"/>
  <c r="RTG213" i="69"/>
  <c r="RTH213" i="69"/>
  <c r="RTI213" i="69"/>
  <c r="RTJ213" i="69"/>
  <c r="RTK213" i="69"/>
  <c r="RTL213" i="69"/>
  <c r="RTM213" i="69"/>
  <c r="RTN213" i="69"/>
  <c r="RTO213" i="69"/>
  <c r="RTP213" i="69"/>
  <c r="RTQ213" i="69"/>
  <c r="RTR213" i="69"/>
  <c r="RTS213" i="69"/>
  <c r="RTT213" i="69"/>
  <c r="RTU213" i="69"/>
  <c r="RTV213" i="69"/>
  <c r="RTW213" i="69"/>
  <c r="RTX213" i="69"/>
  <c r="RTY213" i="69"/>
  <c r="RTZ213" i="69"/>
  <c r="RUA213" i="69"/>
  <c r="RUB213" i="69"/>
  <c r="RUC213" i="69"/>
  <c r="RUD213" i="69"/>
  <c r="RUE213" i="69"/>
  <c r="RUF213" i="69"/>
  <c r="RUG213" i="69"/>
  <c r="RUH213" i="69"/>
  <c r="RUI213" i="69"/>
  <c r="RUJ213" i="69"/>
  <c r="RUK213" i="69"/>
  <c r="RUL213" i="69"/>
  <c r="RUM213" i="69"/>
  <c r="RUN213" i="69"/>
  <c r="RUO213" i="69"/>
  <c r="RUP213" i="69"/>
  <c r="RUQ213" i="69"/>
  <c r="RUR213" i="69"/>
  <c r="RUS213" i="69"/>
  <c r="RUT213" i="69"/>
  <c r="RUU213" i="69"/>
  <c r="RUV213" i="69"/>
  <c r="RUW213" i="69"/>
  <c r="RUX213" i="69"/>
  <c r="RUY213" i="69"/>
  <c r="RUZ213" i="69"/>
  <c r="RVA213" i="69"/>
  <c r="RVB213" i="69"/>
  <c r="RVC213" i="69"/>
  <c r="RVD213" i="69"/>
  <c r="RVE213" i="69"/>
  <c r="RVF213" i="69"/>
  <c r="RVG213" i="69"/>
  <c r="RVH213" i="69"/>
  <c r="RVI213" i="69"/>
  <c r="RVJ213" i="69"/>
  <c r="RVK213" i="69"/>
  <c r="RVL213" i="69"/>
  <c r="RVM213" i="69"/>
  <c r="RVN213" i="69"/>
  <c r="RVO213" i="69"/>
  <c r="RVP213" i="69"/>
  <c r="RVQ213" i="69"/>
  <c r="RVR213" i="69"/>
  <c r="RVS213" i="69"/>
  <c r="RVT213" i="69"/>
  <c r="RVU213" i="69"/>
  <c r="RVV213" i="69"/>
  <c r="RVW213" i="69"/>
  <c r="RVX213" i="69"/>
  <c r="RVY213" i="69"/>
  <c r="RVZ213" i="69"/>
  <c r="RWA213" i="69"/>
  <c r="RWB213" i="69"/>
  <c r="RWC213" i="69"/>
  <c r="RWD213" i="69"/>
  <c r="RWE213" i="69"/>
  <c r="RWF213" i="69"/>
  <c r="RWG213" i="69"/>
  <c r="RWH213" i="69"/>
  <c r="RWI213" i="69"/>
  <c r="RWJ213" i="69"/>
  <c r="RWK213" i="69"/>
  <c r="RWL213" i="69"/>
  <c r="RWM213" i="69"/>
  <c r="RWN213" i="69"/>
  <c r="RWO213" i="69"/>
  <c r="RWP213" i="69"/>
  <c r="RWQ213" i="69"/>
  <c r="RWR213" i="69"/>
  <c r="RWS213" i="69"/>
  <c r="RWT213" i="69"/>
  <c r="RWU213" i="69"/>
  <c r="RWV213" i="69"/>
  <c r="RWW213" i="69"/>
  <c r="RWX213" i="69"/>
  <c r="RWY213" i="69"/>
  <c r="RWZ213" i="69"/>
  <c r="RXA213" i="69"/>
  <c r="RXB213" i="69"/>
  <c r="RXC213" i="69"/>
  <c r="RXD213" i="69"/>
  <c r="RXE213" i="69"/>
  <c r="RXF213" i="69"/>
  <c r="RXG213" i="69"/>
  <c r="RXH213" i="69"/>
  <c r="RXI213" i="69"/>
  <c r="RXJ213" i="69"/>
  <c r="RXK213" i="69"/>
  <c r="RXL213" i="69"/>
  <c r="RXM213" i="69"/>
  <c r="RXN213" i="69"/>
  <c r="RXO213" i="69"/>
  <c r="RXP213" i="69"/>
  <c r="RXQ213" i="69"/>
  <c r="RXR213" i="69"/>
  <c r="RXS213" i="69"/>
  <c r="RXT213" i="69"/>
  <c r="RXU213" i="69"/>
  <c r="RXV213" i="69"/>
  <c r="RXW213" i="69"/>
  <c r="RXX213" i="69"/>
  <c r="RXY213" i="69"/>
  <c r="RXZ213" i="69"/>
  <c r="RYA213" i="69"/>
  <c r="RYB213" i="69"/>
  <c r="RYC213" i="69"/>
  <c r="RYD213" i="69"/>
  <c r="RYE213" i="69"/>
  <c r="RYF213" i="69"/>
  <c r="RYG213" i="69"/>
  <c r="RYH213" i="69"/>
  <c r="RYI213" i="69"/>
  <c r="RYJ213" i="69"/>
  <c r="RYK213" i="69"/>
  <c r="RYL213" i="69"/>
  <c r="RYM213" i="69"/>
  <c r="RYN213" i="69"/>
  <c r="RYO213" i="69"/>
  <c r="RYP213" i="69"/>
  <c r="RYQ213" i="69"/>
  <c r="RYR213" i="69"/>
  <c r="RYS213" i="69"/>
  <c r="RYT213" i="69"/>
  <c r="RYU213" i="69"/>
  <c r="RYV213" i="69"/>
  <c r="RYW213" i="69"/>
  <c r="RYX213" i="69"/>
  <c r="RYY213" i="69"/>
  <c r="RYZ213" i="69"/>
  <c r="RZA213" i="69"/>
  <c r="RZB213" i="69"/>
  <c r="RZC213" i="69"/>
  <c r="RZD213" i="69"/>
  <c r="RZE213" i="69"/>
  <c r="RZF213" i="69"/>
  <c r="RZG213" i="69"/>
  <c r="RZH213" i="69"/>
  <c r="RZI213" i="69"/>
  <c r="RZJ213" i="69"/>
  <c r="RZK213" i="69"/>
  <c r="RZL213" i="69"/>
  <c r="RZM213" i="69"/>
  <c r="RZN213" i="69"/>
  <c r="RZO213" i="69"/>
  <c r="RZP213" i="69"/>
  <c r="RZQ213" i="69"/>
  <c r="RZR213" i="69"/>
  <c r="RZS213" i="69"/>
  <c r="RZT213" i="69"/>
  <c r="RZU213" i="69"/>
  <c r="RZV213" i="69"/>
  <c r="RZW213" i="69"/>
  <c r="RZX213" i="69"/>
  <c r="RZY213" i="69"/>
  <c r="RZZ213" i="69"/>
  <c r="SAA213" i="69"/>
  <c r="SAB213" i="69"/>
  <c r="SAC213" i="69"/>
  <c r="SAD213" i="69"/>
  <c r="SAE213" i="69"/>
  <c r="SAF213" i="69"/>
  <c r="SAG213" i="69"/>
  <c r="SAH213" i="69"/>
  <c r="SAI213" i="69"/>
  <c r="SAJ213" i="69"/>
  <c r="SAK213" i="69"/>
  <c r="SAL213" i="69"/>
  <c r="SAM213" i="69"/>
  <c r="SAN213" i="69"/>
  <c r="SAO213" i="69"/>
  <c r="SAP213" i="69"/>
  <c r="SAQ213" i="69"/>
  <c r="SAR213" i="69"/>
  <c r="SAS213" i="69"/>
  <c r="SAT213" i="69"/>
  <c r="SAU213" i="69"/>
  <c r="SAV213" i="69"/>
  <c r="SAW213" i="69"/>
  <c r="SAX213" i="69"/>
  <c r="SAY213" i="69"/>
  <c r="SAZ213" i="69"/>
  <c r="SBA213" i="69"/>
  <c r="SBB213" i="69"/>
  <c r="SBC213" i="69"/>
  <c r="SBD213" i="69"/>
  <c r="SBE213" i="69"/>
  <c r="SBF213" i="69"/>
  <c r="SBG213" i="69"/>
  <c r="SBH213" i="69"/>
  <c r="SBI213" i="69"/>
  <c r="SBJ213" i="69"/>
  <c r="SBK213" i="69"/>
  <c r="SBL213" i="69"/>
  <c r="SBM213" i="69"/>
  <c r="SBN213" i="69"/>
  <c r="SBO213" i="69"/>
  <c r="SBP213" i="69"/>
  <c r="SBQ213" i="69"/>
  <c r="SBR213" i="69"/>
  <c r="SBS213" i="69"/>
  <c r="SBT213" i="69"/>
  <c r="SBU213" i="69"/>
  <c r="SBV213" i="69"/>
  <c r="SBW213" i="69"/>
  <c r="SBX213" i="69"/>
  <c r="SBY213" i="69"/>
  <c r="SBZ213" i="69"/>
  <c r="SCA213" i="69"/>
  <c r="SCB213" i="69"/>
  <c r="SCC213" i="69"/>
  <c r="SCD213" i="69"/>
  <c r="SCE213" i="69"/>
  <c r="SCF213" i="69"/>
  <c r="SCG213" i="69"/>
  <c r="SCH213" i="69"/>
  <c r="SCI213" i="69"/>
  <c r="SCJ213" i="69"/>
  <c r="SCK213" i="69"/>
  <c r="SCL213" i="69"/>
  <c r="SCM213" i="69"/>
  <c r="SCN213" i="69"/>
  <c r="SCO213" i="69"/>
  <c r="SCP213" i="69"/>
  <c r="SCQ213" i="69"/>
  <c r="SCR213" i="69"/>
  <c r="SCS213" i="69"/>
  <c r="SCT213" i="69"/>
  <c r="SCU213" i="69"/>
  <c r="SCV213" i="69"/>
  <c r="SCW213" i="69"/>
  <c r="SCX213" i="69"/>
  <c r="SCY213" i="69"/>
  <c r="SCZ213" i="69"/>
  <c r="SDA213" i="69"/>
  <c r="SDB213" i="69"/>
  <c r="SDC213" i="69"/>
  <c r="SDD213" i="69"/>
  <c r="SDE213" i="69"/>
  <c r="SDF213" i="69"/>
  <c r="SDG213" i="69"/>
  <c r="SDH213" i="69"/>
  <c r="SDI213" i="69"/>
  <c r="SDJ213" i="69"/>
  <c r="SDK213" i="69"/>
  <c r="SDL213" i="69"/>
  <c r="SDM213" i="69"/>
  <c r="SDN213" i="69"/>
  <c r="SDO213" i="69"/>
  <c r="SDP213" i="69"/>
  <c r="SDQ213" i="69"/>
  <c r="SDR213" i="69"/>
  <c r="SDS213" i="69"/>
  <c r="SDT213" i="69"/>
  <c r="SDU213" i="69"/>
  <c r="SDV213" i="69"/>
  <c r="SDW213" i="69"/>
  <c r="SDX213" i="69"/>
  <c r="SDY213" i="69"/>
  <c r="SDZ213" i="69"/>
  <c r="SEA213" i="69"/>
  <c r="SEB213" i="69"/>
  <c r="SEC213" i="69"/>
  <c r="SED213" i="69"/>
  <c r="SEE213" i="69"/>
  <c r="SEF213" i="69"/>
  <c r="SEG213" i="69"/>
  <c r="SEH213" i="69"/>
  <c r="SEI213" i="69"/>
  <c r="SEJ213" i="69"/>
  <c r="SEK213" i="69"/>
  <c r="SEL213" i="69"/>
  <c r="SEM213" i="69"/>
  <c r="SEN213" i="69"/>
  <c r="SEO213" i="69"/>
  <c r="SEP213" i="69"/>
  <c r="SEQ213" i="69"/>
  <c r="SER213" i="69"/>
  <c r="SES213" i="69"/>
  <c r="SET213" i="69"/>
  <c r="SEU213" i="69"/>
  <c r="SEV213" i="69"/>
  <c r="SEW213" i="69"/>
  <c r="SEX213" i="69"/>
  <c r="SEY213" i="69"/>
  <c r="SEZ213" i="69"/>
  <c r="SFA213" i="69"/>
  <c r="SFB213" i="69"/>
  <c r="SFC213" i="69"/>
  <c r="SFD213" i="69"/>
  <c r="SFE213" i="69"/>
  <c r="SFF213" i="69"/>
  <c r="SFG213" i="69"/>
  <c r="SFH213" i="69"/>
  <c r="SFI213" i="69"/>
  <c r="SFJ213" i="69"/>
  <c r="SFK213" i="69"/>
  <c r="SFL213" i="69"/>
  <c r="SFM213" i="69"/>
  <c r="SFN213" i="69"/>
  <c r="SFO213" i="69"/>
  <c r="SFP213" i="69"/>
  <c r="SFQ213" i="69"/>
  <c r="SFR213" i="69"/>
  <c r="SFS213" i="69"/>
  <c r="SFT213" i="69"/>
  <c r="SFU213" i="69"/>
  <c r="SFV213" i="69"/>
  <c r="SFW213" i="69"/>
  <c r="SFX213" i="69"/>
  <c r="SFY213" i="69"/>
  <c r="SFZ213" i="69"/>
  <c r="SGA213" i="69"/>
  <c r="SGB213" i="69"/>
  <c r="SGC213" i="69"/>
  <c r="SGD213" i="69"/>
  <c r="SGE213" i="69"/>
  <c r="SGF213" i="69"/>
  <c r="SGG213" i="69"/>
  <c r="SGH213" i="69"/>
  <c r="SGI213" i="69"/>
  <c r="SGJ213" i="69"/>
  <c r="SGK213" i="69"/>
  <c r="SGL213" i="69"/>
  <c r="SGM213" i="69"/>
  <c r="SGN213" i="69"/>
  <c r="SGO213" i="69"/>
  <c r="SGP213" i="69"/>
  <c r="SGQ213" i="69"/>
  <c r="SGR213" i="69"/>
  <c r="SGS213" i="69"/>
  <c r="SGT213" i="69"/>
  <c r="SGU213" i="69"/>
  <c r="SGV213" i="69"/>
  <c r="SGW213" i="69"/>
  <c r="SGX213" i="69"/>
  <c r="SGY213" i="69"/>
  <c r="SGZ213" i="69"/>
  <c r="SHA213" i="69"/>
  <c r="SHB213" i="69"/>
  <c r="SHC213" i="69"/>
  <c r="SHD213" i="69"/>
  <c r="SHE213" i="69"/>
  <c r="SHF213" i="69"/>
  <c r="SHG213" i="69"/>
  <c r="SHH213" i="69"/>
  <c r="SHI213" i="69"/>
  <c r="SHJ213" i="69"/>
  <c r="SHK213" i="69"/>
  <c r="SHL213" i="69"/>
  <c r="SHM213" i="69"/>
  <c r="SHN213" i="69"/>
  <c r="SHO213" i="69"/>
  <c r="SHP213" i="69"/>
  <c r="SHQ213" i="69"/>
  <c r="SHR213" i="69"/>
  <c r="SHS213" i="69"/>
  <c r="SHT213" i="69"/>
  <c r="SHU213" i="69"/>
  <c r="SHV213" i="69"/>
  <c r="SHW213" i="69"/>
  <c r="SHX213" i="69"/>
  <c r="SHY213" i="69"/>
  <c r="SHZ213" i="69"/>
  <c r="SIA213" i="69"/>
  <c r="SIB213" i="69"/>
  <c r="SIC213" i="69"/>
  <c r="SID213" i="69"/>
  <c r="SIE213" i="69"/>
  <c r="SIF213" i="69"/>
  <c r="SIG213" i="69"/>
  <c r="SIH213" i="69"/>
  <c r="SII213" i="69"/>
  <c r="SIJ213" i="69"/>
  <c r="SIK213" i="69"/>
  <c r="SIL213" i="69"/>
  <c r="SIM213" i="69"/>
  <c r="SIN213" i="69"/>
  <c r="SIO213" i="69"/>
  <c r="SIP213" i="69"/>
  <c r="SIQ213" i="69"/>
  <c r="SIR213" i="69"/>
  <c r="SIS213" i="69"/>
  <c r="SIT213" i="69"/>
  <c r="SIU213" i="69"/>
  <c r="SIV213" i="69"/>
  <c r="SIW213" i="69"/>
  <c r="SIX213" i="69"/>
  <c r="SIY213" i="69"/>
  <c r="SIZ213" i="69"/>
  <c r="SJA213" i="69"/>
  <c r="SJB213" i="69"/>
  <c r="SJC213" i="69"/>
  <c r="SJD213" i="69"/>
  <c r="SJE213" i="69"/>
  <c r="SJF213" i="69"/>
  <c r="SJG213" i="69"/>
  <c r="SJH213" i="69"/>
  <c r="SJI213" i="69"/>
  <c r="SJJ213" i="69"/>
  <c r="SJK213" i="69"/>
  <c r="SJL213" i="69"/>
  <c r="SJM213" i="69"/>
  <c r="SJN213" i="69"/>
  <c r="SJO213" i="69"/>
  <c r="SJP213" i="69"/>
  <c r="SJQ213" i="69"/>
  <c r="SJR213" i="69"/>
  <c r="SJS213" i="69"/>
  <c r="SJT213" i="69"/>
  <c r="SJU213" i="69"/>
  <c r="SJV213" i="69"/>
  <c r="SJW213" i="69"/>
  <c r="SJX213" i="69"/>
  <c r="SJY213" i="69"/>
  <c r="SJZ213" i="69"/>
  <c r="SKA213" i="69"/>
  <c r="SKB213" i="69"/>
  <c r="SKC213" i="69"/>
  <c r="SKD213" i="69"/>
  <c r="SKE213" i="69"/>
  <c r="SKF213" i="69"/>
  <c r="SKG213" i="69"/>
  <c r="SKH213" i="69"/>
  <c r="SKI213" i="69"/>
  <c r="SKJ213" i="69"/>
  <c r="SKK213" i="69"/>
  <c r="SKL213" i="69"/>
  <c r="SKM213" i="69"/>
  <c r="SKN213" i="69"/>
  <c r="SKO213" i="69"/>
  <c r="SKP213" i="69"/>
  <c r="SKQ213" i="69"/>
  <c r="SKR213" i="69"/>
  <c r="SKS213" i="69"/>
  <c r="SKT213" i="69"/>
  <c r="SKU213" i="69"/>
  <c r="SKV213" i="69"/>
  <c r="SKW213" i="69"/>
  <c r="SKX213" i="69"/>
  <c r="SKY213" i="69"/>
  <c r="SKZ213" i="69"/>
  <c r="SLA213" i="69"/>
  <c r="SLB213" i="69"/>
  <c r="SLC213" i="69"/>
  <c r="SLD213" i="69"/>
  <c r="SLE213" i="69"/>
  <c r="SLF213" i="69"/>
  <c r="SLG213" i="69"/>
  <c r="SLH213" i="69"/>
  <c r="SLI213" i="69"/>
  <c r="SLJ213" i="69"/>
  <c r="SLK213" i="69"/>
  <c r="SLL213" i="69"/>
  <c r="SLM213" i="69"/>
  <c r="SLN213" i="69"/>
  <c r="SLO213" i="69"/>
  <c r="SLP213" i="69"/>
  <c r="SLQ213" i="69"/>
  <c r="SLR213" i="69"/>
  <c r="SLS213" i="69"/>
  <c r="SLT213" i="69"/>
  <c r="SLU213" i="69"/>
  <c r="SLV213" i="69"/>
  <c r="SLW213" i="69"/>
  <c r="SLX213" i="69"/>
  <c r="SLY213" i="69"/>
  <c r="SLZ213" i="69"/>
  <c r="SMA213" i="69"/>
  <c r="SMB213" i="69"/>
  <c r="SMC213" i="69"/>
  <c r="SMD213" i="69"/>
  <c r="SME213" i="69"/>
  <c r="SMF213" i="69"/>
  <c r="SMG213" i="69"/>
  <c r="SMH213" i="69"/>
  <c r="SMI213" i="69"/>
  <c r="SMJ213" i="69"/>
  <c r="SMK213" i="69"/>
  <c r="SML213" i="69"/>
  <c r="SMM213" i="69"/>
  <c r="SMN213" i="69"/>
  <c r="SMO213" i="69"/>
  <c r="SMP213" i="69"/>
  <c r="SMQ213" i="69"/>
  <c r="SMR213" i="69"/>
  <c r="SMS213" i="69"/>
  <c r="SMT213" i="69"/>
  <c r="SMU213" i="69"/>
  <c r="SMV213" i="69"/>
  <c r="SMW213" i="69"/>
  <c r="SMX213" i="69"/>
  <c r="SMY213" i="69"/>
  <c r="SMZ213" i="69"/>
  <c r="SNA213" i="69"/>
  <c r="SNB213" i="69"/>
  <c r="SNC213" i="69"/>
  <c r="SND213" i="69"/>
  <c r="SNE213" i="69"/>
  <c r="SNF213" i="69"/>
  <c r="SNG213" i="69"/>
  <c r="SNH213" i="69"/>
  <c r="SNI213" i="69"/>
  <c r="SNJ213" i="69"/>
  <c r="SNK213" i="69"/>
  <c r="SNL213" i="69"/>
  <c r="SNM213" i="69"/>
  <c r="SNN213" i="69"/>
  <c r="SNO213" i="69"/>
  <c r="SNP213" i="69"/>
  <c r="SNQ213" i="69"/>
  <c r="SNR213" i="69"/>
  <c r="SNS213" i="69"/>
  <c r="SNT213" i="69"/>
  <c r="SNU213" i="69"/>
  <c r="SNV213" i="69"/>
  <c r="SNW213" i="69"/>
  <c r="SNX213" i="69"/>
  <c r="SNY213" i="69"/>
  <c r="SNZ213" i="69"/>
  <c r="SOA213" i="69"/>
  <c r="SOB213" i="69"/>
  <c r="SOC213" i="69"/>
  <c r="SOD213" i="69"/>
  <c r="SOE213" i="69"/>
  <c r="SOF213" i="69"/>
  <c r="SOG213" i="69"/>
  <c r="SOH213" i="69"/>
  <c r="SOI213" i="69"/>
  <c r="SOJ213" i="69"/>
  <c r="SOK213" i="69"/>
  <c r="SOL213" i="69"/>
  <c r="SOM213" i="69"/>
  <c r="SON213" i="69"/>
  <c r="SOO213" i="69"/>
  <c r="SOP213" i="69"/>
  <c r="SOQ213" i="69"/>
  <c r="SOR213" i="69"/>
  <c r="SOS213" i="69"/>
  <c r="SOT213" i="69"/>
  <c r="SOU213" i="69"/>
  <c r="SOV213" i="69"/>
  <c r="SOW213" i="69"/>
  <c r="SOX213" i="69"/>
  <c r="SOY213" i="69"/>
  <c r="SOZ213" i="69"/>
  <c r="SPA213" i="69"/>
  <c r="SPB213" i="69"/>
  <c r="SPC213" i="69"/>
  <c r="SPD213" i="69"/>
  <c r="SPE213" i="69"/>
  <c r="SPF213" i="69"/>
  <c r="SPG213" i="69"/>
  <c r="SPH213" i="69"/>
  <c r="SPI213" i="69"/>
  <c r="SPJ213" i="69"/>
  <c r="SPK213" i="69"/>
  <c r="SPL213" i="69"/>
  <c r="SPM213" i="69"/>
  <c r="SPN213" i="69"/>
  <c r="SPO213" i="69"/>
  <c r="SPP213" i="69"/>
  <c r="SPQ213" i="69"/>
  <c r="SPR213" i="69"/>
  <c r="SPS213" i="69"/>
  <c r="SPT213" i="69"/>
  <c r="SPU213" i="69"/>
  <c r="SPV213" i="69"/>
  <c r="SPW213" i="69"/>
  <c r="SPX213" i="69"/>
  <c r="SPY213" i="69"/>
  <c r="SPZ213" i="69"/>
  <c r="SQA213" i="69"/>
  <c r="SQB213" i="69"/>
  <c r="SQC213" i="69"/>
  <c r="SQD213" i="69"/>
  <c r="SQE213" i="69"/>
  <c r="SQF213" i="69"/>
  <c r="SQG213" i="69"/>
  <c r="SQH213" i="69"/>
  <c r="SQI213" i="69"/>
  <c r="SQJ213" i="69"/>
  <c r="SQK213" i="69"/>
  <c r="SQL213" i="69"/>
  <c r="SQM213" i="69"/>
  <c r="SQN213" i="69"/>
  <c r="SQO213" i="69"/>
  <c r="SQP213" i="69"/>
  <c r="SQQ213" i="69"/>
  <c r="SQR213" i="69"/>
  <c r="SQS213" i="69"/>
  <c r="SQT213" i="69"/>
  <c r="SQU213" i="69"/>
  <c r="SQV213" i="69"/>
  <c r="SQW213" i="69"/>
  <c r="SQX213" i="69"/>
  <c r="SQY213" i="69"/>
  <c r="SQZ213" i="69"/>
  <c r="SRA213" i="69"/>
  <c r="SRB213" i="69"/>
  <c r="SRC213" i="69"/>
  <c r="SRD213" i="69"/>
  <c r="SRE213" i="69"/>
  <c r="SRF213" i="69"/>
  <c r="SRG213" i="69"/>
  <c r="SRH213" i="69"/>
  <c r="SRI213" i="69"/>
  <c r="SRJ213" i="69"/>
  <c r="SRK213" i="69"/>
  <c r="SRL213" i="69"/>
  <c r="SRM213" i="69"/>
  <c r="SRN213" i="69"/>
  <c r="SRO213" i="69"/>
  <c r="SRP213" i="69"/>
  <c r="SRQ213" i="69"/>
  <c r="SRR213" i="69"/>
  <c r="SRS213" i="69"/>
  <c r="SRT213" i="69"/>
  <c r="SRU213" i="69"/>
  <c r="SRV213" i="69"/>
  <c r="SRW213" i="69"/>
  <c r="SRX213" i="69"/>
  <c r="SRY213" i="69"/>
  <c r="SRZ213" i="69"/>
  <c r="SSA213" i="69"/>
  <c r="SSB213" i="69"/>
  <c r="SSC213" i="69"/>
  <c r="SSD213" i="69"/>
  <c r="SSE213" i="69"/>
  <c r="SSF213" i="69"/>
  <c r="SSG213" i="69"/>
  <c r="SSH213" i="69"/>
  <c r="SSI213" i="69"/>
  <c r="SSJ213" i="69"/>
  <c r="SSK213" i="69"/>
  <c r="SSL213" i="69"/>
  <c r="SSM213" i="69"/>
  <c r="SSN213" i="69"/>
  <c r="SSO213" i="69"/>
  <c r="SSP213" i="69"/>
  <c r="SSQ213" i="69"/>
  <c r="SSR213" i="69"/>
  <c r="SSS213" i="69"/>
  <c r="SST213" i="69"/>
  <c r="SSU213" i="69"/>
  <c r="SSV213" i="69"/>
  <c r="SSW213" i="69"/>
  <c r="SSX213" i="69"/>
  <c r="SSY213" i="69"/>
  <c r="SSZ213" i="69"/>
  <c r="STA213" i="69"/>
  <c r="STB213" i="69"/>
  <c r="STC213" i="69"/>
  <c r="STD213" i="69"/>
  <c r="STE213" i="69"/>
  <c r="STF213" i="69"/>
  <c r="STG213" i="69"/>
  <c r="STH213" i="69"/>
  <c r="STI213" i="69"/>
  <c r="STJ213" i="69"/>
  <c r="STK213" i="69"/>
  <c r="STL213" i="69"/>
  <c r="STM213" i="69"/>
  <c r="STN213" i="69"/>
  <c r="STO213" i="69"/>
  <c r="STP213" i="69"/>
  <c r="STQ213" i="69"/>
  <c r="STR213" i="69"/>
  <c r="STS213" i="69"/>
  <c r="STT213" i="69"/>
  <c r="STU213" i="69"/>
  <c r="STV213" i="69"/>
  <c r="STW213" i="69"/>
  <c r="STX213" i="69"/>
  <c r="STY213" i="69"/>
  <c r="STZ213" i="69"/>
  <c r="SUA213" i="69"/>
  <c r="SUB213" i="69"/>
  <c r="SUC213" i="69"/>
  <c r="SUD213" i="69"/>
  <c r="SUE213" i="69"/>
  <c r="SUF213" i="69"/>
  <c r="SUG213" i="69"/>
  <c r="SUH213" i="69"/>
  <c r="SUI213" i="69"/>
  <c r="SUJ213" i="69"/>
  <c r="SUK213" i="69"/>
  <c r="SUL213" i="69"/>
  <c r="SUM213" i="69"/>
  <c r="SUN213" i="69"/>
  <c r="SUO213" i="69"/>
  <c r="SUP213" i="69"/>
  <c r="SUQ213" i="69"/>
  <c r="SUR213" i="69"/>
  <c r="SUS213" i="69"/>
  <c r="SUT213" i="69"/>
  <c r="SUU213" i="69"/>
  <c r="SUV213" i="69"/>
  <c r="SUW213" i="69"/>
  <c r="SUX213" i="69"/>
  <c r="SUY213" i="69"/>
  <c r="SUZ213" i="69"/>
  <c r="SVA213" i="69"/>
  <c r="SVB213" i="69"/>
  <c r="SVC213" i="69"/>
  <c r="SVD213" i="69"/>
  <c r="SVE213" i="69"/>
  <c r="SVF213" i="69"/>
  <c r="SVG213" i="69"/>
  <c r="SVH213" i="69"/>
  <c r="SVI213" i="69"/>
  <c r="SVJ213" i="69"/>
  <c r="SVK213" i="69"/>
  <c r="SVL213" i="69"/>
  <c r="SVM213" i="69"/>
  <c r="SVN213" i="69"/>
  <c r="SVO213" i="69"/>
  <c r="SVP213" i="69"/>
  <c r="SVQ213" i="69"/>
  <c r="SVR213" i="69"/>
  <c r="SVS213" i="69"/>
  <c r="SVT213" i="69"/>
  <c r="SVU213" i="69"/>
  <c r="SVV213" i="69"/>
  <c r="SVW213" i="69"/>
  <c r="SVX213" i="69"/>
  <c r="SVY213" i="69"/>
  <c r="SVZ213" i="69"/>
  <c r="SWA213" i="69"/>
  <c r="SWB213" i="69"/>
  <c r="SWC213" i="69"/>
  <c r="SWD213" i="69"/>
  <c r="SWE213" i="69"/>
  <c r="SWF213" i="69"/>
  <c r="SWG213" i="69"/>
  <c r="SWH213" i="69"/>
  <c r="SWI213" i="69"/>
  <c r="SWJ213" i="69"/>
  <c r="SWK213" i="69"/>
  <c r="SWL213" i="69"/>
  <c r="SWM213" i="69"/>
  <c r="SWN213" i="69"/>
  <c r="SWO213" i="69"/>
  <c r="SWP213" i="69"/>
  <c r="SWQ213" i="69"/>
  <c r="SWR213" i="69"/>
  <c r="SWS213" i="69"/>
  <c r="SWT213" i="69"/>
  <c r="SWU213" i="69"/>
  <c r="SWV213" i="69"/>
  <c r="SWW213" i="69"/>
  <c r="SWX213" i="69"/>
  <c r="SWY213" i="69"/>
  <c r="SWZ213" i="69"/>
  <c r="SXA213" i="69"/>
  <c r="SXB213" i="69"/>
  <c r="SXC213" i="69"/>
  <c r="SXD213" i="69"/>
  <c r="SXE213" i="69"/>
  <c r="SXF213" i="69"/>
  <c r="SXG213" i="69"/>
  <c r="SXH213" i="69"/>
  <c r="SXI213" i="69"/>
  <c r="SXJ213" i="69"/>
  <c r="SXK213" i="69"/>
  <c r="SXL213" i="69"/>
  <c r="SXM213" i="69"/>
  <c r="SXN213" i="69"/>
  <c r="SXO213" i="69"/>
  <c r="SXP213" i="69"/>
  <c r="SXQ213" i="69"/>
  <c r="SXR213" i="69"/>
  <c r="SXS213" i="69"/>
  <c r="SXT213" i="69"/>
  <c r="SXU213" i="69"/>
  <c r="SXV213" i="69"/>
  <c r="SXW213" i="69"/>
  <c r="SXX213" i="69"/>
  <c r="SXY213" i="69"/>
  <c r="SXZ213" i="69"/>
  <c r="SYA213" i="69"/>
  <c r="SYB213" i="69"/>
  <c r="SYC213" i="69"/>
  <c r="SYD213" i="69"/>
  <c r="SYE213" i="69"/>
  <c r="SYF213" i="69"/>
  <c r="SYG213" i="69"/>
  <c r="SYH213" i="69"/>
  <c r="SYI213" i="69"/>
  <c r="SYJ213" i="69"/>
  <c r="SYK213" i="69"/>
  <c r="SYL213" i="69"/>
  <c r="SYM213" i="69"/>
  <c r="SYN213" i="69"/>
  <c r="SYO213" i="69"/>
  <c r="SYP213" i="69"/>
  <c r="SYQ213" i="69"/>
  <c r="SYR213" i="69"/>
  <c r="SYS213" i="69"/>
  <c r="SYT213" i="69"/>
  <c r="SYU213" i="69"/>
  <c r="SYV213" i="69"/>
  <c r="SYW213" i="69"/>
  <c r="SYX213" i="69"/>
  <c r="SYY213" i="69"/>
  <c r="SYZ213" i="69"/>
  <c r="SZA213" i="69"/>
  <c r="SZB213" i="69"/>
  <c r="SZC213" i="69"/>
  <c r="SZD213" i="69"/>
  <c r="SZE213" i="69"/>
  <c r="SZF213" i="69"/>
  <c r="SZG213" i="69"/>
  <c r="SZH213" i="69"/>
  <c r="SZI213" i="69"/>
  <c r="SZJ213" i="69"/>
  <c r="SZK213" i="69"/>
  <c r="SZL213" i="69"/>
  <c r="SZM213" i="69"/>
  <c r="SZN213" i="69"/>
  <c r="SZO213" i="69"/>
  <c r="SZP213" i="69"/>
  <c r="SZQ213" i="69"/>
  <c r="SZR213" i="69"/>
  <c r="SZS213" i="69"/>
  <c r="SZT213" i="69"/>
  <c r="SZU213" i="69"/>
  <c r="SZV213" i="69"/>
  <c r="SZW213" i="69"/>
  <c r="SZX213" i="69"/>
  <c r="SZY213" i="69"/>
  <c r="SZZ213" i="69"/>
  <c r="TAA213" i="69"/>
  <c r="TAB213" i="69"/>
  <c r="TAC213" i="69"/>
  <c r="TAD213" i="69"/>
  <c r="TAE213" i="69"/>
  <c r="TAF213" i="69"/>
  <c r="TAG213" i="69"/>
  <c r="TAH213" i="69"/>
  <c r="TAI213" i="69"/>
  <c r="TAJ213" i="69"/>
  <c r="TAK213" i="69"/>
  <c r="TAL213" i="69"/>
  <c r="TAM213" i="69"/>
  <c r="TAN213" i="69"/>
  <c r="TAO213" i="69"/>
  <c r="TAP213" i="69"/>
  <c r="TAQ213" i="69"/>
  <c r="TAR213" i="69"/>
  <c r="TAS213" i="69"/>
  <c r="TAT213" i="69"/>
  <c r="TAU213" i="69"/>
  <c r="TAV213" i="69"/>
  <c r="TAW213" i="69"/>
  <c r="TAX213" i="69"/>
  <c r="TAY213" i="69"/>
  <c r="TAZ213" i="69"/>
  <c r="TBA213" i="69"/>
  <c r="TBB213" i="69"/>
  <c r="TBC213" i="69"/>
  <c r="TBD213" i="69"/>
  <c r="TBE213" i="69"/>
  <c r="TBF213" i="69"/>
  <c r="TBG213" i="69"/>
  <c r="TBH213" i="69"/>
  <c r="TBI213" i="69"/>
  <c r="TBJ213" i="69"/>
  <c r="TBK213" i="69"/>
  <c r="TBL213" i="69"/>
  <c r="TBM213" i="69"/>
  <c r="TBN213" i="69"/>
  <c r="TBO213" i="69"/>
  <c r="TBP213" i="69"/>
  <c r="TBQ213" i="69"/>
  <c r="TBR213" i="69"/>
  <c r="TBS213" i="69"/>
  <c r="TBT213" i="69"/>
  <c r="TBU213" i="69"/>
  <c r="TBV213" i="69"/>
  <c r="TBW213" i="69"/>
  <c r="TBX213" i="69"/>
  <c r="TBY213" i="69"/>
  <c r="TBZ213" i="69"/>
  <c r="TCA213" i="69"/>
  <c r="TCB213" i="69"/>
  <c r="TCC213" i="69"/>
  <c r="TCD213" i="69"/>
  <c r="TCE213" i="69"/>
  <c r="TCF213" i="69"/>
  <c r="TCG213" i="69"/>
  <c r="TCH213" i="69"/>
  <c r="TCI213" i="69"/>
  <c r="TCJ213" i="69"/>
  <c r="TCK213" i="69"/>
  <c r="TCL213" i="69"/>
  <c r="TCM213" i="69"/>
  <c r="TCN213" i="69"/>
  <c r="TCO213" i="69"/>
  <c r="TCP213" i="69"/>
  <c r="TCQ213" i="69"/>
  <c r="TCR213" i="69"/>
  <c r="TCS213" i="69"/>
  <c r="TCT213" i="69"/>
  <c r="TCU213" i="69"/>
  <c r="TCV213" i="69"/>
  <c r="TCW213" i="69"/>
  <c r="TCX213" i="69"/>
  <c r="TCY213" i="69"/>
  <c r="TCZ213" i="69"/>
  <c r="TDA213" i="69"/>
  <c r="TDB213" i="69"/>
  <c r="TDC213" i="69"/>
  <c r="TDD213" i="69"/>
  <c r="TDE213" i="69"/>
  <c r="TDF213" i="69"/>
  <c r="TDG213" i="69"/>
  <c r="TDH213" i="69"/>
  <c r="TDI213" i="69"/>
  <c r="TDJ213" i="69"/>
  <c r="TDK213" i="69"/>
  <c r="TDL213" i="69"/>
  <c r="TDM213" i="69"/>
  <c r="TDN213" i="69"/>
  <c r="TDO213" i="69"/>
  <c r="TDP213" i="69"/>
  <c r="TDQ213" i="69"/>
  <c r="TDR213" i="69"/>
  <c r="TDS213" i="69"/>
  <c r="TDT213" i="69"/>
  <c r="TDU213" i="69"/>
  <c r="TDV213" i="69"/>
  <c r="TDW213" i="69"/>
  <c r="TDX213" i="69"/>
  <c r="TDY213" i="69"/>
  <c r="TDZ213" i="69"/>
  <c r="TEA213" i="69"/>
  <c r="TEB213" i="69"/>
  <c r="TEC213" i="69"/>
  <c r="TED213" i="69"/>
  <c r="TEE213" i="69"/>
  <c r="TEF213" i="69"/>
  <c r="TEG213" i="69"/>
  <c r="TEH213" i="69"/>
  <c r="TEI213" i="69"/>
  <c r="TEJ213" i="69"/>
  <c r="TEK213" i="69"/>
  <c r="TEL213" i="69"/>
  <c r="TEM213" i="69"/>
  <c r="TEN213" i="69"/>
  <c r="TEO213" i="69"/>
  <c r="TEP213" i="69"/>
  <c r="TEQ213" i="69"/>
  <c r="TER213" i="69"/>
  <c r="TES213" i="69"/>
  <c r="TET213" i="69"/>
  <c r="TEU213" i="69"/>
  <c r="TEV213" i="69"/>
  <c r="TEW213" i="69"/>
  <c r="TEX213" i="69"/>
  <c r="TEY213" i="69"/>
  <c r="TEZ213" i="69"/>
  <c r="TFA213" i="69"/>
  <c r="TFB213" i="69"/>
  <c r="TFC213" i="69"/>
  <c r="TFD213" i="69"/>
  <c r="TFE213" i="69"/>
  <c r="TFF213" i="69"/>
  <c r="TFG213" i="69"/>
  <c r="TFH213" i="69"/>
  <c r="TFI213" i="69"/>
  <c r="TFJ213" i="69"/>
  <c r="TFK213" i="69"/>
  <c r="TFL213" i="69"/>
  <c r="TFM213" i="69"/>
  <c r="TFN213" i="69"/>
  <c r="TFO213" i="69"/>
  <c r="TFP213" i="69"/>
  <c r="TFQ213" i="69"/>
  <c r="TFR213" i="69"/>
  <c r="TFS213" i="69"/>
  <c r="TFT213" i="69"/>
  <c r="TFU213" i="69"/>
  <c r="TFV213" i="69"/>
  <c r="TFW213" i="69"/>
  <c r="TFX213" i="69"/>
  <c r="TFY213" i="69"/>
  <c r="TFZ213" i="69"/>
  <c r="TGA213" i="69"/>
  <c r="TGB213" i="69"/>
  <c r="TGC213" i="69"/>
  <c r="TGD213" i="69"/>
  <c r="TGE213" i="69"/>
  <c r="TGF213" i="69"/>
  <c r="TGG213" i="69"/>
  <c r="TGH213" i="69"/>
  <c r="TGI213" i="69"/>
  <c r="TGJ213" i="69"/>
  <c r="TGK213" i="69"/>
  <c r="TGL213" i="69"/>
  <c r="TGM213" i="69"/>
  <c r="TGN213" i="69"/>
  <c r="TGO213" i="69"/>
  <c r="TGP213" i="69"/>
  <c r="TGQ213" i="69"/>
  <c r="TGR213" i="69"/>
  <c r="TGS213" i="69"/>
  <c r="TGT213" i="69"/>
  <c r="TGU213" i="69"/>
  <c r="TGV213" i="69"/>
  <c r="TGW213" i="69"/>
  <c r="TGX213" i="69"/>
  <c r="TGY213" i="69"/>
  <c r="TGZ213" i="69"/>
  <c r="THA213" i="69"/>
  <c r="THB213" i="69"/>
  <c r="THC213" i="69"/>
  <c r="THD213" i="69"/>
  <c r="THE213" i="69"/>
  <c r="THF213" i="69"/>
  <c r="THG213" i="69"/>
  <c r="THH213" i="69"/>
  <c r="THI213" i="69"/>
  <c r="THJ213" i="69"/>
  <c r="THK213" i="69"/>
  <c r="THL213" i="69"/>
  <c r="THM213" i="69"/>
  <c r="THN213" i="69"/>
  <c r="THO213" i="69"/>
  <c r="THP213" i="69"/>
  <c r="THQ213" i="69"/>
  <c r="THR213" i="69"/>
  <c r="THS213" i="69"/>
  <c r="THT213" i="69"/>
  <c r="THU213" i="69"/>
  <c r="THV213" i="69"/>
  <c r="THW213" i="69"/>
  <c r="THX213" i="69"/>
  <c r="THY213" i="69"/>
  <c r="THZ213" i="69"/>
  <c r="TIA213" i="69"/>
  <c r="TIB213" i="69"/>
  <c r="TIC213" i="69"/>
  <c r="TID213" i="69"/>
  <c r="TIE213" i="69"/>
  <c r="TIF213" i="69"/>
  <c r="TIG213" i="69"/>
  <c r="TIH213" i="69"/>
  <c r="TII213" i="69"/>
  <c r="TIJ213" i="69"/>
  <c r="TIK213" i="69"/>
  <c r="TIL213" i="69"/>
  <c r="TIM213" i="69"/>
  <c r="TIN213" i="69"/>
  <c r="TIO213" i="69"/>
  <c r="TIP213" i="69"/>
  <c r="TIQ213" i="69"/>
  <c r="TIR213" i="69"/>
  <c r="TIS213" i="69"/>
  <c r="TIT213" i="69"/>
  <c r="TIU213" i="69"/>
  <c r="TIV213" i="69"/>
  <c r="TIW213" i="69"/>
  <c r="TIX213" i="69"/>
  <c r="TIY213" i="69"/>
  <c r="TIZ213" i="69"/>
  <c r="TJA213" i="69"/>
  <c r="TJB213" i="69"/>
  <c r="TJC213" i="69"/>
  <c r="TJD213" i="69"/>
  <c r="TJE213" i="69"/>
  <c r="TJF213" i="69"/>
  <c r="TJG213" i="69"/>
  <c r="TJH213" i="69"/>
  <c r="TJI213" i="69"/>
  <c r="TJJ213" i="69"/>
  <c r="TJK213" i="69"/>
  <c r="TJL213" i="69"/>
  <c r="TJM213" i="69"/>
  <c r="TJN213" i="69"/>
  <c r="TJO213" i="69"/>
  <c r="TJP213" i="69"/>
  <c r="TJQ213" i="69"/>
  <c r="TJR213" i="69"/>
  <c r="TJS213" i="69"/>
  <c r="TJT213" i="69"/>
  <c r="TJU213" i="69"/>
  <c r="TJV213" i="69"/>
  <c r="TJW213" i="69"/>
  <c r="TJX213" i="69"/>
  <c r="TJY213" i="69"/>
  <c r="TJZ213" i="69"/>
  <c r="TKA213" i="69"/>
  <c r="TKB213" i="69"/>
  <c r="TKC213" i="69"/>
  <c r="TKD213" i="69"/>
  <c r="TKE213" i="69"/>
  <c r="TKF213" i="69"/>
  <c r="TKG213" i="69"/>
  <c r="TKH213" i="69"/>
  <c r="TKI213" i="69"/>
  <c r="TKJ213" i="69"/>
  <c r="TKK213" i="69"/>
  <c r="TKL213" i="69"/>
  <c r="TKM213" i="69"/>
  <c r="TKN213" i="69"/>
  <c r="TKO213" i="69"/>
  <c r="TKP213" i="69"/>
  <c r="TKQ213" i="69"/>
  <c r="TKR213" i="69"/>
  <c r="TKS213" i="69"/>
  <c r="TKT213" i="69"/>
  <c r="TKU213" i="69"/>
  <c r="TKV213" i="69"/>
  <c r="TKW213" i="69"/>
  <c r="TKX213" i="69"/>
  <c r="TKY213" i="69"/>
  <c r="TKZ213" i="69"/>
  <c r="TLA213" i="69"/>
  <c r="TLB213" i="69"/>
  <c r="TLC213" i="69"/>
  <c r="TLD213" i="69"/>
  <c r="TLE213" i="69"/>
  <c r="TLF213" i="69"/>
  <c r="TLG213" i="69"/>
  <c r="TLH213" i="69"/>
  <c r="TLI213" i="69"/>
  <c r="TLJ213" i="69"/>
  <c r="TLK213" i="69"/>
  <c r="TLL213" i="69"/>
  <c r="TLM213" i="69"/>
  <c r="TLN213" i="69"/>
  <c r="TLO213" i="69"/>
  <c r="TLP213" i="69"/>
  <c r="TLQ213" i="69"/>
  <c r="TLR213" i="69"/>
  <c r="TLS213" i="69"/>
  <c r="TLT213" i="69"/>
  <c r="TLU213" i="69"/>
  <c r="TLV213" i="69"/>
  <c r="TLW213" i="69"/>
  <c r="TLX213" i="69"/>
  <c r="TLY213" i="69"/>
  <c r="TLZ213" i="69"/>
  <c r="TMA213" i="69"/>
  <c r="TMB213" i="69"/>
  <c r="TMC213" i="69"/>
  <c r="TMD213" i="69"/>
  <c r="TME213" i="69"/>
  <c r="TMF213" i="69"/>
  <c r="TMG213" i="69"/>
  <c r="TMH213" i="69"/>
  <c r="TMI213" i="69"/>
  <c r="TMJ213" i="69"/>
  <c r="TMK213" i="69"/>
  <c r="TML213" i="69"/>
  <c r="TMM213" i="69"/>
  <c r="TMN213" i="69"/>
  <c r="TMO213" i="69"/>
  <c r="TMP213" i="69"/>
  <c r="TMQ213" i="69"/>
  <c r="TMR213" i="69"/>
  <c r="TMS213" i="69"/>
  <c r="TMT213" i="69"/>
  <c r="TMU213" i="69"/>
  <c r="TMV213" i="69"/>
  <c r="TMW213" i="69"/>
  <c r="TMX213" i="69"/>
  <c r="TMY213" i="69"/>
  <c r="TMZ213" i="69"/>
  <c r="TNA213" i="69"/>
  <c r="TNB213" i="69"/>
  <c r="TNC213" i="69"/>
  <c r="TND213" i="69"/>
  <c r="TNE213" i="69"/>
  <c r="TNF213" i="69"/>
  <c r="TNG213" i="69"/>
  <c r="TNH213" i="69"/>
  <c r="TNI213" i="69"/>
  <c r="TNJ213" i="69"/>
  <c r="TNK213" i="69"/>
  <c r="TNL213" i="69"/>
  <c r="TNM213" i="69"/>
  <c r="TNN213" i="69"/>
  <c r="TNO213" i="69"/>
  <c r="TNP213" i="69"/>
  <c r="TNQ213" i="69"/>
  <c r="TNR213" i="69"/>
  <c r="TNS213" i="69"/>
  <c r="TNT213" i="69"/>
  <c r="TNU213" i="69"/>
  <c r="TNV213" i="69"/>
  <c r="TNW213" i="69"/>
  <c r="TNX213" i="69"/>
  <c r="TNY213" i="69"/>
  <c r="TNZ213" i="69"/>
  <c r="TOA213" i="69"/>
  <c r="TOB213" i="69"/>
  <c r="TOC213" i="69"/>
  <c r="TOD213" i="69"/>
  <c r="TOE213" i="69"/>
  <c r="TOF213" i="69"/>
  <c r="TOG213" i="69"/>
  <c r="TOH213" i="69"/>
  <c r="TOI213" i="69"/>
  <c r="TOJ213" i="69"/>
  <c r="TOK213" i="69"/>
  <c r="TOL213" i="69"/>
  <c r="TOM213" i="69"/>
  <c r="TON213" i="69"/>
  <c r="TOO213" i="69"/>
  <c r="TOP213" i="69"/>
  <c r="TOQ213" i="69"/>
  <c r="TOR213" i="69"/>
  <c r="TOS213" i="69"/>
  <c r="TOT213" i="69"/>
  <c r="TOU213" i="69"/>
  <c r="TOV213" i="69"/>
  <c r="TOW213" i="69"/>
  <c r="TOX213" i="69"/>
  <c r="TOY213" i="69"/>
  <c r="TOZ213" i="69"/>
  <c r="TPA213" i="69"/>
  <c r="TPB213" i="69"/>
  <c r="TPC213" i="69"/>
  <c r="TPD213" i="69"/>
  <c r="TPE213" i="69"/>
  <c r="TPF213" i="69"/>
  <c r="TPG213" i="69"/>
  <c r="TPH213" i="69"/>
  <c r="TPI213" i="69"/>
  <c r="TPJ213" i="69"/>
  <c r="TPK213" i="69"/>
  <c r="TPL213" i="69"/>
  <c r="TPM213" i="69"/>
  <c r="TPN213" i="69"/>
  <c r="TPO213" i="69"/>
  <c r="TPP213" i="69"/>
  <c r="TPQ213" i="69"/>
  <c r="TPR213" i="69"/>
  <c r="TPS213" i="69"/>
  <c r="TPT213" i="69"/>
  <c r="TPU213" i="69"/>
  <c r="TPV213" i="69"/>
  <c r="TPW213" i="69"/>
  <c r="TPX213" i="69"/>
  <c r="TPY213" i="69"/>
  <c r="TPZ213" i="69"/>
  <c r="TQA213" i="69"/>
  <c r="TQB213" i="69"/>
  <c r="TQC213" i="69"/>
  <c r="TQD213" i="69"/>
  <c r="TQE213" i="69"/>
  <c r="TQF213" i="69"/>
  <c r="TQG213" i="69"/>
  <c r="TQH213" i="69"/>
  <c r="TQI213" i="69"/>
  <c r="TQJ213" i="69"/>
  <c r="TQK213" i="69"/>
  <c r="TQL213" i="69"/>
  <c r="TQM213" i="69"/>
  <c r="TQN213" i="69"/>
  <c r="TQO213" i="69"/>
  <c r="TQP213" i="69"/>
  <c r="TQQ213" i="69"/>
  <c r="TQR213" i="69"/>
  <c r="TQS213" i="69"/>
  <c r="TQT213" i="69"/>
  <c r="TQU213" i="69"/>
  <c r="TQV213" i="69"/>
  <c r="TQW213" i="69"/>
  <c r="TQX213" i="69"/>
  <c r="TQY213" i="69"/>
  <c r="TQZ213" i="69"/>
  <c r="TRA213" i="69"/>
  <c r="TRB213" i="69"/>
  <c r="TRC213" i="69"/>
  <c r="TRD213" i="69"/>
  <c r="TRE213" i="69"/>
  <c r="TRF213" i="69"/>
  <c r="TRG213" i="69"/>
  <c r="TRH213" i="69"/>
  <c r="TRI213" i="69"/>
  <c r="TRJ213" i="69"/>
  <c r="TRK213" i="69"/>
  <c r="TRL213" i="69"/>
  <c r="TRM213" i="69"/>
  <c r="TRN213" i="69"/>
  <c r="TRO213" i="69"/>
  <c r="TRP213" i="69"/>
  <c r="TRQ213" i="69"/>
  <c r="TRR213" i="69"/>
  <c r="TRS213" i="69"/>
  <c r="TRT213" i="69"/>
  <c r="TRU213" i="69"/>
  <c r="TRV213" i="69"/>
  <c r="TRW213" i="69"/>
  <c r="TRX213" i="69"/>
  <c r="TRY213" i="69"/>
  <c r="TRZ213" i="69"/>
  <c r="TSA213" i="69"/>
  <c r="TSB213" i="69"/>
  <c r="TSC213" i="69"/>
  <c r="TSD213" i="69"/>
  <c r="TSE213" i="69"/>
  <c r="TSF213" i="69"/>
  <c r="TSG213" i="69"/>
  <c r="TSH213" i="69"/>
  <c r="TSI213" i="69"/>
  <c r="TSJ213" i="69"/>
  <c r="TSK213" i="69"/>
  <c r="TSL213" i="69"/>
  <c r="TSM213" i="69"/>
  <c r="TSN213" i="69"/>
  <c r="TSO213" i="69"/>
  <c r="TSP213" i="69"/>
  <c r="TSQ213" i="69"/>
  <c r="TSR213" i="69"/>
  <c r="TSS213" i="69"/>
  <c r="TST213" i="69"/>
  <c r="TSU213" i="69"/>
  <c r="TSV213" i="69"/>
  <c r="TSW213" i="69"/>
  <c r="TSX213" i="69"/>
  <c r="TSY213" i="69"/>
  <c r="TSZ213" i="69"/>
  <c r="TTA213" i="69"/>
  <c r="TTB213" i="69"/>
  <c r="TTC213" i="69"/>
  <c r="TTD213" i="69"/>
  <c r="TTE213" i="69"/>
  <c r="TTF213" i="69"/>
  <c r="TTG213" i="69"/>
  <c r="TTH213" i="69"/>
  <c r="TTI213" i="69"/>
  <c r="TTJ213" i="69"/>
  <c r="TTK213" i="69"/>
  <c r="TTL213" i="69"/>
  <c r="TTM213" i="69"/>
  <c r="TTN213" i="69"/>
  <c r="TTO213" i="69"/>
  <c r="TTP213" i="69"/>
  <c r="TTQ213" i="69"/>
  <c r="TTR213" i="69"/>
  <c r="TTS213" i="69"/>
  <c r="TTT213" i="69"/>
  <c r="TTU213" i="69"/>
  <c r="TTV213" i="69"/>
  <c r="TTW213" i="69"/>
  <c r="TTX213" i="69"/>
  <c r="TTY213" i="69"/>
  <c r="TTZ213" i="69"/>
  <c r="TUA213" i="69"/>
  <c r="TUB213" i="69"/>
  <c r="TUC213" i="69"/>
  <c r="TUD213" i="69"/>
  <c r="TUE213" i="69"/>
  <c r="TUF213" i="69"/>
  <c r="TUG213" i="69"/>
  <c r="TUH213" i="69"/>
  <c r="TUI213" i="69"/>
  <c r="TUJ213" i="69"/>
  <c r="TUK213" i="69"/>
  <c r="TUL213" i="69"/>
  <c r="TUM213" i="69"/>
  <c r="TUN213" i="69"/>
  <c r="TUO213" i="69"/>
  <c r="TUP213" i="69"/>
  <c r="TUQ213" i="69"/>
  <c r="TUR213" i="69"/>
  <c r="TUS213" i="69"/>
  <c r="TUT213" i="69"/>
  <c r="TUU213" i="69"/>
  <c r="TUV213" i="69"/>
  <c r="TUW213" i="69"/>
  <c r="TUX213" i="69"/>
  <c r="TUY213" i="69"/>
  <c r="TUZ213" i="69"/>
  <c r="TVA213" i="69"/>
  <c r="TVB213" i="69"/>
  <c r="TVC213" i="69"/>
  <c r="TVD213" i="69"/>
  <c r="TVE213" i="69"/>
  <c r="TVF213" i="69"/>
  <c r="TVG213" i="69"/>
  <c r="TVH213" i="69"/>
  <c r="TVI213" i="69"/>
  <c r="TVJ213" i="69"/>
  <c r="TVK213" i="69"/>
  <c r="TVL213" i="69"/>
  <c r="TVM213" i="69"/>
  <c r="TVN213" i="69"/>
  <c r="TVO213" i="69"/>
  <c r="TVP213" i="69"/>
  <c r="TVQ213" i="69"/>
  <c r="TVR213" i="69"/>
  <c r="TVS213" i="69"/>
  <c r="TVT213" i="69"/>
  <c r="TVU213" i="69"/>
  <c r="TVV213" i="69"/>
  <c r="TVW213" i="69"/>
  <c r="TVX213" i="69"/>
  <c r="TVY213" i="69"/>
  <c r="TVZ213" i="69"/>
  <c r="TWA213" i="69"/>
  <c r="TWB213" i="69"/>
  <c r="TWC213" i="69"/>
  <c r="TWD213" i="69"/>
  <c r="TWE213" i="69"/>
  <c r="TWF213" i="69"/>
  <c r="TWG213" i="69"/>
  <c r="TWH213" i="69"/>
  <c r="TWI213" i="69"/>
  <c r="TWJ213" i="69"/>
  <c r="TWK213" i="69"/>
  <c r="TWL213" i="69"/>
  <c r="TWM213" i="69"/>
  <c r="TWN213" i="69"/>
  <c r="TWO213" i="69"/>
  <c r="TWP213" i="69"/>
  <c r="TWQ213" i="69"/>
  <c r="TWR213" i="69"/>
  <c r="TWS213" i="69"/>
  <c r="TWT213" i="69"/>
  <c r="TWU213" i="69"/>
  <c r="TWV213" i="69"/>
  <c r="TWW213" i="69"/>
  <c r="TWX213" i="69"/>
  <c r="TWY213" i="69"/>
  <c r="TWZ213" i="69"/>
  <c r="TXA213" i="69"/>
  <c r="TXB213" i="69"/>
  <c r="TXC213" i="69"/>
  <c r="TXD213" i="69"/>
  <c r="TXE213" i="69"/>
  <c r="TXF213" i="69"/>
  <c r="TXG213" i="69"/>
  <c r="TXH213" i="69"/>
  <c r="TXI213" i="69"/>
  <c r="TXJ213" i="69"/>
  <c r="TXK213" i="69"/>
  <c r="TXL213" i="69"/>
  <c r="TXM213" i="69"/>
  <c r="TXN213" i="69"/>
  <c r="TXO213" i="69"/>
  <c r="TXP213" i="69"/>
  <c r="TXQ213" i="69"/>
  <c r="TXR213" i="69"/>
  <c r="TXS213" i="69"/>
  <c r="TXT213" i="69"/>
  <c r="TXU213" i="69"/>
  <c r="TXV213" i="69"/>
  <c r="TXW213" i="69"/>
  <c r="TXX213" i="69"/>
  <c r="TXY213" i="69"/>
  <c r="TXZ213" i="69"/>
  <c r="TYA213" i="69"/>
  <c r="TYB213" i="69"/>
  <c r="TYC213" i="69"/>
  <c r="TYD213" i="69"/>
  <c r="TYE213" i="69"/>
  <c r="TYF213" i="69"/>
  <c r="TYG213" i="69"/>
  <c r="TYH213" i="69"/>
  <c r="TYI213" i="69"/>
  <c r="TYJ213" i="69"/>
  <c r="TYK213" i="69"/>
  <c r="TYL213" i="69"/>
  <c r="TYM213" i="69"/>
  <c r="TYN213" i="69"/>
  <c r="TYO213" i="69"/>
  <c r="TYP213" i="69"/>
  <c r="TYQ213" i="69"/>
  <c r="TYR213" i="69"/>
  <c r="TYS213" i="69"/>
  <c r="TYT213" i="69"/>
  <c r="TYU213" i="69"/>
  <c r="TYV213" i="69"/>
  <c r="TYW213" i="69"/>
  <c r="TYX213" i="69"/>
  <c r="TYY213" i="69"/>
  <c r="TYZ213" i="69"/>
  <c r="TZA213" i="69"/>
  <c r="TZB213" i="69"/>
  <c r="TZC213" i="69"/>
  <c r="TZD213" i="69"/>
  <c r="TZE213" i="69"/>
  <c r="TZF213" i="69"/>
  <c r="TZG213" i="69"/>
  <c r="TZH213" i="69"/>
  <c r="TZI213" i="69"/>
  <c r="TZJ213" i="69"/>
  <c r="TZK213" i="69"/>
  <c r="TZL213" i="69"/>
  <c r="TZM213" i="69"/>
  <c r="TZN213" i="69"/>
  <c r="TZO213" i="69"/>
  <c r="TZP213" i="69"/>
  <c r="TZQ213" i="69"/>
  <c r="TZR213" i="69"/>
  <c r="TZS213" i="69"/>
  <c r="TZT213" i="69"/>
  <c r="TZU213" i="69"/>
  <c r="TZV213" i="69"/>
  <c r="TZW213" i="69"/>
  <c r="TZX213" i="69"/>
  <c r="TZY213" i="69"/>
  <c r="TZZ213" i="69"/>
  <c r="UAA213" i="69"/>
  <c r="UAB213" i="69"/>
  <c r="UAC213" i="69"/>
  <c r="UAD213" i="69"/>
  <c r="UAE213" i="69"/>
  <c r="UAF213" i="69"/>
  <c r="UAG213" i="69"/>
  <c r="UAH213" i="69"/>
  <c r="UAI213" i="69"/>
  <c r="UAJ213" i="69"/>
  <c r="UAK213" i="69"/>
  <c r="UAL213" i="69"/>
  <c r="UAM213" i="69"/>
  <c r="UAN213" i="69"/>
  <c r="UAO213" i="69"/>
  <c r="UAP213" i="69"/>
  <c r="UAQ213" i="69"/>
  <c r="UAR213" i="69"/>
  <c r="UAS213" i="69"/>
  <c r="UAT213" i="69"/>
  <c r="UAU213" i="69"/>
  <c r="UAV213" i="69"/>
  <c r="UAW213" i="69"/>
  <c r="UAX213" i="69"/>
  <c r="UAY213" i="69"/>
  <c r="UAZ213" i="69"/>
  <c r="UBA213" i="69"/>
  <c r="UBB213" i="69"/>
  <c r="UBC213" i="69"/>
  <c r="UBD213" i="69"/>
  <c r="UBE213" i="69"/>
  <c r="UBF213" i="69"/>
  <c r="UBG213" i="69"/>
  <c r="UBH213" i="69"/>
  <c r="UBI213" i="69"/>
  <c r="UBJ213" i="69"/>
  <c r="UBK213" i="69"/>
  <c r="UBL213" i="69"/>
  <c r="UBM213" i="69"/>
  <c r="UBN213" i="69"/>
  <c r="UBO213" i="69"/>
  <c r="UBP213" i="69"/>
  <c r="UBQ213" i="69"/>
  <c r="UBR213" i="69"/>
  <c r="UBS213" i="69"/>
  <c r="UBT213" i="69"/>
  <c r="UBU213" i="69"/>
  <c r="UBV213" i="69"/>
  <c r="UBW213" i="69"/>
  <c r="UBX213" i="69"/>
  <c r="UBY213" i="69"/>
  <c r="UBZ213" i="69"/>
  <c r="UCA213" i="69"/>
  <c r="UCB213" i="69"/>
  <c r="UCC213" i="69"/>
  <c r="UCD213" i="69"/>
  <c r="UCE213" i="69"/>
  <c r="UCF213" i="69"/>
  <c r="UCG213" i="69"/>
  <c r="UCH213" i="69"/>
  <c r="UCI213" i="69"/>
  <c r="UCJ213" i="69"/>
  <c r="UCK213" i="69"/>
  <c r="UCL213" i="69"/>
  <c r="UCM213" i="69"/>
  <c r="UCN213" i="69"/>
  <c r="UCO213" i="69"/>
  <c r="UCP213" i="69"/>
  <c r="UCQ213" i="69"/>
  <c r="UCR213" i="69"/>
  <c r="UCS213" i="69"/>
  <c r="UCT213" i="69"/>
  <c r="UCU213" i="69"/>
  <c r="UCV213" i="69"/>
  <c r="UCW213" i="69"/>
  <c r="UCX213" i="69"/>
  <c r="UCY213" i="69"/>
  <c r="UCZ213" i="69"/>
  <c r="UDA213" i="69"/>
  <c r="UDB213" i="69"/>
  <c r="UDC213" i="69"/>
  <c r="UDD213" i="69"/>
  <c r="UDE213" i="69"/>
  <c r="UDF213" i="69"/>
  <c r="UDG213" i="69"/>
  <c r="UDH213" i="69"/>
  <c r="UDI213" i="69"/>
  <c r="UDJ213" i="69"/>
  <c r="UDK213" i="69"/>
  <c r="UDL213" i="69"/>
  <c r="UDM213" i="69"/>
  <c r="UDN213" i="69"/>
  <c r="UDO213" i="69"/>
  <c r="UDP213" i="69"/>
  <c r="UDQ213" i="69"/>
  <c r="UDR213" i="69"/>
  <c r="UDS213" i="69"/>
  <c r="UDT213" i="69"/>
  <c r="UDU213" i="69"/>
  <c r="UDV213" i="69"/>
  <c r="UDW213" i="69"/>
  <c r="UDX213" i="69"/>
  <c r="UDY213" i="69"/>
  <c r="UDZ213" i="69"/>
  <c r="UEA213" i="69"/>
  <c r="UEB213" i="69"/>
  <c r="UEC213" i="69"/>
  <c r="UED213" i="69"/>
  <c r="UEE213" i="69"/>
  <c r="UEF213" i="69"/>
  <c r="UEG213" i="69"/>
  <c r="UEH213" i="69"/>
  <c r="UEI213" i="69"/>
  <c r="UEJ213" i="69"/>
  <c r="UEK213" i="69"/>
  <c r="UEL213" i="69"/>
  <c r="UEM213" i="69"/>
  <c r="UEN213" i="69"/>
  <c r="UEO213" i="69"/>
  <c r="UEP213" i="69"/>
  <c r="UEQ213" i="69"/>
  <c r="UER213" i="69"/>
  <c r="UES213" i="69"/>
  <c r="UET213" i="69"/>
  <c r="UEU213" i="69"/>
  <c r="UEV213" i="69"/>
  <c r="UEW213" i="69"/>
  <c r="UEX213" i="69"/>
  <c r="UEY213" i="69"/>
  <c r="UEZ213" i="69"/>
  <c r="UFA213" i="69"/>
  <c r="UFB213" i="69"/>
  <c r="UFC213" i="69"/>
  <c r="UFD213" i="69"/>
  <c r="UFE213" i="69"/>
  <c r="UFF213" i="69"/>
  <c r="UFG213" i="69"/>
  <c r="UFH213" i="69"/>
  <c r="UFI213" i="69"/>
  <c r="UFJ213" i="69"/>
  <c r="UFK213" i="69"/>
  <c r="UFL213" i="69"/>
  <c r="UFM213" i="69"/>
  <c r="UFN213" i="69"/>
  <c r="UFO213" i="69"/>
  <c r="UFP213" i="69"/>
  <c r="UFQ213" i="69"/>
  <c r="UFR213" i="69"/>
  <c r="UFS213" i="69"/>
  <c r="UFT213" i="69"/>
  <c r="UFU213" i="69"/>
  <c r="UFV213" i="69"/>
  <c r="UFW213" i="69"/>
  <c r="UFX213" i="69"/>
  <c r="UFY213" i="69"/>
  <c r="UFZ213" i="69"/>
  <c r="UGA213" i="69"/>
  <c r="UGB213" i="69"/>
  <c r="UGC213" i="69"/>
  <c r="UGD213" i="69"/>
  <c r="UGE213" i="69"/>
  <c r="UGF213" i="69"/>
  <c r="UGG213" i="69"/>
  <c r="UGH213" i="69"/>
  <c r="UGI213" i="69"/>
  <c r="UGJ213" i="69"/>
  <c r="UGK213" i="69"/>
  <c r="UGL213" i="69"/>
  <c r="UGM213" i="69"/>
  <c r="UGN213" i="69"/>
  <c r="UGO213" i="69"/>
  <c r="UGP213" i="69"/>
  <c r="UGQ213" i="69"/>
  <c r="UGR213" i="69"/>
  <c r="UGS213" i="69"/>
  <c r="UGT213" i="69"/>
  <c r="UGU213" i="69"/>
  <c r="UGV213" i="69"/>
  <c r="UGW213" i="69"/>
  <c r="UGX213" i="69"/>
  <c r="UGY213" i="69"/>
  <c r="UGZ213" i="69"/>
  <c r="UHA213" i="69"/>
  <c r="UHB213" i="69"/>
  <c r="UHC213" i="69"/>
  <c r="UHD213" i="69"/>
  <c r="UHE213" i="69"/>
  <c r="UHF213" i="69"/>
  <c r="UHG213" i="69"/>
  <c r="UHH213" i="69"/>
  <c r="UHI213" i="69"/>
  <c r="UHJ213" i="69"/>
  <c r="UHK213" i="69"/>
  <c r="UHL213" i="69"/>
  <c r="UHM213" i="69"/>
  <c r="UHN213" i="69"/>
  <c r="UHO213" i="69"/>
  <c r="UHP213" i="69"/>
  <c r="UHQ213" i="69"/>
  <c r="UHR213" i="69"/>
  <c r="UHS213" i="69"/>
  <c r="UHT213" i="69"/>
  <c r="UHU213" i="69"/>
  <c r="UHV213" i="69"/>
  <c r="UHW213" i="69"/>
  <c r="UHX213" i="69"/>
  <c r="UHY213" i="69"/>
  <c r="UHZ213" i="69"/>
  <c r="UIA213" i="69"/>
  <c r="UIB213" i="69"/>
  <c r="UIC213" i="69"/>
  <c r="UID213" i="69"/>
  <c r="UIE213" i="69"/>
  <c r="UIF213" i="69"/>
  <c r="UIG213" i="69"/>
  <c r="UIH213" i="69"/>
  <c r="UII213" i="69"/>
  <c r="UIJ213" i="69"/>
  <c r="UIK213" i="69"/>
  <c r="UIL213" i="69"/>
  <c r="UIM213" i="69"/>
  <c r="UIN213" i="69"/>
  <c r="UIO213" i="69"/>
  <c r="UIP213" i="69"/>
  <c r="UIQ213" i="69"/>
  <c r="UIR213" i="69"/>
  <c r="UIS213" i="69"/>
  <c r="UIT213" i="69"/>
  <c r="UIU213" i="69"/>
  <c r="UIV213" i="69"/>
  <c r="UIW213" i="69"/>
  <c r="UIX213" i="69"/>
  <c r="UIY213" i="69"/>
  <c r="UIZ213" i="69"/>
  <c r="UJA213" i="69"/>
  <c r="UJB213" i="69"/>
  <c r="UJC213" i="69"/>
  <c r="UJD213" i="69"/>
  <c r="UJE213" i="69"/>
  <c r="UJF213" i="69"/>
  <c r="UJG213" i="69"/>
  <c r="UJH213" i="69"/>
  <c r="UJI213" i="69"/>
  <c r="UJJ213" i="69"/>
  <c r="UJK213" i="69"/>
  <c r="UJL213" i="69"/>
  <c r="UJM213" i="69"/>
  <c r="UJN213" i="69"/>
  <c r="UJO213" i="69"/>
  <c r="UJP213" i="69"/>
  <c r="UJQ213" i="69"/>
  <c r="UJR213" i="69"/>
  <c r="UJS213" i="69"/>
  <c r="UJT213" i="69"/>
  <c r="UJU213" i="69"/>
  <c r="UJV213" i="69"/>
  <c r="UJW213" i="69"/>
  <c r="UJX213" i="69"/>
  <c r="UJY213" i="69"/>
  <c r="UJZ213" i="69"/>
  <c r="UKA213" i="69"/>
  <c r="UKB213" i="69"/>
  <c r="UKC213" i="69"/>
  <c r="UKD213" i="69"/>
  <c r="UKE213" i="69"/>
  <c r="UKF213" i="69"/>
  <c r="UKG213" i="69"/>
  <c r="UKH213" i="69"/>
  <c r="UKI213" i="69"/>
  <c r="UKJ213" i="69"/>
  <c r="UKK213" i="69"/>
  <c r="UKL213" i="69"/>
  <c r="UKM213" i="69"/>
  <c r="UKN213" i="69"/>
  <c r="UKO213" i="69"/>
  <c r="UKP213" i="69"/>
  <c r="UKQ213" i="69"/>
  <c r="UKR213" i="69"/>
  <c r="UKS213" i="69"/>
  <c r="UKT213" i="69"/>
  <c r="UKU213" i="69"/>
  <c r="UKV213" i="69"/>
  <c r="UKW213" i="69"/>
  <c r="UKX213" i="69"/>
  <c r="UKY213" i="69"/>
  <c r="UKZ213" i="69"/>
  <c r="ULA213" i="69"/>
  <c r="ULB213" i="69"/>
  <c r="ULC213" i="69"/>
  <c r="ULD213" i="69"/>
  <c r="ULE213" i="69"/>
  <c r="ULF213" i="69"/>
  <c r="ULG213" i="69"/>
  <c r="ULH213" i="69"/>
  <c r="ULI213" i="69"/>
  <c r="ULJ213" i="69"/>
  <c r="ULK213" i="69"/>
  <c r="ULL213" i="69"/>
  <c r="ULM213" i="69"/>
  <c r="ULN213" i="69"/>
  <c r="ULO213" i="69"/>
  <c r="ULP213" i="69"/>
  <c r="ULQ213" i="69"/>
  <c r="ULR213" i="69"/>
  <c r="ULS213" i="69"/>
  <c r="ULT213" i="69"/>
  <c r="ULU213" i="69"/>
  <c r="ULV213" i="69"/>
  <c r="ULW213" i="69"/>
  <c r="ULX213" i="69"/>
  <c r="ULY213" i="69"/>
  <c r="ULZ213" i="69"/>
  <c r="UMA213" i="69"/>
  <c r="UMB213" i="69"/>
  <c r="UMC213" i="69"/>
  <c r="UMD213" i="69"/>
  <c r="UME213" i="69"/>
  <c r="UMF213" i="69"/>
  <c r="UMG213" i="69"/>
  <c r="UMH213" i="69"/>
  <c r="UMI213" i="69"/>
  <c r="UMJ213" i="69"/>
  <c r="UMK213" i="69"/>
  <c r="UML213" i="69"/>
  <c r="UMM213" i="69"/>
  <c r="UMN213" i="69"/>
  <c r="UMO213" i="69"/>
  <c r="UMP213" i="69"/>
  <c r="UMQ213" i="69"/>
  <c r="UMR213" i="69"/>
  <c r="UMS213" i="69"/>
  <c r="UMT213" i="69"/>
  <c r="UMU213" i="69"/>
  <c r="UMV213" i="69"/>
  <c r="UMW213" i="69"/>
  <c r="UMX213" i="69"/>
  <c r="UMY213" i="69"/>
  <c r="UMZ213" i="69"/>
  <c r="UNA213" i="69"/>
  <c r="UNB213" i="69"/>
  <c r="UNC213" i="69"/>
  <c r="UND213" i="69"/>
  <c r="UNE213" i="69"/>
  <c r="UNF213" i="69"/>
  <c r="UNG213" i="69"/>
  <c r="UNH213" i="69"/>
  <c r="UNI213" i="69"/>
  <c r="UNJ213" i="69"/>
  <c r="UNK213" i="69"/>
  <c r="UNL213" i="69"/>
  <c r="UNM213" i="69"/>
  <c r="UNN213" i="69"/>
  <c r="UNO213" i="69"/>
  <c r="UNP213" i="69"/>
  <c r="UNQ213" i="69"/>
  <c r="UNR213" i="69"/>
  <c r="UNS213" i="69"/>
  <c r="UNT213" i="69"/>
  <c r="UNU213" i="69"/>
  <c r="UNV213" i="69"/>
  <c r="UNW213" i="69"/>
  <c r="UNX213" i="69"/>
  <c r="UNY213" i="69"/>
  <c r="UNZ213" i="69"/>
  <c r="UOA213" i="69"/>
  <c r="UOB213" i="69"/>
  <c r="UOC213" i="69"/>
  <c r="UOD213" i="69"/>
  <c r="UOE213" i="69"/>
  <c r="UOF213" i="69"/>
  <c r="UOG213" i="69"/>
  <c r="UOH213" i="69"/>
  <c r="UOI213" i="69"/>
  <c r="UOJ213" i="69"/>
  <c r="UOK213" i="69"/>
  <c r="UOL213" i="69"/>
  <c r="UOM213" i="69"/>
  <c r="UON213" i="69"/>
  <c r="UOO213" i="69"/>
  <c r="UOP213" i="69"/>
  <c r="UOQ213" i="69"/>
  <c r="UOR213" i="69"/>
  <c r="UOS213" i="69"/>
  <c r="UOT213" i="69"/>
  <c r="UOU213" i="69"/>
  <c r="UOV213" i="69"/>
  <c r="UOW213" i="69"/>
  <c r="UOX213" i="69"/>
  <c r="UOY213" i="69"/>
  <c r="UOZ213" i="69"/>
  <c r="UPA213" i="69"/>
  <c r="UPB213" i="69"/>
  <c r="UPC213" i="69"/>
  <c r="UPD213" i="69"/>
  <c r="UPE213" i="69"/>
  <c r="UPF213" i="69"/>
  <c r="UPG213" i="69"/>
  <c r="UPH213" i="69"/>
  <c r="UPI213" i="69"/>
  <c r="UPJ213" i="69"/>
  <c r="UPK213" i="69"/>
  <c r="UPL213" i="69"/>
  <c r="UPM213" i="69"/>
  <c r="UPN213" i="69"/>
  <c r="UPO213" i="69"/>
  <c r="UPP213" i="69"/>
  <c r="UPQ213" i="69"/>
  <c r="UPR213" i="69"/>
  <c r="UPS213" i="69"/>
  <c r="UPT213" i="69"/>
  <c r="UPU213" i="69"/>
  <c r="UPV213" i="69"/>
  <c r="UPW213" i="69"/>
  <c r="UPX213" i="69"/>
  <c r="UPY213" i="69"/>
  <c r="UPZ213" i="69"/>
  <c r="UQA213" i="69"/>
  <c r="UQB213" i="69"/>
  <c r="UQC213" i="69"/>
  <c r="UQD213" i="69"/>
  <c r="UQE213" i="69"/>
  <c r="UQF213" i="69"/>
  <c r="UQG213" i="69"/>
  <c r="UQH213" i="69"/>
  <c r="UQI213" i="69"/>
  <c r="UQJ213" i="69"/>
  <c r="UQK213" i="69"/>
  <c r="UQL213" i="69"/>
  <c r="UQM213" i="69"/>
  <c r="UQN213" i="69"/>
  <c r="UQO213" i="69"/>
  <c r="UQP213" i="69"/>
  <c r="UQQ213" i="69"/>
  <c r="UQR213" i="69"/>
  <c r="UQS213" i="69"/>
  <c r="UQT213" i="69"/>
  <c r="UQU213" i="69"/>
  <c r="UQV213" i="69"/>
  <c r="UQW213" i="69"/>
  <c r="UQX213" i="69"/>
  <c r="UQY213" i="69"/>
  <c r="UQZ213" i="69"/>
  <c r="URA213" i="69"/>
  <c r="URB213" i="69"/>
  <c r="URC213" i="69"/>
  <c r="URD213" i="69"/>
  <c r="URE213" i="69"/>
  <c r="URF213" i="69"/>
  <c r="URG213" i="69"/>
  <c r="URH213" i="69"/>
  <c r="URI213" i="69"/>
  <c r="URJ213" i="69"/>
  <c r="URK213" i="69"/>
  <c r="URL213" i="69"/>
  <c r="URM213" i="69"/>
  <c r="URN213" i="69"/>
  <c r="URO213" i="69"/>
  <c r="URP213" i="69"/>
  <c r="URQ213" i="69"/>
  <c r="URR213" i="69"/>
  <c r="URS213" i="69"/>
  <c r="URT213" i="69"/>
  <c r="URU213" i="69"/>
  <c r="URV213" i="69"/>
  <c r="URW213" i="69"/>
  <c r="URX213" i="69"/>
  <c r="URY213" i="69"/>
  <c r="URZ213" i="69"/>
  <c r="USA213" i="69"/>
  <c r="USB213" i="69"/>
  <c r="USC213" i="69"/>
  <c r="USD213" i="69"/>
  <c r="USE213" i="69"/>
  <c r="USF213" i="69"/>
  <c r="USG213" i="69"/>
  <c r="USH213" i="69"/>
  <c r="USI213" i="69"/>
  <c r="USJ213" i="69"/>
  <c r="USK213" i="69"/>
  <c r="USL213" i="69"/>
  <c r="USM213" i="69"/>
  <c r="USN213" i="69"/>
  <c r="USO213" i="69"/>
  <c r="USP213" i="69"/>
  <c r="USQ213" i="69"/>
  <c r="USR213" i="69"/>
  <c r="USS213" i="69"/>
  <c r="UST213" i="69"/>
  <c r="USU213" i="69"/>
  <c r="USV213" i="69"/>
  <c r="USW213" i="69"/>
  <c r="USX213" i="69"/>
  <c r="USY213" i="69"/>
  <c r="USZ213" i="69"/>
  <c r="UTA213" i="69"/>
  <c r="UTB213" i="69"/>
  <c r="UTC213" i="69"/>
  <c r="UTD213" i="69"/>
  <c r="UTE213" i="69"/>
  <c r="UTF213" i="69"/>
  <c r="UTG213" i="69"/>
  <c r="UTH213" i="69"/>
  <c r="UTI213" i="69"/>
  <c r="UTJ213" i="69"/>
  <c r="UTK213" i="69"/>
  <c r="UTL213" i="69"/>
  <c r="UTM213" i="69"/>
  <c r="UTN213" i="69"/>
  <c r="UTO213" i="69"/>
  <c r="UTP213" i="69"/>
  <c r="UTQ213" i="69"/>
  <c r="UTR213" i="69"/>
  <c r="UTS213" i="69"/>
  <c r="UTT213" i="69"/>
  <c r="UTU213" i="69"/>
  <c r="UTV213" i="69"/>
  <c r="UTW213" i="69"/>
  <c r="UTX213" i="69"/>
  <c r="UTY213" i="69"/>
  <c r="UTZ213" i="69"/>
  <c r="UUA213" i="69"/>
  <c r="UUB213" i="69"/>
  <c r="UUC213" i="69"/>
  <c r="UUD213" i="69"/>
  <c r="UUE213" i="69"/>
  <c r="UUF213" i="69"/>
  <c r="UUG213" i="69"/>
  <c r="UUH213" i="69"/>
  <c r="UUI213" i="69"/>
  <c r="UUJ213" i="69"/>
  <c r="UUK213" i="69"/>
  <c r="UUL213" i="69"/>
  <c r="UUM213" i="69"/>
  <c r="UUN213" i="69"/>
  <c r="UUO213" i="69"/>
  <c r="UUP213" i="69"/>
  <c r="UUQ213" i="69"/>
  <c r="UUR213" i="69"/>
  <c r="UUS213" i="69"/>
  <c r="UUT213" i="69"/>
  <c r="UUU213" i="69"/>
  <c r="UUV213" i="69"/>
  <c r="UUW213" i="69"/>
  <c r="UUX213" i="69"/>
  <c r="UUY213" i="69"/>
  <c r="UUZ213" i="69"/>
  <c r="UVA213" i="69"/>
  <c r="UVB213" i="69"/>
  <c r="UVC213" i="69"/>
  <c r="UVD213" i="69"/>
  <c r="UVE213" i="69"/>
  <c r="UVF213" i="69"/>
  <c r="UVG213" i="69"/>
  <c r="UVH213" i="69"/>
  <c r="UVI213" i="69"/>
  <c r="UVJ213" i="69"/>
  <c r="UVK213" i="69"/>
  <c r="UVL213" i="69"/>
  <c r="UVM213" i="69"/>
  <c r="UVN213" i="69"/>
  <c r="UVO213" i="69"/>
  <c r="UVP213" i="69"/>
  <c r="UVQ213" i="69"/>
  <c r="UVR213" i="69"/>
  <c r="UVS213" i="69"/>
  <c r="UVT213" i="69"/>
  <c r="UVU213" i="69"/>
  <c r="UVV213" i="69"/>
  <c r="UVW213" i="69"/>
  <c r="UVX213" i="69"/>
  <c r="UVY213" i="69"/>
  <c r="UVZ213" i="69"/>
  <c r="UWA213" i="69"/>
  <c r="UWB213" i="69"/>
  <c r="UWC213" i="69"/>
  <c r="UWD213" i="69"/>
  <c r="UWE213" i="69"/>
  <c r="UWF213" i="69"/>
  <c r="UWG213" i="69"/>
  <c r="UWH213" i="69"/>
  <c r="UWI213" i="69"/>
  <c r="UWJ213" i="69"/>
  <c r="UWK213" i="69"/>
  <c r="UWL213" i="69"/>
  <c r="UWM213" i="69"/>
  <c r="UWN213" i="69"/>
  <c r="UWO213" i="69"/>
  <c r="UWP213" i="69"/>
  <c r="UWQ213" i="69"/>
  <c r="UWR213" i="69"/>
  <c r="UWS213" i="69"/>
  <c r="UWT213" i="69"/>
  <c r="UWU213" i="69"/>
  <c r="UWV213" i="69"/>
  <c r="UWW213" i="69"/>
  <c r="UWX213" i="69"/>
  <c r="UWY213" i="69"/>
  <c r="UWZ213" i="69"/>
  <c r="UXA213" i="69"/>
  <c r="UXB213" i="69"/>
  <c r="UXC213" i="69"/>
  <c r="UXD213" i="69"/>
  <c r="UXE213" i="69"/>
  <c r="UXF213" i="69"/>
  <c r="UXG213" i="69"/>
  <c r="UXH213" i="69"/>
  <c r="UXI213" i="69"/>
  <c r="UXJ213" i="69"/>
  <c r="UXK213" i="69"/>
  <c r="UXL213" i="69"/>
  <c r="UXM213" i="69"/>
  <c r="UXN213" i="69"/>
  <c r="UXO213" i="69"/>
  <c r="UXP213" i="69"/>
  <c r="UXQ213" i="69"/>
  <c r="UXR213" i="69"/>
  <c r="UXS213" i="69"/>
  <c r="UXT213" i="69"/>
  <c r="UXU213" i="69"/>
  <c r="UXV213" i="69"/>
  <c r="UXW213" i="69"/>
  <c r="UXX213" i="69"/>
  <c r="UXY213" i="69"/>
  <c r="UXZ213" i="69"/>
  <c r="UYA213" i="69"/>
  <c r="UYB213" i="69"/>
  <c r="UYC213" i="69"/>
  <c r="UYD213" i="69"/>
  <c r="UYE213" i="69"/>
  <c r="UYF213" i="69"/>
  <c r="UYG213" i="69"/>
  <c r="UYH213" i="69"/>
  <c r="UYI213" i="69"/>
  <c r="UYJ213" i="69"/>
  <c r="UYK213" i="69"/>
  <c r="UYL213" i="69"/>
  <c r="UYM213" i="69"/>
  <c r="UYN213" i="69"/>
  <c r="UYO213" i="69"/>
  <c r="UYP213" i="69"/>
  <c r="UYQ213" i="69"/>
  <c r="UYR213" i="69"/>
  <c r="UYS213" i="69"/>
  <c r="UYT213" i="69"/>
  <c r="UYU213" i="69"/>
  <c r="UYV213" i="69"/>
  <c r="UYW213" i="69"/>
  <c r="UYX213" i="69"/>
  <c r="UYY213" i="69"/>
  <c r="UYZ213" i="69"/>
  <c r="UZA213" i="69"/>
  <c r="UZB213" i="69"/>
  <c r="UZC213" i="69"/>
  <c r="UZD213" i="69"/>
  <c r="UZE213" i="69"/>
  <c r="UZF213" i="69"/>
  <c r="UZG213" i="69"/>
  <c r="UZH213" i="69"/>
  <c r="UZI213" i="69"/>
  <c r="UZJ213" i="69"/>
  <c r="UZK213" i="69"/>
  <c r="UZL213" i="69"/>
  <c r="UZM213" i="69"/>
  <c r="UZN213" i="69"/>
  <c r="UZO213" i="69"/>
  <c r="UZP213" i="69"/>
  <c r="UZQ213" i="69"/>
  <c r="UZR213" i="69"/>
  <c r="UZS213" i="69"/>
  <c r="UZT213" i="69"/>
  <c r="UZU213" i="69"/>
  <c r="UZV213" i="69"/>
  <c r="UZW213" i="69"/>
  <c r="UZX213" i="69"/>
  <c r="UZY213" i="69"/>
  <c r="UZZ213" i="69"/>
  <c r="VAA213" i="69"/>
  <c r="VAB213" i="69"/>
  <c r="VAC213" i="69"/>
  <c r="VAD213" i="69"/>
  <c r="VAE213" i="69"/>
  <c r="VAF213" i="69"/>
  <c r="VAG213" i="69"/>
  <c r="VAH213" i="69"/>
  <c r="VAI213" i="69"/>
  <c r="VAJ213" i="69"/>
  <c r="VAK213" i="69"/>
  <c r="VAL213" i="69"/>
  <c r="VAM213" i="69"/>
  <c r="VAN213" i="69"/>
  <c r="VAO213" i="69"/>
  <c r="VAP213" i="69"/>
  <c r="VAQ213" i="69"/>
  <c r="VAR213" i="69"/>
  <c r="VAS213" i="69"/>
  <c r="VAT213" i="69"/>
  <c r="VAU213" i="69"/>
  <c r="VAV213" i="69"/>
  <c r="VAW213" i="69"/>
  <c r="VAX213" i="69"/>
  <c r="VAY213" i="69"/>
  <c r="VAZ213" i="69"/>
  <c r="VBA213" i="69"/>
  <c r="VBB213" i="69"/>
  <c r="VBC213" i="69"/>
  <c r="VBD213" i="69"/>
  <c r="VBE213" i="69"/>
  <c r="VBF213" i="69"/>
  <c r="VBG213" i="69"/>
  <c r="VBH213" i="69"/>
  <c r="VBI213" i="69"/>
  <c r="VBJ213" i="69"/>
  <c r="VBK213" i="69"/>
  <c r="VBL213" i="69"/>
  <c r="VBM213" i="69"/>
  <c r="VBN213" i="69"/>
  <c r="VBO213" i="69"/>
  <c r="VBP213" i="69"/>
  <c r="VBQ213" i="69"/>
  <c r="VBR213" i="69"/>
  <c r="VBS213" i="69"/>
  <c r="VBT213" i="69"/>
  <c r="VBU213" i="69"/>
  <c r="VBV213" i="69"/>
  <c r="VBW213" i="69"/>
  <c r="VBX213" i="69"/>
  <c r="VBY213" i="69"/>
  <c r="VBZ213" i="69"/>
  <c r="VCA213" i="69"/>
  <c r="VCB213" i="69"/>
  <c r="VCC213" i="69"/>
  <c r="VCD213" i="69"/>
  <c r="VCE213" i="69"/>
  <c r="VCF213" i="69"/>
  <c r="VCG213" i="69"/>
  <c r="VCH213" i="69"/>
  <c r="VCI213" i="69"/>
  <c r="VCJ213" i="69"/>
  <c r="VCK213" i="69"/>
  <c r="VCL213" i="69"/>
  <c r="VCM213" i="69"/>
  <c r="VCN213" i="69"/>
  <c r="VCO213" i="69"/>
  <c r="VCP213" i="69"/>
  <c r="VCQ213" i="69"/>
  <c r="VCR213" i="69"/>
  <c r="VCS213" i="69"/>
  <c r="VCT213" i="69"/>
  <c r="VCU213" i="69"/>
  <c r="VCV213" i="69"/>
  <c r="VCW213" i="69"/>
  <c r="VCX213" i="69"/>
  <c r="VCY213" i="69"/>
  <c r="VCZ213" i="69"/>
  <c r="VDA213" i="69"/>
  <c r="VDB213" i="69"/>
  <c r="VDC213" i="69"/>
  <c r="VDD213" i="69"/>
  <c r="VDE213" i="69"/>
  <c r="VDF213" i="69"/>
  <c r="VDG213" i="69"/>
  <c r="VDH213" i="69"/>
  <c r="VDI213" i="69"/>
  <c r="VDJ213" i="69"/>
  <c r="VDK213" i="69"/>
  <c r="VDL213" i="69"/>
  <c r="VDM213" i="69"/>
  <c r="VDN213" i="69"/>
  <c r="VDO213" i="69"/>
  <c r="VDP213" i="69"/>
  <c r="VDQ213" i="69"/>
  <c r="VDR213" i="69"/>
  <c r="VDS213" i="69"/>
  <c r="VDT213" i="69"/>
  <c r="VDU213" i="69"/>
  <c r="VDV213" i="69"/>
  <c r="VDW213" i="69"/>
  <c r="VDX213" i="69"/>
  <c r="VDY213" i="69"/>
  <c r="VDZ213" i="69"/>
  <c r="VEA213" i="69"/>
  <c r="VEB213" i="69"/>
  <c r="VEC213" i="69"/>
  <c r="VED213" i="69"/>
  <c r="VEE213" i="69"/>
  <c r="VEF213" i="69"/>
  <c r="VEG213" i="69"/>
  <c r="VEH213" i="69"/>
  <c r="VEI213" i="69"/>
  <c r="VEJ213" i="69"/>
  <c r="VEK213" i="69"/>
  <c r="VEL213" i="69"/>
  <c r="VEM213" i="69"/>
  <c r="VEN213" i="69"/>
  <c r="VEO213" i="69"/>
  <c r="VEP213" i="69"/>
  <c r="VEQ213" i="69"/>
  <c r="VER213" i="69"/>
  <c r="VES213" i="69"/>
  <c r="VET213" i="69"/>
  <c r="VEU213" i="69"/>
  <c r="VEV213" i="69"/>
  <c r="VEW213" i="69"/>
  <c r="VEX213" i="69"/>
  <c r="VEY213" i="69"/>
  <c r="VEZ213" i="69"/>
  <c r="VFA213" i="69"/>
  <c r="VFB213" i="69"/>
  <c r="VFC213" i="69"/>
  <c r="VFD213" i="69"/>
  <c r="VFE213" i="69"/>
  <c r="VFF213" i="69"/>
  <c r="VFG213" i="69"/>
  <c r="VFH213" i="69"/>
  <c r="VFI213" i="69"/>
  <c r="VFJ213" i="69"/>
  <c r="VFK213" i="69"/>
  <c r="VFL213" i="69"/>
  <c r="VFM213" i="69"/>
  <c r="VFN213" i="69"/>
  <c r="VFO213" i="69"/>
  <c r="VFP213" i="69"/>
  <c r="VFQ213" i="69"/>
  <c r="VFR213" i="69"/>
  <c r="VFS213" i="69"/>
  <c r="VFT213" i="69"/>
  <c r="VFU213" i="69"/>
  <c r="VFV213" i="69"/>
  <c r="VFW213" i="69"/>
  <c r="VFX213" i="69"/>
  <c r="VFY213" i="69"/>
  <c r="VFZ213" i="69"/>
  <c r="VGA213" i="69"/>
  <c r="VGB213" i="69"/>
  <c r="VGC213" i="69"/>
  <c r="VGD213" i="69"/>
  <c r="VGE213" i="69"/>
  <c r="VGF213" i="69"/>
  <c r="VGG213" i="69"/>
  <c r="VGH213" i="69"/>
  <c r="VGI213" i="69"/>
  <c r="VGJ213" i="69"/>
  <c r="VGK213" i="69"/>
  <c r="VGL213" i="69"/>
  <c r="VGM213" i="69"/>
  <c r="VGN213" i="69"/>
  <c r="VGO213" i="69"/>
  <c r="VGP213" i="69"/>
  <c r="VGQ213" i="69"/>
  <c r="VGR213" i="69"/>
  <c r="VGS213" i="69"/>
  <c r="VGT213" i="69"/>
  <c r="VGU213" i="69"/>
  <c r="VGV213" i="69"/>
  <c r="VGW213" i="69"/>
  <c r="VGX213" i="69"/>
  <c r="VGY213" i="69"/>
  <c r="VGZ213" i="69"/>
  <c r="VHA213" i="69"/>
  <c r="VHB213" i="69"/>
  <c r="VHC213" i="69"/>
  <c r="VHD213" i="69"/>
  <c r="VHE213" i="69"/>
  <c r="VHF213" i="69"/>
  <c r="VHG213" i="69"/>
  <c r="VHH213" i="69"/>
  <c r="VHI213" i="69"/>
  <c r="VHJ213" i="69"/>
  <c r="VHK213" i="69"/>
  <c r="VHL213" i="69"/>
  <c r="VHM213" i="69"/>
  <c r="VHN213" i="69"/>
  <c r="VHO213" i="69"/>
  <c r="VHP213" i="69"/>
  <c r="VHQ213" i="69"/>
  <c r="VHR213" i="69"/>
  <c r="VHS213" i="69"/>
  <c r="VHT213" i="69"/>
  <c r="VHU213" i="69"/>
  <c r="VHV213" i="69"/>
  <c r="VHW213" i="69"/>
  <c r="VHX213" i="69"/>
  <c r="VHY213" i="69"/>
  <c r="VHZ213" i="69"/>
  <c r="VIA213" i="69"/>
  <c r="VIB213" i="69"/>
  <c r="VIC213" i="69"/>
  <c r="VID213" i="69"/>
  <c r="VIE213" i="69"/>
  <c r="VIF213" i="69"/>
  <c r="VIG213" i="69"/>
  <c r="VIH213" i="69"/>
  <c r="VII213" i="69"/>
  <c r="VIJ213" i="69"/>
  <c r="VIK213" i="69"/>
  <c r="VIL213" i="69"/>
  <c r="VIM213" i="69"/>
  <c r="VIN213" i="69"/>
  <c r="VIO213" i="69"/>
  <c r="VIP213" i="69"/>
  <c r="VIQ213" i="69"/>
  <c r="VIR213" i="69"/>
  <c r="VIS213" i="69"/>
  <c r="VIT213" i="69"/>
  <c r="VIU213" i="69"/>
  <c r="VIV213" i="69"/>
  <c r="VIW213" i="69"/>
  <c r="VIX213" i="69"/>
  <c r="VIY213" i="69"/>
  <c r="VIZ213" i="69"/>
  <c r="VJA213" i="69"/>
  <c r="VJB213" i="69"/>
  <c r="VJC213" i="69"/>
  <c r="VJD213" i="69"/>
  <c r="VJE213" i="69"/>
  <c r="VJF213" i="69"/>
  <c r="VJG213" i="69"/>
  <c r="VJH213" i="69"/>
  <c r="VJI213" i="69"/>
  <c r="VJJ213" i="69"/>
  <c r="VJK213" i="69"/>
  <c r="VJL213" i="69"/>
  <c r="VJM213" i="69"/>
  <c r="VJN213" i="69"/>
  <c r="VJO213" i="69"/>
  <c r="VJP213" i="69"/>
  <c r="VJQ213" i="69"/>
  <c r="VJR213" i="69"/>
  <c r="VJS213" i="69"/>
  <c r="VJT213" i="69"/>
  <c r="VJU213" i="69"/>
  <c r="VJV213" i="69"/>
  <c r="VJW213" i="69"/>
  <c r="VJX213" i="69"/>
  <c r="VJY213" i="69"/>
  <c r="VJZ213" i="69"/>
  <c r="VKA213" i="69"/>
  <c r="VKB213" i="69"/>
  <c r="VKC213" i="69"/>
  <c r="VKD213" i="69"/>
  <c r="VKE213" i="69"/>
  <c r="VKF213" i="69"/>
  <c r="VKG213" i="69"/>
  <c r="VKH213" i="69"/>
  <c r="VKI213" i="69"/>
  <c r="VKJ213" i="69"/>
  <c r="VKK213" i="69"/>
  <c r="VKL213" i="69"/>
  <c r="VKM213" i="69"/>
  <c r="VKN213" i="69"/>
  <c r="VKO213" i="69"/>
  <c r="VKP213" i="69"/>
  <c r="VKQ213" i="69"/>
  <c r="VKR213" i="69"/>
  <c r="VKS213" i="69"/>
  <c r="VKT213" i="69"/>
  <c r="VKU213" i="69"/>
  <c r="VKV213" i="69"/>
  <c r="VKW213" i="69"/>
  <c r="VKX213" i="69"/>
  <c r="VKY213" i="69"/>
  <c r="VKZ213" i="69"/>
  <c r="VLA213" i="69"/>
  <c r="VLB213" i="69"/>
  <c r="VLC213" i="69"/>
  <c r="VLD213" i="69"/>
  <c r="VLE213" i="69"/>
  <c r="VLF213" i="69"/>
  <c r="VLG213" i="69"/>
  <c r="VLH213" i="69"/>
  <c r="VLI213" i="69"/>
  <c r="VLJ213" i="69"/>
  <c r="VLK213" i="69"/>
  <c r="VLL213" i="69"/>
  <c r="VLM213" i="69"/>
  <c r="VLN213" i="69"/>
  <c r="VLO213" i="69"/>
  <c r="VLP213" i="69"/>
  <c r="VLQ213" i="69"/>
  <c r="VLR213" i="69"/>
  <c r="VLS213" i="69"/>
  <c r="VLT213" i="69"/>
  <c r="VLU213" i="69"/>
  <c r="VLV213" i="69"/>
  <c r="VLW213" i="69"/>
  <c r="VLX213" i="69"/>
  <c r="VLY213" i="69"/>
  <c r="VLZ213" i="69"/>
  <c r="VMA213" i="69"/>
  <c r="VMB213" i="69"/>
  <c r="VMC213" i="69"/>
  <c r="VMD213" i="69"/>
  <c r="VME213" i="69"/>
  <c r="VMF213" i="69"/>
  <c r="VMG213" i="69"/>
  <c r="VMH213" i="69"/>
  <c r="VMI213" i="69"/>
  <c r="VMJ213" i="69"/>
  <c r="VMK213" i="69"/>
  <c r="VML213" i="69"/>
  <c r="VMM213" i="69"/>
  <c r="VMN213" i="69"/>
  <c r="VMO213" i="69"/>
  <c r="VMP213" i="69"/>
  <c r="VMQ213" i="69"/>
  <c r="VMR213" i="69"/>
  <c r="VMS213" i="69"/>
  <c r="VMT213" i="69"/>
  <c r="VMU213" i="69"/>
  <c r="VMV213" i="69"/>
  <c r="VMW213" i="69"/>
  <c r="VMX213" i="69"/>
  <c r="VMY213" i="69"/>
  <c r="VMZ213" i="69"/>
  <c r="VNA213" i="69"/>
  <c r="VNB213" i="69"/>
  <c r="VNC213" i="69"/>
  <c r="VND213" i="69"/>
  <c r="VNE213" i="69"/>
  <c r="VNF213" i="69"/>
  <c r="VNG213" i="69"/>
  <c r="VNH213" i="69"/>
  <c r="VNI213" i="69"/>
  <c r="VNJ213" i="69"/>
  <c r="VNK213" i="69"/>
  <c r="VNL213" i="69"/>
  <c r="VNM213" i="69"/>
  <c r="VNN213" i="69"/>
  <c r="VNO213" i="69"/>
  <c r="VNP213" i="69"/>
  <c r="VNQ213" i="69"/>
  <c r="VNR213" i="69"/>
  <c r="VNS213" i="69"/>
  <c r="VNT213" i="69"/>
  <c r="VNU213" i="69"/>
  <c r="VNV213" i="69"/>
  <c r="VNW213" i="69"/>
  <c r="VNX213" i="69"/>
  <c r="VNY213" i="69"/>
  <c r="VNZ213" i="69"/>
  <c r="VOA213" i="69"/>
  <c r="VOB213" i="69"/>
  <c r="VOC213" i="69"/>
  <c r="VOD213" i="69"/>
  <c r="VOE213" i="69"/>
  <c r="VOF213" i="69"/>
  <c r="VOG213" i="69"/>
  <c r="VOH213" i="69"/>
  <c r="VOI213" i="69"/>
  <c r="VOJ213" i="69"/>
  <c r="VOK213" i="69"/>
  <c r="VOL213" i="69"/>
  <c r="VOM213" i="69"/>
  <c r="VON213" i="69"/>
  <c r="VOO213" i="69"/>
  <c r="VOP213" i="69"/>
  <c r="VOQ213" i="69"/>
  <c r="VOR213" i="69"/>
  <c r="VOS213" i="69"/>
  <c r="VOT213" i="69"/>
  <c r="VOU213" i="69"/>
  <c r="VOV213" i="69"/>
  <c r="VOW213" i="69"/>
  <c r="VOX213" i="69"/>
  <c r="VOY213" i="69"/>
  <c r="VOZ213" i="69"/>
  <c r="VPA213" i="69"/>
  <c r="VPB213" i="69"/>
  <c r="VPC213" i="69"/>
  <c r="VPD213" i="69"/>
  <c r="VPE213" i="69"/>
  <c r="VPF213" i="69"/>
  <c r="VPG213" i="69"/>
  <c r="VPH213" i="69"/>
  <c r="VPI213" i="69"/>
  <c r="VPJ213" i="69"/>
  <c r="VPK213" i="69"/>
  <c r="VPL213" i="69"/>
  <c r="VPM213" i="69"/>
  <c r="VPN213" i="69"/>
  <c r="VPO213" i="69"/>
  <c r="VPP213" i="69"/>
  <c r="VPQ213" i="69"/>
  <c r="VPR213" i="69"/>
  <c r="VPS213" i="69"/>
  <c r="VPT213" i="69"/>
  <c r="VPU213" i="69"/>
  <c r="VPV213" i="69"/>
  <c r="VPW213" i="69"/>
  <c r="VPX213" i="69"/>
  <c r="VPY213" i="69"/>
  <c r="VPZ213" i="69"/>
  <c r="VQA213" i="69"/>
  <c r="VQB213" i="69"/>
  <c r="VQC213" i="69"/>
  <c r="VQD213" i="69"/>
  <c r="VQE213" i="69"/>
  <c r="VQF213" i="69"/>
  <c r="VQG213" i="69"/>
  <c r="VQH213" i="69"/>
  <c r="VQI213" i="69"/>
  <c r="VQJ213" i="69"/>
  <c r="VQK213" i="69"/>
  <c r="VQL213" i="69"/>
  <c r="VQM213" i="69"/>
  <c r="VQN213" i="69"/>
  <c r="VQO213" i="69"/>
  <c r="VQP213" i="69"/>
  <c r="VQQ213" i="69"/>
  <c r="VQR213" i="69"/>
  <c r="VQS213" i="69"/>
  <c r="VQT213" i="69"/>
  <c r="VQU213" i="69"/>
  <c r="VQV213" i="69"/>
  <c r="VQW213" i="69"/>
  <c r="VQX213" i="69"/>
  <c r="VQY213" i="69"/>
  <c r="VQZ213" i="69"/>
  <c r="VRA213" i="69"/>
  <c r="VRB213" i="69"/>
  <c r="VRC213" i="69"/>
  <c r="VRD213" i="69"/>
  <c r="VRE213" i="69"/>
  <c r="VRF213" i="69"/>
  <c r="VRG213" i="69"/>
  <c r="VRH213" i="69"/>
  <c r="VRI213" i="69"/>
  <c r="VRJ213" i="69"/>
  <c r="VRK213" i="69"/>
  <c r="VRL213" i="69"/>
  <c r="VRM213" i="69"/>
  <c r="VRN213" i="69"/>
  <c r="VRO213" i="69"/>
  <c r="VRP213" i="69"/>
  <c r="VRQ213" i="69"/>
  <c r="VRR213" i="69"/>
  <c r="VRS213" i="69"/>
  <c r="VRT213" i="69"/>
  <c r="VRU213" i="69"/>
  <c r="VRV213" i="69"/>
  <c r="VRW213" i="69"/>
  <c r="VRX213" i="69"/>
  <c r="VRY213" i="69"/>
  <c r="VRZ213" i="69"/>
  <c r="VSA213" i="69"/>
  <c r="VSB213" i="69"/>
  <c r="VSC213" i="69"/>
  <c r="VSD213" i="69"/>
  <c r="VSE213" i="69"/>
  <c r="VSF213" i="69"/>
  <c r="VSG213" i="69"/>
  <c r="VSH213" i="69"/>
  <c r="VSI213" i="69"/>
  <c r="VSJ213" i="69"/>
  <c r="VSK213" i="69"/>
  <c r="VSL213" i="69"/>
  <c r="VSM213" i="69"/>
  <c r="VSN213" i="69"/>
  <c r="VSO213" i="69"/>
  <c r="VSP213" i="69"/>
  <c r="VSQ213" i="69"/>
  <c r="VSR213" i="69"/>
  <c r="VSS213" i="69"/>
  <c r="VST213" i="69"/>
  <c r="VSU213" i="69"/>
  <c r="VSV213" i="69"/>
  <c r="VSW213" i="69"/>
  <c r="VSX213" i="69"/>
  <c r="VSY213" i="69"/>
  <c r="VSZ213" i="69"/>
  <c r="VTA213" i="69"/>
  <c r="VTB213" i="69"/>
  <c r="VTC213" i="69"/>
  <c r="VTD213" i="69"/>
  <c r="VTE213" i="69"/>
  <c r="VTF213" i="69"/>
  <c r="VTG213" i="69"/>
  <c r="VTH213" i="69"/>
  <c r="VTI213" i="69"/>
  <c r="VTJ213" i="69"/>
  <c r="VTK213" i="69"/>
  <c r="VTL213" i="69"/>
  <c r="VTM213" i="69"/>
  <c r="VTN213" i="69"/>
  <c r="VTO213" i="69"/>
  <c r="VTP213" i="69"/>
  <c r="VTQ213" i="69"/>
  <c r="VTR213" i="69"/>
  <c r="VTS213" i="69"/>
  <c r="VTT213" i="69"/>
  <c r="VTU213" i="69"/>
  <c r="VTV213" i="69"/>
  <c r="VTW213" i="69"/>
  <c r="VTX213" i="69"/>
  <c r="VTY213" i="69"/>
  <c r="VTZ213" i="69"/>
  <c r="VUA213" i="69"/>
  <c r="VUB213" i="69"/>
  <c r="VUC213" i="69"/>
  <c r="VUD213" i="69"/>
  <c r="VUE213" i="69"/>
  <c r="VUF213" i="69"/>
  <c r="VUG213" i="69"/>
  <c r="VUH213" i="69"/>
  <c r="VUI213" i="69"/>
  <c r="VUJ213" i="69"/>
  <c r="VUK213" i="69"/>
  <c r="VUL213" i="69"/>
  <c r="VUM213" i="69"/>
  <c r="VUN213" i="69"/>
  <c r="VUO213" i="69"/>
  <c r="VUP213" i="69"/>
  <c r="VUQ213" i="69"/>
  <c r="VUR213" i="69"/>
  <c r="VUS213" i="69"/>
  <c r="VUT213" i="69"/>
  <c r="VUU213" i="69"/>
  <c r="VUV213" i="69"/>
  <c r="VUW213" i="69"/>
  <c r="VUX213" i="69"/>
  <c r="VUY213" i="69"/>
  <c r="VUZ213" i="69"/>
  <c r="VVA213" i="69"/>
  <c r="VVB213" i="69"/>
  <c r="VVC213" i="69"/>
  <c r="VVD213" i="69"/>
  <c r="VVE213" i="69"/>
  <c r="VVF213" i="69"/>
  <c r="VVG213" i="69"/>
  <c r="VVH213" i="69"/>
  <c r="VVI213" i="69"/>
  <c r="VVJ213" i="69"/>
  <c r="VVK213" i="69"/>
  <c r="VVL213" i="69"/>
  <c r="VVM213" i="69"/>
  <c r="VVN213" i="69"/>
  <c r="VVO213" i="69"/>
  <c r="VVP213" i="69"/>
  <c r="VVQ213" i="69"/>
  <c r="VVR213" i="69"/>
  <c r="VVS213" i="69"/>
  <c r="VVT213" i="69"/>
  <c r="VVU213" i="69"/>
  <c r="VVV213" i="69"/>
  <c r="VVW213" i="69"/>
  <c r="VVX213" i="69"/>
  <c r="VVY213" i="69"/>
  <c r="VVZ213" i="69"/>
  <c r="VWA213" i="69"/>
  <c r="VWB213" i="69"/>
  <c r="VWC213" i="69"/>
  <c r="VWD213" i="69"/>
  <c r="VWE213" i="69"/>
  <c r="VWF213" i="69"/>
  <c r="VWG213" i="69"/>
  <c r="VWH213" i="69"/>
  <c r="VWI213" i="69"/>
  <c r="VWJ213" i="69"/>
  <c r="VWK213" i="69"/>
  <c r="VWL213" i="69"/>
  <c r="VWM213" i="69"/>
  <c r="VWN213" i="69"/>
  <c r="VWO213" i="69"/>
  <c r="VWP213" i="69"/>
  <c r="VWQ213" i="69"/>
  <c r="VWR213" i="69"/>
  <c r="VWS213" i="69"/>
  <c r="VWT213" i="69"/>
  <c r="VWU213" i="69"/>
  <c r="VWV213" i="69"/>
  <c r="VWW213" i="69"/>
  <c r="VWX213" i="69"/>
  <c r="VWY213" i="69"/>
  <c r="VWZ213" i="69"/>
  <c r="VXA213" i="69"/>
  <c r="VXB213" i="69"/>
  <c r="VXC213" i="69"/>
  <c r="VXD213" i="69"/>
  <c r="VXE213" i="69"/>
  <c r="VXF213" i="69"/>
  <c r="VXG213" i="69"/>
  <c r="VXH213" i="69"/>
  <c r="VXI213" i="69"/>
  <c r="VXJ213" i="69"/>
  <c r="VXK213" i="69"/>
  <c r="VXL213" i="69"/>
  <c r="VXM213" i="69"/>
  <c r="VXN213" i="69"/>
  <c r="VXO213" i="69"/>
  <c r="VXP213" i="69"/>
  <c r="VXQ213" i="69"/>
  <c r="VXR213" i="69"/>
  <c r="VXS213" i="69"/>
  <c r="VXT213" i="69"/>
  <c r="VXU213" i="69"/>
  <c r="VXV213" i="69"/>
  <c r="VXW213" i="69"/>
  <c r="VXX213" i="69"/>
  <c r="VXY213" i="69"/>
  <c r="VXZ213" i="69"/>
  <c r="VYA213" i="69"/>
  <c r="VYB213" i="69"/>
  <c r="VYC213" i="69"/>
  <c r="VYD213" i="69"/>
  <c r="VYE213" i="69"/>
  <c r="VYF213" i="69"/>
  <c r="VYG213" i="69"/>
  <c r="VYH213" i="69"/>
  <c r="VYI213" i="69"/>
  <c r="VYJ213" i="69"/>
  <c r="VYK213" i="69"/>
  <c r="VYL213" i="69"/>
  <c r="VYM213" i="69"/>
  <c r="VYN213" i="69"/>
  <c r="VYO213" i="69"/>
  <c r="VYP213" i="69"/>
  <c r="VYQ213" i="69"/>
  <c r="VYR213" i="69"/>
  <c r="VYS213" i="69"/>
  <c r="VYT213" i="69"/>
  <c r="VYU213" i="69"/>
  <c r="VYV213" i="69"/>
  <c r="VYW213" i="69"/>
  <c r="VYX213" i="69"/>
  <c r="VYY213" i="69"/>
  <c r="VYZ213" i="69"/>
  <c r="VZA213" i="69"/>
  <c r="VZB213" i="69"/>
  <c r="VZC213" i="69"/>
  <c r="VZD213" i="69"/>
  <c r="VZE213" i="69"/>
  <c r="VZF213" i="69"/>
  <c r="VZG213" i="69"/>
  <c r="VZH213" i="69"/>
  <c r="VZI213" i="69"/>
  <c r="VZJ213" i="69"/>
  <c r="VZK213" i="69"/>
  <c r="VZL213" i="69"/>
  <c r="VZM213" i="69"/>
  <c r="VZN213" i="69"/>
  <c r="VZO213" i="69"/>
  <c r="VZP213" i="69"/>
  <c r="VZQ213" i="69"/>
  <c r="VZR213" i="69"/>
  <c r="VZS213" i="69"/>
  <c r="VZT213" i="69"/>
  <c r="VZU213" i="69"/>
  <c r="VZV213" i="69"/>
  <c r="VZW213" i="69"/>
  <c r="VZX213" i="69"/>
  <c r="VZY213" i="69"/>
  <c r="VZZ213" i="69"/>
  <c r="WAA213" i="69"/>
  <c r="WAB213" i="69"/>
  <c r="WAC213" i="69"/>
  <c r="WAD213" i="69"/>
  <c r="WAE213" i="69"/>
  <c r="WAF213" i="69"/>
  <c r="WAG213" i="69"/>
  <c r="WAH213" i="69"/>
  <c r="WAI213" i="69"/>
  <c r="WAJ213" i="69"/>
  <c r="WAK213" i="69"/>
  <c r="WAL213" i="69"/>
  <c r="WAM213" i="69"/>
  <c r="WAN213" i="69"/>
  <c r="WAO213" i="69"/>
  <c r="WAP213" i="69"/>
  <c r="WAQ213" i="69"/>
  <c r="WAR213" i="69"/>
  <c r="WAS213" i="69"/>
  <c r="WAT213" i="69"/>
  <c r="WAU213" i="69"/>
  <c r="WAV213" i="69"/>
  <c r="WAW213" i="69"/>
  <c r="WAX213" i="69"/>
  <c r="WAY213" i="69"/>
  <c r="WAZ213" i="69"/>
  <c r="WBA213" i="69"/>
  <c r="WBB213" i="69"/>
  <c r="WBC213" i="69"/>
  <c r="WBD213" i="69"/>
  <c r="WBE213" i="69"/>
  <c r="WBF213" i="69"/>
  <c r="WBG213" i="69"/>
  <c r="WBH213" i="69"/>
  <c r="WBI213" i="69"/>
  <c r="WBJ213" i="69"/>
  <c r="WBK213" i="69"/>
  <c r="WBL213" i="69"/>
  <c r="WBM213" i="69"/>
  <c r="WBN213" i="69"/>
  <c r="WBO213" i="69"/>
  <c r="WBP213" i="69"/>
  <c r="WBQ213" i="69"/>
  <c r="WBR213" i="69"/>
  <c r="WBS213" i="69"/>
  <c r="WBT213" i="69"/>
  <c r="WBU213" i="69"/>
  <c r="WBV213" i="69"/>
  <c r="WBW213" i="69"/>
  <c r="WBX213" i="69"/>
  <c r="WBY213" i="69"/>
  <c r="WBZ213" i="69"/>
  <c r="WCA213" i="69"/>
  <c r="WCB213" i="69"/>
  <c r="WCC213" i="69"/>
  <c r="WCD213" i="69"/>
  <c r="WCE213" i="69"/>
  <c r="WCF213" i="69"/>
  <c r="WCG213" i="69"/>
  <c r="WCH213" i="69"/>
  <c r="WCI213" i="69"/>
  <c r="WCJ213" i="69"/>
  <c r="WCK213" i="69"/>
  <c r="WCL213" i="69"/>
  <c r="WCM213" i="69"/>
  <c r="WCN213" i="69"/>
  <c r="WCO213" i="69"/>
  <c r="WCP213" i="69"/>
  <c r="WCQ213" i="69"/>
  <c r="WCR213" i="69"/>
  <c r="WCS213" i="69"/>
  <c r="WCT213" i="69"/>
  <c r="WCU213" i="69"/>
  <c r="WCV213" i="69"/>
  <c r="WCW213" i="69"/>
  <c r="WCX213" i="69"/>
  <c r="WCY213" i="69"/>
  <c r="WCZ213" i="69"/>
  <c r="WDA213" i="69"/>
  <c r="WDB213" i="69"/>
  <c r="WDC213" i="69"/>
  <c r="WDD213" i="69"/>
  <c r="WDE213" i="69"/>
  <c r="WDF213" i="69"/>
  <c r="WDG213" i="69"/>
  <c r="WDH213" i="69"/>
  <c r="WDI213" i="69"/>
  <c r="WDJ213" i="69"/>
  <c r="WDK213" i="69"/>
  <c r="WDL213" i="69"/>
  <c r="WDM213" i="69"/>
  <c r="WDN213" i="69"/>
  <c r="WDO213" i="69"/>
  <c r="WDP213" i="69"/>
  <c r="WDQ213" i="69"/>
  <c r="WDR213" i="69"/>
  <c r="WDS213" i="69"/>
  <c r="WDT213" i="69"/>
  <c r="WDU213" i="69"/>
  <c r="WDV213" i="69"/>
  <c r="WDW213" i="69"/>
  <c r="WDX213" i="69"/>
  <c r="WDY213" i="69"/>
  <c r="WDZ213" i="69"/>
  <c r="WEA213" i="69"/>
  <c r="WEB213" i="69"/>
  <c r="WEC213" i="69"/>
  <c r="WED213" i="69"/>
  <c r="WEE213" i="69"/>
  <c r="WEF213" i="69"/>
  <c r="WEG213" i="69"/>
  <c r="WEH213" i="69"/>
  <c r="WEI213" i="69"/>
  <c r="WEJ213" i="69"/>
  <c r="WEK213" i="69"/>
  <c r="WEL213" i="69"/>
  <c r="WEM213" i="69"/>
  <c r="WEN213" i="69"/>
  <c r="WEO213" i="69"/>
  <c r="WEP213" i="69"/>
  <c r="WEQ213" i="69"/>
  <c r="WER213" i="69"/>
  <c r="WES213" i="69"/>
  <c r="WET213" i="69"/>
  <c r="WEU213" i="69"/>
  <c r="WEV213" i="69"/>
  <c r="WEW213" i="69"/>
  <c r="WEX213" i="69"/>
  <c r="WEY213" i="69"/>
  <c r="WEZ213" i="69"/>
  <c r="WFA213" i="69"/>
  <c r="WFB213" i="69"/>
  <c r="WFC213" i="69"/>
  <c r="WFD213" i="69"/>
  <c r="WFE213" i="69"/>
  <c r="WFF213" i="69"/>
  <c r="WFG213" i="69"/>
  <c r="WFH213" i="69"/>
  <c r="WFI213" i="69"/>
  <c r="WFJ213" i="69"/>
  <c r="WFK213" i="69"/>
  <c r="WFL213" i="69"/>
  <c r="WFM213" i="69"/>
  <c r="WFN213" i="69"/>
  <c r="WFO213" i="69"/>
  <c r="WFP213" i="69"/>
  <c r="WFQ213" i="69"/>
  <c r="WFR213" i="69"/>
  <c r="WFS213" i="69"/>
  <c r="WFT213" i="69"/>
  <c r="WFU213" i="69"/>
  <c r="WFV213" i="69"/>
  <c r="WFW213" i="69"/>
  <c r="WFX213" i="69"/>
  <c r="WFY213" i="69"/>
  <c r="WFZ213" i="69"/>
  <c r="WGA213" i="69"/>
  <c r="WGB213" i="69"/>
  <c r="WGC213" i="69"/>
  <c r="WGD213" i="69"/>
  <c r="WGE213" i="69"/>
  <c r="WGF213" i="69"/>
  <c r="WGG213" i="69"/>
  <c r="WGH213" i="69"/>
  <c r="WGI213" i="69"/>
  <c r="WGJ213" i="69"/>
  <c r="WGK213" i="69"/>
  <c r="WGL213" i="69"/>
  <c r="WGM213" i="69"/>
  <c r="WGN213" i="69"/>
  <c r="WGO213" i="69"/>
  <c r="WGP213" i="69"/>
  <c r="WGQ213" i="69"/>
  <c r="WGR213" i="69"/>
  <c r="WGS213" i="69"/>
  <c r="WGT213" i="69"/>
  <c r="WGU213" i="69"/>
  <c r="WGV213" i="69"/>
  <c r="WGW213" i="69"/>
  <c r="WGX213" i="69"/>
  <c r="WGY213" i="69"/>
  <c r="WGZ213" i="69"/>
  <c r="WHA213" i="69"/>
  <c r="WHB213" i="69"/>
  <c r="WHC213" i="69"/>
  <c r="WHD213" i="69"/>
  <c r="WHE213" i="69"/>
  <c r="WHF213" i="69"/>
  <c r="WHG213" i="69"/>
  <c r="WHH213" i="69"/>
  <c r="WHI213" i="69"/>
  <c r="WHJ213" i="69"/>
  <c r="WHK213" i="69"/>
  <c r="WHL213" i="69"/>
  <c r="WHM213" i="69"/>
  <c r="WHN213" i="69"/>
  <c r="WHO213" i="69"/>
  <c r="WHP213" i="69"/>
  <c r="WHQ213" i="69"/>
  <c r="WHR213" i="69"/>
  <c r="WHS213" i="69"/>
  <c r="WHT213" i="69"/>
  <c r="WHU213" i="69"/>
  <c r="WHV213" i="69"/>
  <c r="WHW213" i="69"/>
  <c r="WHX213" i="69"/>
  <c r="WHY213" i="69"/>
  <c r="WHZ213" i="69"/>
  <c r="WIA213" i="69"/>
  <c r="WIB213" i="69"/>
  <c r="WIC213" i="69"/>
  <c r="WID213" i="69"/>
  <c r="WIE213" i="69"/>
  <c r="WIF213" i="69"/>
  <c r="WIG213" i="69"/>
  <c r="WIH213" i="69"/>
  <c r="WII213" i="69"/>
  <c r="WIJ213" i="69"/>
  <c r="WIK213" i="69"/>
  <c r="WIL213" i="69"/>
  <c r="WIM213" i="69"/>
  <c r="WIN213" i="69"/>
  <c r="WIO213" i="69"/>
  <c r="WIP213" i="69"/>
  <c r="WIQ213" i="69"/>
  <c r="WIR213" i="69"/>
  <c r="WIS213" i="69"/>
  <c r="WIT213" i="69"/>
  <c r="WIU213" i="69"/>
  <c r="WIV213" i="69"/>
  <c r="WIW213" i="69"/>
  <c r="WIX213" i="69"/>
  <c r="WIY213" i="69"/>
  <c r="WIZ213" i="69"/>
  <c r="WJA213" i="69"/>
  <c r="WJB213" i="69"/>
  <c r="WJC213" i="69"/>
  <c r="WJD213" i="69"/>
  <c r="WJE213" i="69"/>
  <c r="WJF213" i="69"/>
  <c r="WJG213" i="69"/>
  <c r="WJH213" i="69"/>
  <c r="WJI213" i="69"/>
  <c r="WJJ213" i="69"/>
  <c r="WJK213" i="69"/>
  <c r="WJL213" i="69"/>
  <c r="WJM213" i="69"/>
  <c r="WJN213" i="69"/>
  <c r="WJO213" i="69"/>
  <c r="WJP213" i="69"/>
  <c r="WJQ213" i="69"/>
  <c r="WJR213" i="69"/>
  <c r="WJS213" i="69"/>
  <c r="WJT213" i="69"/>
  <c r="WJU213" i="69"/>
  <c r="WJV213" i="69"/>
  <c r="WJW213" i="69"/>
  <c r="WJX213" i="69"/>
  <c r="WJY213" i="69"/>
  <c r="WJZ213" i="69"/>
  <c r="WKA213" i="69"/>
  <c r="WKB213" i="69"/>
  <c r="WKC213" i="69"/>
  <c r="WKD213" i="69"/>
  <c r="WKE213" i="69"/>
  <c r="WKF213" i="69"/>
  <c r="WKG213" i="69"/>
  <c r="WKH213" i="69"/>
  <c r="WKI213" i="69"/>
  <c r="WKJ213" i="69"/>
  <c r="WKK213" i="69"/>
  <c r="WKL213" i="69"/>
  <c r="WKM213" i="69"/>
  <c r="WKN213" i="69"/>
  <c r="WKO213" i="69"/>
  <c r="WKP213" i="69"/>
  <c r="WKQ213" i="69"/>
  <c r="WKR213" i="69"/>
  <c r="WKS213" i="69"/>
  <c r="WKT213" i="69"/>
  <c r="WKU213" i="69"/>
  <c r="WKV213" i="69"/>
  <c r="WKW213" i="69"/>
  <c r="WKX213" i="69"/>
  <c r="WKY213" i="69"/>
  <c r="WKZ213" i="69"/>
  <c r="WLA213" i="69"/>
  <c r="WLB213" i="69"/>
  <c r="WLC213" i="69"/>
  <c r="WLD213" i="69"/>
  <c r="WLE213" i="69"/>
  <c r="WLF213" i="69"/>
  <c r="WLG213" i="69"/>
  <c r="WLH213" i="69"/>
  <c r="WLI213" i="69"/>
  <c r="WLJ213" i="69"/>
  <c r="WLK213" i="69"/>
  <c r="WLL213" i="69"/>
  <c r="WLM213" i="69"/>
  <c r="WLN213" i="69"/>
  <c r="WLO213" i="69"/>
  <c r="WLP213" i="69"/>
  <c r="WLQ213" i="69"/>
  <c r="WLR213" i="69"/>
  <c r="WLS213" i="69"/>
  <c r="WLT213" i="69"/>
  <c r="WLU213" i="69"/>
  <c r="WLV213" i="69"/>
  <c r="WLW213" i="69"/>
  <c r="WLX213" i="69"/>
  <c r="WLY213" i="69"/>
  <c r="WLZ213" i="69"/>
  <c r="WMA213" i="69"/>
  <c r="WMB213" i="69"/>
  <c r="WMC213" i="69"/>
  <c r="WMD213" i="69"/>
  <c r="WME213" i="69"/>
  <c r="WMF213" i="69"/>
  <c r="WMG213" i="69"/>
  <c r="WMH213" i="69"/>
  <c r="WMI213" i="69"/>
  <c r="WMJ213" i="69"/>
  <c r="WMK213" i="69"/>
  <c r="WML213" i="69"/>
  <c r="WMM213" i="69"/>
  <c r="WMN213" i="69"/>
  <c r="WMO213" i="69"/>
  <c r="WMP213" i="69"/>
  <c r="WMQ213" i="69"/>
  <c r="WMR213" i="69"/>
  <c r="WMS213" i="69"/>
  <c r="WMT213" i="69"/>
  <c r="WMU213" i="69"/>
  <c r="WMV213" i="69"/>
  <c r="WMW213" i="69"/>
  <c r="WMX213" i="69"/>
  <c r="WMY213" i="69"/>
  <c r="WMZ213" i="69"/>
  <c r="WNA213" i="69"/>
  <c r="WNB213" i="69"/>
  <c r="WNC213" i="69"/>
  <c r="WND213" i="69"/>
  <c r="WNE213" i="69"/>
  <c r="WNF213" i="69"/>
  <c r="WNG213" i="69"/>
  <c r="WNH213" i="69"/>
  <c r="WNI213" i="69"/>
  <c r="WNJ213" i="69"/>
  <c r="WNK213" i="69"/>
  <c r="WNL213" i="69"/>
  <c r="WNM213" i="69"/>
  <c r="WNN213" i="69"/>
  <c r="WNO213" i="69"/>
  <c r="WNP213" i="69"/>
  <c r="WNQ213" i="69"/>
  <c r="WNR213" i="69"/>
  <c r="WNS213" i="69"/>
  <c r="WNT213" i="69"/>
  <c r="WNU213" i="69"/>
  <c r="WNV213" i="69"/>
  <c r="WNW213" i="69"/>
  <c r="WNX213" i="69"/>
  <c r="WNY213" i="69"/>
  <c r="WNZ213" i="69"/>
  <c r="WOA213" i="69"/>
  <c r="WOB213" i="69"/>
  <c r="WOC213" i="69"/>
  <c r="WOD213" i="69"/>
  <c r="WOE213" i="69"/>
  <c r="WOF213" i="69"/>
  <c r="WOG213" i="69"/>
  <c r="WOH213" i="69"/>
  <c r="WOI213" i="69"/>
  <c r="WOJ213" i="69"/>
  <c r="WOK213" i="69"/>
  <c r="WOL213" i="69"/>
  <c r="WOM213" i="69"/>
  <c r="WON213" i="69"/>
  <c r="WOO213" i="69"/>
  <c r="WOP213" i="69"/>
  <c r="WOQ213" i="69"/>
  <c r="WOR213" i="69"/>
  <c r="WOS213" i="69"/>
  <c r="WOT213" i="69"/>
  <c r="WOU213" i="69"/>
  <c r="WOV213" i="69"/>
  <c r="WOW213" i="69"/>
  <c r="WOX213" i="69"/>
  <c r="WOY213" i="69"/>
  <c r="WOZ213" i="69"/>
  <c r="WPA213" i="69"/>
  <c r="WPB213" i="69"/>
  <c r="WPC213" i="69"/>
  <c r="WPD213" i="69"/>
  <c r="WPE213" i="69"/>
  <c r="WPF213" i="69"/>
  <c r="WPG213" i="69"/>
  <c r="WPH213" i="69"/>
  <c r="WPI213" i="69"/>
  <c r="WPJ213" i="69"/>
  <c r="WPK213" i="69"/>
  <c r="WPL213" i="69"/>
  <c r="WPM213" i="69"/>
  <c r="WPN213" i="69"/>
  <c r="WPO213" i="69"/>
  <c r="WPP213" i="69"/>
  <c r="WPQ213" i="69"/>
  <c r="WPR213" i="69"/>
  <c r="WPS213" i="69"/>
  <c r="WPT213" i="69"/>
  <c r="WPU213" i="69"/>
  <c r="WPV213" i="69"/>
  <c r="WPW213" i="69"/>
  <c r="WPX213" i="69"/>
  <c r="WPY213" i="69"/>
  <c r="WPZ213" i="69"/>
  <c r="WQA213" i="69"/>
  <c r="WQB213" i="69"/>
  <c r="WQC213" i="69"/>
  <c r="WQD213" i="69"/>
  <c r="WQE213" i="69"/>
  <c r="WQF213" i="69"/>
  <c r="WQG213" i="69"/>
  <c r="WQH213" i="69"/>
  <c r="WQI213" i="69"/>
  <c r="WQJ213" i="69"/>
  <c r="WQK213" i="69"/>
  <c r="WQL213" i="69"/>
  <c r="WQM213" i="69"/>
  <c r="WQN213" i="69"/>
  <c r="WQO213" i="69"/>
  <c r="WQP213" i="69"/>
  <c r="WQQ213" i="69"/>
  <c r="WQR213" i="69"/>
  <c r="WQS213" i="69"/>
  <c r="WQT213" i="69"/>
  <c r="WQU213" i="69"/>
  <c r="WQV213" i="69"/>
  <c r="WQW213" i="69"/>
  <c r="WQX213" i="69"/>
  <c r="WQY213" i="69"/>
  <c r="WQZ213" i="69"/>
  <c r="WRA213" i="69"/>
  <c r="WRB213" i="69"/>
  <c r="WRC213" i="69"/>
  <c r="WRD213" i="69"/>
  <c r="WRE213" i="69"/>
  <c r="WRF213" i="69"/>
  <c r="WRG213" i="69"/>
  <c r="WRH213" i="69"/>
  <c r="WRI213" i="69"/>
  <c r="WRJ213" i="69"/>
  <c r="WRK213" i="69"/>
  <c r="WRL213" i="69"/>
  <c r="WRM213" i="69"/>
  <c r="WRN213" i="69"/>
  <c r="WRO213" i="69"/>
  <c r="WRP213" i="69"/>
  <c r="WRQ213" i="69"/>
  <c r="WRR213" i="69"/>
  <c r="WRS213" i="69"/>
  <c r="WRT213" i="69"/>
  <c r="WRU213" i="69"/>
  <c r="WRV213" i="69"/>
  <c r="WRW213" i="69"/>
  <c r="WRX213" i="69"/>
  <c r="WRY213" i="69"/>
  <c r="WRZ213" i="69"/>
  <c r="WSA213" i="69"/>
  <c r="WSB213" i="69"/>
  <c r="WSC213" i="69"/>
  <c r="WSD213" i="69"/>
  <c r="WSE213" i="69"/>
  <c r="WSF213" i="69"/>
  <c r="WSG213" i="69"/>
  <c r="WSH213" i="69"/>
  <c r="WSI213" i="69"/>
  <c r="WSJ213" i="69"/>
  <c r="WSK213" i="69"/>
  <c r="WSL213" i="69"/>
  <c r="WSM213" i="69"/>
  <c r="WSN213" i="69"/>
  <c r="WSO213" i="69"/>
  <c r="WSP213" i="69"/>
  <c r="WSQ213" i="69"/>
  <c r="WSR213" i="69"/>
  <c r="WSS213" i="69"/>
  <c r="WST213" i="69"/>
  <c r="WSU213" i="69"/>
  <c r="WSV213" i="69"/>
  <c r="WSW213" i="69"/>
  <c r="WSX213" i="69"/>
  <c r="WSY213" i="69"/>
  <c r="WSZ213" i="69"/>
  <c r="WTA213" i="69"/>
  <c r="WTB213" i="69"/>
  <c r="WTC213" i="69"/>
  <c r="WTD213" i="69"/>
  <c r="WTE213" i="69"/>
  <c r="WTF213" i="69"/>
  <c r="WTG213" i="69"/>
  <c r="WTH213" i="69"/>
  <c r="WTI213" i="69"/>
  <c r="WTJ213" i="69"/>
  <c r="WTK213" i="69"/>
  <c r="WTL213" i="69"/>
  <c r="WTM213" i="69"/>
  <c r="WTN213" i="69"/>
  <c r="WTO213" i="69"/>
  <c r="WTP213" i="69"/>
  <c r="WTQ213" i="69"/>
  <c r="WTR213" i="69"/>
  <c r="WTS213" i="69"/>
  <c r="WTT213" i="69"/>
  <c r="WTU213" i="69"/>
  <c r="WTV213" i="69"/>
  <c r="WTW213" i="69"/>
  <c r="WTX213" i="69"/>
  <c r="WTY213" i="69"/>
  <c r="WTZ213" i="69"/>
  <c r="WUA213" i="69"/>
  <c r="WUB213" i="69"/>
  <c r="WUC213" i="69"/>
  <c r="WUD213" i="69"/>
  <c r="WUE213" i="69"/>
  <c r="WUF213" i="69"/>
  <c r="WUG213" i="69"/>
  <c r="WUH213" i="69"/>
  <c r="WUI213" i="69"/>
  <c r="WUJ213" i="69"/>
  <c r="WUK213" i="69"/>
  <c r="WUL213" i="69"/>
  <c r="WUM213" i="69"/>
  <c r="WUN213" i="69"/>
  <c r="WUO213" i="69"/>
  <c r="WUP213" i="69"/>
  <c r="WUQ213" i="69"/>
  <c r="WUR213" i="69"/>
  <c r="WUS213" i="69"/>
  <c r="WUT213" i="69"/>
  <c r="WUU213" i="69"/>
  <c r="WUV213" i="69"/>
  <c r="WUW213" i="69"/>
  <c r="WUX213" i="69"/>
  <c r="WUY213" i="69"/>
  <c r="WUZ213" i="69"/>
  <c r="WVA213" i="69"/>
  <c r="WVB213" i="69"/>
  <c r="WVC213" i="69"/>
  <c r="WVD213" i="69"/>
  <c r="WVE213" i="69"/>
  <c r="WVF213" i="69"/>
  <c r="WVG213" i="69"/>
  <c r="WVH213" i="69"/>
  <c r="WVI213" i="69"/>
  <c r="WVJ213" i="69"/>
  <c r="WVK213" i="69"/>
  <c r="WVL213" i="69"/>
  <c r="WVM213" i="69"/>
  <c r="WVN213" i="69"/>
  <c r="WVO213" i="69"/>
  <c r="WVP213" i="69"/>
  <c r="WVQ213" i="69"/>
  <c r="WVR213" i="69"/>
  <c r="WVS213" i="69"/>
  <c r="WVT213" i="69"/>
  <c r="WVU213" i="69"/>
  <c r="WVV213" i="69"/>
  <c r="WVW213" i="69"/>
  <c r="WVX213" i="69"/>
  <c r="WVY213" i="69"/>
  <c r="WVZ213" i="69"/>
  <c r="WWA213" i="69"/>
  <c r="WWB213" i="69"/>
  <c r="WWC213" i="69"/>
  <c r="WWD213" i="69"/>
  <c r="WWE213" i="69"/>
  <c r="WWF213" i="69"/>
  <c r="WWG213" i="69"/>
  <c r="WWH213" i="69"/>
  <c r="WWI213" i="69"/>
  <c r="WWJ213" i="69"/>
  <c r="WWK213" i="69"/>
  <c r="WWL213" i="69"/>
  <c r="WWM213" i="69"/>
  <c r="WWN213" i="69"/>
  <c r="WWO213" i="69"/>
  <c r="WWP213" i="69"/>
  <c r="WWQ213" i="69"/>
  <c r="WWR213" i="69"/>
  <c r="WWS213" i="69"/>
  <c r="WWT213" i="69"/>
  <c r="WWU213" i="69"/>
  <c r="WWV213" i="69"/>
  <c r="WWW213" i="69"/>
  <c r="WWX213" i="69"/>
  <c r="WWY213" i="69"/>
  <c r="WWZ213" i="69"/>
  <c r="WXA213" i="69"/>
  <c r="WXB213" i="69"/>
  <c r="WXC213" i="69"/>
  <c r="WXD213" i="69"/>
  <c r="WXE213" i="69"/>
  <c r="WXF213" i="69"/>
  <c r="WXG213" i="69"/>
  <c r="WXH213" i="69"/>
  <c r="WXI213" i="69"/>
  <c r="WXJ213" i="69"/>
  <c r="WXK213" i="69"/>
  <c r="WXL213" i="69"/>
  <c r="WXM213" i="69"/>
  <c r="WXN213" i="69"/>
  <c r="WXO213" i="69"/>
  <c r="WXP213" i="69"/>
  <c r="WXQ213" i="69"/>
  <c r="WXR213" i="69"/>
  <c r="WXS213" i="69"/>
  <c r="WXT213" i="69"/>
  <c r="WXU213" i="69"/>
  <c r="WXV213" i="69"/>
  <c r="WXW213" i="69"/>
  <c r="WXX213" i="69"/>
  <c r="WXY213" i="69"/>
  <c r="WXZ213" i="69"/>
  <c r="WYA213" i="69"/>
  <c r="WYB213" i="69"/>
  <c r="WYC213" i="69"/>
  <c r="WYD213" i="69"/>
  <c r="WYE213" i="69"/>
  <c r="WYF213" i="69"/>
  <c r="WYG213" i="69"/>
  <c r="WYH213" i="69"/>
  <c r="WYI213" i="69"/>
  <c r="WYJ213" i="69"/>
  <c r="WYK213" i="69"/>
  <c r="WYL213" i="69"/>
  <c r="WYM213" i="69"/>
  <c r="WYN213" i="69"/>
  <c r="WYO213" i="69"/>
  <c r="WYP213" i="69"/>
  <c r="WYQ213" i="69"/>
  <c r="WYR213" i="69"/>
  <c r="WYS213" i="69"/>
  <c r="WYT213" i="69"/>
  <c r="WYU213" i="69"/>
  <c r="WYV213" i="69"/>
  <c r="WYW213" i="69"/>
  <c r="WYX213" i="69"/>
  <c r="WYY213" i="69"/>
  <c r="WYZ213" i="69"/>
  <c r="WZA213" i="69"/>
  <c r="WZB213" i="69"/>
  <c r="WZC213" i="69"/>
  <c r="WZD213" i="69"/>
  <c r="WZE213" i="69"/>
  <c r="WZF213" i="69"/>
  <c r="WZG213" i="69"/>
  <c r="WZH213" i="69"/>
  <c r="WZI213" i="69"/>
  <c r="WZJ213" i="69"/>
  <c r="WZK213" i="69"/>
  <c r="WZL213" i="69"/>
  <c r="WZM213" i="69"/>
  <c r="WZN213" i="69"/>
  <c r="WZO213" i="69"/>
  <c r="WZP213" i="69"/>
  <c r="WZQ213" i="69"/>
  <c r="WZR213" i="69"/>
  <c r="WZS213" i="69"/>
  <c r="WZT213" i="69"/>
  <c r="WZU213" i="69"/>
  <c r="WZV213" i="69"/>
  <c r="WZW213" i="69"/>
  <c r="WZX213" i="69"/>
  <c r="WZY213" i="69"/>
  <c r="WZZ213" i="69"/>
  <c r="XAA213" i="69"/>
  <c r="XAB213" i="69"/>
  <c r="XAC213" i="69"/>
  <c r="XAD213" i="69"/>
  <c r="XAE213" i="69"/>
  <c r="XAF213" i="69"/>
  <c r="XAG213" i="69"/>
  <c r="XAH213" i="69"/>
  <c r="XAI213" i="69"/>
  <c r="XAJ213" i="69"/>
  <c r="XAK213" i="69"/>
  <c r="XAL213" i="69"/>
  <c r="XAM213" i="69"/>
  <c r="XAN213" i="69"/>
  <c r="XAO213" i="69"/>
  <c r="XAP213" i="69"/>
  <c r="XAQ213" i="69"/>
  <c r="XAR213" i="69"/>
  <c r="XAS213" i="69"/>
  <c r="XAT213" i="69"/>
  <c r="XAU213" i="69"/>
  <c r="XAV213" i="69"/>
  <c r="XAW213" i="69"/>
  <c r="XAX213" i="69"/>
  <c r="XAY213" i="69"/>
  <c r="XAZ213" i="69"/>
  <c r="XBA213" i="69"/>
  <c r="XBB213" i="69"/>
  <c r="XBC213" i="69"/>
  <c r="XBD213" i="69"/>
  <c r="XBE213" i="69"/>
  <c r="XBF213" i="69"/>
  <c r="XBG213" i="69"/>
  <c r="XBH213" i="69"/>
  <c r="XBI213" i="69"/>
  <c r="XBJ213" i="69"/>
  <c r="XBK213" i="69"/>
  <c r="XBL213" i="69"/>
  <c r="XBM213" i="69"/>
  <c r="XBN213" i="69"/>
  <c r="XBO213" i="69"/>
  <c r="XBP213" i="69"/>
  <c r="XBQ213" i="69"/>
  <c r="XBR213" i="69"/>
  <c r="XBS213" i="69"/>
  <c r="XBT213" i="69"/>
  <c r="XBU213" i="69"/>
  <c r="XBV213" i="69"/>
  <c r="XBW213" i="69"/>
  <c r="XBX213" i="69"/>
  <c r="XBY213" i="69"/>
  <c r="XBZ213" i="69"/>
  <c r="XCA213" i="69"/>
  <c r="XCB213" i="69"/>
  <c r="XCC213" i="69"/>
  <c r="XCD213" i="69"/>
  <c r="XCE213" i="69"/>
  <c r="XCF213" i="69"/>
  <c r="XCG213" i="69"/>
  <c r="XCH213" i="69"/>
  <c r="XCI213" i="69"/>
  <c r="XCJ213" i="69"/>
  <c r="XCK213" i="69"/>
  <c r="XCL213" i="69"/>
  <c r="XCM213" i="69"/>
  <c r="XCN213" i="69"/>
  <c r="XCO213" i="69"/>
  <c r="XCP213" i="69"/>
  <c r="XCQ213" i="69"/>
  <c r="XCR213" i="69"/>
  <c r="XCS213" i="69"/>
  <c r="XCT213" i="69"/>
  <c r="XCU213" i="69"/>
  <c r="XCV213" i="69"/>
  <c r="XCW213" i="69"/>
  <c r="XCX213" i="69"/>
  <c r="XCY213" i="69"/>
  <c r="XCZ213" i="69"/>
  <c r="XDA213" i="69"/>
  <c r="XDB213" i="69"/>
  <c r="XDC213" i="69"/>
  <c r="XDD213" i="69"/>
  <c r="XDE213" i="69"/>
  <c r="XDF213" i="69"/>
  <c r="XDG213" i="69"/>
  <c r="XDH213" i="69"/>
  <c r="XDI213" i="69"/>
  <c r="XDJ213" i="69"/>
  <c r="XDK213" i="69"/>
  <c r="XDL213" i="69"/>
  <c r="XDM213" i="69"/>
  <c r="XDN213" i="69"/>
  <c r="XDO213" i="69"/>
  <c r="XDP213" i="69"/>
  <c r="XDQ213" i="69"/>
  <c r="XDR213" i="69"/>
  <c r="XDS213" i="69"/>
  <c r="XDT213" i="69"/>
  <c r="XDU213" i="69"/>
  <c r="XDV213" i="69"/>
  <c r="XDW213" i="69"/>
  <c r="XDX213" i="69"/>
  <c r="XDY213" i="69"/>
  <c r="XDZ213" i="69"/>
  <c r="XEA213" i="69"/>
  <c r="XEB213" i="69"/>
  <c r="XEC213" i="69"/>
  <c r="XED213" i="69"/>
  <c r="XEE213" i="69"/>
  <c r="XEF213" i="69"/>
  <c r="XEG213" i="69"/>
  <c r="XEH213" i="69"/>
  <c r="XEI213" i="69"/>
  <c r="XEJ213" i="69"/>
  <c r="XEK213" i="69"/>
  <c r="XEL213" i="69"/>
  <c r="XEM213" i="69"/>
  <c r="XEN213" i="69"/>
  <c r="XEO213" i="69"/>
  <c r="XEP213" i="69"/>
  <c r="XEQ213" i="69"/>
  <c r="XER213" i="69"/>
  <c r="XES213" i="69"/>
  <c r="XET213" i="69"/>
  <c r="XEU213" i="69"/>
  <c r="XEV213" i="69"/>
  <c r="XEW213" i="69"/>
  <c r="XEX213" i="69"/>
  <c r="XEY213" i="69"/>
  <c r="XEZ213" i="69"/>
  <c r="XFA213" i="69"/>
  <c r="XFB213" i="69"/>
  <c r="XFC213" i="69"/>
  <c r="XFD213" i="69"/>
  <c r="D207" i="69"/>
  <c r="H197" i="69"/>
  <c r="D197" i="69"/>
  <c r="H192" i="69"/>
  <c r="H191" i="69"/>
  <c r="H190" i="69"/>
  <c r="H189" i="69"/>
  <c r="H188" i="69"/>
  <c r="D189" i="69"/>
  <c r="D190" i="69"/>
  <c r="D191" i="69"/>
  <c r="D192" i="69"/>
  <c r="H181" i="69"/>
  <c r="H180" i="69"/>
  <c r="H179" i="69"/>
  <c r="H178" i="69"/>
  <c r="H177" i="69"/>
  <c r="H176" i="69"/>
  <c r="H175" i="69"/>
  <c r="H174" i="69"/>
  <c r="H173" i="69"/>
  <c r="H172" i="69"/>
  <c r="H171" i="69"/>
  <c r="J166" i="69"/>
  <c r="J168" i="69" s="1"/>
  <c r="H165" i="69"/>
  <c r="H164" i="69"/>
  <c r="H163" i="69"/>
  <c r="H162" i="69"/>
  <c r="H161" i="69"/>
  <c r="H160" i="69"/>
  <c r="H159" i="69"/>
  <c r="H158" i="69"/>
  <c r="H157" i="69"/>
  <c r="H156" i="69"/>
  <c r="H155" i="69"/>
  <c r="H154" i="69"/>
  <c r="H153" i="69"/>
  <c r="H152" i="69"/>
  <c r="H151" i="69"/>
  <c r="H150" i="69"/>
  <c r="H149" i="69"/>
  <c r="H148" i="69"/>
  <c r="H147" i="69"/>
  <c r="H145" i="69"/>
  <c r="H144" i="69"/>
  <c r="H143" i="69"/>
  <c r="H142" i="69"/>
  <c r="H141" i="69"/>
  <c r="H140" i="69"/>
  <c r="H139" i="69"/>
  <c r="H138" i="69"/>
  <c r="H137" i="69"/>
  <c r="H136" i="69"/>
  <c r="H135" i="69"/>
  <c r="H134" i="69"/>
  <c r="H133" i="69"/>
  <c r="H132" i="69"/>
  <c r="H131" i="69"/>
  <c r="H130" i="69"/>
  <c r="H129" i="69"/>
  <c r="H128" i="69"/>
  <c r="H127" i="69"/>
  <c r="H126" i="69"/>
  <c r="H125" i="69"/>
  <c r="H124" i="69"/>
  <c r="H123" i="69"/>
  <c r="H122" i="69"/>
  <c r="H121" i="69"/>
  <c r="H120" i="69"/>
  <c r="H119" i="69"/>
  <c r="H118" i="69"/>
  <c r="H117" i="69"/>
  <c r="H116" i="69"/>
  <c r="H115" i="69"/>
  <c r="H114" i="69"/>
  <c r="H113" i="69"/>
  <c r="H112" i="69"/>
  <c r="H111" i="69"/>
  <c r="H110" i="69"/>
  <c r="H109" i="69"/>
  <c r="H108" i="69"/>
  <c r="H107" i="69"/>
  <c r="H106" i="69"/>
  <c r="H105" i="69"/>
  <c r="H104" i="69"/>
  <c r="H103" i="69"/>
  <c r="H102" i="69"/>
  <c r="H101" i="69"/>
  <c r="H100" i="69"/>
  <c r="H99" i="69"/>
  <c r="H98" i="69"/>
  <c r="H97" i="69"/>
  <c r="H96" i="69"/>
  <c r="H95" i="69"/>
  <c r="H94" i="69"/>
  <c r="H93" i="69"/>
  <c r="H92" i="69"/>
  <c r="H91" i="69"/>
  <c r="H90" i="69"/>
  <c r="H89" i="69"/>
  <c r="H88" i="69"/>
  <c r="H87" i="69"/>
  <c r="H86" i="69"/>
  <c r="H85" i="69"/>
  <c r="H84" i="69"/>
  <c r="D161" i="69"/>
  <c r="D162" i="69"/>
  <c r="D163" i="69"/>
  <c r="D164" i="69"/>
  <c r="D165" i="69"/>
  <c r="H82" i="69"/>
  <c r="H81" i="69"/>
  <c r="H80" i="69"/>
  <c r="H79" i="69"/>
  <c r="H78" i="69"/>
  <c r="H77" i="69"/>
  <c r="H76" i="69"/>
  <c r="H75" i="69"/>
  <c r="H74" i="69"/>
  <c r="H73" i="69"/>
  <c r="H72" i="69"/>
  <c r="H71" i="69"/>
  <c r="H70" i="69"/>
  <c r="H69" i="69"/>
  <c r="H68" i="69"/>
  <c r="H67" i="69"/>
  <c r="H66" i="69"/>
  <c r="H65" i="69"/>
  <c r="H64" i="69"/>
  <c r="H63" i="69"/>
  <c r="H62" i="69"/>
  <c r="H61" i="69"/>
  <c r="H60" i="69"/>
  <c r="H59" i="69"/>
  <c r="H58" i="69"/>
  <c r="H57" i="69"/>
  <c r="H56" i="69"/>
  <c r="H55" i="69"/>
  <c r="H54" i="69"/>
  <c r="H53" i="69"/>
  <c r="H52" i="69"/>
  <c r="H51" i="69"/>
  <c r="H50" i="69"/>
  <c r="H49" i="69"/>
  <c r="H48" i="69"/>
  <c r="H47" i="69"/>
  <c r="H46" i="69"/>
  <c r="H45" i="69"/>
  <c r="H44" i="69"/>
  <c r="H43" i="69"/>
  <c r="H42" i="69"/>
  <c r="H41" i="69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5" i="69"/>
  <c r="H14" i="69"/>
  <c r="H13" i="69"/>
  <c r="H12" i="69"/>
  <c r="H11" i="69"/>
  <c r="H10" i="69"/>
  <c r="H9" i="69"/>
  <c r="H8" i="69"/>
  <c r="H7" i="69"/>
  <c r="J249" i="69"/>
  <c r="H244" i="69"/>
  <c r="H243" i="69"/>
  <c r="H242" i="69"/>
  <c r="H241" i="69"/>
  <c r="H234" i="69"/>
  <c r="D234" i="69"/>
  <c r="J232" i="69"/>
  <c r="H232" i="69"/>
  <c r="H229" i="69"/>
  <c r="D229" i="69"/>
  <c r="J227" i="69"/>
  <c r="H224" i="69"/>
  <c r="D224" i="69"/>
  <c r="H223" i="69"/>
  <c r="D223" i="69"/>
  <c r="D212" i="69"/>
  <c r="H211" i="69"/>
  <c r="D211" i="69"/>
  <c r="J209" i="69"/>
  <c r="J220" i="69" s="1"/>
  <c r="H207" i="69"/>
  <c r="J199" i="69"/>
  <c r="H196" i="69"/>
  <c r="D196" i="69"/>
  <c r="J194" i="69"/>
  <c r="D188" i="69"/>
  <c r="H187" i="69"/>
  <c r="D187" i="69"/>
  <c r="J183" i="69"/>
  <c r="D181" i="69"/>
  <c r="D180" i="69"/>
  <c r="D179" i="69"/>
  <c r="D178" i="69"/>
  <c r="D177" i="69"/>
  <c r="D176" i="69"/>
  <c r="D175" i="69"/>
  <c r="D174" i="69"/>
  <c r="D173" i="69"/>
  <c r="D172" i="69"/>
  <c r="D171" i="69"/>
  <c r="H170" i="69"/>
  <c r="D170" i="69"/>
  <c r="D160" i="69"/>
  <c r="D159" i="69"/>
  <c r="D158" i="69"/>
  <c r="D157" i="69"/>
  <c r="D156" i="69"/>
  <c r="D155" i="69"/>
  <c r="D154" i="69"/>
  <c r="D153" i="69"/>
  <c r="D152" i="69"/>
  <c r="D151" i="69"/>
  <c r="D150" i="69"/>
  <c r="D149" i="69"/>
  <c r="D148" i="69"/>
  <c r="D147" i="69"/>
  <c r="D146" i="69"/>
  <c r="D145" i="69"/>
  <c r="D144" i="69"/>
  <c r="D143" i="69"/>
  <c r="D142" i="69"/>
  <c r="D141" i="69"/>
  <c r="D140" i="69"/>
  <c r="D139" i="69"/>
  <c r="D138" i="69"/>
  <c r="D137" i="69"/>
  <c r="D136" i="69"/>
  <c r="D135" i="69"/>
  <c r="D134" i="69"/>
  <c r="D133" i="69"/>
  <c r="D132" i="69"/>
  <c r="D131" i="69"/>
  <c r="D130" i="69"/>
  <c r="D129" i="69"/>
  <c r="D128" i="69"/>
  <c r="D127" i="69"/>
  <c r="D126" i="69"/>
  <c r="D125" i="69"/>
  <c r="D124" i="69"/>
  <c r="D123" i="69"/>
  <c r="D122" i="69"/>
  <c r="D121" i="69"/>
  <c r="D120" i="69"/>
  <c r="D119" i="69"/>
  <c r="D118" i="69"/>
  <c r="D117" i="69"/>
  <c r="D116" i="69"/>
  <c r="D115" i="69"/>
  <c r="D114" i="69"/>
  <c r="D113" i="69"/>
  <c r="D112" i="69"/>
  <c r="D111" i="69"/>
  <c r="D110" i="69"/>
  <c r="D109" i="69"/>
  <c r="D108" i="69"/>
  <c r="D107" i="69"/>
  <c r="D106" i="69"/>
  <c r="D105" i="69"/>
  <c r="D104" i="69"/>
  <c r="D103" i="69"/>
  <c r="D102" i="69"/>
  <c r="D101" i="69"/>
  <c r="D100" i="69"/>
  <c r="D99" i="69"/>
  <c r="D98" i="69"/>
  <c r="D97" i="69"/>
  <c r="D96" i="69"/>
  <c r="D95" i="69"/>
  <c r="D94" i="69"/>
  <c r="D93" i="69"/>
  <c r="D92" i="69"/>
  <c r="D91" i="69"/>
  <c r="D90" i="69"/>
  <c r="D89" i="69"/>
  <c r="D88" i="69"/>
  <c r="D87" i="69"/>
  <c r="D86" i="69"/>
  <c r="D85" i="69"/>
  <c r="D84" i="69"/>
  <c r="H83" i="69"/>
  <c r="D83" i="69"/>
  <c r="D82" i="69"/>
  <c r="D81" i="69"/>
  <c r="D80" i="69"/>
  <c r="D79" i="69"/>
  <c r="D78" i="69"/>
  <c r="D77" i="69"/>
  <c r="D76" i="69"/>
  <c r="D75" i="69"/>
  <c r="D74" i="69"/>
  <c r="D73" i="69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H6" i="69"/>
  <c r="D6" i="69"/>
  <c r="H199" i="69" l="1"/>
  <c r="J238" i="69"/>
  <c r="H218" i="69"/>
  <c r="H183" i="69"/>
  <c r="H194" i="69"/>
  <c r="H209" i="69"/>
  <c r="H220" i="69" s="1"/>
  <c r="L220" i="69"/>
  <c r="H249" i="69"/>
  <c r="J185" i="69"/>
  <c r="H227" i="69"/>
  <c r="H168" i="69"/>
  <c r="J184" i="69"/>
  <c r="J251" i="69"/>
  <c r="H226" i="68"/>
  <c r="H225" i="68"/>
  <c r="K242" i="68"/>
  <c r="J163" i="68"/>
  <c r="J165" i="68" s="1"/>
  <c r="H185" i="69" l="1"/>
  <c r="H201" i="69"/>
  <c r="J201" i="69"/>
  <c r="H194" i="68"/>
  <c r="H193" i="68"/>
  <c r="H192" i="68"/>
  <c r="D194" i="68"/>
  <c r="D193" i="68"/>
  <c r="D192" i="68"/>
  <c r="D195" i="68"/>
  <c r="D196" i="68"/>
  <c r="J198" i="68"/>
  <c r="H162" i="68"/>
  <c r="H161" i="68"/>
  <c r="H4" i="68"/>
  <c r="D236" i="68"/>
  <c r="H236" i="68"/>
  <c r="D218" i="68"/>
  <c r="D212" i="68"/>
  <c r="D211" i="68"/>
  <c r="D191" i="68"/>
  <c r="D190" i="68"/>
  <c r="H160" i="68"/>
  <c r="H159" i="68"/>
  <c r="H158" i="68"/>
  <c r="H157" i="68"/>
  <c r="H156" i="68"/>
  <c r="H155" i="68"/>
  <c r="H154" i="68"/>
  <c r="H153" i="68"/>
  <c r="H152" i="68"/>
  <c r="H151" i="68"/>
  <c r="H150" i="68"/>
  <c r="H149" i="68"/>
  <c r="H148" i="68"/>
  <c r="H147" i="68"/>
  <c r="H146" i="68"/>
  <c r="H145" i="68"/>
  <c r="H144" i="68"/>
  <c r="H143" i="68"/>
  <c r="H142" i="68"/>
  <c r="H141" i="68"/>
  <c r="H140" i="68"/>
  <c r="H139" i="68"/>
  <c r="H138" i="68"/>
  <c r="H137" i="68"/>
  <c r="H136" i="68"/>
  <c r="H135" i="68"/>
  <c r="H134" i="68"/>
  <c r="H133" i="68"/>
  <c r="H132" i="68"/>
  <c r="H131" i="68"/>
  <c r="H130" i="68"/>
  <c r="H129" i="68"/>
  <c r="H128" i="68"/>
  <c r="H127" i="68"/>
  <c r="H126" i="68"/>
  <c r="H125" i="68"/>
  <c r="H124" i="68"/>
  <c r="H123" i="68"/>
  <c r="H122" i="68"/>
  <c r="H121" i="68"/>
  <c r="H120" i="68"/>
  <c r="H119" i="68"/>
  <c r="D160" i="68"/>
  <c r="D159" i="68"/>
  <c r="D158" i="68"/>
  <c r="D157" i="68"/>
  <c r="D156" i="68"/>
  <c r="D155" i="68"/>
  <c r="D154" i="68"/>
  <c r="D153" i="68"/>
  <c r="D152" i="68"/>
  <c r="D151" i="68"/>
  <c r="D150" i="68"/>
  <c r="D149" i="68"/>
  <c r="D148" i="68"/>
  <c r="D147" i="68"/>
  <c r="D146" i="68"/>
  <c r="D145" i="68"/>
  <c r="D144" i="68"/>
  <c r="D143" i="68"/>
  <c r="D142" i="68"/>
  <c r="D141" i="68"/>
  <c r="D140" i="68"/>
  <c r="D139" i="68"/>
  <c r="D138" i="68"/>
  <c r="D137" i="68"/>
  <c r="D136" i="68"/>
  <c r="D135" i="68"/>
  <c r="D134" i="68"/>
  <c r="D133" i="68"/>
  <c r="D132" i="68"/>
  <c r="D131" i="68"/>
  <c r="D130" i="68"/>
  <c r="D129" i="68"/>
  <c r="D128" i="68"/>
  <c r="D127" i="68"/>
  <c r="D126" i="68"/>
  <c r="D125" i="68"/>
  <c r="D124" i="68"/>
  <c r="D123" i="68"/>
  <c r="D122" i="68"/>
  <c r="D121" i="68"/>
  <c r="D120" i="68"/>
  <c r="D119" i="68"/>
  <c r="H195" i="68"/>
  <c r="H191" i="68"/>
  <c r="H190" i="68"/>
  <c r="D189" i="68"/>
  <c r="H189" i="68"/>
  <c r="H188" i="68"/>
  <c r="H187" i="68"/>
  <c r="H186" i="68"/>
  <c r="H185" i="68"/>
  <c r="J254" i="69" l="1"/>
  <c r="J256" i="69" s="1"/>
  <c r="L201" i="69"/>
  <c r="H179" i="68"/>
  <c r="D179" i="68"/>
  <c r="H178" i="68"/>
  <c r="D178" i="68"/>
  <c r="H177" i="68"/>
  <c r="D177" i="68"/>
  <c r="H176" i="68"/>
  <c r="D176" i="68"/>
  <c r="H175" i="68"/>
  <c r="D175" i="68"/>
  <c r="H174" i="68"/>
  <c r="D174" i="68"/>
  <c r="H173" i="68"/>
  <c r="D173" i="68"/>
  <c r="H172" i="68"/>
  <c r="D172" i="68"/>
  <c r="H171" i="68"/>
  <c r="D171" i="68"/>
  <c r="H170" i="68"/>
  <c r="D170" i="68"/>
  <c r="D97" i="68"/>
  <c r="H97" i="68"/>
  <c r="D98" i="68"/>
  <c r="H98" i="68"/>
  <c r="D99" i="68"/>
  <c r="H99" i="68"/>
  <c r="D100" i="68"/>
  <c r="H100" i="68"/>
  <c r="D101" i="68"/>
  <c r="H101" i="68"/>
  <c r="D102" i="68"/>
  <c r="H102" i="68"/>
  <c r="D103" i="68"/>
  <c r="H103" i="68"/>
  <c r="D104" i="68"/>
  <c r="H104" i="68"/>
  <c r="D105" i="68"/>
  <c r="H105" i="68"/>
  <c r="D106" i="68"/>
  <c r="H106" i="68"/>
  <c r="D107" i="68"/>
  <c r="H107" i="68"/>
  <c r="D108" i="68"/>
  <c r="H108" i="68"/>
  <c r="D109" i="68"/>
  <c r="H109" i="68"/>
  <c r="D110" i="68"/>
  <c r="H110" i="68"/>
  <c r="D111" i="68"/>
  <c r="H111" i="68"/>
  <c r="D112" i="68"/>
  <c r="H112" i="68"/>
  <c r="D113" i="68"/>
  <c r="H113" i="68"/>
  <c r="D114" i="68"/>
  <c r="H114" i="68"/>
  <c r="D115" i="68"/>
  <c r="H115" i="68"/>
  <c r="D116" i="68"/>
  <c r="H116" i="68"/>
  <c r="D117" i="68"/>
  <c r="H117" i="68"/>
  <c r="D118" i="68"/>
  <c r="H118" i="68"/>
  <c r="H96" i="68"/>
  <c r="H95" i="68"/>
  <c r="H94" i="68"/>
  <c r="H93" i="68"/>
  <c r="H92" i="68"/>
  <c r="H91" i="68"/>
  <c r="H90" i="68"/>
  <c r="H89" i="68"/>
  <c r="H88" i="68"/>
  <c r="H87" i="68"/>
  <c r="H86" i="68"/>
  <c r="H85" i="68"/>
  <c r="H84" i="68"/>
  <c r="H83" i="68"/>
  <c r="H82" i="68"/>
  <c r="H81" i="68"/>
  <c r="H80" i="68"/>
  <c r="H79" i="68"/>
  <c r="H78" i="68"/>
  <c r="H77" i="68"/>
  <c r="H76" i="68"/>
  <c r="H75" i="68"/>
  <c r="H74" i="68"/>
  <c r="H73" i="68"/>
  <c r="H72" i="68"/>
  <c r="H71" i="68"/>
  <c r="H70" i="68"/>
  <c r="H69" i="68"/>
  <c r="H68" i="68"/>
  <c r="H67" i="68"/>
  <c r="H66" i="68"/>
  <c r="H65" i="68"/>
  <c r="H64" i="68"/>
  <c r="H63" i="68"/>
  <c r="H62" i="68"/>
  <c r="H61" i="68"/>
  <c r="H60" i="68"/>
  <c r="H59" i="68"/>
  <c r="H58" i="68"/>
  <c r="H57" i="68"/>
  <c r="H56" i="68"/>
  <c r="H55" i="68"/>
  <c r="H54" i="68"/>
  <c r="H53" i="68"/>
  <c r="H52" i="68"/>
  <c r="H51" i="68"/>
  <c r="H50" i="68"/>
  <c r="H49" i="68"/>
  <c r="H48" i="68"/>
  <c r="H47" i="68"/>
  <c r="H46" i="68"/>
  <c r="H45" i="68"/>
  <c r="H44" i="68"/>
  <c r="H43" i="68"/>
  <c r="H42" i="68"/>
  <c r="H41" i="68"/>
  <c r="H40" i="68"/>
  <c r="H39" i="68"/>
  <c r="H38" i="68"/>
  <c r="H37" i="68"/>
  <c r="H36" i="68"/>
  <c r="H35" i="68"/>
  <c r="H34" i="68"/>
  <c r="H33" i="68"/>
  <c r="H32" i="68"/>
  <c r="H31" i="68"/>
  <c r="H30" i="68"/>
  <c r="H29" i="68"/>
  <c r="H28" i="68"/>
  <c r="H27" i="68"/>
  <c r="H26" i="68"/>
  <c r="H25" i="68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H8" i="68"/>
  <c r="H7" i="68"/>
  <c r="H6" i="68"/>
  <c r="H212" i="68"/>
  <c r="H211" i="68"/>
  <c r="H210" i="68"/>
  <c r="H231" i="68"/>
  <c r="H242" i="68"/>
  <c r="H247" i="68"/>
  <c r="H246" i="68"/>
  <c r="H245" i="68"/>
  <c r="H244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37" i="68"/>
  <c r="D38" i="68"/>
  <c r="D39" i="68"/>
  <c r="D40" i="68"/>
  <c r="D41" i="68"/>
  <c r="D42" i="68"/>
  <c r="D43" i="68"/>
  <c r="D44" i="68"/>
  <c r="D45" i="68"/>
  <c r="D46" i="68"/>
  <c r="D47" i="68"/>
  <c r="D48" i="68"/>
  <c r="D49" i="68"/>
  <c r="D50" i="68"/>
  <c r="D51" i="68"/>
  <c r="D52" i="68"/>
  <c r="D53" i="68"/>
  <c r="D54" i="68"/>
  <c r="D55" i="68"/>
  <c r="D56" i="68"/>
  <c r="D57" i="68"/>
  <c r="D58" i="68"/>
  <c r="D59" i="68"/>
  <c r="D60" i="68"/>
  <c r="D61" i="68"/>
  <c r="D62" i="68"/>
  <c r="D63" i="68"/>
  <c r="D64" i="68"/>
  <c r="D65" i="68"/>
  <c r="D66" i="68"/>
  <c r="D67" i="68"/>
  <c r="D68" i="68"/>
  <c r="D69" i="68"/>
  <c r="D70" i="68"/>
  <c r="D71" i="68"/>
  <c r="D72" i="68"/>
  <c r="D73" i="68"/>
  <c r="D74" i="68"/>
  <c r="D75" i="68"/>
  <c r="D76" i="68"/>
  <c r="D77" i="68"/>
  <c r="D78" i="68"/>
  <c r="D79" i="68"/>
  <c r="D80" i="68"/>
  <c r="D81" i="68"/>
  <c r="D82" i="68"/>
  <c r="D83" i="68"/>
  <c r="D84" i="68"/>
  <c r="D85" i="68"/>
  <c r="D86" i="68"/>
  <c r="D87" i="68"/>
  <c r="D88" i="68"/>
  <c r="D89" i="68"/>
  <c r="D90" i="68"/>
  <c r="D91" i="68"/>
  <c r="D92" i="68"/>
  <c r="D93" i="68"/>
  <c r="D94" i="68"/>
  <c r="D95" i="68"/>
  <c r="D96" i="68"/>
  <c r="J251" i="68"/>
  <c r="H243" i="68"/>
  <c r="J234" i="68"/>
  <c r="H234" i="68"/>
  <c r="D231" i="68"/>
  <c r="J229" i="68"/>
  <c r="H229" i="68"/>
  <c r="D226" i="68"/>
  <c r="D225" i="68"/>
  <c r="J220" i="68"/>
  <c r="H218" i="68"/>
  <c r="H220" i="68" s="1"/>
  <c r="H217" i="68"/>
  <c r="D217" i="68"/>
  <c r="H216" i="68"/>
  <c r="D216" i="68"/>
  <c r="J214" i="68"/>
  <c r="H196" i="68"/>
  <c r="D210" i="68"/>
  <c r="J202" i="68"/>
  <c r="H200" i="68"/>
  <c r="H202" i="68" s="1"/>
  <c r="D200" i="68"/>
  <c r="H198" i="68"/>
  <c r="D188" i="68"/>
  <c r="D187" i="68"/>
  <c r="D186" i="68"/>
  <c r="D185" i="68"/>
  <c r="J181" i="68"/>
  <c r="J182" i="68" s="1"/>
  <c r="H169" i="68"/>
  <c r="D169" i="68"/>
  <c r="H168" i="68"/>
  <c r="D168" i="68"/>
  <c r="H167" i="68"/>
  <c r="D167" i="68"/>
  <c r="J253" i="68" l="1"/>
  <c r="L251" i="68"/>
  <c r="J240" i="68"/>
  <c r="L240" i="68" s="1"/>
  <c r="H181" i="68"/>
  <c r="H214" i="68"/>
  <c r="H222" i="68" s="1"/>
  <c r="J222" i="68"/>
  <c r="L222" i="68" s="1"/>
  <c r="J183" i="68"/>
  <c r="H165" i="68"/>
  <c r="H251" i="68"/>
  <c r="H157" i="66"/>
  <c r="L183" i="68" l="1"/>
  <c r="H183" i="68"/>
  <c r="H204" i="68" s="1"/>
  <c r="J256" i="68"/>
  <c r="J258" i="68" s="1"/>
  <c r="H238" i="66"/>
  <c r="K245" i="66"/>
  <c r="L224" i="66" l="1"/>
  <c r="K246" i="66" l="1"/>
  <c r="J250" i="66"/>
  <c r="J186" i="66"/>
  <c r="D226" i="66"/>
  <c r="D225" i="66"/>
  <c r="D231" i="66"/>
  <c r="D204" i="66"/>
  <c r="D215" i="66"/>
  <c r="D216" i="66"/>
  <c r="D200" i="66"/>
  <c r="D199" i="66"/>
  <c r="D198" i="66"/>
  <c r="D197" i="66"/>
  <c r="H99" i="66"/>
  <c r="D99" i="66"/>
  <c r="H184" i="66"/>
  <c r="D184" i="66"/>
  <c r="H183" i="66"/>
  <c r="H182" i="66"/>
  <c r="H181" i="66"/>
  <c r="H180" i="66"/>
  <c r="H179" i="66"/>
  <c r="H178" i="66"/>
  <c r="H177" i="66"/>
  <c r="H176" i="66"/>
  <c r="H175" i="66"/>
  <c r="H174" i="66"/>
  <c r="H173" i="66"/>
  <c r="H172" i="66"/>
  <c r="H171" i="66"/>
  <c r="H170" i="66"/>
  <c r="H169" i="66"/>
  <c r="H168" i="66"/>
  <c r="H167" i="66"/>
  <c r="H166" i="66"/>
  <c r="H165" i="66"/>
  <c r="H164" i="66"/>
  <c r="H163" i="66"/>
  <c r="H162" i="66"/>
  <c r="H161" i="66"/>
  <c r="H160" i="66"/>
  <c r="H159" i="66"/>
  <c r="H158" i="66"/>
  <c r="H156" i="66"/>
  <c r="H155" i="66"/>
  <c r="H154" i="66"/>
  <c r="H153" i="66"/>
  <c r="H152" i="66"/>
  <c r="H151" i="66"/>
  <c r="H150" i="66"/>
  <c r="H149" i="66"/>
  <c r="H148" i="66"/>
  <c r="H147" i="66"/>
  <c r="H146" i="66"/>
  <c r="H145" i="66"/>
  <c r="H144" i="66"/>
  <c r="H143" i="66"/>
  <c r="H142" i="66"/>
  <c r="H141" i="66"/>
  <c r="H140" i="66"/>
  <c r="H139" i="66"/>
  <c r="H138" i="66"/>
  <c r="H137" i="66"/>
  <c r="H136" i="66"/>
  <c r="H135" i="66"/>
  <c r="H134" i="66"/>
  <c r="H133" i="66"/>
  <c r="H132" i="66"/>
  <c r="H131" i="66"/>
  <c r="H130" i="66"/>
  <c r="H129" i="66"/>
  <c r="H128" i="66"/>
  <c r="H127" i="66"/>
  <c r="H126" i="66"/>
  <c r="H125" i="66"/>
  <c r="H124" i="66"/>
  <c r="H123" i="66"/>
  <c r="H122" i="66"/>
  <c r="H121" i="66"/>
  <c r="H120" i="66"/>
  <c r="H119" i="66"/>
  <c r="H118" i="66"/>
  <c r="H117" i="66"/>
  <c r="H116" i="66"/>
  <c r="H115" i="66"/>
  <c r="H114" i="66"/>
  <c r="H113" i="66"/>
  <c r="H112" i="66"/>
  <c r="H111" i="66"/>
  <c r="H110" i="66"/>
  <c r="H109" i="66"/>
  <c r="H108" i="66"/>
  <c r="H107" i="66"/>
  <c r="H106" i="66"/>
  <c r="H105" i="66"/>
  <c r="H104" i="66"/>
  <c r="H103" i="66"/>
  <c r="H102" i="66"/>
  <c r="H101" i="66"/>
  <c r="H100" i="66"/>
  <c r="H98" i="66"/>
  <c r="H97" i="66"/>
  <c r="H96" i="66"/>
  <c r="H95" i="66"/>
  <c r="H94" i="66"/>
  <c r="H93" i="66"/>
  <c r="H92" i="66"/>
  <c r="H91" i="66"/>
  <c r="H90" i="66"/>
  <c r="H89" i="66"/>
  <c r="H88" i="66"/>
  <c r="H87" i="66"/>
  <c r="H86" i="66"/>
  <c r="H85" i="66"/>
  <c r="H84" i="66"/>
  <c r="H83" i="66"/>
  <c r="H82" i="66"/>
  <c r="H81" i="66"/>
  <c r="H80" i="66"/>
  <c r="H79" i="66"/>
  <c r="H78" i="66"/>
  <c r="H77" i="66"/>
  <c r="H76" i="66"/>
  <c r="H75" i="66"/>
  <c r="H74" i="66"/>
  <c r="H73" i="66"/>
  <c r="H72" i="66"/>
  <c r="H71" i="66"/>
  <c r="H70" i="66"/>
  <c r="H69" i="66"/>
  <c r="H68" i="66"/>
  <c r="H67" i="66"/>
  <c r="H66" i="66"/>
  <c r="H65" i="66"/>
  <c r="H64" i="66"/>
  <c r="H63" i="66"/>
  <c r="H62" i="66"/>
  <c r="H61" i="66"/>
  <c r="H60" i="66"/>
  <c r="H59" i="66"/>
  <c r="H58" i="66"/>
  <c r="H57" i="66"/>
  <c r="H56" i="66"/>
  <c r="H55" i="66"/>
  <c r="H54" i="66"/>
  <c r="H53" i="66"/>
  <c r="H52" i="66"/>
  <c r="H51" i="66"/>
  <c r="H50" i="66"/>
  <c r="H49" i="66"/>
  <c r="H48" i="66"/>
  <c r="H47" i="66"/>
  <c r="H46" i="66"/>
  <c r="H45" i="66"/>
  <c r="H44" i="66"/>
  <c r="H43" i="66"/>
  <c r="H42" i="66"/>
  <c r="H41" i="66"/>
  <c r="H40" i="66"/>
  <c r="H39" i="66"/>
  <c r="H38" i="66"/>
  <c r="H37" i="66"/>
  <c r="H36" i="66"/>
  <c r="H35" i="66"/>
  <c r="H34" i="66"/>
  <c r="H33" i="66"/>
  <c r="H32" i="66"/>
  <c r="H31" i="66"/>
  <c r="H30" i="66"/>
  <c r="H29" i="66"/>
  <c r="H28" i="66"/>
  <c r="H27" i="66"/>
  <c r="H26" i="66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H8" i="66"/>
  <c r="H7" i="66"/>
  <c r="H6" i="66"/>
  <c r="H5" i="66"/>
  <c r="H4" i="66"/>
  <c r="D183" i="66"/>
  <c r="D182" i="66"/>
  <c r="D181" i="66"/>
  <c r="D180" i="66"/>
  <c r="D179" i="66"/>
  <c r="D178" i="66"/>
  <c r="D177" i="66"/>
  <c r="D176" i="66"/>
  <c r="D175" i="66"/>
  <c r="D174" i="66"/>
  <c r="D173" i="66"/>
  <c r="D172" i="66"/>
  <c r="D171" i="66"/>
  <c r="D170" i="66"/>
  <c r="D169" i="66"/>
  <c r="D168" i="66"/>
  <c r="D167" i="66"/>
  <c r="D166" i="66"/>
  <c r="D165" i="66"/>
  <c r="D164" i="66"/>
  <c r="D163" i="66"/>
  <c r="D162" i="66"/>
  <c r="D161" i="66"/>
  <c r="D160" i="66"/>
  <c r="D159" i="66"/>
  <c r="D158" i="66"/>
  <c r="D157" i="66"/>
  <c r="D156" i="66"/>
  <c r="D155" i="66"/>
  <c r="D154" i="66"/>
  <c r="D153" i="66"/>
  <c r="D152" i="66"/>
  <c r="D151" i="66"/>
  <c r="D150" i="66"/>
  <c r="D149" i="66"/>
  <c r="D148" i="66"/>
  <c r="D147" i="66"/>
  <c r="D146" i="66"/>
  <c r="D145" i="66"/>
  <c r="D144" i="66"/>
  <c r="D143" i="66"/>
  <c r="D142" i="66"/>
  <c r="D141" i="66"/>
  <c r="D140" i="66"/>
  <c r="D139" i="66"/>
  <c r="D138" i="66"/>
  <c r="D137" i="66"/>
  <c r="D136" i="66"/>
  <c r="D135" i="66"/>
  <c r="D134" i="66"/>
  <c r="D133" i="66"/>
  <c r="D98" i="66"/>
  <c r="D97" i="66"/>
  <c r="D96" i="66"/>
  <c r="D95" i="66"/>
  <c r="D94" i="66"/>
  <c r="D93" i="66"/>
  <c r="D92" i="66"/>
  <c r="D91" i="66"/>
  <c r="D90" i="66"/>
  <c r="D89" i="66"/>
  <c r="D88" i="66"/>
  <c r="D87" i="66"/>
  <c r="D86" i="66"/>
  <c r="D85" i="66"/>
  <c r="D84" i="66"/>
  <c r="D83" i="66"/>
  <c r="D82" i="66"/>
  <c r="D81" i="66"/>
  <c r="D80" i="66"/>
  <c r="D79" i="66"/>
  <c r="D78" i="66"/>
  <c r="D77" i="66"/>
  <c r="D76" i="66"/>
  <c r="D75" i="66"/>
  <c r="D74" i="66"/>
  <c r="D73" i="66"/>
  <c r="D72" i="66"/>
  <c r="D71" i="66"/>
  <c r="D70" i="66"/>
  <c r="D69" i="66"/>
  <c r="D68" i="66"/>
  <c r="D67" i="66"/>
  <c r="D66" i="66"/>
  <c r="D65" i="66"/>
  <c r="D64" i="66"/>
  <c r="D63" i="66"/>
  <c r="D62" i="66"/>
  <c r="D61" i="66"/>
  <c r="D60" i="66"/>
  <c r="D59" i="66"/>
  <c r="D58" i="66"/>
  <c r="D57" i="66"/>
  <c r="D56" i="66"/>
  <c r="D55" i="66"/>
  <c r="D54" i="66"/>
  <c r="D53" i="66"/>
  <c r="D52" i="66"/>
  <c r="D51" i="66"/>
  <c r="D50" i="66"/>
  <c r="D49" i="66"/>
  <c r="D48" i="66"/>
  <c r="D47" i="66"/>
  <c r="D46" i="66"/>
  <c r="D45" i="66"/>
  <c r="D44" i="66"/>
  <c r="D43" i="66"/>
  <c r="D42" i="66"/>
  <c r="D41" i="66"/>
  <c r="D40" i="66"/>
  <c r="D39" i="66"/>
  <c r="D132" i="66"/>
  <c r="D131" i="66"/>
  <c r="D130" i="66"/>
  <c r="D129" i="66"/>
  <c r="D128" i="66"/>
  <c r="D127" i="66"/>
  <c r="D126" i="66"/>
  <c r="D125" i="66"/>
  <c r="D124" i="66"/>
  <c r="D123" i="66"/>
  <c r="D122" i="66"/>
  <c r="D121" i="66"/>
  <c r="D120" i="66"/>
  <c r="D119" i="66"/>
  <c r="D118" i="66"/>
  <c r="D117" i="66"/>
  <c r="D116" i="66"/>
  <c r="D115" i="66"/>
  <c r="D114" i="66"/>
  <c r="D113" i="66"/>
  <c r="D112" i="66"/>
  <c r="D111" i="66"/>
  <c r="D110" i="66"/>
  <c r="D109" i="66"/>
  <c r="D108" i="66"/>
  <c r="D107" i="66"/>
  <c r="D106" i="66"/>
  <c r="D105" i="66"/>
  <c r="D104" i="66"/>
  <c r="D103" i="66"/>
  <c r="D102" i="66"/>
  <c r="D101" i="66"/>
  <c r="D100" i="66"/>
  <c r="J233" i="66"/>
  <c r="H233" i="66"/>
  <c r="D230" i="66"/>
  <c r="J228" i="66"/>
  <c r="H228" i="66"/>
  <c r="D224" i="66"/>
  <c r="J219" i="66"/>
  <c r="H217" i="66"/>
  <c r="H219" i="66" s="1"/>
  <c r="H216" i="66"/>
  <c r="H215" i="66"/>
  <c r="J213" i="66"/>
  <c r="H211" i="66"/>
  <c r="D211" i="66"/>
  <c r="H210" i="66"/>
  <c r="D210" i="66"/>
  <c r="J206" i="66"/>
  <c r="H204" i="66"/>
  <c r="H206" i="66" s="1"/>
  <c r="J202" i="66"/>
  <c r="J193" i="66"/>
  <c r="H191" i="66"/>
  <c r="D191" i="66"/>
  <c r="H190" i="66"/>
  <c r="D190" i="66"/>
  <c r="H189" i="66"/>
  <c r="D189" i="66"/>
  <c r="H188" i="66"/>
  <c r="D188" i="66"/>
  <c r="D38" i="66"/>
  <c r="D37" i="66"/>
  <c r="D36" i="66"/>
  <c r="D35" i="66"/>
  <c r="D34" i="66"/>
  <c r="D33" i="66"/>
  <c r="D32" i="66"/>
  <c r="D31" i="66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D8" i="66"/>
  <c r="D7" i="66"/>
  <c r="D6" i="66"/>
  <c r="D5" i="66"/>
  <c r="D4" i="66"/>
  <c r="J235" i="66" l="1"/>
  <c r="J195" i="66"/>
  <c r="J221" i="66"/>
  <c r="J208" i="66"/>
  <c r="H250" i="66"/>
  <c r="H202" i="66"/>
  <c r="H213" i="66"/>
  <c r="H221" i="66" s="1"/>
  <c r="H193" i="66"/>
  <c r="H186" i="66"/>
  <c r="J138" i="65"/>
  <c r="H132" i="65"/>
  <c r="D136" i="65"/>
  <c r="D132" i="65"/>
  <c r="H136" i="65"/>
  <c r="J127" i="65"/>
  <c r="H123" i="65"/>
  <c r="H124" i="65"/>
  <c r="D124" i="65"/>
  <c r="D123" i="65"/>
  <c r="D119" i="65"/>
  <c r="D118" i="65"/>
  <c r="J255" i="66" l="1"/>
  <c r="J257" i="66" s="1"/>
  <c r="H195" i="66"/>
  <c r="H208" i="66" s="1"/>
  <c r="D112" i="65"/>
  <c r="D108" i="65"/>
  <c r="D107" i="65"/>
  <c r="D91" i="65"/>
  <c r="D90" i="65"/>
  <c r="D89" i="65"/>
  <c r="D88" i="65"/>
  <c r="D87" i="65"/>
  <c r="D86" i="65"/>
  <c r="D85" i="65"/>
  <c r="D84" i="65"/>
  <c r="D83" i="65"/>
  <c r="D82" i="65"/>
  <c r="D81" i="65"/>
  <c r="D80" i="65"/>
  <c r="D79" i="65"/>
  <c r="D78" i="65"/>
  <c r="D77" i="65"/>
  <c r="D76" i="65"/>
  <c r="D75" i="65"/>
  <c r="D74" i="65"/>
  <c r="D73" i="65"/>
  <c r="D72" i="65"/>
  <c r="D71" i="65"/>
  <c r="D70" i="65"/>
  <c r="D69" i="65"/>
  <c r="D68" i="65"/>
  <c r="D67" i="65"/>
  <c r="D66" i="65"/>
  <c r="D65" i="65"/>
  <c r="D64" i="65"/>
  <c r="D63" i="65"/>
  <c r="D62" i="65"/>
  <c r="D61" i="65"/>
  <c r="D60" i="65"/>
  <c r="D59" i="65"/>
  <c r="D58" i="65"/>
  <c r="D57" i="65"/>
  <c r="D56" i="65"/>
  <c r="D55" i="65"/>
  <c r="D54" i="65"/>
  <c r="D53" i="65"/>
  <c r="D52" i="65"/>
  <c r="D51" i="65"/>
  <c r="D50" i="65"/>
  <c r="D49" i="65"/>
  <c r="D48" i="65"/>
  <c r="D47" i="65"/>
  <c r="D46" i="65"/>
  <c r="D45" i="65"/>
  <c r="D44" i="65"/>
  <c r="D43" i="65"/>
  <c r="D42" i="65"/>
  <c r="D41" i="65"/>
  <c r="D40" i="65"/>
  <c r="D39" i="65"/>
  <c r="D38" i="65"/>
  <c r="D37" i="65"/>
  <c r="D36" i="65"/>
  <c r="D35" i="65"/>
  <c r="D34" i="65"/>
  <c r="D33" i="65"/>
  <c r="D32" i="65"/>
  <c r="D31" i="65"/>
  <c r="D30" i="65"/>
  <c r="D29" i="65"/>
  <c r="D28" i="65"/>
  <c r="D27" i="65"/>
  <c r="D26" i="65"/>
  <c r="D25" i="65"/>
  <c r="D24" i="65"/>
  <c r="D23" i="65"/>
  <c r="D22" i="65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7" i="65"/>
  <c r="D6" i="65"/>
  <c r="D5" i="65"/>
  <c r="D4" i="65"/>
  <c r="H100" i="65"/>
  <c r="D100" i="65"/>
  <c r="H99" i="65"/>
  <c r="D99" i="65"/>
  <c r="H98" i="65"/>
  <c r="D98" i="65"/>
  <c r="H97" i="65"/>
  <c r="D97" i="65"/>
  <c r="H96" i="65"/>
  <c r="D96" i="65"/>
  <c r="H146" i="65" l="1"/>
  <c r="H145" i="65"/>
  <c r="H144" i="65"/>
  <c r="H143" i="65"/>
  <c r="J148" i="65"/>
  <c r="H138" i="65"/>
  <c r="J134" i="65"/>
  <c r="H134" i="65"/>
  <c r="H125" i="65"/>
  <c r="H127" i="65" s="1"/>
  <c r="J121" i="65"/>
  <c r="H119" i="65"/>
  <c r="H118" i="65"/>
  <c r="J114" i="65"/>
  <c r="H112" i="65"/>
  <c r="H114" i="65" s="1"/>
  <c r="J110" i="65"/>
  <c r="H108" i="65"/>
  <c r="H107" i="65"/>
  <c r="J103" i="65"/>
  <c r="H101" i="65"/>
  <c r="D101" i="65"/>
  <c r="H95" i="65"/>
  <c r="D95" i="65"/>
  <c r="J93" i="65"/>
  <c r="H91" i="65"/>
  <c r="H90" i="65"/>
  <c r="H89" i="65"/>
  <c r="H88" i="65"/>
  <c r="H87" i="65"/>
  <c r="H86" i="65"/>
  <c r="H85" i="65"/>
  <c r="H84" i="65"/>
  <c r="H83" i="65"/>
  <c r="H82" i="65"/>
  <c r="H81" i="65"/>
  <c r="H80" i="65"/>
  <c r="H79" i="65"/>
  <c r="H78" i="65"/>
  <c r="H77" i="65"/>
  <c r="H76" i="65"/>
  <c r="H75" i="65"/>
  <c r="H74" i="65"/>
  <c r="H73" i="65"/>
  <c r="H72" i="65"/>
  <c r="H71" i="65"/>
  <c r="H70" i="65"/>
  <c r="H69" i="65"/>
  <c r="H68" i="65"/>
  <c r="H67" i="65"/>
  <c r="H66" i="65"/>
  <c r="H65" i="65"/>
  <c r="H64" i="65"/>
  <c r="H63" i="65"/>
  <c r="H62" i="65"/>
  <c r="H61" i="65"/>
  <c r="H60" i="65"/>
  <c r="H59" i="65"/>
  <c r="H58" i="65"/>
  <c r="H57" i="65"/>
  <c r="H56" i="65"/>
  <c r="H55" i="65"/>
  <c r="H54" i="65"/>
  <c r="H53" i="65"/>
  <c r="H52" i="65"/>
  <c r="H51" i="65"/>
  <c r="H50" i="65"/>
  <c r="H49" i="65"/>
  <c r="H48" i="65"/>
  <c r="H47" i="65"/>
  <c r="H46" i="65"/>
  <c r="H45" i="65"/>
  <c r="H44" i="65"/>
  <c r="H43" i="65"/>
  <c r="H42" i="65"/>
  <c r="H41" i="65"/>
  <c r="H40" i="65"/>
  <c r="H39" i="65"/>
  <c r="H38" i="65"/>
  <c r="H37" i="65"/>
  <c r="H36" i="65"/>
  <c r="H35" i="65"/>
  <c r="H34" i="65"/>
  <c r="H33" i="65"/>
  <c r="H32" i="65"/>
  <c r="H31" i="65"/>
  <c r="H30" i="65"/>
  <c r="H29" i="65"/>
  <c r="H28" i="65"/>
  <c r="H27" i="65"/>
  <c r="H26" i="65"/>
  <c r="H25" i="65"/>
  <c r="H24" i="65"/>
  <c r="H23" i="65"/>
  <c r="H22" i="65"/>
  <c r="H21" i="65"/>
  <c r="H20" i="65"/>
  <c r="H19" i="65"/>
  <c r="H18" i="65"/>
  <c r="H17" i="65"/>
  <c r="H16" i="65"/>
  <c r="H15" i="65"/>
  <c r="H14" i="65"/>
  <c r="H13" i="65"/>
  <c r="H12" i="65"/>
  <c r="H11" i="65"/>
  <c r="H10" i="65"/>
  <c r="H9" i="65"/>
  <c r="H8" i="65"/>
  <c r="H7" i="65"/>
  <c r="H6" i="65"/>
  <c r="H5" i="65"/>
  <c r="H4" i="65"/>
  <c r="J140" i="65" l="1"/>
  <c r="J105" i="65"/>
  <c r="J116" i="65" s="1"/>
  <c r="J129" i="65"/>
  <c r="H148" i="65"/>
  <c r="H121" i="65"/>
  <c r="H129" i="65" s="1"/>
  <c r="H110" i="65"/>
  <c r="H103" i="65"/>
  <c r="H93" i="65"/>
  <c r="L193" i="64"/>
  <c r="J153" i="65" l="1"/>
  <c r="J155" i="65" s="1"/>
  <c r="H105" i="65"/>
  <c r="H116" i="65" s="1"/>
  <c r="D184" i="64"/>
  <c r="H184" i="64"/>
  <c r="H186" i="64" s="1"/>
  <c r="J186" i="64"/>
  <c r="D179" i="64"/>
  <c r="D167" i="64" l="1"/>
  <c r="D166" i="64"/>
  <c r="D165" i="64"/>
  <c r="H167" i="64"/>
  <c r="H166" i="64"/>
  <c r="H165" i="64"/>
  <c r="H144" i="64"/>
  <c r="D144" i="64"/>
  <c r="H145" i="64"/>
  <c r="D145" i="64"/>
  <c r="H146" i="64"/>
  <c r="D146" i="64"/>
  <c r="J157" i="64"/>
  <c r="H84" i="64"/>
  <c r="D84" i="64"/>
  <c r="H83" i="64"/>
  <c r="D83" i="64"/>
  <c r="H82" i="64"/>
  <c r="D82" i="64"/>
  <c r="H81" i="64"/>
  <c r="D81" i="64"/>
  <c r="H80" i="64"/>
  <c r="D80" i="64"/>
  <c r="H79" i="64"/>
  <c r="D79" i="64"/>
  <c r="H78" i="64"/>
  <c r="D78" i="64"/>
  <c r="H77" i="64"/>
  <c r="D77" i="64"/>
  <c r="H76" i="64"/>
  <c r="D76" i="64"/>
  <c r="H75" i="64"/>
  <c r="D75" i="64"/>
  <c r="H74" i="64"/>
  <c r="D74" i="64"/>
  <c r="H73" i="64"/>
  <c r="D73" i="64"/>
  <c r="H72" i="64"/>
  <c r="D72" i="64"/>
  <c r="H71" i="64"/>
  <c r="D71" i="64"/>
  <c r="H70" i="64"/>
  <c r="D70" i="64"/>
  <c r="H69" i="64"/>
  <c r="D69" i="64"/>
  <c r="H68" i="64"/>
  <c r="D68" i="64"/>
  <c r="H67" i="64"/>
  <c r="D67" i="64"/>
  <c r="H66" i="64"/>
  <c r="D66" i="64"/>
  <c r="H104" i="64"/>
  <c r="D104" i="64"/>
  <c r="H105" i="64"/>
  <c r="D105" i="64"/>
  <c r="H103" i="64"/>
  <c r="D103" i="64"/>
  <c r="H102" i="64"/>
  <c r="D102" i="64"/>
  <c r="H101" i="64"/>
  <c r="D101" i="64"/>
  <c r="H100" i="64"/>
  <c r="D100" i="64"/>
  <c r="H99" i="64"/>
  <c r="D99" i="64"/>
  <c r="H98" i="64"/>
  <c r="D98" i="64"/>
  <c r="H97" i="64"/>
  <c r="D97" i="64"/>
  <c r="H96" i="64"/>
  <c r="D96" i="64"/>
  <c r="H95" i="64"/>
  <c r="D95" i="64"/>
  <c r="H94" i="64"/>
  <c r="D94" i="64"/>
  <c r="H93" i="64"/>
  <c r="D93" i="64"/>
  <c r="H92" i="64"/>
  <c r="D92" i="64"/>
  <c r="H91" i="64"/>
  <c r="D91" i="64"/>
  <c r="H90" i="64"/>
  <c r="D90" i="64"/>
  <c r="H89" i="64"/>
  <c r="D89" i="64"/>
  <c r="H88" i="64"/>
  <c r="D88" i="64"/>
  <c r="H87" i="64"/>
  <c r="D87" i="64"/>
  <c r="H86" i="64"/>
  <c r="D86" i="64"/>
  <c r="H85" i="64"/>
  <c r="D85" i="64"/>
  <c r="H125" i="64"/>
  <c r="D125" i="64"/>
  <c r="H124" i="64"/>
  <c r="D124" i="64"/>
  <c r="H123" i="64"/>
  <c r="D123" i="64"/>
  <c r="H122" i="64"/>
  <c r="D122" i="64"/>
  <c r="H121" i="64"/>
  <c r="D121" i="64"/>
  <c r="H120" i="64"/>
  <c r="D120" i="64"/>
  <c r="H119" i="64"/>
  <c r="D119" i="64"/>
  <c r="H118" i="64"/>
  <c r="D118" i="64"/>
  <c r="H117" i="64"/>
  <c r="D117" i="64"/>
  <c r="H116" i="64"/>
  <c r="D116" i="64"/>
  <c r="H115" i="64"/>
  <c r="D115" i="64"/>
  <c r="H114" i="64"/>
  <c r="D114" i="64"/>
  <c r="H113" i="64"/>
  <c r="D113" i="64"/>
  <c r="H112" i="64"/>
  <c r="D112" i="64"/>
  <c r="H111" i="64"/>
  <c r="D111" i="64"/>
  <c r="H110" i="64"/>
  <c r="D110" i="64"/>
  <c r="H109" i="64"/>
  <c r="D109" i="64"/>
  <c r="H108" i="64"/>
  <c r="D108" i="64"/>
  <c r="H107" i="64"/>
  <c r="D107" i="64"/>
  <c r="H106" i="64"/>
  <c r="D106" i="64"/>
  <c r="H139" i="64"/>
  <c r="D139" i="64"/>
  <c r="H138" i="64"/>
  <c r="D138" i="64"/>
  <c r="H137" i="64"/>
  <c r="D137" i="64"/>
  <c r="H136" i="64"/>
  <c r="D136" i="64"/>
  <c r="H135" i="64"/>
  <c r="D135" i="64"/>
  <c r="H134" i="64"/>
  <c r="D134" i="64"/>
  <c r="H133" i="64"/>
  <c r="D133" i="64"/>
  <c r="H132" i="64"/>
  <c r="D132" i="64"/>
  <c r="H131" i="64"/>
  <c r="D131" i="64"/>
  <c r="H130" i="64"/>
  <c r="D130" i="64"/>
  <c r="H129" i="64"/>
  <c r="D129" i="64"/>
  <c r="H128" i="64"/>
  <c r="D128" i="64"/>
  <c r="H127" i="64"/>
  <c r="D127" i="64"/>
  <c r="H126" i="64"/>
  <c r="D126" i="64"/>
  <c r="J141" i="64"/>
  <c r="J149" i="64"/>
  <c r="J161" i="64"/>
  <c r="J169" i="64"/>
  <c r="J173" i="64"/>
  <c r="J182" i="64"/>
  <c r="J188" i="64" s="1"/>
  <c r="D65" i="64"/>
  <c r="D64" i="64"/>
  <c r="D63" i="64"/>
  <c r="D62" i="64"/>
  <c r="D61" i="64"/>
  <c r="D60" i="64"/>
  <c r="D59" i="64"/>
  <c r="D58" i="64"/>
  <c r="D57" i="64"/>
  <c r="D56" i="64"/>
  <c r="D55" i="64"/>
  <c r="D54" i="64"/>
  <c r="D53" i="64"/>
  <c r="D52" i="64"/>
  <c r="D51" i="64"/>
  <c r="D50" i="64"/>
  <c r="D49" i="64"/>
  <c r="D48" i="64"/>
  <c r="D47" i="64"/>
  <c r="D46" i="64"/>
  <c r="D45" i="64"/>
  <c r="D44" i="64"/>
  <c r="D43" i="64"/>
  <c r="D42" i="64"/>
  <c r="K165" i="64" l="1"/>
  <c r="K145" i="64"/>
  <c r="J151" i="64"/>
  <c r="J163" i="64" s="1"/>
  <c r="K186" i="64" s="1"/>
  <c r="J175" i="64"/>
  <c r="F190" i="64"/>
  <c r="F191" i="64"/>
  <c r="F192" i="64"/>
  <c r="F193" i="64"/>
  <c r="F194" i="64"/>
  <c r="F195" i="64"/>
  <c r="F196" i="64"/>
  <c r="F197" i="64"/>
  <c r="F198" i="64"/>
  <c r="F199" i="64"/>
  <c r="F200" i="64"/>
  <c r="F201" i="64"/>
  <c r="H191" i="64"/>
  <c r="K193" i="64" s="1"/>
  <c r="H193" i="64"/>
  <c r="H194" i="64"/>
  <c r="H195" i="64"/>
  <c r="H197" i="64"/>
  <c r="J203" i="64"/>
  <c r="H196" i="64"/>
  <c r="H201" i="64"/>
  <c r="K201" i="64" s="1"/>
  <c r="H199" i="64"/>
  <c r="H192" i="64"/>
  <c r="H182" i="64"/>
  <c r="D180" i="64"/>
  <c r="D178" i="64"/>
  <c r="H171" i="64"/>
  <c r="D171" i="64"/>
  <c r="H169" i="64"/>
  <c r="H159" i="64"/>
  <c r="D159" i="64"/>
  <c r="H155" i="64"/>
  <c r="D155" i="64"/>
  <c r="H154" i="64"/>
  <c r="D154" i="64"/>
  <c r="H153" i="64"/>
  <c r="D153" i="64"/>
  <c r="H147" i="64"/>
  <c r="D147" i="64"/>
  <c r="H143" i="64"/>
  <c r="K143" i="64" s="1"/>
  <c r="D143" i="64"/>
  <c r="H65" i="64"/>
  <c r="H64" i="64"/>
  <c r="H63" i="64"/>
  <c r="H62" i="64"/>
  <c r="H61" i="64"/>
  <c r="H60" i="64"/>
  <c r="H59" i="64"/>
  <c r="H58" i="64"/>
  <c r="H57" i="64"/>
  <c r="H56" i="64"/>
  <c r="H55" i="64"/>
  <c r="H54" i="64"/>
  <c r="H53" i="64"/>
  <c r="H52" i="64"/>
  <c r="H51" i="64"/>
  <c r="H50" i="64"/>
  <c r="H49" i="64"/>
  <c r="H48" i="64"/>
  <c r="H47" i="64"/>
  <c r="H46" i="64"/>
  <c r="H45" i="64"/>
  <c r="H44" i="64"/>
  <c r="H43" i="64"/>
  <c r="H42" i="64"/>
  <c r="H41" i="64"/>
  <c r="D41" i="64"/>
  <c r="H40" i="64"/>
  <c r="D40" i="64"/>
  <c r="H39" i="64"/>
  <c r="D39" i="64"/>
  <c r="H38" i="64"/>
  <c r="D38" i="64"/>
  <c r="H37" i="64"/>
  <c r="D37" i="64"/>
  <c r="H36" i="64"/>
  <c r="D36" i="64"/>
  <c r="H35" i="64"/>
  <c r="D35" i="64"/>
  <c r="H34" i="64"/>
  <c r="D34" i="64"/>
  <c r="H33" i="64"/>
  <c r="D33" i="64"/>
  <c r="H32" i="64"/>
  <c r="D32" i="64"/>
  <c r="H31" i="64"/>
  <c r="D31" i="64"/>
  <c r="H30" i="64"/>
  <c r="D30" i="64"/>
  <c r="H29" i="64"/>
  <c r="D29" i="64"/>
  <c r="H28" i="64"/>
  <c r="D28" i="64"/>
  <c r="H27" i="64"/>
  <c r="D27" i="64"/>
  <c r="H26" i="64"/>
  <c r="D26" i="64"/>
  <c r="H25" i="64"/>
  <c r="D25" i="64"/>
  <c r="H24" i="64"/>
  <c r="D24" i="64"/>
  <c r="H23" i="64"/>
  <c r="D23" i="64"/>
  <c r="H22" i="64"/>
  <c r="D22" i="64"/>
  <c r="H21" i="64"/>
  <c r="D21" i="64"/>
  <c r="H20" i="64"/>
  <c r="D20" i="64"/>
  <c r="H19" i="64"/>
  <c r="D19" i="64"/>
  <c r="H18" i="64"/>
  <c r="D18" i="64"/>
  <c r="H17" i="64"/>
  <c r="D17" i="64"/>
  <c r="H16" i="64"/>
  <c r="D16" i="64"/>
  <c r="H15" i="64"/>
  <c r="D15" i="64"/>
  <c r="H14" i="64"/>
  <c r="D14" i="64"/>
  <c r="H13" i="64"/>
  <c r="D13" i="64"/>
  <c r="H12" i="64"/>
  <c r="D12" i="64"/>
  <c r="H11" i="64"/>
  <c r="D11" i="64"/>
  <c r="H10" i="64"/>
  <c r="D10" i="64"/>
  <c r="H9" i="64"/>
  <c r="D9" i="64"/>
  <c r="H8" i="64"/>
  <c r="D8" i="64"/>
  <c r="H7" i="64"/>
  <c r="D7" i="64"/>
  <c r="H6" i="64"/>
  <c r="D6" i="64"/>
  <c r="H5" i="64"/>
  <c r="D5" i="64"/>
  <c r="H4" i="64"/>
  <c r="D4" i="64"/>
  <c r="H149" i="64" l="1"/>
  <c r="J208" i="64"/>
  <c r="J210" i="64" s="1"/>
  <c r="H141" i="64"/>
  <c r="H161" i="64"/>
  <c r="H157" i="64"/>
  <c r="H173" i="64"/>
  <c r="H175" i="64" s="1"/>
  <c r="H203" i="64"/>
  <c r="H143" i="63"/>
  <c r="H142" i="63"/>
  <c r="H141" i="63"/>
  <c r="H140" i="63"/>
  <c r="H139" i="63"/>
  <c r="H138" i="63"/>
  <c r="H137" i="63"/>
  <c r="H136" i="63"/>
  <c r="H114" i="63"/>
  <c r="D98" i="63"/>
  <c r="D85" i="63"/>
  <c r="D84" i="63"/>
  <c r="D83" i="63"/>
  <c r="D82" i="63"/>
  <c r="D81" i="63"/>
  <c r="D80" i="63"/>
  <c r="D79" i="63"/>
  <c r="D78" i="63"/>
  <c r="D77" i="63"/>
  <c r="D76" i="63"/>
  <c r="D75" i="63"/>
  <c r="D74" i="63"/>
  <c r="D73" i="63"/>
  <c r="D72" i="63"/>
  <c r="D71" i="63"/>
  <c r="D70" i="63"/>
  <c r="D69" i="63"/>
  <c r="D68" i="63"/>
  <c r="D67" i="63"/>
  <c r="D66" i="63"/>
  <c r="D65" i="63"/>
  <c r="D64" i="63"/>
  <c r="D63" i="63"/>
  <c r="D62" i="63"/>
  <c r="D61" i="63"/>
  <c r="D60" i="63"/>
  <c r="D59" i="63"/>
  <c r="D58" i="63"/>
  <c r="D57" i="63"/>
  <c r="D56" i="63"/>
  <c r="D55" i="63"/>
  <c r="D54" i="63"/>
  <c r="D53" i="63"/>
  <c r="D52" i="63"/>
  <c r="D51" i="63"/>
  <c r="D50" i="63"/>
  <c r="D49" i="63"/>
  <c r="D48" i="63"/>
  <c r="D47" i="63"/>
  <c r="D46" i="63"/>
  <c r="D45" i="63"/>
  <c r="D44" i="63"/>
  <c r="D43" i="63"/>
  <c r="D42" i="63"/>
  <c r="H151" i="64" l="1"/>
  <c r="H163" i="64" s="1"/>
  <c r="H127" i="63"/>
  <c r="H4" i="63"/>
  <c r="H5" i="63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47" i="63"/>
  <c r="H48" i="63"/>
  <c r="H49" i="63"/>
  <c r="H50" i="63"/>
  <c r="H51" i="63"/>
  <c r="H52" i="63"/>
  <c r="H53" i="63"/>
  <c r="H54" i="63"/>
  <c r="H55" i="63"/>
  <c r="H56" i="63"/>
  <c r="H57" i="63"/>
  <c r="H58" i="63"/>
  <c r="H59" i="63"/>
  <c r="H60" i="63"/>
  <c r="H61" i="63"/>
  <c r="H62" i="63"/>
  <c r="H63" i="63"/>
  <c r="H64" i="63"/>
  <c r="H65" i="63"/>
  <c r="H66" i="63"/>
  <c r="H67" i="63"/>
  <c r="H68" i="63"/>
  <c r="H69" i="63"/>
  <c r="H70" i="63"/>
  <c r="H71" i="63"/>
  <c r="H72" i="63"/>
  <c r="H73" i="63"/>
  <c r="H74" i="63"/>
  <c r="H75" i="63"/>
  <c r="H76" i="63"/>
  <c r="H77" i="63"/>
  <c r="H78" i="63"/>
  <c r="H79" i="63"/>
  <c r="H80" i="63"/>
  <c r="H81" i="63"/>
  <c r="H82" i="63"/>
  <c r="H83" i="63"/>
  <c r="H84" i="63"/>
  <c r="H85" i="63"/>
  <c r="J145" i="63"/>
  <c r="H145" i="63"/>
  <c r="J130" i="63"/>
  <c r="J133" i="63" s="1"/>
  <c r="D128" i="63"/>
  <c r="D127" i="63"/>
  <c r="J122" i="63"/>
  <c r="H120" i="63"/>
  <c r="D120" i="63"/>
  <c r="H119" i="63"/>
  <c r="D119" i="63"/>
  <c r="H118" i="63"/>
  <c r="D118" i="63"/>
  <c r="J116" i="63"/>
  <c r="D114" i="63"/>
  <c r="J108" i="63"/>
  <c r="H106" i="63"/>
  <c r="D106" i="63"/>
  <c r="H105" i="63"/>
  <c r="D105" i="63"/>
  <c r="H104" i="63"/>
  <c r="D104" i="63"/>
  <c r="H103" i="63"/>
  <c r="D103" i="63"/>
  <c r="H102" i="63"/>
  <c r="D102" i="63"/>
  <c r="J100" i="63"/>
  <c r="H98" i="63"/>
  <c r="H97" i="63"/>
  <c r="D97" i="63"/>
  <c r="H96" i="63"/>
  <c r="D96" i="63"/>
  <c r="J92" i="63"/>
  <c r="H90" i="63"/>
  <c r="D90" i="63"/>
  <c r="H89" i="63"/>
  <c r="D89" i="63"/>
  <c r="J87" i="63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H87" i="63" l="1"/>
  <c r="H108" i="63"/>
  <c r="H122" i="63"/>
  <c r="H116" i="63"/>
  <c r="J124" i="63"/>
  <c r="H100" i="63"/>
  <c r="J94" i="63"/>
  <c r="J110" i="63" s="1"/>
  <c r="H130" i="63"/>
  <c r="H92" i="63"/>
  <c r="H94" i="63" l="1"/>
  <c r="H110" i="63" s="1"/>
  <c r="J150" i="63"/>
  <c r="J152" i="63" s="1"/>
  <c r="H124" i="63"/>
</calcChain>
</file>

<file path=xl/sharedStrings.xml><?xml version="1.0" encoding="utf-8"?>
<sst xmlns="http://schemas.openxmlformats.org/spreadsheetml/2006/main" count="11141" uniqueCount="1910">
  <si>
    <t>PT.SARI PEKAYON NUSANTARA</t>
  </si>
  <si>
    <t>PT. MORITA TJOKRO GEARINDO</t>
  </si>
  <si>
    <t>BINTANG ALUMUNIUM</t>
  </si>
  <si>
    <t>IDR</t>
  </si>
  <si>
    <t>PT. Andhika Makmur Persada</t>
  </si>
  <si>
    <t>sewa</t>
  </si>
  <si>
    <t>konsultan</t>
  </si>
  <si>
    <t>NO.</t>
  </si>
  <si>
    <t>CV. GUNAVINDO MAKMUR ELEKTRIK , G17</t>
  </si>
  <si>
    <t>PT. JAPALINDO PRIMATAMA</t>
  </si>
  <si>
    <t>PT. ASTRA GRAPHIA TBK</t>
  </si>
  <si>
    <t>No</t>
  </si>
  <si>
    <t>Nama Penerima Penghasilan</t>
  </si>
  <si>
    <t>BUKTI POTONG</t>
  </si>
  <si>
    <t>paid on</t>
  </si>
  <si>
    <t>P/Memo No.</t>
  </si>
  <si>
    <t>D e s c r i p t i o n</t>
  </si>
  <si>
    <t>Gross Amount (Rp)</t>
  </si>
  <si>
    <t>Rate %</t>
  </si>
  <si>
    <t>Sub total   PPh ps.23 atas jasa D/N ( 411124/104 )</t>
  </si>
  <si>
    <t>Sub total   PPh ps.23 atas Sewa  ( 411124/100 )</t>
  </si>
  <si>
    <t>PT. PIONEER</t>
  </si>
  <si>
    <t>Sub Total PPh ps.23 hadiah (411124/100)</t>
  </si>
  <si>
    <t>PT. ARTIGA CIPTA SETYATAMA</t>
  </si>
  <si>
    <t>Sub total PPh ps.4 (2) atas sewa bangunan ( 411128/403 )</t>
  </si>
  <si>
    <t>00.000.000.0-000.000</t>
  </si>
  <si>
    <t xml:space="preserve">PT. PRIMA ARAS JAYA </t>
  </si>
  <si>
    <t>Sub total PPh ps.26 atas Royalty ( 411127/103  )</t>
  </si>
  <si>
    <t>WH.TaX Amount (Rp)</t>
  </si>
  <si>
    <t>Sub Total PPh ps.26 Deviden  (411127/101)</t>
  </si>
  <si>
    <t>jasa service</t>
  </si>
  <si>
    <t>PT. Putraduta Buanasentosa</t>
  </si>
  <si>
    <t>PT. Prima Aras Jaya</t>
  </si>
  <si>
    <t>PT. Astra Graphia</t>
  </si>
  <si>
    <t>PT. Tamasia Ekspresindo</t>
  </si>
  <si>
    <t>PT. Putraduta BuanaSentosa</t>
  </si>
  <si>
    <t>TB</t>
  </si>
  <si>
    <t>001</t>
  </si>
  <si>
    <t>CV. CIPTA PRATAMA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</si>
  <si>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</si>
  <si>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</si>
  <si>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</si>
  <si>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</si>
  <si>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</si>
  <si>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</si>
  <si>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</si>
  <si>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</si>
  <si>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</si>
  <si>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</si>
  <si>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</si>
  <si>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</si>
  <si>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</si>
  <si>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</si>
  <si>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</si>
  <si>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</si>
  <si>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</si>
  <si>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</si>
  <si>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</si>
  <si>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</si>
  <si>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</si>
  <si>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</si>
  <si>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PT.SARI PEKAYON NUSANTARA , S16</t>
  </si>
  <si>
    <t xml:space="preserve">PT.SARI PEKAYON NUSANTARA </t>
  </si>
  <si>
    <t>Kokardin</t>
  </si>
  <si>
    <t>PT. Berdiri Matahari Logistik</t>
  </si>
  <si>
    <t>PT. Rajawali Anugrah Resources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</si>
  <si>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</si>
  <si>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</si>
  <si>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</si>
  <si>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</si>
  <si>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</si>
  <si>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</si>
  <si>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</si>
  <si>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</si>
  <si>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</si>
  <si>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</si>
  <si>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</si>
  <si>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</si>
  <si>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</si>
  <si>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</si>
  <si>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</si>
  <si>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</si>
  <si>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</si>
  <si>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</si>
  <si>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</si>
  <si>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</si>
  <si>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</si>
  <si>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</si>
  <si>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</si>
  <si>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</si>
  <si>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</si>
  <si>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</si>
  <si>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</si>
  <si>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</si>
  <si>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</si>
  <si>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</si>
  <si>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</si>
  <si>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</si>
  <si>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</si>
  <si>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</si>
  <si>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</si>
  <si>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</si>
  <si>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</si>
  <si>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</si>
  <si>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</si>
  <si>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Yanmar Indonesia</t>
  </si>
  <si>
    <t>063</t>
  </si>
  <si>
    <t>064</t>
  </si>
  <si>
    <t>PT. CAKRAWALA ASIA CARGO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</si>
  <si>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</si>
  <si>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</si>
  <si>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</si>
  <si>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</si>
  <si>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</si>
  <si>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</si>
  <si>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</si>
  <si>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</si>
  <si>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</si>
  <si>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</si>
  <si>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</si>
  <si>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</si>
  <si>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</si>
  <si>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</si>
  <si>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</si>
  <si>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</si>
  <si>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</si>
  <si>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</si>
  <si>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</si>
  <si>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</si>
  <si>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</si>
  <si>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</si>
  <si>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</si>
  <si>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CV. AMANAH AFTERSETTING , A41</t>
  </si>
  <si>
    <t>Samudera Nusantara</t>
  </si>
  <si>
    <t>Cipta Maju</t>
  </si>
  <si>
    <t>PD. BUDI KARYA</t>
  </si>
  <si>
    <t>PT. SINAR PAGI BENGAWAN</t>
  </si>
  <si>
    <t>098</t>
  </si>
  <si>
    <t>PT. Pioneer</t>
  </si>
  <si>
    <t>Jasa Teknik</t>
  </si>
  <si>
    <t>TEKNIK</t>
  </si>
  <si>
    <t>PT. MOL LOGISTICS INDONESIA</t>
  </si>
  <si>
    <t>PT. ORIENTAL LOGISTICS INDONESIA</t>
  </si>
  <si>
    <t>TERMINAL PETIKEMAS KOJA</t>
  </si>
  <si>
    <t>PT. PELANGI BARU ANTARBENUA</t>
  </si>
  <si>
    <t>PT. BERDIRI MATAHARI LOGISTIK</t>
  </si>
  <si>
    <t>PT. JASA ANGKASA SEMESTA</t>
  </si>
  <si>
    <t>Duta Gemilang</t>
  </si>
  <si>
    <t>PT. Yanmar Indonesia</t>
  </si>
  <si>
    <t>PT. AIRIN</t>
  </si>
  <si>
    <t>PT. DUNIA EXPRESS TRANSINDO</t>
  </si>
  <si>
    <t>PT. SUMBER MITRA SAMUDERA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</si>
  <si>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</si>
  <si>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</si>
  <si>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</si>
  <si>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</si>
  <si>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</si>
  <si>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</si>
  <si>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</si>
  <si>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</si>
  <si>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</si>
  <si>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</si>
  <si>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</si>
  <si>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</si>
  <si>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</si>
  <si>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</si>
  <si>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</si>
  <si>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</si>
  <si>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</si>
  <si>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</si>
  <si>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</si>
  <si>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</si>
  <si>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Software</t>
  </si>
  <si>
    <t>PT Tamasia Ekspresindo</t>
  </si>
  <si>
    <t>PT. Supra Primatama</t>
  </si>
  <si>
    <t>PT. Tiki Depok Indonesia</t>
  </si>
  <si>
    <t>CV. Nusantara Copy</t>
  </si>
  <si>
    <t>PT. CAIRNHILL SERVIECH INTI , C11</t>
  </si>
  <si>
    <t>PT. GARUDA INDONESIA</t>
  </si>
  <si>
    <t>PT. PUNINAR YUSEN LOGISTICS INDONESIA</t>
  </si>
  <si>
    <t>PT. CARDINDO CITRABUANA</t>
  </si>
  <si>
    <t>PT. AVATAR EXPRESS INDONESIA</t>
  </si>
  <si>
    <t>PT. MAHA KARGO LOGISTIK</t>
  </si>
  <si>
    <t>PT. SHIPWAYS INDONESIA</t>
  </si>
  <si>
    <t>PT. SOLUSI EXPRESS LOGISTICS</t>
  </si>
  <si>
    <t>PT. BINEX LOGISTIC</t>
  </si>
  <si>
    <t>JAKARTA INTERNATIONAL CONTAINER TERMINAL</t>
  </si>
  <si>
    <t>PT. YUSEN LOGISTICS INDONESIA</t>
  </si>
  <si>
    <t>PT. SENTRA SINAR BARU</t>
  </si>
  <si>
    <t>PT. DWIPA KHARISMA MITRA</t>
  </si>
  <si>
    <t>KOKARDIN</t>
  </si>
  <si>
    <t>CV. BERKAT MANDIRI EXPRESS</t>
  </si>
  <si>
    <t>CV. CITRA NAGAN</t>
  </si>
  <si>
    <t>CV. LINTAS BUANA ABADI</t>
  </si>
  <si>
    <t>CV. SUMBER MULYA JAYA</t>
  </si>
  <si>
    <t>FAJAR AGUNG JAYA</t>
  </si>
  <si>
    <t>PT. WINDU JAYA UTAMA</t>
  </si>
  <si>
    <t>PT. AZ TECS INDONESIA</t>
  </si>
  <si>
    <t>CIPTA MAJU</t>
  </si>
  <si>
    <t>CV. CIPTA SARANA LINTASINDO</t>
  </si>
  <si>
    <t>PT. BIROTIKA SEMESTA</t>
  </si>
  <si>
    <t>PT. BUANA MAS CITRA LESTARI</t>
  </si>
  <si>
    <t>PT. FPS INDONESIA</t>
  </si>
  <si>
    <t>PT. HASJRAT ABADI</t>
  </si>
  <si>
    <t>PT. NUSANTARA CITRA TERPADU</t>
  </si>
  <si>
    <t>PT. PACKING MATERIAL INDONESIA</t>
  </si>
  <si>
    <t>PT. RAY CARGO</t>
  </si>
  <si>
    <t>PT. SILKARGO INDONESIA</t>
  </si>
  <si>
    <t>TOTAL PPH 23</t>
  </si>
  <si>
    <t>TOTAL PPH 26</t>
  </si>
  <si>
    <t>PT. SEACON TERMINAL</t>
  </si>
  <si>
    <t>PT. GAPURA ANGKASA</t>
  </si>
  <si>
    <t>CV. BERKAT MANDIRI EKSPRESS</t>
  </si>
  <si>
    <t>CV. MAKMUR JAYA EXPRESS</t>
  </si>
  <si>
    <t>PT. TRIJASA JAYA UTAMA</t>
  </si>
  <si>
    <t>CV. AS TRANSPORT</t>
  </si>
  <si>
    <t>CV. CIPTA MAJU</t>
  </si>
  <si>
    <t>SAMUDERA NUSANTARA</t>
  </si>
  <si>
    <t>PPH 21</t>
  </si>
  <si>
    <t>TOTAL PPH 21</t>
  </si>
  <si>
    <t>CV. MITRA MANDIRI TEKNIK , M28</t>
  </si>
  <si>
    <t>PT. LINK PASIPIK INDONUSA</t>
  </si>
  <si>
    <t>BRINGIN JAYA BARU</t>
  </si>
  <si>
    <t>PT. ANUGERAH TRANS MARITIM</t>
  </si>
  <si>
    <t>PT. FM GLOBAL LOGISTICS</t>
  </si>
  <si>
    <t>YANMAR CO.,LTD. , YN0D</t>
  </si>
  <si>
    <t>PT. KYOWA INDONESIA , K33</t>
  </si>
  <si>
    <t>PT. MORITA TJOKRO GEARINDO , M04</t>
  </si>
  <si>
    <t>PT. BERDIRI MATAHARI LOGISTICS</t>
  </si>
  <si>
    <t>PT. JAC Indonesia</t>
  </si>
  <si>
    <t>PT. Gudang Berkat</t>
  </si>
  <si>
    <t>Sub total PPh ps.4 (2) atas Jasa Konstruksi  ( 411128/409 )</t>
  </si>
  <si>
    <t>PT. RHENUS LOGISTICS INDONESIA</t>
  </si>
  <si>
    <t>PT. Arista Auto Prima</t>
  </si>
  <si>
    <t>PT. FAJAR AGUNG JAYA</t>
  </si>
  <si>
    <t>PT. TEKNOKRAT MITRA DATA , T03</t>
  </si>
  <si>
    <t>PT RAY CARGO</t>
  </si>
  <si>
    <t>PT. Rentokil Indonesia</t>
  </si>
  <si>
    <t>PT. Mitra Balai Industri</t>
  </si>
  <si>
    <t>PT. WAHANA DIRGANTARA</t>
  </si>
  <si>
    <t>PT. LAWU PERDANA TRANSINDO</t>
  </si>
  <si>
    <t>Yanmar Asia Singapore</t>
  </si>
  <si>
    <t>Yanmar Co</t>
  </si>
  <si>
    <t>CV. INDOLOGISTICS</t>
  </si>
  <si>
    <t>PT. JAPALINDON PRIMATAMA</t>
  </si>
  <si>
    <t>PT SINAR PAGI BENGAWAN</t>
  </si>
  <si>
    <t>105</t>
  </si>
  <si>
    <t>106</t>
  </si>
  <si>
    <t>111</t>
  </si>
  <si>
    <t>112</t>
  </si>
  <si>
    <t>113</t>
  </si>
  <si>
    <t>117</t>
  </si>
  <si>
    <t>118</t>
  </si>
  <si>
    <t>119</t>
  </si>
  <si>
    <t>PT. NEW PRIOK CONTAINER TERMINAL ONE</t>
  </si>
  <si>
    <t>PT. PELAYARAN PANURJWAN</t>
  </si>
  <si>
    <t xml:space="preserve">CV. MITRA MANDIRI TEKNIK </t>
  </si>
  <si>
    <t>jasa penyimpanan</t>
  </si>
  <si>
    <t>PPH23</t>
  </si>
  <si>
    <t>2%_forwarder_CV. BERKAT MANDIRI EXPRESS</t>
  </si>
  <si>
    <t>2%_forwarder_CV. CITRA NAGAN</t>
  </si>
  <si>
    <t>2%_forwarder_CV. SUMBER MULYA JAYA</t>
  </si>
  <si>
    <t>2%_forwarder_FAJAR AGUNG JAYA</t>
  </si>
  <si>
    <t>2%_forwarder_PT SINAR PAGI BENGAWAN</t>
  </si>
  <si>
    <t>2%_forwarder_PT. BERDIRI MATAHARI LOGISTIK</t>
  </si>
  <si>
    <t>2%_forwarder_PT. BIROTIKA SEMESTA</t>
  </si>
  <si>
    <t>2%_forwarder_PT. JAPALINDO PRIMATAMA</t>
  </si>
  <si>
    <t>2%_forwarder_PT. TITIPAN ANTAR NUSA LOGISTICS</t>
  </si>
  <si>
    <t>2%_forwarder_PT. WINDU JAYA UTAMA</t>
  </si>
  <si>
    <t>2%_forwarder_PT. YUSEN LOGISTICS INDONESIA</t>
  </si>
  <si>
    <t>2%_PT.SARI PEKAYON NUSANTARA , S16</t>
  </si>
  <si>
    <t>PT TRANS OCEAN SERVICES INDONESIA</t>
  </si>
  <si>
    <t>PT. Calmic Indonesia</t>
  </si>
  <si>
    <t>PT. Essa Satyagrap Abbid</t>
  </si>
  <si>
    <t>PT. Justika Siar Publika</t>
  </si>
  <si>
    <t>PT. Mitra Pajakku</t>
  </si>
  <si>
    <t>PT. MITSUI O.S.K</t>
  </si>
  <si>
    <t>PT. NNR RPX GLOBAL LOGISTICS INDONESIA</t>
  </si>
  <si>
    <t>PT. SAMUDERA INDONESIA</t>
  </si>
  <si>
    <t>PT. SEGARA PACIFIC MAJU</t>
  </si>
  <si>
    <t>PT. TITIPAN ANTAR NUSA LOGISTICS</t>
  </si>
  <si>
    <t>Bengkel Otto Padosi</t>
  </si>
  <si>
    <t>TOTAL PPH 4 AYAT 2</t>
  </si>
  <si>
    <t>Dhita's Catering</t>
  </si>
  <si>
    <t>TOTAL LIST</t>
  </si>
  <si>
    <t>2%_forwarder_CV. AS TRANSPORT</t>
  </si>
  <si>
    <t>2%_forwarder_CV. MAKMUR JAYA EXPRESS</t>
  </si>
  <si>
    <t>2%_forwarder_PT TRANS OCEAN SERVICES INDONESIA</t>
  </si>
  <si>
    <t>2%_forwarder_PT. ANUGERAH TRANS MARITIM</t>
  </si>
  <si>
    <t>2%_forwarder_PT. ARTIGA CIPTA SETYATAMA</t>
  </si>
  <si>
    <t>2%_forwarder_PT. BUANA MAS CITRA LESTARI</t>
  </si>
  <si>
    <t>2%_forwarder_PT. FPS INDONESIA</t>
  </si>
  <si>
    <t>2%_forwarder_PT. HASJRAT ABADI</t>
  </si>
  <si>
    <t>2%_forwarder_PT. NUSANTARA CITRA TERPADU</t>
  </si>
  <si>
    <t>2%_forwarder_PT. SILKARGO INDONESIA</t>
  </si>
  <si>
    <t>2%_forwarder_PT. TRIJASA JAYA UTAMA</t>
  </si>
  <si>
    <t>4%_forwarder_BRINGIN JAYA BARU</t>
  </si>
  <si>
    <t>4%_forwarder_SAMUDERA NUSANTARA</t>
  </si>
  <si>
    <t>PT. TABITHA EXPRESS</t>
  </si>
  <si>
    <t>PT. MULTI BINA PURA INTERNATIONAL</t>
  </si>
  <si>
    <t>PT. AMPAT YASA INTERMODA</t>
  </si>
  <si>
    <t>PT. SITC INDONESIA</t>
  </si>
  <si>
    <t>PT. Mitra Sinergi Intisolusi</t>
  </si>
  <si>
    <t>PT. Putraduta Buanasentosa (Indo Arsip)</t>
  </si>
  <si>
    <t>PT. Pasona HR Indonesia</t>
  </si>
  <si>
    <t>PT. Setiajaya Mobilindo</t>
  </si>
  <si>
    <t>PT.JAVATEC TRIMITRA MACHINERY , J02</t>
  </si>
  <si>
    <t>PT. KLINE MOBARU DIAMOND INDONESIA</t>
  </si>
  <si>
    <t>PERGUDANGAN PANADIA JALAN KALIANAK NO.59-A, SURABAYA</t>
  </si>
  <si>
    <t>2%_forwarder_CV. LINTAS BUANA ABADI</t>
  </si>
  <si>
    <t>2%_forwarder_CV. INDOLOGISTICS</t>
  </si>
  <si>
    <t>2%_forwarder_PT. PACKING MATERIAL INDONESIA</t>
  </si>
  <si>
    <t>2%_forwarder_PT. LINK PASIPIK INDONUSA</t>
  </si>
  <si>
    <t>2%_forwarder_PT. LAWU PERDANA TRANSINDO</t>
  </si>
  <si>
    <t>2%_forwarder_PT. RAY CARGO</t>
  </si>
  <si>
    <t>2%_forwarder_KOKARDIN</t>
  </si>
  <si>
    <t>2%_Jasa fee for process Mr. Takase's document_PT. Tamasia Ekspresindo</t>
  </si>
  <si>
    <t>2%_PT. MORITA TJOKRO GEARINDO , M04</t>
  </si>
  <si>
    <t>forwarder</t>
  </si>
  <si>
    <t>Forwarder</t>
  </si>
  <si>
    <t>CV. Karya Cipta Sarana</t>
  </si>
  <si>
    <t>PT. Dasa Prima</t>
  </si>
  <si>
    <t>OE</t>
  </si>
  <si>
    <t>PT. Yanmarindo Perkasa</t>
  </si>
  <si>
    <t>PT. Hasjrat Abadi</t>
  </si>
  <si>
    <t>CV. Subur Rejeki Abadi Jaya</t>
  </si>
  <si>
    <t>PT. Anekateknik Teguhselaras</t>
  </si>
  <si>
    <t>CV. Djati Wadja</t>
  </si>
  <si>
    <t xml:space="preserve">PT. MORITA TJOKRO GEARINDO </t>
  </si>
  <si>
    <t>PT. CONSOLTAINER TRANSPORT LOGISTICS</t>
  </si>
  <si>
    <t>PT. TUNGYA COLLINS TERMINAL</t>
  </si>
  <si>
    <t>Sub total   PPh ps.23 atas jasa D/N NPWP ( 411124/104 )</t>
  </si>
  <si>
    <t>Sub total   PPh ps.23 atas jasa D/N ( 411124/104 ) NON NPWP</t>
  </si>
  <si>
    <t>YANMAR CO LTD</t>
  </si>
  <si>
    <t>2%_forwarder_CV. BERKAT MANDIRI EKSPRESS</t>
  </si>
  <si>
    <t>2%_forwarder_CV. CIPTA SARANA LINTASINDO</t>
  </si>
  <si>
    <t>2%_forwarder_PT. CAKRAWALA ASIA CARGO</t>
  </si>
  <si>
    <t>2%_forwarder_PT. PANCA ADI ANEKA KIMIA</t>
  </si>
  <si>
    <t>2%_forwarder_PT. SINAR PAGI BENGAWAN</t>
  </si>
  <si>
    <t>Sub total PPh ps.26 atas Bunga ( 411127/102  )</t>
  </si>
  <si>
    <t>PT. GATEWAY CONTAINER LINE</t>
  </si>
  <si>
    <t>PT. PANCA ADI ANEKA KIMIA</t>
  </si>
  <si>
    <t>PT. Andhikamakmur Persada</t>
  </si>
  <si>
    <t>Dhita Catering</t>
  </si>
  <si>
    <t>jasa catering</t>
  </si>
  <si>
    <t>PT. PERUSAHAAN PELAYARAN NUSANTARA PANURJWAN</t>
  </si>
  <si>
    <t>ANGKASA MESIN SURABAYA</t>
  </si>
  <si>
    <t>Yanmar International Singapore</t>
  </si>
  <si>
    <t>Sugeng Irawan</t>
  </si>
  <si>
    <t>2%_forwarder_PT. NTL NAIGAI TRANS LINE INDONESIA</t>
  </si>
  <si>
    <t>2%_Jasa consulting fee for PGA Dept - Roeri_010.001-17.35564916_PT. Pasona HR Indonesia_29/05/2017</t>
  </si>
  <si>
    <t>2%_PT. TEKNOKRAT MITRA DATA , T03</t>
  </si>
  <si>
    <t>forawrder</t>
  </si>
  <si>
    <t>PT. NTL NAIGAI TRANS LINE INDONESIA</t>
  </si>
  <si>
    <t>PT. MACOLINE INDONESIA</t>
  </si>
  <si>
    <t>6%_forwarder_BRINGIN JAYA BARU</t>
  </si>
  <si>
    <t>6%_forwarder_CV. NUR INDAH</t>
  </si>
  <si>
    <t>PT. Wahana Wirawan</t>
  </si>
  <si>
    <t>5%_forwarder_CIPTA MAJU</t>
  </si>
  <si>
    <t>Zhafira Car</t>
  </si>
  <si>
    <t>2%_PT. IFORCE CONSULTING INDONESIA , I20</t>
  </si>
  <si>
    <t>2%_PT. TOYOTA TSUSHO MECHANICAL ENGINEERING SERVICE , T17</t>
  </si>
  <si>
    <t>Endang Winarti Ningsih/Dhita's Catering</t>
  </si>
  <si>
    <t>Yayasan Prasetiya Mulia</t>
  </si>
  <si>
    <t>PT. IFORCE CONSULTING INDONESIA , I20</t>
  </si>
  <si>
    <t>PT. SEMICON INTERNUSA , S35</t>
  </si>
  <si>
    <t>PT. TOYOTA TSUSHO MECHANICAL ENGINEERING SERVICE , T17</t>
  </si>
  <si>
    <t>PT. KHARISMA ASTRA NUSANTARA</t>
  </si>
  <si>
    <t>PT. SKR INTERNASIONAL</t>
  </si>
  <si>
    <t>TERMINAL PETIKEMAS SURABAYA</t>
  </si>
  <si>
    <t>PT. IADECCO , I20</t>
  </si>
  <si>
    <t>2%_forwarder_PT. FAJAR AGUNG JAYA</t>
  </si>
  <si>
    <t>2%_forwarder_PT. CONSOLTAINER TRANSPORT LOGISTICS_OE</t>
  </si>
  <si>
    <t>2%_forwarder_PT. CARDINDO CITRABUANA_OE</t>
  </si>
  <si>
    <t>2%_forwarder_PT. GFC INDONESIA TERMINAL_OE</t>
  </si>
  <si>
    <t>2%_forwarder_PT. JASA ANGKASA SEMESTA_OE</t>
  </si>
  <si>
    <t>2%_forwarder_PT. KHARISMA ASTRA NUSANTARA_OE</t>
  </si>
  <si>
    <t>2%_forwarder_PT. MITSUI O.S.K_OE</t>
  </si>
  <si>
    <t>2%_forwarder_PT. MOL LOGISTICS INDONESIA_OE</t>
  </si>
  <si>
    <t>2%_forwarder_PT. NEW PRIOK CONTAINER TERMINAL ONE_OE</t>
  </si>
  <si>
    <t>2%_forwarder_PT. PELANGI BARU ANTARBENUA_OE</t>
  </si>
  <si>
    <t>2%_forwarder_PT. RHENUS LOGISTICS INDONESIA_OE</t>
  </si>
  <si>
    <t>2%_forwarder_PT. SEACON TERMINAL_OE</t>
  </si>
  <si>
    <t>2%_forwarder_PT. SEGARA PACIFIC MAJU_OE</t>
  </si>
  <si>
    <t>2%_forwarder_PT. SHIPWAYS INDONESIA_OE</t>
  </si>
  <si>
    <t>2%_forwarder_PT. SKR INTERNASIONAL_OE</t>
  </si>
  <si>
    <t>2%_forwarder_PT. WAHANA DIRGANTARA_OE</t>
  </si>
  <si>
    <t>2%_forwarder_TERMINAL PETIKEMAS KOJA_OE</t>
  </si>
  <si>
    <t>2%_forwarder_PT. BINEX LOGISTIC_OE</t>
  </si>
  <si>
    <t>2%_forwarder_PT. AVATAR EXPRESS INDONESIA_OE</t>
  </si>
  <si>
    <t>2%_forwarder_JAKARTA INTERNATIONAL CONTAINER TERMINAL_OE</t>
  </si>
  <si>
    <t>CV. PESONA MITRATAMA ELEKTRINDO , P15</t>
  </si>
  <si>
    <t>PT. AMANO INDONESIA , A33</t>
  </si>
  <si>
    <t>PT.TIRTO SHORI TEKNINDO , TIRTO</t>
  </si>
  <si>
    <t>PT. Dwi Daya World Wide</t>
  </si>
  <si>
    <t>PT. Lifull Media Ind</t>
  </si>
  <si>
    <t>Persek Buntario Tigris &amp; Rekan</t>
  </si>
  <si>
    <t>PD. Sarina Motor</t>
  </si>
  <si>
    <t>PT. Alsok Bass Indonesia Securiy Services</t>
  </si>
  <si>
    <t>CV. Pesona Mitratama Elektrindo</t>
  </si>
  <si>
    <t>PT. Asahi Networks Indonesia</t>
  </si>
  <si>
    <t>PT. Pricewaterhouse Coopers Consl. Ind. (PWC)</t>
  </si>
  <si>
    <t>PT. GFC INDONESIA TERMINAL</t>
  </si>
  <si>
    <t>M. AGUS SALIM</t>
  </si>
  <si>
    <t>2%_forwarder_PT. AIRIN_OE</t>
  </si>
  <si>
    <t>2%_forwarder_PT. DUNIA EXPRESS TRANSINDO_OE</t>
  </si>
  <si>
    <t>2%_forwarder_PT. GARUDA INDONESIA_OE</t>
  </si>
  <si>
    <t>2%_forwarder_PT. TRANS OCEAN SERVICES INDONESIA</t>
  </si>
  <si>
    <t>PT. MITRA KARYA TEHNIK INDONESIA , M41</t>
  </si>
  <si>
    <t>PT. TRANS OCEAN SERVICES INDONESIA</t>
  </si>
  <si>
    <t>freight to PT. ANUGERAH TRANS MARITIM</t>
  </si>
  <si>
    <t xml:space="preserve"> PT. Tamasia Ekspresindo</t>
  </si>
  <si>
    <t>CV. MATA BIRU</t>
  </si>
  <si>
    <t>PT. MITRA KARYA TEHNIK INDONESIA</t>
  </si>
  <si>
    <t>4%_forwarder_PT. MAHA KARGO LOGISTIK_OE</t>
  </si>
  <si>
    <t>CV. CIPTA PRATAMA , C13</t>
  </si>
  <si>
    <t>2%_forwarder_PT. FM GLOBAL LOGISTICS</t>
  </si>
  <si>
    <t>PT. CITRA PRIMA CONTAINER</t>
  </si>
  <si>
    <t>PT. GLOBAL TERMINAL MARUNDA</t>
  </si>
  <si>
    <t>PT. SAMUDERA SARANA LOGISTIK</t>
  </si>
  <si>
    <t>PT. UNEX RAJAWALI INDONESIA</t>
  </si>
  <si>
    <t>PT. Yanmar Agricultural Machinery Manufacturing Indonesia (Yamindo)</t>
  </si>
  <si>
    <t>PT. Astra International TBK.</t>
  </si>
  <si>
    <t>CV. Rinjani Mas</t>
  </si>
  <si>
    <t>2%_CV. CIPTA PRATAMA , C13</t>
  </si>
  <si>
    <t>2%_CV. GUNAVINDO MAKMUR ELEKTRIK , G17</t>
  </si>
  <si>
    <t>2%_forwarder_PT. JAYA BERSAMA</t>
  </si>
  <si>
    <t>PT. JAYA BERSAMA</t>
  </si>
  <si>
    <t>2%_forwarder_PT. MACOLINE INDONESIA_OE</t>
  </si>
  <si>
    <t>2%_forwarder_PT. ORIENTAL LOGISTICS INDONESIA_OE</t>
  </si>
  <si>
    <t>2%_forwarder_PT. UNEX RAJAWALI INDONESIA_OE</t>
  </si>
  <si>
    <t>2%_forwarder_PT. YUSEN LOGISTICS INDONESIA_OE</t>
  </si>
  <si>
    <t>PT. Sederhana Damba Utama</t>
  </si>
  <si>
    <t>Rusman Alaihi Salam</t>
  </si>
  <si>
    <t>YANMAR INTERNATIONAL SINGAPORE PTE LTD</t>
  </si>
  <si>
    <t>2%_forwarder_PT. NITTSU LEMO INDONESIA LOGISTIK</t>
  </si>
  <si>
    <t>2%_forwarder_PT. RHENUS LOGISTICS INDONESIA</t>
  </si>
  <si>
    <t>2%_Jasa car service B1345EJB_PT. Arista Auto Prima</t>
  </si>
  <si>
    <t>2%_Jasa car service B1410EJA_PT. Arista Auto Prima</t>
  </si>
  <si>
    <t>2%_Jasa fee fee for visa of Mr. Tadao Sugie (Mr. Saijo's Quest)_ PT. Tamasia Ekspresindo</t>
  </si>
  <si>
    <t>2%_forwarder_PT. BIMARUNA JAYA_OE</t>
  </si>
  <si>
    <t>2%_forwarder_PT. DWIPA KHARISMA MITRA_OE</t>
  </si>
  <si>
    <t>2%_forwarder_PT. MULTI BINA PURA INTERNATIONAL_OE</t>
  </si>
  <si>
    <t>2%_forwarder_PT. NNR RPX GLOBAL LOGISTICS INDONESIA_OE</t>
  </si>
  <si>
    <t>2%_forwarder_PT. PELANGI BAHARI ANUGERAHTAMA_OE</t>
  </si>
  <si>
    <t>2%_forwarder_PT. SAMUDERA PACIFIC MAJU_OE</t>
  </si>
  <si>
    <t>2%_forwarder_PT. SAMUDERA SARANA LOGISTIK_OE</t>
  </si>
  <si>
    <t>2%_forwarder_PT. SOLUSI EXPRESS LOGISTICS_OE</t>
  </si>
  <si>
    <t>YIS</t>
  </si>
  <si>
    <t>18%_forwarder_SAMUDERA NUSANTARA</t>
  </si>
  <si>
    <t>PT. NITTSU LEMO INDONESIA LOGISTIK</t>
  </si>
  <si>
    <t>PT. Putra Mandiri Aircon</t>
  </si>
  <si>
    <t>Arfidea Kadri Sahetapy- Engel Tisnadisastra (AKSET)</t>
  </si>
  <si>
    <t>CV. Delia</t>
  </si>
  <si>
    <t>PT. OKAYA INDONESIA , O05</t>
  </si>
  <si>
    <t>PT. BIMARUNA JAYA</t>
  </si>
  <si>
    <t>PT. EVERGREEN</t>
  </si>
  <si>
    <t>PT. PELANGI BAHARI ANUGERAHTAMA</t>
  </si>
  <si>
    <t>PT. SAMUDERA PACIFIC MAJU</t>
  </si>
  <si>
    <t>PT. Astra Grapia Tbk.</t>
  </si>
  <si>
    <t>Ferdy Idriel Manise</t>
  </si>
  <si>
    <t>Heru Cahyono</t>
  </si>
  <si>
    <t>PT. Angkasa Mulya Trading</t>
  </si>
  <si>
    <t>PT. Rafi Terus Maju</t>
  </si>
  <si>
    <t>2%_forwarder_PT. APEC TRANS UTAMA</t>
  </si>
  <si>
    <t>2%_forwarder_PT. AWAN SAMUDERA LESTARI</t>
  </si>
  <si>
    <t>2%_forwarder_MITSUI OSK_OE</t>
  </si>
  <si>
    <t>2%_forwarder_PT. AMPAT YASA INTERMODA_OE</t>
  </si>
  <si>
    <t>2%_forwarder_PT. BUANA MAS CITRA LESTARI_OE</t>
  </si>
  <si>
    <t>2%_forwarder_PT. GAPURA ANGKASA_OE</t>
  </si>
  <si>
    <t>2%_forwarder_PT. GLOBAL TERMINAL MARUNDA_OE</t>
  </si>
  <si>
    <t>2%_forwarder_PT. KINTETSU WORLD EXPRESS INDONESIA_OE</t>
  </si>
  <si>
    <t>2%_forwarder_PT. PUNINAR YUSEN LOGISTICS INDONESIA_OE</t>
  </si>
  <si>
    <t>PT. APEC TRANS UTAMA</t>
  </si>
  <si>
    <t>PT. AWAN SAMUDERA LESTARI</t>
  </si>
  <si>
    <t>PT. Prima Wahana Caraka(PWC)</t>
  </si>
  <si>
    <t>MITSUI OSK</t>
  </si>
  <si>
    <t>PT. KINTETSU WORLD EXPRESS INDONESIA</t>
  </si>
  <si>
    <t>Summary of Withholding  Tax art.23/26 &amp; 4(2) For APR 18</t>
  </si>
  <si>
    <t>2%_ Marketing Management Course 2 May - 15 Aug 2018 - Mr. Piagio_Yayasan Prasetiya Mulia</t>
  </si>
  <si>
    <t>2%_Jasa annual maintenance for msi/HRMS per 28 Mar 18 - 27 Mar 19_PT. Mitra Sinergi Intisolusi_21.014.357.4-036.000_Komp. Perkantoran Kota Grogol Permai Blok B No. 3 Jl. Prof Dr. Latumenten Raya RT.001 RW. 007 Jelambar Jakaarta Barat</t>
  </si>
  <si>
    <t>2%_Jasa Environment Management Fee Apr 2018_PT. Prima Aras Jaya</t>
  </si>
  <si>
    <t>2%_Jasa filling storage Apr-Jun 2018 (Big box)_PT. Putraduta Buanasentosa</t>
  </si>
  <si>
    <t>2%_Jasa filling storage Apr-Jun 2018 (Iron box)_PT. Putraduta Buanasentosa</t>
  </si>
  <si>
    <t>2%_Jasa Indonesian Legal Brief and Online Legal Database 18Apr-17May2018_PT. Justika Siar Publika</t>
  </si>
  <si>
    <t>2%_Jasa Installation fee Kalianak Warehouse_PT. Padi Internet_02.009.861.2-618.000_Jl. Maayjen Sungkono No.83 Gunungsari Surabaya</t>
  </si>
  <si>
    <t>2%_Jasa preparation of Local File (transfer pricing) and PER-22 Jan - Mar 2017_PT. Prima Wahana Caraka(PWC)</t>
  </si>
  <si>
    <t>2%_Jasa waste handling 79 drum(@200kg) coolent waste XN 0020297 (28/2/18) &amp; waste XN0020453-6_PT. Andhikamakmur Persada</t>
  </si>
  <si>
    <t>2%_Jasa waste handling 82 drum(@200kg) coolent waste XN 19657 (4/1/18)_PT. Andhikamakmur Persada</t>
  </si>
  <si>
    <t>2%_machining_CV. AMANAH AFTERSETTING , A41</t>
  </si>
  <si>
    <t>2%_machining_CV. MITRA MANDIRI TEKNIK , M28</t>
  </si>
  <si>
    <t>2%_machining_PT. GRIYA MITRA PERSADA , G20</t>
  </si>
  <si>
    <t>2%_machining_PT. MORITA TJOKRO GEARINDO , M04</t>
  </si>
  <si>
    <t>2%_machining_PT. TOYOTA TSUSHO MECHANICAL ENGINEERING SERVICE , T17</t>
  </si>
  <si>
    <t>2%_machining_PT.SARI PEKAYON NUSANTARA , S16</t>
  </si>
  <si>
    <t>2%_forwarder_PT. BERDIRI MATAHARI LOGISTICS</t>
  </si>
  <si>
    <t>2%_forwarder_PT. TAIYO GIKEN INDONESIA</t>
  </si>
  <si>
    <t>2%_forwarder_RAY CARGO</t>
  </si>
  <si>
    <t>27-APR-2018</t>
  </si>
  <si>
    <t>12-APR-2018</t>
  </si>
  <si>
    <t>19-APR-2018</t>
  </si>
  <si>
    <t>26-APR-2018</t>
  </si>
  <si>
    <t>13-APR-2018</t>
  </si>
  <si>
    <t>10-APR-2018</t>
  </si>
  <si>
    <t>25-APR-2018</t>
  </si>
  <si>
    <t>06-APR-2018</t>
  </si>
  <si>
    <t>17-APR-2018</t>
  </si>
  <si>
    <t>20-APR-2018</t>
  </si>
  <si>
    <t>24-APR-2018</t>
  </si>
  <si>
    <t>2%_forwarder_PT. SENTRA SINAR BARU_OE</t>
  </si>
  <si>
    <t>PT. Padi Internet</t>
  </si>
  <si>
    <t>PT. GRIYA MITRA PERSADA , G20</t>
  </si>
  <si>
    <t>PT. TAIYO GIKEN INDONESIA</t>
  </si>
  <si>
    <t>`</t>
  </si>
  <si>
    <t>2%_Jasa fotocopy Rent - Apr 2018_PT. Astra Grapia Tbk.</t>
  </si>
  <si>
    <t>4%_Jasa rent car YPD Makasar : 007/AF-PARE/03/18 reimbursement rent car for set up VPN &amp; refreshment SA-R for dealer in Makasar_Ferdy Idriel Manise/Ibda Rental Car_Jl. Mamasa No. 022 RT/RW 001/001 Bukit Indah Soreang Parepare</t>
  </si>
  <si>
    <t>PPH42_4%_ERS-19/03/18-203562_BA</t>
  </si>
  <si>
    <t>10%_Accrued Royalty April 2018 (RPMS &amp; Engine)</t>
  </si>
  <si>
    <t>30-APR-2018</t>
  </si>
  <si>
    <t>INV/2018/010002 Service Fee Apr 18</t>
  </si>
  <si>
    <t>Salary Journals APR 18</t>
  </si>
  <si>
    <t>Salary Apr 18</t>
  </si>
  <si>
    <t>15%_Jasa Catering for employee 02 - 07 Apr 2018 (2374porsi &amp; 370 snack)_Endang Winarti Ningsih/Dhita's Catering_61210</t>
  </si>
  <si>
    <t>5%_Jasa repair fiber optical network for building D factory &amp; spareparts warehouse_Eko Purwanto_716400627403000_Bukit Waringin Jl. Sawo 2 Blok E 5/8 RT 004 RW 010 Kedung Waringin Bojong Gede Bogor Jabar</t>
  </si>
  <si>
    <t>15%_Jasa Catering for employee 09 - 15 Apr 2018 (2570 porsi &amp; 455 snack)_Endang Winarti Ningsih/Dhita's Catering_61210</t>
  </si>
  <si>
    <t>5%_forwarder_LINTAS BUANA ABADI - JUBAEDI</t>
  </si>
  <si>
    <t>5%_Jasa renovasi Kalinak warehouse 59A - Alex_Sugeng Irawan_47.218.470.4-602.000_JL. MASJID NO.88 RT.003 RW.005 MOJOSULUR MOJOKERTO JAWA TIMUR</t>
  </si>
  <si>
    <t>6%_Jasa service 7 units laptop (ex-employee's broken laptop)_Pasopati Computer/Fajar Santosa_3276050112900007_Kp. Sidamukti RT/RW 004/001 Sukamaju Cilodong Depok</t>
  </si>
  <si>
    <t>11-APR-2018</t>
  </si>
  <si>
    <t>Eko Purwanto</t>
  </si>
  <si>
    <t>JUBAEDI</t>
  </si>
  <si>
    <t>Fajar Santosa</t>
  </si>
  <si>
    <t>contol</t>
  </si>
  <si>
    <t>A/YDI/IV/2018</t>
  </si>
  <si>
    <t>C/YDI/IV/2018</t>
  </si>
  <si>
    <t>B/YDI/IV/2018</t>
  </si>
  <si>
    <t>NO NPWP</t>
  </si>
  <si>
    <t>C/YDI/V/2018</t>
  </si>
  <si>
    <t>B/YDI/V/2018</t>
  </si>
  <si>
    <t>A/YDI/V/2018</t>
  </si>
  <si>
    <t>Salary May 18</t>
  </si>
  <si>
    <t>15%_Jasa catering_Payment to Dhita Catering 23-29 Apr 18</t>
  </si>
  <si>
    <t>5%_BINTANG ALUMUNIUM , B77</t>
  </si>
  <si>
    <t>6%_forwarder_CV. ANGKASA MESIN SURABAYA</t>
  </si>
  <si>
    <t>5%_forwarder_CV. EZRA ANUGRAH</t>
  </si>
  <si>
    <t>5%_jasa service repair_Bintang Alumunium : Repair canteen (Supriyanto)-Alex</t>
  </si>
  <si>
    <t>SUPRIYANTO</t>
  </si>
  <si>
    <t>24.136.616.0-412.000</t>
  </si>
  <si>
    <t>JL. Cenning Ampe Blok L No. 4 RT 04 RW 27 Sukamaju Sukmajaya Depok</t>
  </si>
  <si>
    <t>Salary Journals May 18</t>
  </si>
  <si>
    <t>24-MAY-2018</t>
  </si>
  <si>
    <t>31-MAY-2018</t>
  </si>
  <si>
    <t>04-MAY-2018</t>
  </si>
  <si>
    <t>08-MAY-2018</t>
  </si>
  <si>
    <t>16-MAY-2018</t>
  </si>
  <si>
    <t>17-MAY-2018</t>
  </si>
  <si>
    <t>18-MAY-2018</t>
  </si>
  <si>
    <t>22-MAY-2018</t>
  </si>
  <si>
    <t>EZRA ANUGRAH</t>
  </si>
  <si>
    <t>2%_CV. ADSSON WIRE INDUSTRY , A36</t>
  </si>
  <si>
    <t>2%_CV. PESONA MITRATAMA ELEKTRINDO , P15</t>
  </si>
  <si>
    <t>2%_PT. SURVEYOR INDONESIA (PERSERO) , S30</t>
  </si>
  <si>
    <t>2%_jasa agency visa_PT. Tamasia Ekspresindo : Visa process for Suharno</t>
  </si>
  <si>
    <t>2%_jasa catering_CV. Karya Cipta Sarana : Catering for CS training SMK Karya Nusantara Kuningan (13-16 May 2018)</t>
  </si>
  <si>
    <t>2%_jasa catering_CV. Karya Cipta Sarana : Catering for employee 14-20 May 2018</t>
  </si>
  <si>
    <t>2%_jasa catering_CV. Karya Cipta Sarana Catering</t>
  </si>
  <si>
    <t>2%_jasa delivery_PT. Tiki Depok Indonesia</t>
  </si>
  <si>
    <t>2%_jasa legal_PT. Justika Siar Publika : Legal Information Service 18May-17June 18</t>
  </si>
  <si>
    <t>2%_Jasa pengurusan dokumen_PT Tamasia Expresindo</t>
  </si>
  <si>
    <t>2%_jasa printing_PT. Dasa Prima</t>
  </si>
  <si>
    <t>2%_Jasa Salary per Apr 2018_PT. Rajawali Anugrah Resources</t>
  </si>
  <si>
    <t>2%_jasa service_PT. Alsok Bass Indonesia : Security Service fee 01-30 Apr 2018</t>
  </si>
  <si>
    <t>2%_jasa service_PT. Arista Auto Prima : Car Service Honda CRV B 1242 UU (Takase)</t>
  </si>
  <si>
    <t>2%_jasa service_PT. Setiajaya Mobilindo : Car Service Toyota Camry B 1704 EAA (Monji)</t>
  </si>
  <si>
    <t>2%_jasa service_PT. Setiajaya Mobilindo : Car Service Toyota Innova B 1495 EOX</t>
  </si>
  <si>
    <t>2%_jasa service_PT. Wahana Wirawan : Car Service for Nissan Grand Livina B1657EFS_Arief B</t>
  </si>
  <si>
    <t>2%_jasa_PT. Prima Aras Jaya : Environment management periode May 2018</t>
  </si>
  <si>
    <t>2%_jasa_Sevice fee_PT. Asahi Network Indonesia</t>
  </si>
  <si>
    <t>2%_forawrder_PT. ARTIGA CIPTA SETYATAMA</t>
  </si>
  <si>
    <t>2%_forwarder_freight to CV. CITRA NAGAN</t>
  </si>
  <si>
    <t>2%_forwarder_freight to CV. JAYA BERSAMA</t>
  </si>
  <si>
    <t>2%_forwarder_PT. BERDIRI MATAHARI LOGISTIK (IM)</t>
  </si>
  <si>
    <t>2%_forwarder_PT. SURYA KENCANA ABADI TRANS</t>
  </si>
  <si>
    <t>2%_forwarder_PT. YUSEN LOGISTICS INDONESIA (IM)</t>
  </si>
  <si>
    <t>30-MAY-2018</t>
  </si>
  <si>
    <t>25-MAY-2018</t>
  </si>
  <si>
    <t>14-MAY-2018</t>
  </si>
  <si>
    <t>21-MAY-2018</t>
  </si>
  <si>
    <t>07-MAY-2018</t>
  </si>
  <si>
    <t>CV. ADSSON WIRE INDUSTRY , A36</t>
  </si>
  <si>
    <t>PT. SURVEYOR INDONESIA (PERSERO) , S30</t>
  </si>
  <si>
    <t>jasa agency visa</t>
  </si>
  <si>
    <t>PT. Tamasia Ekspresindo : Visa process for Suharno</t>
  </si>
  <si>
    <t>CV. Karya Cipta Sarana : Catering for CS training SMK Karya Nusantara Kuningan (13-16 May 2018)</t>
  </si>
  <si>
    <t>CV. Karya Cipta Sarana : Catering for employee 14-20 May 2018</t>
  </si>
  <si>
    <t>CV. Karya Cipta Sarana Catering</t>
  </si>
  <si>
    <t>jasa delivery</t>
  </si>
  <si>
    <t>jasa legal</t>
  </si>
  <si>
    <t>PT. Justika Siar Publika : Legal Information Service 18May-17June 18</t>
  </si>
  <si>
    <t>Jasa pengurusan dokumen</t>
  </si>
  <si>
    <t>PT Tamasia Expresindo</t>
  </si>
  <si>
    <t>jasa printing</t>
  </si>
  <si>
    <t>Jasa Salary per Apr 2018</t>
  </si>
  <si>
    <t>PT. Alsok Bass Indonesia : Security Service fee 01-30 Apr 2018</t>
  </si>
  <si>
    <t>PT. Arista Auto Prima : Car Service Honda CRV B 1242 UU (Takase)</t>
  </si>
  <si>
    <t>PT. Setiajaya Mobilindo : Car Service Toyota Camry B 1704 EAA (Monji)</t>
  </si>
  <si>
    <t>PT. Setiajaya Mobilindo : Car Service Toyota Innova B 1495 EOX</t>
  </si>
  <si>
    <t>PT. Wahana Wirawan : Car Service for Nissan Grand Livina B1657EFS</t>
  </si>
  <si>
    <t>Arief B</t>
  </si>
  <si>
    <t>jasa</t>
  </si>
  <si>
    <t>PT. Prima Aras Jaya : Environment management periode May 2018</t>
  </si>
  <si>
    <t>Sevice fee</t>
  </si>
  <si>
    <t>PT. Asahi Network Indonesia</t>
  </si>
  <si>
    <t>freight to CV. CITRA NAGAN</t>
  </si>
  <si>
    <t>freight to CV. JAYA BERSAMA</t>
  </si>
  <si>
    <t>PT. BERDIRI MATAHARI LOGISTIK (IM)</t>
  </si>
  <si>
    <t>PT. SURYA KENCANA ABADI TRANS</t>
  </si>
  <si>
    <t>PT. YUSEN LOGISTICS INDONESIA (IM)</t>
  </si>
  <si>
    <t>PT. Alsok Bass Indonesia</t>
  </si>
  <si>
    <t>CV. JAYA BERSAMA</t>
  </si>
  <si>
    <t>2%_forwarder_PT. DEPO LAUTAN NUSANTARA_OE</t>
  </si>
  <si>
    <t>2%_forwarder_PT. EVERGREEN _OE</t>
  </si>
  <si>
    <t>2%_forwarder_PT. KLINE MOBARU DIAMOND INDONESIA_OE</t>
  </si>
  <si>
    <t>2%_forwarder_PT. SITC INDONESIA_OE</t>
  </si>
  <si>
    <t>PT. DEPO LAUTAN NUSANTARA</t>
  </si>
  <si>
    <t xml:space="preserve">PT. EVERGREEN </t>
  </si>
  <si>
    <t>4%_forwarder_OCEAN NETWORK EXPRESS_OE</t>
  </si>
  <si>
    <t>4%_Jasa psikotest_SCHEMA : Psikotest for Yamaoka foundation scholarship 2018/2019 (Claim to Yamaoka)</t>
  </si>
  <si>
    <t>23-MAY-2018</t>
  </si>
  <si>
    <t>OCEAN NETWORK EXPRESS</t>
  </si>
  <si>
    <t>SCHEMA</t>
  </si>
  <si>
    <t>4%_Sewa mobil_Mohammad Ikrom_6471051003670004_Jl. marsma r. iswahyudi GG. mesjid no 40 sepingan raya balikpapan selatan</t>
  </si>
  <si>
    <t>2%_jasa sewa_PT. Astra Graphia : Fotocopy rent May 2018</t>
  </si>
  <si>
    <t>2%_Sewa fotocopy_CV. Nusantara Copy : Fotocopy Rent May 18 F-NC/SW/5/2018/082</t>
  </si>
  <si>
    <t>11-MAY-2018</t>
  </si>
  <si>
    <t>Mohammad Ikrom</t>
  </si>
  <si>
    <t>15%_Jasa Incentive Dealer 1nd semester per 2017 (Jan - Jun)_CV. Angkasa Mesin Sby (Sub Dealer)</t>
  </si>
  <si>
    <t>CV. Angkasa Mesin</t>
  </si>
  <si>
    <t>10%_sewa apartment_Apartment Bellagio Residence : Apartment rent for Takayuki Tanaka (13 May - 31 Dec 2018)</t>
  </si>
  <si>
    <t>2%_jasa konstruksi_CV.CIPTA PRATAMA : Repair for Slope Protection (Bronjong)</t>
  </si>
  <si>
    <t>2%_Jasa Konstruksi_CIMB - CV. Delia : term III renovation fence for YSC Wajo (foundation stone, fence, paving block</t>
  </si>
  <si>
    <t>Apartment Bellagio Residence</t>
  </si>
  <si>
    <t>10%_Accrued Royalty May 2018 (RPMS &amp; Engine)</t>
  </si>
  <si>
    <t>Yanmar Co Ltd</t>
  </si>
  <si>
    <t>BAWF36180301868 Y square Account (20/03/2018) May 18</t>
  </si>
  <si>
    <t>INV/2018/020002 Service Fee (31/05/2018) May 18</t>
  </si>
  <si>
    <t>61440-1410</t>
  </si>
  <si>
    <t>61700-1408</t>
  </si>
  <si>
    <t>61440-1400</t>
  </si>
  <si>
    <t>Summary of Withholding  Tax art.23/26 &amp; 4(2) For May 18</t>
  </si>
  <si>
    <t>BCA_Jasa Interest_Yanmar International Singapore: loan&amp;interest loan (26 April-22 May 2018)</t>
  </si>
  <si>
    <t>AP</t>
  </si>
  <si>
    <t>BELLAGIO RESIDENCE 19 FLOOR TOWER A , KAWASAN MEGA KUNINGAN BARAT KAV E4.3 KUNINGAN TIMUR , SETIA BUDI, JAKARTA SELATAN</t>
  </si>
  <si>
    <t>AGUS SALIM</t>
  </si>
  <si>
    <t>Salary Journal Jun 18</t>
  </si>
  <si>
    <t>6%_jasa sewa_Ulun Danu Trans (Gede Agus Wiriawan) car rent for mobilization during training at Lombok and Bali</t>
  </si>
  <si>
    <t>6%_forwarder_ANGKASA MESIN SURABAYA</t>
  </si>
  <si>
    <t>DITA'S CATERING , DITA</t>
  </si>
  <si>
    <t>05-JUN-2018</t>
  </si>
  <si>
    <t>11-JUN-2018</t>
  </si>
  <si>
    <t>13-JUN-2018</t>
  </si>
  <si>
    <t>30-JUN-2018</t>
  </si>
  <si>
    <t>29-JUN-2018</t>
  </si>
  <si>
    <t>jasa sewa</t>
  </si>
  <si>
    <t>Ulun Danu Trans (Gede Agus Wiriawan) car rent for mobilization during training at Lombok and Bali</t>
  </si>
  <si>
    <t>CV. EZRA ANUGRAH</t>
  </si>
  <si>
    <t>Ulun Danu Trans</t>
  </si>
  <si>
    <t>dita catering</t>
  </si>
  <si>
    <t>PT. SAHABAT MARINE LOGISTICS</t>
  </si>
  <si>
    <t xml:space="preserve">PT.Mitra Balai Industri </t>
  </si>
  <si>
    <t>Essa Satyagrap Abbid</t>
  </si>
  <si>
    <t>PT. PUTRA MANDIRI SEJATI , P18</t>
  </si>
  <si>
    <t>PT. TEKNOKRAT MITRA DATA , TO</t>
  </si>
  <si>
    <t>PT. KENCANA UTAMA KONTAINER</t>
  </si>
  <si>
    <t>PT. MOONDIA LOGISTICS</t>
  </si>
  <si>
    <t>PT. SARANA INTI LOGITAMA</t>
  </si>
  <si>
    <t>PT. Nusantara Copy : foto copy rent Jun 18</t>
  </si>
  <si>
    <t>CV.Agra Loka Jaya : Advance for rent car SAR Survey with YJ (Project) -JATI PRALISTYO</t>
  </si>
  <si>
    <t>28-JUN-2018</t>
  </si>
  <si>
    <t>12-JUN-2018</t>
  </si>
  <si>
    <t>06-JUN-2018</t>
  </si>
  <si>
    <t>27-JUN-2018</t>
  </si>
  <si>
    <t>08-JUN-2018</t>
  </si>
  <si>
    <t>26-JUN-2018</t>
  </si>
  <si>
    <t>25-JUN-2018</t>
  </si>
  <si>
    <t>2%_forwarder_PT. CITRA PRIMA CONTAINER_OE</t>
  </si>
  <si>
    <t>2%_forwarder_PT. FM GLOBAL LOGISTICS_OE</t>
  </si>
  <si>
    <t>2%_forwarder_PT. PERUSAHAAN PELAYARAN NUSANTARA PANURJWAN_OE</t>
  </si>
  <si>
    <t>2%_jasa EO_PT.Mitra Balai Industri &amp; 43 participants_Bp.Sofian_Alsintani_MKTI Expo_Asian Agricultural &amp; Food Forum 2018_JCC_28-30 Jun 2018</t>
  </si>
  <si>
    <t>2%_forwarder_PT. SAHABAT MARINE LOGISTICS</t>
  </si>
  <si>
    <t>2%_forwarder_PT. SAHABAT MARINE LOGISTICS (DP 50%) Accrued 11704017</t>
  </si>
  <si>
    <t>2%_jasa_PT. Tamasia Ekspresindo : Address mutation for takase and family</t>
  </si>
  <si>
    <t>2%_jasa catering_CV. Karya Cipta Sarana : catering for employee 07-13 May 2018</t>
  </si>
  <si>
    <t>2%_jasa catering_CV. Karya Cipta Sarana : catering for employees</t>
  </si>
  <si>
    <t>2%_jasa environment_PT. Prima Aras Jaya : Environment Management Fee Jun 2018</t>
  </si>
  <si>
    <t>2%_jasa internet_PT. Supra Primatama (Biznet) : Internet payment (13/04/18-30/04/2018)</t>
  </si>
  <si>
    <t>2%_jasa internet_PT. Supra Primatama (Biznet) :Dedicated Additional IP Adress 18/05/410139 (01-31 May 2018)</t>
  </si>
  <si>
    <t>2%_jasa kirim_PT. Tiki Depok Indonesia : Delivery cost of document</t>
  </si>
  <si>
    <t>2%_jasab legal_PT. Justika Siar Publika : Indonesian Legal Brief and Online Legal Database 18Jun-17Jul2018</t>
  </si>
  <si>
    <t>2%_jasa psikotest_Essa Satyagrap Abbid : Administration Fee for Psychological Test - 0506/ECG.FIN/0518</t>
  </si>
  <si>
    <t>2%_jasa security_PT. Alsok Bass Indonesia Securiy Services : security service 01 - 31 May 2018 for Mess Tebet</t>
  </si>
  <si>
    <t>2%_jasa security_PT. Rajawali Anugrah Resources : Salary per May 2018</t>
  </si>
  <si>
    <t>2%_jasa service_Kokardin : waste handling service periode Jan - Mar 2018</t>
  </si>
  <si>
    <t>2%_jasa service_PT. Alsok Bass Indonesia Securiy Services : security service 01 - 31 May 2018 for Yadin</t>
  </si>
  <si>
    <t>2%_PT. PUTRA MANDIRI SEJATI , P18</t>
  </si>
  <si>
    <t>2%_PT. TEKNOKRAT MITRA DATA , TO</t>
  </si>
  <si>
    <t>4%_forwarder_PT. BIMARUNA JAYA_OE</t>
  </si>
  <si>
    <t>4%_forwarder_PT. KENCANA UTAMA KONTAINER_OE</t>
  </si>
  <si>
    <t>4%_forwarder_PT. MOONDIA LOGISTICS_OE</t>
  </si>
  <si>
    <t>4%_forwarder_PT. SARANA INTI LOGITAMA_OE</t>
  </si>
  <si>
    <t>2%_jasa sewa_PT. Nusantara Copy : foto copy rent Jun 18_F-NC/SW/6/2018/083</t>
  </si>
  <si>
    <t>2%_jasa sewa mobil_CV.Agra Loka Jaya : Advance for rent car SAR Survey with YJ (Project) -JATI PRALISTYO</t>
  </si>
  <si>
    <t>15%_Jasa agri commicion for hand tractor and rice milling unit sales per 2017_010.000-18.28323422_PT. Pioneer_22/05/2018</t>
  </si>
  <si>
    <t xml:space="preserve">PT. Berdiri Matahari Logistik </t>
  </si>
  <si>
    <t>10%_jasa sewa_PT. Yanmar Indonesia: Rental for land and building periode Apr 2018</t>
  </si>
  <si>
    <t>10%_sewa WH_PT. Berdiri Matahari Logistik : warehause rent 01-31 Mar 2018</t>
  </si>
  <si>
    <t>10%_Accrued Royalty June 2018 (RPMS &amp; Engine)</t>
  </si>
  <si>
    <t>10%_Jasa interest_Yanmar International Singapore: Interest loan (22 May - 22 Jun 18)</t>
  </si>
  <si>
    <t>control</t>
  </si>
  <si>
    <t>PPh 21 Karyawan Jun 18</t>
  </si>
  <si>
    <t>C/YDI/VII/2018</t>
  </si>
  <si>
    <t>A/YDI/VII/2018</t>
  </si>
  <si>
    <t>B/YDI/VII/2018</t>
  </si>
  <si>
    <t>2%_forwarder_PT. BINA SINAR AMITY_OE</t>
  </si>
  <si>
    <t>2%_forwarder_PT. BIROTIKA SEMESTA_OE</t>
  </si>
  <si>
    <t>2%_forwarder_PT. DELTA KONTAINER DEPOT_OE</t>
  </si>
  <si>
    <t>2%_forwarder_PT. SARANA INTI LOGITAMA_OE</t>
  </si>
  <si>
    <t>2%_jasa service_PT. Surya Jaya Motor_Car service Xenia B7518 UX_OE</t>
  </si>
  <si>
    <t>2%-jasa sewa mobil_Zhafira Car_ABT/GA/2018/06/009_reimbursement Ues Kurni to Balikpapan (07-09Jun 2018)_OE</t>
  </si>
  <si>
    <t>27-JUL-2018</t>
  </si>
  <si>
    <t>26-JUL-2018</t>
  </si>
  <si>
    <t>09-JUL-2018</t>
  </si>
  <si>
    <t>25-JUL-2018</t>
  </si>
  <si>
    <t>10-JUL-2018</t>
  </si>
  <si>
    <t>PT. BINA SINAR AMITY</t>
  </si>
  <si>
    <t>PT. DELTA KONTAINER DEPOT</t>
  </si>
  <si>
    <t>PT. Surya Jaya Motor</t>
  </si>
  <si>
    <t>Car service Xenia B7518 UX</t>
  </si>
  <si>
    <t>2%-jasa sewa mobil</t>
  </si>
  <si>
    <t>ABT/GA/2018/06/009</t>
  </si>
  <si>
    <t>reimbursement Ues Kurni to Balikpapan (07-09Jun 2018)</t>
  </si>
  <si>
    <t>2%_Dr.Wati Tjakra&amp;Associates_payment for Tax Audit &amp; consultant fee</t>
  </si>
  <si>
    <t>2%_forawrder_PT. BERDIRI MATAHARI LOGISTIK</t>
  </si>
  <si>
    <t>2%_forwader_CV. CITRA NAGAN</t>
  </si>
  <si>
    <t>2%_Forwarder_CV. SUMBER MULYA JAYA</t>
  </si>
  <si>
    <t>2%_forwarder_PT. KINTETSU WORLD EXPRESS INDONESIA</t>
  </si>
  <si>
    <t>2%_forwarder_PT. MEGA TOTAL TRANSPORTATION</t>
  </si>
  <si>
    <t>2%_jasa catering__CV.Karya Cipta Sarana_catering for employee Inv. No 0118 (kekurangan bayar)</t>
  </si>
  <si>
    <t>2%_jasa intenet_PT. Supra Prima Tama_Internet payment for July 2018</t>
  </si>
  <si>
    <t>2%_jasa kirim_PT. Tiki Depok Indonesia_Delivery cost of spareparts</t>
  </si>
  <si>
    <t>2%_jasa konsultan_Deloitte Touch Solutions_proff fee for Tax advisory on corporate and individual Income tax</t>
  </si>
  <si>
    <t>2%_jasa legal_PT. Justika Siar Publika_Indonesian Legal Brief and Online Legal Database 18Jul-17Aug2018</t>
  </si>
  <si>
    <t>2%_jasa maintenance_PT. Transcosmos Indonesia_payment for call center program April 2018 17/02/038102/02504</t>
  </si>
  <si>
    <t>2%_jasa maintenance_PT. Transcosmos Indonesia_payment for call center program April 2018 17/02/038102/02505</t>
  </si>
  <si>
    <t>2%_jasa maintenance_PT. Transcosmos Indonesia_payment for call center program April 2018 17/02/038102/02506</t>
  </si>
  <si>
    <t>2%_jasa maintenance_PT. Transcosmos Indonesia_payment for call center program April 2018 17/02/038102/02594</t>
  </si>
  <si>
    <t>2%_jasa maintenance_PT. Transcosmos Indonesia_payment for call center program April 2018 17/02/038102/02595</t>
  </si>
  <si>
    <t>2%_jasa maintenance_PT. Transcosmos Indonesia_payment for call center program April 2018 17/02/038102/02673</t>
  </si>
  <si>
    <t>2%_jasa maintenance_PT. Transcosmos Indonesia_payment for call center program April 2018 17/02/038102/02674</t>
  </si>
  <si>
    <t>2%_Jasa Outsource_PT Rajawali Anugerah Resources</t>
  </si>
  <si>
    <t>2%_jasa pembasmi_PT. Rentokil Indonesia_Pest and Rodent control payment periode May 2018</t>
  </si>
  <si>
    <t>2%_jasa pembuatan dokumen_PT. Tamasia Ekspresindo_RPTA process for 4 expat</t>
  </si>
  <si>
    <t>2%_jasa pembuatan visa_PT. Tamasia Ekpresindo_payment for kitas process</t>
  </si>
  <si>
    <t>2%_jasa pembuatan visa_PT. Tamasia Ekpresindo_payment for visa process (yamada shinji)</t>
  </si>
  <si>
    <t>2%_jasa pengolahan limbah_PT. Andhika Makmur Persada_Waste handling management B3 Jun 2018</t>
  </si>
  <si>
    <t>2%_jasa penyimpanan dokument_PT. Putraduta Buanasentosa_Filing storage Jul - Sep 2018 (Indo Arsip)</t>
  </si>
  <si>
    <t>2%_jasa penyimpanan_PT. Putraduta BauanaSentosa_filing storage (standard plat) Jul - Sep 2018</t>
  </si>
  <si>
    <t>2%_Jasa preparation of Local File (transfer pricing) and PER-22 Jan - Mar 2017_PT. Prima Wahana Caraka(PWC) inv : 38754511</t>
  </si>
  <si>
    <t>2%_jasa service mobil__PT. Arista Auto Prima_Car Service payment Honda CRV B1345 EJB (Alwi)</t>
  </si>
  <si>
    <t>2%_jasa service mobil__PT. Arista Auto Prima_Car Service payment Honda CRV B1383 EJA (Tanaka)</t>
  </si>
  <si>
    <t>2%_Jasa Service_PT Arista Auto Prima_Service Honda CRV B 1345 EJB Mr. ALwi Tandiono</t>
  </si>
  <si>
    <t>2%_jasa service_PT. Arista Auto Prima_Car service CRV B 1345 EJB (Alwi)</t>
  </si>
  <si>
    <t>2%_jasa service_PT. Rafi Terus Maju_Service Charge of PIP no. JS-17-018X (Part improvment)</t>
  </si>
  <si>
    <t>2%_jasa sewa_CV. Nusantara Copy_Foto copy rent Jun 2018</t>
  </si>
  <si>
    <t>2%_jasa sewa_PT. Yanmar Agricultural Machinery Manufacturing Indonesia_operational cost Pandaan April 2018</t>
  </si>
  <si>
    <t>2%_jasa sewa_PT. Yanmar Agricultural Machinery Manufacturing Indonesia_operational cost Pandaan Maret 2018</t>
  </si>
  <si>
    <t>2%_jasa sewa_PT.Astra Graphia_fotocopy rent for Jul 2018</t>
  </si>
  <si>
    <t>2%_jasa training_YAY Prasetya Mulya_Leadership training for employee 07-08 Aug 2018</t>
  </si>
  <si>
    <t>2%_PT. Rentokil Indonesia_Pest and Rodent control payment periode Jun 2018 (factory)</t>
  </si>
  <si>
    <t>PPH23_2%_0219/YDI.PGA/07/18_PT Jobs DB Indonesia: Job Posting Fee 20 credits Jobs Ads for 1 year</t>
  </si>
  <si>
    <t>PPH23_2%_089/AF-MKT/VII/18_PT Solindo Duta Praga_Sponsorship Hari Krida Pertanian (HKP) ke-46</t>
  </si>
  <si>
    <t>31-JUL-2018</t>
  </si>
  <si>
    <t>24-JUL-2018</t>
  </si>
  <si>
    <t>12-JUL-2018</t>
  </si>
  <si>
    <t>30-JUL-2018</t>
  </si>
  <si>
    <t>23-JUL-2018</t>
  </si>
  <si>
    <t>13-JUL-2018</t>
  </si>
  <si>
    <t>11-JUL-2018</t>
  </si>
  <si>
    <t>04-JUL-2018</t>
  </si>
  <si>
    <t>Dr.Wati Tjakra&amp;Associates</t>
  </si>
  <si>
    <t>forwader</t>
  </si>
  <si>
    <t>PT. MEGA TOTAL TRANSPORTATION</t>
  </si>
  <si>
    <t>CV.Karya Cipta Sarana</t>
  </si>
  <si>
    <t>catering for employee Inv. No 0118 (kekurangan bayar)</t>
  </si>
  <si>
    <t>jasa intenet</t>
  </si>
  <si>
    <t>PT. Supra Prima Tama</t>
  </si>
  <si>
    <t>Internet payment for July 2018</t>
  </si>
  <si>
    <t>jasa kirim</t>
  </si>
  <si>
    <t>Delivery cost of spareparts</t>
  </si>
  <si>
    <t>jasa konsultan</t>
  </si>
  <si>
    <t>Deloitte Touch Solutions</t>
  </si>
  <si>
    <t>proff fee for Tax advisory on corporate and individual Income tax</t>
  </si>
  <si>
    <t>Indonesian Legal Brief and Online Legal Database 18Jul-17Aug2018</t>
  </si>
  <si>
    <t>jasa maintenance</t>
  </si>
  <si>
    <t>PT. Transcosmos Indonesia</t>
  </si>
  <si>
    <t>payment for call center program April 2018 17/02/038102/02504</t>
  </si>
  <si>
    <t>payment for call center program April 2018 17/02/038102/02505</t>
  </si>
  <si>
    <t>payment for call center program April 2018 17/02/038102/02506</t>
  </si>
  <si>
    <t>payment for call center program April 2018 17/02/038102/02594</t>
  </si>
  <si>
    <t>payment for call center program April 2018 17/02/038102/02595</t>
  </si>
  <si>
    <t>payment for call center program April 2018 17/02/038102/02673</t>
  </si>
  <si>
    <t>payment for call center program April 2018 17/02/038102/02674</t>
  </si>
  <si>
    <t>Jasa Outsource</t>
  </si>
  <si>
    <t>PT Rajawali Anugerah Resources</t>
  </si>
  <si>
    <t>jasa pembasmi</t>
  </si>
  <si>
    <t>Pest and Rodent control payment periode May 2018</t>
  </si>
  <si>
    <t>jasa pembuatan dokumen</t>
  </si>
  <si>
    <t>RPTA process for 4 expat</t>
  </si>
  <si>
    <t>jasa pembuatan visa</t>
  </si>
  <si>
    <t>PT. Tamasia Ekpresindo</t>
  </si>
  <si>
    <t>payment for kitas process</t>
  </si>
  <si>
    <t>payment for visa process (yamada shinji)</t>
  </si>
  <si>
    <t>jasa pengolahan limbah</t>
  </si>
  <si>
    <t>Waste handling management B3 Jun 2018</t>
  </si>
  <si>
    <t>jasa penyimpanan dokument</t>
  </si>
  <si>
    <t>Filing storage Jul - Sep 2018 (Indo Arsip)</t>
  </si>
  <si>
    <t>PT. Putraduta BauanaSentosa</t>
  </si>
  <si>
    <t>filing storage (standard plat) Jul - Sep 2018</t>
  </si>
  <si>
    <t>Jasa preparation of Local File (transfer pricing) and PER-22 Jan - Mar 2017</t>
  </si>
  <si>
    <t>PT. Prima Wahana Caraka(PWC) inv : 38754511</t>
  </si>
  <si>
    <t>jasa service mobil</t>
  </si>
  <si>
    <t>Car Service payment Honda CRV B1345 EJB (Alwi)</t>
  </si>
  <si>
    <t>Car Service payment Honda CRV B1383 EJA (Tanaka)</t>
  </si>
  <si>
    <t>Jasa Service</t>
  </si>
  <si>
    <t>PT Arista Auto Prima</t>
  </si>
  <si>
    <t>Service Honda CRV B 1345 EJB Mr. ALwi Tandiono</t>
  </si>
  <si>
    <t>Car service CRV B 1345 EJB (Alwi)</t>
  </si>
  <si>
    <t>Service Charge of PIP no. JS-17-018X (Part improvment)</t>
  </si>
  <si>
    <t>PT. Yanmar Agricultural Machinery Manufacturing Indonesia</t>
  </si>
  <si>
    <t>PT.Astra Graphia</t>
  </si>
  <si>
    <t>jasa training</t>
  </si>
  <si>
    <t>YAY Prasetya Mulya</t>
  </si>
  <si>
    <t>Leadership training for employee 07-08 Aug 2018</t>
  </si>
  <si>
    <t>PT Jobs DB Indonesia: Job Posting Fee 20 credits Jobs Ads for 1 year</t>
  </si>
  <si>
    <t>PT Solindo Duta Praga</t>
  </si>
  <si>
    <t>Sponsorship Hari Krida Pertanian (HKP) ke-46</t>
  </si>
  <si>
    <t>PT. INDONAKANO , I28</t>
  </si>
  <si>
    <t>PT. MITRA SINERGI INTISOLUSI , MSI</t>
  </si>
  <si>
    <t>PT. DTEX INDONESIA , D33</t>
  </si>
  <si>
    <t>CV. KARYA CIPTA SARANA , KCS</t>
  </si>
  <si>
    <t>PT. ASTRA GRAPHIA TBK , A30</t>
  </si>
  <si>
    <t>PT. MITRASOFT INFONET , M13</t>
  </si>
  <si>
    <t>16-JUL-2018</t>
  </si>
  <si>
    <t>28-JUL-2018</t>
  </si>
  <si>
    <t>20-JUL-2018</t>
  </si>
  <si>
    <t>19-JUL-2018</t>
  </si>
  <si>
    <t>18-JUL-2018</t>
  </si>
  <si>
    <t>05-JUL-2018</t>
  </si>
  <si>
    <t>4%_forwarder_PT. NCL INTER LOGISTIK INDONESIA_OE</t>
  </si>
  <si>
    <t>PT. NCL INTER LOGISTIK INDONESIA</t>
  </si>
  <si>
    <t>03-JUL-2018</t>
  </si>
  <si>
    <t>2%_jasa service mobil_PT. Wahana Wirawan_Car service Nissan Grand Livina B1657EFS (Arief B) via Sugianto_OE</t>
  </si>
  <si>
    <t>10%_Accrued Royalty July 2018 (RPMS &amp; Engine)</t>
  </si>
  <si>
    <t>10%_Jasa interest loan 05-23Jul 2018_Yanmar International Singapore</t>
  </si>
  <si>
    <t>SMBC_Yanmar International Singapore: loan&amp;interest loan (05Jun-05Jul2018)</t>
  </si>
  <si>
    <t>Yanmar international singapure</t>
  </si>
  <si>
    <t>Yanmar co</t>
  </si>
  <si>
    <t>Salary Journals Jul 18</t>
  </si>
  <si>
    <t>CIMB - PT ALSOK Payment for Inv No : 0759 &amp; 0760</t>
  </si>
  <si>
    <t>6%_jasa recruitment_ITB_Job Fair Fee - ITB Japan Career Days</t>
  </si>
  <si>
    <t>6%_forwarder_CV. ANGKASA MESIN</t>
  </si>
  <si>
    <t>2%_Jasa pengangkutan sampah_Kokardin_waste handling</t>
  </si>
  <si>
    <t>6%_forwarder_SUMBER TEKNIK CIREBON_(Nugroho Naulibasa Lie)</t>
  </si>
  <si>
    <t>Alsok</t>
  </si>
  <si>
    <t>ITB Job Fair</t>
  </si>
  <si>
    <t>Bringin Jaya</t>
  </si>
  <si>
    <t>Nur indah</t>
  </si>
  <si>
    <t>Angksa mesin</t>
  </si>
  <si>
    <t>Ezra anugrajh</t>
  </si>
  <si>
    <t>Sumber teknik</t>
  </si>
  <si>
    <t>Type</t>
  </si>
  <si>
    <t>Freigth</t>
  </si>
  <si>
    <t>teknik</t>
  </si>
  <si>
    <t>katering</t>
  </si>
  <si>
    <t>internet</t>
  </si>
  <si>
    <t>17-JUL-2018</t>
  </si>
  <si>
    <t xml:space="preserve">Sewa </t>
  </si>
  <si>
    <t>Service</t>
  </si>
  <si>
    <t>consultan</t>
  </si>
  <si>
    <t>dilevery</t>
  </si>
  <si>
    <t>outsource</t>
  </si>
  <si>
    <t>doc</t>
  </si>
  <si>
    <t>service</t>
  </si>
  <si>
    <t>pembasmi hama</t>
  </si>
  <si>
    <t>limbah</t>
  </si>
  <si>
    <t>Penyimpanan</t>
  </si>
  <si>
    <t>legal</t>
  </si>
  <si>
    <t>docemen</t>
  </si>
  <si>
    <t>jasa iklan</t>
  </si>
  <si>
    <t>SHERLY</t>
  </si>
  <si>
    <t>ARIS PAMUJI</t>
  </si>
  <si>
    <t>3578055504910000</t>
  </si>
  <si>
    <t>jln ahmad yani B no.188 bakti seraga bulelang bulelang bali</t>
  </si>
  <si>
    <t>Sherly Susanto</t>
  </si>
  <si>
    <t>18%_forwarder_Samudera Nusantara</t>
  </si>
  <si>
    <t>5%_jasa translate_Maisie Dwintari Suryana_payment for document translate INV-13-07-18-08</t>
  </si>
  <si>
    <t>5%_jasa translate_Maisie Dwintari Suryana_payment for document translate INV-25-07-18-09</t>
  </si>
  <si>
    <t>6%_forwarder_Agus Gunawan (Jatiwaja Padang)_OE</t>
  </si>
  <si>
    <t>6%_Jasa splicing &amp; aktifasi network_Feeryanto(873419873017000-Pejaten Barat II RT002 RW008 Pejaten Barat Pasar Minggu Jakarta selatan)_CIMB - Ferriyanto : repair of fiber optic network in sparepart warehouse</t>
  </si>
  <si>
    <t>salary journal Aug 2018</t>
  </si>
  <si>
    <t>Maisie Dwintari Suryana</t>
  </si>
  <si>
    <t>Agus Gunawan (Jatiwaja Padang)</t>
  </si>
  <si>
    <t>Feeryanto(873419873017000-Pejaten Barat II RT002 RW008 Pejaten Barat Pasar Minggu Jakarta selatan)</t>
  </si>
  <si>
    <t>SMBC - Yanmar International Singapore: loan&amp;interest loan 23Jul-23Aug 2018</t>
  </si>
  <si>
    <t>Accrued Royalty Aug 2018 (RPMS &amp; Engine) 03-SEP-2018 13:59:17</t>
  </si>
  <si>
    <t>14-AUG-2018</t>
  </si>
  <si>
    <t>23-AUG-2018</t>
  </si>
  <si>
    <t>03-AUG-2018</t>
  </si>
  <si>
    <t>07-AUG-2018</t>
  </si>
  <si>
    <t>27-AUG-2018</t>
  </si>
  <si>
    <t>31-AUG-2018</t>
  </si>
  <si>
    <t>21-AUG-2018</t>
  </si>
  <si>
    <t>10%_Jasa Rental Land &amp; Building May 2018_PT. Yanmar Indonesia</t>
  </si>
  <si>
    <t>10%_Jasa Rental Land &amp; Building Jun 2018_PT. Yanmar Indonesia</t>
  </si>
  <si>
    <t>10%_Jasa Rental Land &amp; Building Jul 2018_PT. Yanmar Indonesia</t>
  </si>
  <si>
    <t>4%_Jasa rent car_CV. Anugerah Cahaya Abadi(KTP3322051205940004-Beni Pujiyono-Singkil RT/RW 002/003 Karang Gondang Pabelan Semarang)_RM1808128 - CIMB-YPD MOJOKERTO:028/AF-MJK/07/18-Demo Combine Harvester YH-700 tgl 26/7/2018</t>
  </si>
  <si>
    <t>4%_jasa konstruksi_CV Penabur Karya : external construction Logo Sentral Yanmar Parmbanan 40%</t>
  </si>
  <si>
    <t>4%_jasa konstruksi_CV Penabur Karya : external construction Logo Sentral Yanmar Parmbanan</t>
  </si>
  <si>
    <t>B/YDI/VIII/2018</t>
  </si>
  <si>
    <t>C/YDI/VIII/2018</t>
  </si>
  <si>
    <t>A/YDI/VIII/2018</t>
  </si>
  <si>
    <t>2%_forwarder_MUSTIKA ALAM LESTARI (NPH)_OE</t>
  </si>
  <si>
    <t>2%_forwarder_PT. AGL INDONESIA_OE</t>
  </si>
  <si>
    <t>2%_forwarder_PT. AGUNG RAYA_OE</t>
  </si>
  <si>
    <t>2%_forwarder_PT. PELOPOR CARGO NUSANTARA_OE</t>
  </si>
  <si>
    <t>MUSTIKA ALAM LESTARI (NPH)</t>
  </si>
  <si>
    <t>PT. AGL INDONESIA</t>
  </si>
  <si>
    <t>PT. AGUNG RAYA</t>
  </si>
  <si>
    <t>PT. PELOPOR CARGO NUSANTARA</t>
  </si>
  <si>
    <t>2%_jasa legal_PT. Justika Siar Publika_Legal information service(16Aug-17Sep 2018)_Dion</t>
  </si>
  <si>
    <t>2%_jasa notaris_Persek Buntario Tigris &amp; Rekan_Notaris deed for share holder meeting (RUPS)</t>
  </si>
  <si>
    <t>2%_jasa psycotest_PT. Essa Satyagrap Abbid_Administration Fee for Psychological Test</t>
  </si>
  <si>
    <t>2%_jasa service_PT. Putra Mandiri Aircon_AC service paymentfor mess tebet</t>
  </si>
  <si>
    <t>2%_jasa service_PT. Setiajaya Mobilindo_car service payment</t>
  </si>
  <si>
    <t>2%_jasa service_PT. Setiajaya Mobilindo_Car service payment (insurance for body repair) Camry B1704 EAA - Monji</t>
  </si>
  <si>
    <t>2%_jasa sewa_PT. Sederhana Damba Utama_Training for famers from Jambi_Deni Permana</t>
  </si>
  <si>
    <t>2%_jasa visa_PT. Tamasia Ekspresindo_Kitas process payment for Tadoo Sugie</t>
  </si>
  <si>
    <t>2%_jasa visa_PT.Tamasia Ekspresindo</t>
  </si>
  <si>
    <t>4%_Jasa rent car_Beni Pujiono(3322051205940004-Singkil RT/RW 002/003 Karang Gondang Pabelan Semarang)_RM1808184 - CIMB - YPD Mojokerto : 026/AF-MJK/07/18 inspection from Dirjen PSP 19 Jul 2018</t>
  </si>
  <si>
    <t>4%_Jasa rent car_Tanto Candra(1471050508740021-Jl. Melur No17 RT/RW 004/004 Padang Terubuk Senapelan Riau Pekan Baru)_RM1808126 - BCA - YPD Medan : 016/AF-MEDAN/VI/18 rent car &amp; fuel for Sampurno &amp; Bruri P to Siak 8-9 Juni 2018</t>
  </si>
  <si>
    <t>PT.Tamasia Ekspresindo</t>
  </si>
  <si>
    <t>jasa notaris</t>
  </si>
  <si>
    <t>jasa psycotest</t>
  </si>
  <si>
    <t>jasa visa</t>
  </si>
  <si>
    <t>CIMB_freight to PT. SILKARGO INDONESIA</t>
  </si>
  <si>
    <t>DHITA'S CATERING , DHITA</t>
  </si>
  <si>
    <t>PT. ALSOK BASS , ALS</t>
  </si>
  <si>
    <t>PT. ANDHIKAMAKMUR PERSADA , AMP</t>
  </si>
  <si>
    <t>PT. ANDIKA MAKMUR PERSADA , A37</t>
  </si>
  <si>
    <t>PT. LINTAS PRIMA ENERGI , LPE</t>
  </si>
  <si>
    <t>PT. PRIMA ARAS JAYA , PAJ</t>
  </si>
  <si>
    <t>PT. RAJAWALI ANUGRAH RESOURCES , RAR</t>
  </si>
  <si>
    <t>4%_forwarder_PT. DWIPA KHARISMA MITRA_OE</t>
  </si>
  <si>
    <t>4%_forwarder_PT. SAMUDERA INDONESIA_OE</t>
  </si>
  <si>
    <t>4%_forwarder_PT. TUNGYA COLLINS TERMINAL_OE</t>
  </si>
  <si>
    <t>4%%_sewa mobil_HJ.Siti Kaimah_Br.Sanggulan Kel.Banjar anyar Kediri Tabanan_Car Rent for survey Demo YH 150_Taufik Firmansyah)_OE</t>
  </si>
  <si>
    <t>4%%-jasa sewa_Alil Rent Car_M.Edi Junaedi_3201-01080960002_Cibinong_Jabar)_OE</t>
  </si>
  <si>
    <t>HJ.Siti Kaimah</t>
  </si>
  <si>
    <t>M.Edi Junaedi</t>
  </si>
  <si>
    <t>Beni Pujiono(3322051205940004-Singkil RT/RW 002/003 Karang Gondang Pabelan Semarang)</t>
  </si>
  <si>
    <t>Tanto Candra(1471050508740021-Jl. Melur No17 RT/RW 004/004 Padang Terubuk Senapelan Riau Pekan Baru)</t>
  </si>
  <si>
    <t>28-AUG-2018</t>
  </si>
  <si>
    <t>30-AUG-2018</t>
  </si>
  <si>
    <t>CV. Anugerah Cahaya Abadi</t>
  </si>
  <si>
    <t>CV Penabur Karya</t>
  </si>
  <si>
    <t>13-AUG-2018</t>
  </si>
  <si>
    <t>15-AUG-2018</t>
  </si>
  <si>
    <t>09-AUG-2018</t>
  </si>
  <si>
    <t>24-AUG-2018</t>
  </si>
  <si>
    <t>11-AUG-2018</t>
  </si>
  <si>
    <t>20-AUG-2018</t>
  </si>
  <si>
    <t>29-AUG-2018</t>
  </si>
  <si>
    <t>10-AUG-2018</t>
  </si>
  <si>
    <t>08-AUG-2018</t>
  </si>
  <si>
    <t>16-AUG-2018</t>
  </si>
  <si>
    <t>2%_sewa mobil_CV. Cahaya Makmur_transportation arrangement (Yadin supporting Japanese TV program in Banyuwangi)</t>
  </si>
  <si>
    <t>4%_Jasa rent car_CV. Buah Mas_RM1808082 - BCA - YPD Medan : 017/AF-MEDAN/VI/18 rent car &amp; fuel 03-18 Jul 2018</t>
  </si>
  <si>
    <t>4%_Jasa rent car_Hamid Pammu(7371110912620001-BTN Kumalasari Blok AB RT001/023 Sudiang Raya Siringkanaya Makasar)_BCA - YPD Parepare : AF-PAREPARE/18/VI/22 rent car for Mr. Anthon 13 Jul 2018</t>
  </si>
  <si>
    <t>06-AUG-2018</t>
  </si>
  <si>
    <t>CV. Cahaya Makmur</t>
  </si>
  <si>
    <t>CV. Buah Mas</t>
  </si>
  <si>
    <t>Hamid Pammu(7371110912620001-BTN Kumalasari Blok AB RT001/023 Sudiang Raya Siringkanaya Makasar)</t>
  </si>
  <si>
    <t>2%_forwarder_CV. EZRA ANUGRAH</t>
  </si>
  <si>
    <t>2%_forwarder_PT. GATEWAY CONTAINER LINE</t>
  </si>
  <si>
    <t>2%_freight to KOKARDIN</t>
  </si>
  <si>
    <t>2%_Jasa car service B1383EJA(Tanaka)_PT. Arista Auto Prima</t>
  </si>
  <si>
    <t>2%_Jasa forklift rent operational cost Pandaan Wh Jun 2018(YMD/ExpWH/VI/2018)_PT. Yanmar Agricultural Machinery Manufacturing Indonesia (Yamindo)_</t>
  </si>
  <si>
    <t>2%_jasa kirim dokumen_PT. Tiki Depok Indonesia_Delivery cost of document Aug 2018</t>
  </si>
  <si>
    <t>2%_jasa proses mutasi_PT. Tamasia Ekspresindo_Mutation letter for Tanaka</t>
  </si>
  <si>
    <t>2%_Jasa service car_CV. Continent Ban Gatot Subroto_Replenish Petty Cash YPD Medan per July 2018</t>
  </si>
  <si>
    <t>2%_Jasa service car_PT. Astra International TBK(01.302.584.6-092.000-Jl. Gaya Motor Raya No 8 Jakarta, Jakarta Utara)_RM1807055 - CIMB - YPD Klaten : 016/AF-KLATEN/VI/18 service car B9824EAA</t>
  </si>
  <si>
    <t>2%_Jasa service car_PT. Astra International TBK_Settlement RM1808080&amp;109 - BCA - YPD Lampung : 012/AF-LAMPUNG/07/2018 service BE9845DS</t>
  </si>
  <si>
    <t>2%_Jasa service car_PT. Hadji Kalla_RM1808089 - BCA - YPD Parepare : AF-PAREPARE/18/VI/23 service Innova DD1393DR</t>
  </si>
  <si>
    <t>2%_Jasa visa_PT. Dwidaya Wolrd Wide_payment (DDIN180000223742) Visa Japan Single an Ahmad Eri &amp; Jati</t>
  </si>
  <si>
    <t>2%_jasa Visa_T. Tamasia Ekspresindo_Payment DPKK for expat (claim to YJ)</t>
  </si>
  <si>
    <t>2%_jasa Visa_T. Tamasia Ekspresindo_Payment KITAS for expat (Takashina Yukimasa)</t>
  </si>
  <si>
    <t>2%_jasa Visa_T. Tamasia Ekspresindo_Payment RPTKA for expat (Takashina Yukimasa)</t>
  </si>
  <si>
    <t>CV. Continent Ban Gatot Subroto</t>
  </si>
  <si>
    <t>PT. Astra International TBK(01.302.584.6-092.000-Jl. Gaya Motor Raya No 8 Jakarta, Jakarta Utara)</t>
  </si>
  <si>
    <t>PT. Astra International TBK</t>
  </si>
  <si>
    <t>PT. Hadji Kalla</t>
  </si>
  <si>
    <t>PT. Dwidaya Wolrd Wide</t>
  </si>
  <si>
    <t>T. Tamasia Ekspresindo</t>
  </si>
  <si>
    <t>PPH for Dividend for year apr17-mar18 28-AUG-2018 13:14:01</t>
  </si>
  <si>
    <t>15%_Pioneer Indonesia_Wht Tax Art 23 for Dividend for year apr17-mar18</t>
  </si>
  <si>
    <t>DIVIDEN</t>
  </si>
  <si>
    <t>reclass</t>
  </si>
  <si>
    <t>PT. Tamasia Expresindo</t>
  </si>
  <si>
    <t>2%_Jasa Visa_PT. Tamasia Expresindo_fee for document process Mr. Iwahama Hiroshi (Saijo San's quest)</t>
  </si>
  <si>
    <t>2%_Jasa service car_PT. Astra International TBK_Replenish Petty Cash YPD Medan per Aug 2 2018</t>
  </si>
  <si>
    <t>selisih 23</t>
  </si>
  <si>
    <t>reclass Jul</t>
  </si>
  <si>
    <t>SENTRA PRINT , S28</t>
  </si>
  <si>
    <t>C/YDI/IX/2018</t>
  </si>
  <si>
    <t>A/YDI/IX/2018</t>
  </si>
  <si>
    <t>B/YDI/IX/2018</t>
  </si>
  <si>
    <t>PT. INDRA JAYA SWASTIKA</t>
  </si>
  <si>
    <t>PT. PRIMA INTERNATIONAL CARGO</t>
  </si>
  <si>
    <t>25-SEP-2018</t>
  </si>
  <si>
    <t>24-SEP-2018</t>
  </si>
  <si>
    <t>21-SEP-2018</t>
  </si>
  <si>
    <t>2%_forwarder_PT. INDRA JAYA SWASTIKA_OE</t>
  </si>
  <si>
    <t>2%_forwarder_PT. PRIMA INTERNATIONAL CARGO_OE</t>
  </si>
  <si>
    <t>2%_forwarder_TERMINAL PETIKEMAS SURABAYA_OE</t>
  </si>
  <si>
    <t>PT. NIPPON EXPRESS INDONESIA</t>
  </si>
  <si>
    <t>PT. Wahana Wirawan: car service B1808EFX Nissan</t>
  </si>
  <si>
    <t>CV. DIMENSI PRINT DESIGN , DPD</t>
  </si>
  <si>
    <t>CV. Nusantara Copy , NUS</t>
  </si>
  <si>
    <t>PRASETYA MULYA EXECUTIVE LEARNING INSTITUTE , PRASMUL</t>
  </si>
  <si>
    <t>PT. AZ TECS INDONESIA , A40</t>
  </si>
  <si>
    <t>PT. ESSA SATYAGRAP ABBID , E12</t>
  </si>
  <si>
    <t>PT. INTEGRASINDO MITRA INFOTAMA , IMI</t>
  </si>
  <si>
    <t>PT. JUSTIKA SIAR PUBLIKA , JSP</t>
  </si>
  <si>
    <t>PT. OMEGA CARE INDONESIA , OCI</t>
  </si>
  <si>
    <t>PT. RENTOKIL INDONESIA , R12</t>
  </si>
  <si>
    <t>PT. SUPRA PRIMATAMA NUSANTARA , BIZNET</t>
  </si>
  <si>
    <t>PT. TAMASIA EKSPRESINDO , TAMS</t>
  </si>
  <si>
    <t>PT. TRANSCOSMOS INDONESIA , TCI</t>
  </si>
  <si>
    <t>06-SEP-2018</t>
  </si>
  <si>
    <t>20-SEP-2018</t>
  </si>
  <si>
    <t>05-SEP-2018</t>
  </si>
  <si>
    <t>19-SEP-2018</t>
  </si>
  <si>
    <t>12-SEP-2018</t>
  </si>
  <si>
    <t>10-SEP-2018</t>
  </si>
  <si>
    <t>22-SEP-2018</t>
  </si>
  <si>
    <t>27-SEP-2018</t>
  </si>
  <si>
    <t>07-SEP-2018</t>
  </si>
  <si>
    <t>28-SEP-2018</t>
  </si>
  <si>
    <t>2%_jasa kirim dokumen_PT. Tiki Depok Indonesia_Delivery cost of document Sep 2018</t>
  </si>
  <si>
    <t>2%_jasa penyimpanan_PT. Putraduta BuanaSentosa_filing storage (peminjaman,penyimpanan,pembelian) Aug - Sep 2018</t>
  </si>
  <si>
    <t>2%_Jasa Service car_PT. Setiajaya Mobilindo_service &amp; spareparts for B1103EAB, B1582EKP, B1155ERG</t>
  </si>
  <si>
    <t>2%_forwarder_CV. CIPTA MAJU</t>
  </si>
  <si>
    <t>2%_forwarder_CV. JAYA BERSAMA</t>
  </si>
  <si>
    <t>2%_forwarder_PT. JAPALINDON PRIMATAMA</t>
  </si>
  <si>
    <t>2%_forwarder_PT. NIPPON EXPRESS INDONESIA</t>
  </si>
  <si>
    <t>2%_Jasa forklift rent operational cost Pandaan Wh Jul 2018 (YMD/ExpWH/VII/2018)_PT. Yanmar Agricultural Machinery Manufacturing Indonesia (Yamindo)_</t>
  </si>
  <si>
    <t>2%_Jasa service Replenish Petty Cash YPD Klaten per Aug 2 2018_PT. Astra International TBK_</t>
  </si>
  <si>
    <t>2%_Jasa teknik_PT. Wahana Wirawan: car service B1808EFX Nissan</t>
  </si>
  <si>
    <t>BCA_freight to PT. ANUGERAH TRANS MARITIM</t>
  </si>
  <si>
    <t>CIMB_freight to KOKARDIN</t>
  </si>
  <si>
    <t>PT. AVINDO PORTLINK</t>
  </si>
  <si>
    <t>PT. EVERGREEN SHIPPING</t>
  </si>
  <si>
    <t>PT. MANDIRI PUTRAYUDA KONTENA</t>
  </si>
  <si>
    <t>4%_forwarder_PT. AVINDO PORTLINK_OE</t>
  </si>
  <si>
    <t>4%_forwarder_PT. EVERGREEN _OE</t>
  </si>
  <si>
    <t>4%_forwarder_PT. EVERGREEN SHIPPING_OE</t>
  </si>
  <si>
    <t>4%_forwarder_PT. MANDIRI PUTRAYUDA KONTENA_OE</t>
  </si>
  <si>
    <t>4%_forwarder_PT. PELAYARAN PANURJWAN_OE</t>
  </si>
  <si>
    <t>Sentot Zulkarnain</t>
  </si>
  <si>
    <t>Muswih Syam</t>
  </si>
  <si>
    <t>Sakimun</t>
  </si>
  <si>
    <t>Lasidi</t>
  </si>
  <si>
    <t>13-SEP-2018</t>
  </si>
  <si>
    <t>4%_Jasa rent car_Sentot Zulkarnain-NPWP247647456412000-Jl. Kolintang I No. 158 RT 010 RW 009 Mekarjaya Sukamajaya Depok_BCA - Adv. Pym. : Training of FDS Combine Hasvester and TR4 model solis Rx 90 3-7Sep 2018 (15 person staff YPD)</t>
  </si>
  <si>
    <t>4%_Jasa rent car_Sentot Zulkarnain-NPWP247647456412000-Jl. Kolintang I No. 158 RT 010 RW 009 Mekarjaya Sukamajaya Depok_BCA - Adv. Pym. : Training of FDS Combine Hasvester and TR4 model solis Rx90 27 Aug 1 Sep 2018 (18 person staff YPD)</t>
  </si>
  <si>
    <t>4%_Jasa rent car_Muswih Syam-KTP 1377010910680001-Jl. Kandes Taratak Pariaman tengah Sumbar_BCA - YPD Medan : 019/AF-MEDAN/VIII/18 rent car for project survey - Sampurno 17-19 Aug 2018</t>
  </si>
  <si>
    <t>4%_Jasa rent car_Amrul-No KTP 1871010904620005-Jl. Pahlawan No17 LK I RT004 Surabaya Lampung_RM1808203 - BCA - YPD Lampung : 013/AF-LAMPUNG/08/2018 rent car for Mr. Anthon &amp; Mr. GIo 2 Aug 2018</t>
  </si>
  <si>
    <t>4%_Jasa sewa_Sakimun(SIMb-Riyatno-910913380565-Ds. Telaga Sari RT 04/03 Lelea Indramayu)_Settlement AF audit and test report - biaya pengujian TR2 di Subang Juni 2018</t>
  </si>
  <si>
    <t>4%_Jasa sewa_Lasidi(KTP-351411810690001-Candi RT/RW 001/005 Tunggu Wulung Pandaan)-Settlement AF audit and test report - biaya resertifikasi SPPT SNI TR 2 May 2018</t>
  </si>
  <si>
    <t>15%_Jasa agri commicion for hand tractor and rice milling unit sales per Jan - Aug 2018_PT. Pioneer</t>
  </si>
  <si>
    <t>15%_Jasa dealer commision for 10 unit combine harvester sales Jan - Jun 2018_PT. Buana Agri Jaya</t>
  </si>
  <si>
    <t>PT. Buana Agri Jaya</t>
  </si>
  <si>
    <t>10%_sewa WH_PT. Berdiri Matahari Logistik : warehause rent 01-31 May 2018</t>
  </si>
  <si>
    <t>10%_sewa WH_PT. Berdiri Matahari Logistik : warehause rent 01-30 Apr 2018</t>
  </si>
  <si>
    <t>10%_sewa WH_PT. Berdiri Matahari Logistik : warehause rent 01-30 Jun 2018</t>
  </si>
  <si>
    <t>10%_sewa WH_PT. Berdiri Matahari Logistik : warehause rent 01-31 Jul 2018</t>
  </si>
  <si>
    <t>10%_sewa WH_PT. Berdiri Matahari Logistik : warehause rent 01-31 Aug 2018</t>
  </si>
  <si>
    <t>10%_Jasa sewa CIMB - YPD Klaten : adv. pym. 50% of rent building for YPD Klaten (5 years) - 11705989 per 10 Aug 2018 - 9 Aug 2023_Indiarsih(83.145.481.4-525.000 Jatis RT 001 RW 005 Jetis Klaten Selatan Jateng)</t>
  </si>
  <si>
    <t>10%_Jasa sewa CIMB - YPD Klaten : pelunasan 50% of rent building for YPD Klaten (5 years) - 11705989 per 10 Aug 2018 - 9 Aug 2023_Indiarsih(83.145.481.4-525.000 Jatis RT 001 RW 005 Jetis Klaten Selatan Jateng)</t>
  </si>
  <si>
    <t>Indiarsih</t>
  </si>
  <si>
    <t>Salary Journals Sep 18</t>
  </si>
  <si>
    <t>30%_forwarder_BRINGIN JAYA BARU</t>
  </si>
  <si>
    <t>PURNAMA DECOR , PUR</t>
  </si>
  <si>
    <t>25%_forwarder_CV. EZRA ANUGRAH</t>
  </si>
  <si>
    <t>6%_Jasa dealer commision for 1 unit combine harvester sales Jan - Jun 2018_Suparno (Sarina Agri Teknik)-KTP1607082012780002-Jalur 8 Jembatan 2 Telang Jaya RT/RW 012/004 Telang Jaya Muara Telang Banyuasin Sumsel</t>
  </si>
  <si>
    <t>15%_Jasa dealer commision for 10 unit combine harvester sales Jan - Jun 2018_Ferry-NPWP'07.130.572.6-607.000-Jl. Dr. Wahidin 15 RT/RW 001/010 Dr. Sutomo tegalsari Surabaya</t>
  </si>
  <si>
    <t>C/YDI/X/2018</t>
  </si>
  <si>
    <t>A/YDI/X/2018</t>
  </si>
  <si>
    <t>B/YDI/X/2018</t>
  </si>
  <si>
    <t>2%_forwarder_PT. GLORIOUS INERBUANA FREIGHT FORWARDER_OE</t>
  </si>
  <si>
    <t>2%_forwarder_PT. TUNGYA COLLINS TERMINAL_OE</t>
  </si>
  <si>
    <t>PT. GLORIOUS INERBUANA FREIGHT FORWARDER</t>
  </si>
  <si>
    <t>30-OCT-2018</t>
  </si>
  <si>
    <t>25-OCT-2018</t>
  </si>
  <si>
    <t>26-OCT-2018</t>
  </si>
  <si>
    <t>CV. ANGKASA MESIN SURABAYA</t>
  </si>
  <si>
    <t>PT. APEC TRANSUTAMA</t>
  </si>
  <si>
    <t>PT. POS LOGISTIK INDONESIA</t>
  </si>
  <si>
    <t>PT. SARONI UTAMA</t>
  </si>
  <si>
    <t>2%_forwarder_CV. ANGKASA MESIN SURABAYA</t>
  </si>
  <si>
    <t>2%_forwarder_PT. APEC TRANSUTAMA</t>
  </si>
  <si>
    <t>2%_forwarder_PT. POS LOGISTIK INDONESIA</t>
  </si>
  <si>
    <t>2%_forwarder_PT. SARONI UTAMA</t>
  </si>
  <si>
    <t>2%_freight to CV. JAYA BERSAMA</t>
  </si>
  <si>
    <t>2%_Jasa AUP KPPK fee Statement per 31 Mar 2017_KAP Paul Hadiwinata &amp; Rekan</t>
  </si>
  <si>
    <t>2%_Jasa car service B1383EJA_PT. Arista Auto Prima</t>
  </si>
  <si>
    <t>2%_Jasa car service B1567EFS Mr. Arief_PT. Wahana Wirawan</t>
  </si>
  <si>
    <t>2%_Jasa consultant fee apartment rent Mr. Yamada Shinji 01/11/2018-31/10/19_PT. Lifull Media Ind</t>
  </si>
  <si>
    <t>2%_Jasa forklift rent operational cost Pandaan Wh Aug 2018 (YMD/ExpWH/VIII/2018)_PT. Yanmar Agricultural Machinery Manufacturing Indonesia (Yamindo)_</t>
  </si>
  <si>
    <t>2%_Jasa konsultasi managemen_PT. Pusat Data Bisnis Ind_030310312071000_Menara BCA 50th fl Grand Indonesia JL. MH Thamrin No. 1 Menteng Jakpus DKI Jakarta_custom research information for PT. Kubota Indonesia</t>
  </si>
  <si>
    <t>2%_Jasa layanan managemen arsip filling storage Oct - Dec 2018_PT. Putraduta Buanasentosa (Indo Arsip)</t>
  </si>
  <si>
    <t>2%_Jasa penyimpanan kotak besar filling storage Oct - Dec 2018_PT. Putraduta Buanasentosa (Indo Arsip)</t>
  </si>
  <si>
    <t>2%_Jasa penyimpanan kotak besi filling storage Oct - Dec 2018_PT. Putraduta Buanasentosa (Indo Arsip)</t>
  </si>
  <si>
    <t>2%_Jasa rent booth Yanmar on Exhibition Sugar Tech Exhibition 2018 31 Oct - 1 Nov 2018_PT. Fireworks Indonesia</t>
  </si>
  <si>
    <t>2%_Jasa rent car_Budi Santoso(Mitra Tour &amp; Travel)_3310180309660001_Dlanggon RT RW 001/004 Blanceran Karanganom Klaten_Settlement adv pym - training operation &amp; maintenance transplanter YR 60 D in Klaten1-5Oct18 - Herlan (23 peserta)</t>
  </si>
  <si>
    <t>2%_Jasa rent car_Kokardin_CIMB - Cash Payment : withdraw per 08 Oct 2018</t>
  </si>
  <si>
    <t>2%_Jasa rent cat YPD Klaten_CV. Agra Loka Jaya_758646913525000_Tegal Pete RT 002 RW 002 Solo Diran Manis Renggo Klaten</t>
  </si>
  <si>
    <t>2%_Jasa Service car B1582EKP_PT. Setiajaya Mobilindo</t>
  </si>
  <si>
    <t>2%_Jasa Service car B1583EKP_PT. Setiajaya Mobilindo_</t>
  </si>
  <si>
    <t>2%_jasa training_Yayasan Prasetiya Mulia_DP for Leading Charge (04-06 Sep 2018)_Feby</t>
  </si>
  <si>
    <t>2%_Jasa visa consulting service fee Aug 16, 2018 - Aug 15, 2019_PT. FPC Indonesia</t>
  </si>
  <si>
    <t>24-OCT-2018</t>
  </si>
  <si>
    <t>23-OCT-2018</t>
  </si>
  <si>
    <t>17-OCT-2018</t>
  </si>
  <si>
    <t>22-OCT-2018</t>
  </si>
  <si>
    <t>19-OCT-2018</t>
  </si>
  <si>
    <t>11-OCT-2018</t>
  </si>
  <si>
    <t>08-OCT-2018</t>
  </si>
  <si>
    <t>KAP Paul Hadiwinata &amp; Rekan</t>
  </si>
  <si>
    <t>PT. Pusat Data Bisnis Ind</t>
  </si>
  <si>
    <t>PT. Fireworks Indonesia</t>
  </si>
  <si>
    <t>Budi Santoso(Mitra Tour &amp; Travel)</t>
  </si>
  <si>
    <t>CV. Agra Loka Jaya</t>
  </si>
  <si>
    <t>PT. FPC Indonesia</t>
  </si>
  <si>
    <t>FORWAY LOGISTICS</t>
  </si>
  <si>
    <t>4%_forwarder_FORWAY LOGISTICS_OE</t>
  </si>
  <si>
    <t>4%_Jasa cetak of name card 1 Box (Agus K)_Duta Gemilang</t>
  </si>
  <si>
    <t>4%_Jasa cetak print of name card 6 Box(Factory, Marketing, PGA)_Duta Gemilang</t>
  </si>
  <si>
    <t>4%_Jasa rent car Settlement BCA YPD Lampung:016/AF-LAMPUNG/09/2018 demo mini combine YH150 in Ds. Mulyosari &amp; Tempura 26 Sep 2018_Firdaus(Adilla Rent Car)_1801040707870034_Dusun VI RT 011 RW 006 Pancasila Natar Lampung Selatan</t>
  </si>
  <si>
    <t>4%_Jasa rent car Settlement CIMB - YPD Mojokerto : 032/AF-MJK/08/18 rent car for Mr. Anthon, Gio Lilia 30-31 Aug 2018_Early Bird trans</t>
  </si>
  <si>
    <t>4%_Jasa rent cat YPD Klaten_Alex Agung Prabowo(Luna Rental)_3310171606920001(KTP)_Tegalmulyo RT 002 RW 005 Polanharjo Klaten</t>
  </si>
  <si>
    <t>4%_Jasa rent cat YPD Klaten_Budi Santoso(Mitra Tour &amp; Travel)_3310180309660001(KTP)_Dlanggon RT 001 RW 004 Blanceran Karanganom Klaten</t>
  </si>
  <si>
    <t>4%_Jasa rent cat YPD Klaten_Heru Cahyono(Tegar Transport)_074890658526000_Prameswari 11 RT 02 RW 04 Kedunglumbu Pasarkliwon Surakarta</t>
  </si>
  <si>
    <t>Firdaus(Adilla Rent Car)</t>
  </si>
  <si>
    <t>Early Bird trans</t>
  </si>
  <si>
    <t>Alex Agung Prabowo(Luna Rental)</t>
  </si>
  <si>
    <t>Heru Cahyono(Tegar Transport)</t>
  </si>
  <si>
    <t>16-OCT-2018</t>
  </si>
  <si>
    <t>PT. BLUE STAR KARSA UNGGUL , BLUE</t>
  </si>
  <si>
    <t>PT. MITRA JAYA BERSAMA , M05</t>
  </si>
  <si>
    <t>CV. AGUNG ELEKTRO , AEM</t>
  </si>
  <si>
    <t>BCA_freight to PT SINAR PAGI BENGAWAN</t>
  </si>
  <si>
    <t>PT. DASA PRIMA (BURING) , BURING</t>
  </si>
  <si>
    <t>BCA</t>
  </si>
  <si>
    <t>27-OCT-2018</t>
  </si>
  <si>
    <t>09-OCT-2018</t>
  </si>
  <si>
    <t>10-OCT-2018</t>
  </si>
  <si>
    <t>04-OCT-2018</t>
  </si>
  <si>
    <t>31-OCT-2018</t>
  </si>
  <si>
    <t>PD.DUTA GEMILANG SUKSES , D22</t>
  </si>
  <si>
    <t>Indiarsih(83.145.481.4-525.000 Jatis RT 001 RW 005 Jetis Klaten Selatan Jateng)</t>
  </si>
  <si>
    <t>PT. Berdiri Matahari Logistik : warehause rent L,Y,Z Sep2018</t>
  </si>
  <si>
    <t>29-OCT-2018</t>
  </si>
  <si>
    <t>03-OCT-2018</t>
  </si>
  <si>
    <t>10%_Jasa Rental Land &amp; Building Aug 2018_PT. Yanmar Indonesia</t>
  </si>
  <si>
    <t>10%_Jasa Rental Land &amp; Building Sep 2018_PT. Yanmar Indonesia</t>
  </si>
  <si>
    <t>10%_Jasa sewa CIMB - YPD Klaten : add of rent building for YPD Klaten (5 years) - 11705989 per 10 Aug 2018 - 9 Aug 2023_Indiarsih(83.145.481.4-525.000 Jatis RT 001 RW 005 Jetis Klaten Selatan Jateng)</t>
  </si>
  <si>
    <t>10%_Jasa Warehouse Rent &amp; Service Charge per 22 Sep - 21 Sep 2019_PT. Gudang Berkat</t>
  </si>
  <si>
    <t>10%_sewa WH_PT. Berdiri Matahari Logistik : warehause rent L,Y,Z Sep2018</t>
  </si>
  <si>
    <t>CV. AS TRANSPORT (Agustus)</t>
  </si>
  <si>
    <t>CV. AS TRANSPORT (Oktober)</t>
  </si>
  <si>
    <t>CV. AS TRANSPORT (September)</t>
  </si>
  <si>
    <t>CV. AS TRANSPORT (Juli)</t>
  </si>
  <si>
    <t>0.5%_forwarder_CV. AS TRANSPORT (Agustus)_Reclass PPH atas AS trasnport (PPH Final) No PM11805512</t>
  </si>
  <si>
    <t>0.5%_forwarder_CV. AS TRANSPORT (Oktober)_Reclass PPH atas AS trasnport (PPH Final) No PM11805512</t>
  </si>
  <si>
    <t>0.5%_forwarder_CV. AS TRANSPORT (September)_Reclass PPH atas AS trasnport (PPH Final) No PM11805512</t>
  </si>
  <si>
    <t>05%_forwarder_CV. AS TRANSPORT (Juli)_Reclass PPH atas AS trasnport (PPH Final) No PM11805512</t>
  </si>
  <si>
    <t>CV. Cipta Niaga(Gunarso)</t>
  </si>
  <si>
    <t>Cahaya Tasik Motor</t>
  </si>
  <si>
    <t>Diding M ST(CV. Jakarta M)</t>
  </si>
  <si>
    <t>Arif Mulia Nugraha(Sentral Yanmar)</t>
  </si>
  <si>
    <t>Sri Syuhada, SH</t>
  </si>
  <si>
    <t>Suwarto</t>
  </si>
  <si>
    <t>Nazarudin</t>
  </si>
  <si>
    <t>QJ APPAREL , QJA</t>
  </si>
  <si>
    <t>SOUVENIR BERKAH FAMILY , SBF</t>
  </si>
  <si>
    <t>Salary Journals Oct 18</t>
  </si>
  <si>
    <t>30%_forwarder_SAMUDERA NUSANTARA</t>
  </si>
  <si>
    <t>5%_Jasa cetak banner_CV. Cipta Niaga(Gunarso)_247558604016000_Jl. Mandala II RT 006 RW 002 Cilandak Barat Jakarta Selatan : Big Banner AFF Suzuki Cup 2018</t>
  </si>
  <si>
    <t>5%_Jasa service car cat full body Mr. Edy M B 1066 FKL_Cahaya Tasik Motor_Acep Arif Aminul Hakim_724178314412000_Kp. Cikumpa No RT001 RW006 Kel. Sukmajaya Depok Jabar</t>
  </si>
  <si>
    <t>5%_Jasa dealer commision for 2 unit combine harvester sales Jan - Jun 2018_Diding M ST(CV. Jakarta M)_NPWP558458758437000_Blok Lor No 17 RT 003 RW 001 Kedokan Bunder Kab Indramayu Jabar</t>
  </si>
  <si>
    <t>5%_Jasa sales incentive program salesman dealer (5 Units - 122970,123509,123783,123506,123784)_Arif Mulia Nugraha(Sentral Yanmar)_857898027524000_Kalangan RT 004 RW 019 Keji Muntilan Kab. Magelang Jateng</t>
  </si>
  <si>
    <t>5%_Jasa notaris Selfie with Yanmar Program per Feb - Sep 2018 - Salinan Akta berita acara undian_Sri Syuhada, SH_071214399412001_Jl. Bahagia Raya B 1 No 2 RT 01 RW 03 Abadijaya Sukmajaya</t>
  </si>
  <si>
    <t>5%_Jasa sales incentive program salesman dealer (2 Units - 124069,123551)_Arif Mulia Nugraha(Sentral Yanmar)_857898027524000_Kalangan RT 004 RW 019 Keji Muntilan Kab. Magelang Jateng</t>
  </si>
  <si>
    <t>6%_Jasa premium service for repair &amp; change washer FO Tank TF85/90MR/L_Suwarto_KTP3276050408610003_Bojong Lio RT/RW 004/009 Sukamaju Cilodong</t>
  </si>
  <si>
    <t>6%_Jasa premium service for repair &amp; change washer FO Tank TF85/90MR/L_Nazarudin_KTP3276020702610005_Palsigunung RT004 RW001 Tugu Cimanggis Depok</t>
  </si>
  <si>
    <t>ssp as transport</t>
  </si>
  <si>
    <t>e</t>
  </si>
  <si>
    <t>Manajement</t>
  </si>
  <si>
    <t>Service Car</t>
  </si>
  <si>
    <t>Consultan</t>
  </si>
  <si>
    <t>Rent</t>
  </si>
  <si>
    <t>Kirim Doc</t>
  </si>
  <si>
    <t>koskadian</t>
  </si>
  <si>
    <t>Rental</t>
  </si>
  <si>
    <t>outsorcing</t>
  </si>
  <si>
    <t>rental</t>
  </si>
  <si>
    <t>Katering</t>
  </si>
  <si>
    <t>liimbah</t>
  </si>
  <si>
    <t>Sewa</t>
  </si>
  <si>
    <t>Design</t>
  </si>
  <si>
    <t>pembasami hama</t>
  </si>
  <si>
    <t>7309091808770000</t>
  </si>
  <si>
    <t>Dusun Pattunuang Samangki Simbang, Maros, Sulsel</t>
  </si>
  <si>
    <t>0000000000000000</t>
  </si>
  <si>
    <t>depok</t>
  </si>
  <si>
    <t>JAKARTA</t>
  </si>
  <si>
    <t>HARUS NYA 4%</t>
  </si>
  <si>
    <t>Jatis RT 001 RW 005 Jetis Klaten Selatan Jateng</t>
  </si>
  <si>
    <t>EJIP INDUSTRIAL PARK PLOT 1A NO.1, SUKARESMI, BEKASI</t>
  </si>
  <si>
    <t>DESA WINONG, WINONG PASURUAN</t>
  </si>
  <si>
    <t>C/YDI/XI/2018</t>
  </si>
  <si>
    <t>A/YDI/XI/2018</t>
  </si>
  <si>
    <t>B/YDI/XI/2018</t>
  </si>
  <si>
    <t>2%_forwarder_PT. YAHATA INSUSTRY INDONESIA_OE</t>
  </si>
  <si>
    <t>2%_forwarder_PT. TABITHA EXPRESS_OE</t>
  </si>
  <si>
    <t>2%_forwarder_PT. BUANA AMANAH KARYA_OE</t>
  </si>
  <si>
    <t>23-NOV-2018</t>
  </si>
  <si>
    <t>28-NOV-2018</t>
  </si>
  <si>
    <t>27-NOV-2018</t>
  </si>
  <si>
    <t>PT. YAHATA INSUSTRY INDONESIA</t>
  </si>
  <si>
    <t>PT. BUANA AMANAH KARYA</t>
  </si>
  <si>
    <t>)PT. TITIPAN ANTAR NUSA LOGISTICS</t>
  </si>
  <si>
    <t>Assegaf Hamzah &amp; Partners</t>
  </si>
  <si>
    <t>PT. Yanmar Agricultural Machinery Manufacturing Indonesia (Yamindo):operational cost Pandaan WH Oct 2018 (YMD/ExpWH/2018)</t>
  </si>
  <si>
    <t>PT. Yanmar Agricultural Machinery Manufacturing Indonesia (Yamindo):operational cost Pandaan WH Oct 2018 (YMD/ExpWH/IX/2018)</t>
  </si>
  <si>
    <t>Bus Ilyas Pariwisata</t>
  </si>
  <si>
    <t>PT. DUTA SAMUDERA JAYA</t>
  </si>
  <si>
    <t>PT. HANKYU HANSHIN EXPRESS INDONESIA</t>
  </si>
  <si>
    <t>PT. Saroni Utama</t>
  </si>
  <si>
    <t>(Limas Kosim)Sehat Pro Auto Clinic</t>
  </si>
  <si>
    <t>CV. Agra loka Jaya</t>
  </si>
  <si>
    <t>PT. WAHANA WIRAWAN (Nissan Depok)</t>
  </si>
  <si>
    <t>CV. Sntral Satu Anugerah Clari</t>
  </si>
  <si>
    <t>CV. Rama Jaya Globalindo</t>
  </si>
  <si>
    <t>2%_forwarder_)PT. TITIPAN ANTAR NUSA LOGISTICS</t>
  </si>
  <si>
    <t>2%_Jasa Konsultasi Hukum_Assegaf Hamzah &amp; Partners_professional services rendered 15 Aug - 28 Dec 2016 - Kozuka Y</t>
  </si>
  <si>
    <t>2%_jasa kirim dokumen_PT. Tiki Depok Indonesia_Delivery cost of document Nov 2018</t>
  </si>
  <si>
    <t>2%_freight to PT. FAJAR AGUNG JAYA</t>
  </si>
  <si>
    <t>2%_jasa rental forklift_PT. Yanmar Agricultural Machinery Manufacturing Indonesia (Yamindo):operational cost Pandaan WH Oct 2018 (YMD/ExpWH/2018)</t>
  </si>
  <si>
    <t>2%_jasa rental forklift_PT. Yanmar Agricultural Machinery Manufacturing Indonesia (Yamindo):operational cost Pandaan WH Oct 2018 (YMD/ExpWH/IX/2018)</t>
  </si>
  <si>
    <t>2%_Jasa visa_PT. Tamasia Ekspresindo_document process Mr. Kaoru Sugiyama (Saijo San's Quest)</t>
  </si>
  <si>
    <t>2%_jasa sewa_Bus Ilyas Pariwisata_Accomodation for AFF Cup 2018 (13-14 Nov 2018)_Maria</t>
  </si>
  <si>
    <t>2%_forwarder_PT. DUTA SAMUDERA JAYA</t>
  </si>
  <si>
    <t>2%_forwarder_PT. HANKYU HANSHIN EXPRESS INDONESIA</t>
  </si>
  <si>
    <t>2%_Jasa rent truck_PT. Saroni Utama_015626799812000_Jl. Dr. Wahidin Sudirohusodo No 254 RT 002 RW 001 Malimongan Wajo Makasar Sulsel_AF-PAREPARE/18/X/37 loading forklift from Wajo to Pare</t>
  </si>
  <si>
    <t>2%_jasa repair_(Limas Kosim)Sehat Pro Auto Clinic_Adv pym for repair Kap mesin EF494 (Iwan Kusuma)</t>
  </si>
  <si>
    <t>2%_Jasa service AC_CV. Pesona Mitratama Elektrindo_service office AC (3 Units)</t>
  </si>
  <si>
    <t>2%_Jasa service car_PT. Setiajaya Mobilindo_service &amp; spareparts for B1704EAA</t>
  </si>
  <si>
    <t>2%_Jasa service car_PT. Arista Auto Prima_car service B1345EJB</t>
  </si>
  <si>
    <t>2%_Jasa electric rent_PT. Fireworks Indonesia_Angkasa Mulya Trading_Surabaya_31 Oct - 1 Nov 2018_equipment &amp; preparation_BCA - Settlement : Yanmar on Exhibition Sugar Tech Exhibition 2018 31 Oct - 1 Nov 2018</t>
  </si>
  <si>
    <t>2%_Jasa rent car_CV. Agra loka Jaya_758646913525000_Tegal Pete RT 002 RW 002 Solo Diran Manisrenggo Klatem Jateng_CIMB - YPD Klaten : 034/AF-KLATEN/IX/18 rent car for Eko J meeting in SYP(already expense)</t>
  </si>
  <si>
    <t>2%_jasa service_PT. WAHANA WIRAWAN (Nissan Depok)_Car Service payment B 1808 EF (Takase) via Sugianto_OE</t>
  </si>
  <si>
    <t>2%_Jasa service_CV. Sntral Satu Anugerah Clari_661105353412000_Jl. Siliwangi No. 38 B RT 002 RW 010 Depok Pancoran Mas Depok_CIMB - Sentral Satu Anugerah Clari : service B 1383 EJA</t>
  </si>
  <si>
    <t>2%_jasa sewa_CV. Rama Jaya Globalindo_801651514004000_Jl. Penggilingan raya No. 45 RT 002 RW 007 Penggilingan Cakung Jaktim__Wifi Package to Thailand for Lilia san (14-16 Nov 2018)</t>
  </si>
  <si>
    <t>2%_Jasa peminjaman normal filling storage Oct - Dec 2018_PT. Putraduta Buanasentosa (Indo Arsip)</t>
  </si>
  <si>
    <t>22-NOV-2018</t>
  </si>
  <si>
    <t>20-NOV-2018</t>
  </si>
  <si>
    <t>21-NOV-2018</t>
  </si>
  <si>
    <t>26-NOV-2018</t>
  </si>
  <si>
    <t>14-NOV-2018</t>
  </si>
  <si>
    <t>29-NOV-2018</t>
  </si>
  <si>
    <t>19-NOV-2018</t>
  </si>
  <si>
    <t>02-NOV-2018</t>
  </si>
  <si>
    <t>15-NOV-2018</t>
  </si>
  <si>
    <t>PT. OERLIKON BALZERS ARTODA INDONESIA , OBA</t>
  </si>
  <si>
    <t>PT. KAWAN LAMA SEJAHTERA , K05</t>
  </si>
  <si>
    <t>PT. SOMAGEDE INDONESIA , S11A</t>
  </si>
  <si>
    <t>DIKI JAYA LESTARI , D21</t>
  </si>
  <si>
    <t>NUR TEKNIK , N24</t>
  </si>
  <si>
    <t>PT. LOKITA KARYA BERSAMA , L11</t>
  </si>
  <si>
    <t>13-NOV-2018</t>
  </si>
  <si>
    <t>30-NOV-2018</t>
  </si>
  <si>
    <t>07-NOV-2018</t>
  </si>
  <si>
    <t>24-NOV-2018</t>
  </si>
  <si>
    <t>12-NOV-2018</t>
  </si>
  <si>
    <t>08-NOV-2018</t>
  </si>
  <si>
    <t>06-NOV-2018</t>
  </si>
  <si>
    <t>4%_Jasa Notaris_Non NPWP(Fikha Nailul Muna S.H. M. Kn)_CIMB - Cash Payment : withdraw per 5 Nov 2018</t>
  </si>
  <si>
    <t>4%_Jasa rent car_Hilal Rent Car(Sentot Zulkarnain)_247647456412000_Jl. Kolintang I no 158 RT 010 RW 009 Mekarjaya Sukmajaya Depok_BCA - Hilal Rent : TNV Engine training 16-20 Oct 2018 - Rent car</t>
  </si>
  <si>
    <t>4%_Jasa rent stand_Suyatno(KTP)_CIMB - YPD Klaten : 033/AF-KLATEN/IX/18 stand rent in KTNA Expo Sragen 20-23 Sep 2018(already expense)</t>
  </si>
  <si>
    <t>4%_Jasa rent car_Danny Noviany Zam Zam_6371012711590006_Jl. Adipatra II Komp Buncit indah No c3 banjarmasin Kalsel_BCA - YPD Kapuas : Agri Ministry National Event "Hari Pangan Sedunia 38" Kalimantan 17-20 Oct 2018</t>
  </si>
  <si>
    <t>4%_Jasa rent car _Early Bird Trans(CV. Anugrah Cahaya Abadi)_CIMB - YPD Mojokerto : 034/AF-MJK/08/18 rent car for Mrs Lilia 11-12 Sep 2018</t>
  </si>
  <si>
    <t>4%_Jasa rent car _Early Bird Trans(CV. Anugrah Cahaya Abadi)_Team Dirjen PSP_Surabaya_5 Sep 2018_fuel for car &amp; lunch_CIMB - YPD Mojokerto : 033/AF-MJK/09/18 inspection Dirjen PSP 5 Sep 2018</t>
  </si>
  <si>
    <t>4%_Jasa rent car_Lunarental(Alex Agung Prabowo)_3310171606920001_Tegalmulyo RT 2 RW 5 Polan Polan Harjo Klaten__CIMB - YPD Klaten : 036/AF-KLATEN/IX/18 rent car for meeting in Ungaran(already expense)</t>
  </si>
  <si>
    <t>4%_Jasa rent car_YSP Rental Car_CIMB - YPD Mojokerto : 035/AF-MJK/10/18 Inspection Dirjen PSP 11 Oct 2018</t>
  </si>
  <si>
    <t>05-NOV-2018</t>
  </si>
  <si>
    <t>PT. EVERGREEN SHIPPING_OE</t>
  </si>
  <si>
    <t>PT. BIMARUNA JAYA_OE</t>
  </si>
  <si>
    <t>OCEAN NETWORK EXPRESS_OE</t>
  </si>
  <si>
    <t>Fikha Nailul Muna S.H. M. Kn)_CIMB - Cash Payment : withdraw per 5 Nov 2018</t>
  </si>
  <si>
    <t>Hilal Rent Car(Sentot Zulkarnain)_247647456412000_Jl. Kolintang I no 158 RT 010 RW 009 Mekarjaya Sukmajaya Depok_BCA - Hilal Rent : TNV Engine training 16-20 Oct 2018 - Rent car</t>
  </si>
  <si>
    <t>Danny Noviany Zam Zam_6371012711590006_Jl. Adipatra II Komp Buncit indah No c3 banjarmasin Kalsel_BCA - YPD Kapuas : Agri Ministry National Event "Hari Pangan Sedunia 38" Kalimantan 17-20 Oct 2018</t>
  </si>
  <si>
    <t>Lunarental(Alex Agung Prabowo)_3310171606920001_Tegalmulyo RT 2 RW 5 Polan Polan Harjo Klaten__CIMB - YPD Klaten : 036/AF-KLATEN/IX/18 rent car for meeting in Ungaran(already expense)</t>
  </si>
  <si>
    <t>YSP Rental Car_CIMB - YPD Mojokerto : 035/AF-MJK/10/18 Inspection Dirjen PSP 11 Oct 2018</t>
  </si>
  <si>
    <t>Suyatno(KTP)_CIMB - YPD Klaten : 033/AF-KLATEN/IX/18 stand rent in KTNA Expo Sragen 20-23 Sep 2018(already expense)</t>
  </si>
  <si>
    <t>Early Bird Trans(CV. Anugrah Cahaya Abadi)_CIMB - YPD Mojokerto : 034/AF-MJK/08/18 rent car for Mrs Lilia 11-12 Sep 2018</t>
  </si>
  <si>
    <t>Early Bird Trans(CV. Anugrah Cahaya Abadi)_Team Dirjen PSP_Surabaya_5 Sep 2018_fuel for car &amp; lunch_CIMB - YPD Mojokerto : 033/AF-MJK/09/18 inspection Dirjen PSP 5 Sep 2018</t>
  </si>
  <si>
    <t>10%_Jasa rent apart_Lim Tjin Kui_066694084029000_Kp. Duri Barat No. 2 Kel Duri Pulo RT 00 Duri Pulo Gambir Jakpus_Bellagio Residence Tower B Uint 20 BF 11 Kawasan Mega Kuningan Barat Kav. E4.3 Kuningan Setiabudi Jaksel12950 1/11/18-31/10/19</t>
  </si>
  <si>
    <t>10%_sewa WH_PT. Berdiri Matahari Logistik : warehause rent L,Y,Z Oct 2018</t>
  </si>
  <si>
    <t>10%_jasa Rental Land &amp; Building_PT. Yanmar Indonesia : Rental Land &amp; Building Oct 2018 Inv.30002492</t>
  </si>
  <si>
    <t>PT. PGAS SOLUTION , PGAS</t>
  </si>
  <si>
    <t>Sub total PPh ps.4 (2) atas Hadiah Undian( 411128/405 )</t>
  </si>
  <si>
    <t>25%_Jasa undian selfie with Yanmar_128 Pemenang Undian Pulsa Hadiah V</t>
  </si>
  <si>
    <t>25%_Jasa undian selfie with Yanmar_37 Pemenang Undian Sparepart Rp 500.000 Hadiah IV</t>
  </si>
  <si>
    <t>25%_Jasa undian selfie with Yanmar_45 Pemenang Undian HP Samsung Hadiah Ke II</t>
  </si>
  <si>
    <t>25%_Jasa undian selfie with Yanmar_45 Pemenang Undian Sparepart Rp 1.000.000 Hadiah III</t>
  </si>
  <si>
    <t>25%_Jasa undian selfie with Yanmar_Muhamad Ibrahim(Pemenang Undian Motor Hadiah I)</t>
  </si>
  <si>
    <t>5%_Jasa sales incentive program salesman dealer (5 Units - 123519, 122784, 124411, 123554, 124296)_Arif Mulia Nugraha(Sentral Yanmar)_857898027524000_Kalangan RT 004 RW 019 Keji Muntilan Kab. Magelang Jateng</t>
  </si>
  <si>
    <t>5%_Jasa sales incentive program salesman dealer (3 Units - 123510, 124350, 124232)_Arien Agiel Nugroho_858979180321000_Jl.Raya Metro Wates km5 Purwodadi 13A No.6 RT06/03 Purwodadi,Kab. Lampung, Lampung Tengah</t>
  </si>
  <si>
    <t>5%_Jasa pembuatan jersey_Qj Apparel(Arif Nur Qodri A)_683141824412000_Palsi Gunung No00 RT 04 RW 01 Mekarsari Cimanggis Depok_11806163</t>
  </si>
  <si>
    <t>5%_Jasa sales incentive program salesman dealer (1 Units - 121167)_Ricko Putra tama Wirsya_863912622117000_Huta V Karang Asem Perlanaan Bandar Simalungun Sumut</t>
  </si>
  <si>
    <t>5%_Jasa sales incentive program salesman dealer (1 Units - 122625)_Wat Agung Setiawan_266301258642000_Karangpilang RT 002 RW 002 Ngampel Balong Panggang Gresik 61173</t>
  </si>
  <si>
    <t>5%_Jasa sales incentive program salesman dealer (1 Units - 123759)_Ricko Putra tama Wirsya_863912622117000_Huta V Karang Asem Perlanaan Bandar Simalungun Sumut</t>
  </si>
  <si>
    <t>5%_Jasa service B7518UX, B9673US, B1808EFX, B1346EFS_Marpujiono/Otto Padosi_815375282412000_Gg. Sawo No. 23 RT/RW 003/002 Curug Cimanggis Depok Jawa Barat</t>
  </si>
  <si>
    <t>Arien Agiel Nugroho</t>
  </si>
  <si>
    <t>Qj Apparel(Arif Nur Qodri A)</t>
  </si>
  <si>
    <t>Ricko Putra tama Wirsya</t>
  </si>
  <si>
    <t>Wat Agung Setiawan</t>
  </si>
  <si>
    <t>Marpujiono/Otto Padosi</t>
  </si>
  <si>
    <t>NOV-18</t>
  </si>
  <si>
    <t>Posted</t>
  </si>
  <si>
    <t>0.5%_forwarder_CV. AS TRANSPORT</t>
  </si>
  <si>
    <t>2%_forwarder_PT. QUAD KONTENA LOGISTICS_OE</t>
  </si>
  <si>
    <t>2%_forwarder_PT. KINTETSU WORLD EXPRESS INDONESIS_OE</t>
  </si>
  <si>
    <t>2%_forwarder_PT. DITRAN LOGISTIC SERVICES_OE</t>
  </si>
  <si>
    <t>2%_forwarder_PT. ATLANTIC CONTAINER LINI_OE</t>
  </si>
  <si>
    <t>2%_forwarder_PT. SHIPAWAY INDONESIA_OE</t>
  </si>
  <si>
    <t>2%_forwarder_PT. TRIJAYA CARGO TRANS_OE</t>
  </si>
  <si>
    <t>4%_forwarder_PT. SUMBER MITRA SAMUDERA_OE</t>
  </si>
  <si>
    <t>Selisih NPWP DIKI JAYA</t>
  </si>
  <si>
    <t>Reclass dec</t>
  </si>
  <si>
    <t>Pph final 0.5%</t>
  </si>
  <si>
    <t>non NPWP di journal 2% kekurangan potong di dec</t>
  </si>
  <si>
    <t>A/YDI/XII/2018</t>
  </si>
  <si>
    <t>B/YDI/XII/2018</t>
  </si>
  <si>
    <t>PT. ATLANTIC CONTAINER LINI</t>
  </si>
  <si>
    <t>PT. DITRAN LOGISTIC SERVICES</t>
  </si>
  <si>
    <t>PT. DITRAN LOGISTICS SERVICES</t>
  </si>
  <si>
    <t>PT. KINTETSU WORLD EXPRESS INDONESIS</t>
  </si>
  <si>
    <t>PT. QUAD KONTENA LOGISTICS</t>
  </si>
  <si>
    <t>PT. SHIPAWAY INDONESIA</t>
  </si>
  <si>
    <t>PT. SHIPWAY INDONESIA</t>
  </si>
  <si>
    <t>PT. SINERGI DWI PERKASA</t>
  </si>
  <si>
    <t>PT. TRIJAYA CARGO TRANS</t>
  </si>
  <si>
    <t>Blue Star</t>
  </si>
  <si>
    <t>PT. HRnet Rimbun Indonesia</t>
  </si>
  <si>
    <t>PT. EZRA ANUGRAH TRANSINDO</t>
  </si>
  <si>
    <t>PT.ECL LOGISTICS INDONESIA</t>
  </si>
  <si>
    <t>Essa Satyagrap Abbid : Administration Fee for Psychological Test - 1103/ECG.FIN/1118</t>
  </si>
  <si>
    <t xml:space="preserve">CV. KARYA CIPTA SARANA </t>
  </si>
  <si>
    <t xml:space="preserve">DHITA'S CATERING </t>
  </si>
  <si>
    <t xml:space="preserve">PT. ALSOK BASS </t>
  </si>
  <si>
    <t xml:space="preserve">PT. ANDHIKAMAKMUR PERSADA </t>
  </si>
  <si>
    <t xml:space="preserve">PT. AZ TECS INDONESIA </t>
  </si>
  <si>
    <t xml:space="preserve">PT. MITRA JAYA BERSAMA </t>
  </si>
  <si>
    <t xml:space="preserve">PT. MITRA KARYA TEHNIK INDONESIA </t>
  </si>
  <si>
    <t xml:space="preserve">PT. PADI INTERNET </t>
  </si>
  <si>
    <t xml:space="preserve">PT. RAJAWALI ANUGRAH RESOURCES </t>
  </si>
  <si>
    <t xml:space="preserve">PT. RENTOKIL INDONESIA </t>
  </si>
  <si>
    <t xml:space="preserve">PT. TOYOTA TSUSHO MECHANICAL ENGINEERING SERVICE </t>
  </si>
  <si>
    <t xml:space="preserve">PT. TRANSCOSMOS INDONESIA </t>
  </si>
  <si>
    <t>05-DEC-2018</t>
  </si>
  <si>
    <t>18-DEC-2018</t>
  </si>
  <si>
    <t>17-DEC-2018</t>
  </si>
  <si>
    <t>07-DEC-2018</t>
  </si>
  <si>
    <t>12-DEC-2018</t>
  </si>
  <si>
    <t>14-DEC-2018</t>
  </si>
  <si>
    <t>11-DEC-2018</t>
  </si>
  <si>
    <t>13-DEC-2018</t>
  </si>
  <si>
    <t>19-DEC-2018</t>
  </si>
  <si>
    <t>06-DEC-2018</t>
  </si>
  <si>
    <t>21-DEC-2018</t>
  </si>
  <si>
    <t>10-DEC-2018</t>
  </si>
  <si>
    <t>20-DEC-2018</t>
  </si>
  <si>
    <t>22-DEC-2018</t>
  </si>
  <si>
    <t>2%_forwarder_PT. DITRAN LOGISTICS SERVICES_OE</t>
  </si>
  <si>
    <t>2%_forwarder_PT. SHIPWAY INDONESIA_OE</t>
  </si>
  <si>
    <t>2%_forwarder_PT. SINERGI DWI PERKASA_OE</t>
  </si>
  <si>
    <t>2%_Jasa catering Catering for training 10-14 Dec 2018_Dhita's Catering_7person Dextratama_</t>
  </si>
  <si>
    <t>2%_Jasa visa_PT. Tamasia Ekspresindo_document process Saijo San</t>
  </si>
  <si>
    <t>2%_Jasa training_Yayasan Prasetiya Mulia_Leadership training for employee 11-13 Dec 2018 - Ahmad F</t>
  </si>
  <si>
    <t>2%_jasa sewa_Blue Star_PT. Pioneer_Jakarta_25 Nov 2018_rent 7 unit bus_AFF Suzuki Cup 25 Nov 2018</t>
  </si>
  <si>
    <t>2%_Jasa recruitment fee_PT. HRnet Rimbun Indonesia_recruitment fee per Dec 2018</t>
  </si>
  <si>
    <t>2%_forwarder_PT. EZRA ANUGRAH TRANSINDO</t>
  </si>
  <si>
    <t>2%_forwarder_PT.ECL LOGISTICS INDONESIA</t>
  </si>
  <si>
    <t>2%_jasa psikotest_Essa Satyagrap Abbid : Administration Fee for Psychological Test - 1103/ECG.FIN/1118</t>
  </si>
  <si>
    <t>2%_Jasa training 3 Yadin &amp; 4 Yamindo_PT. Pricewaterhouse Coopers Consl. Ind. (PWC)</t>
  </si>
  <si>
    <t>2%_Jasa visa Mr. Katsuyuki Shiota (Saijo San's Quest)_PT. Tamasia Ekspresindo</t>
  </si>
  <si>
    <t>PT. PADI INTERNET , P17</t>
  </si>
  <si>
    <t>PT. BAHARI EKA NUSANTARA</t>
  </si>
  <si>
    <t>PT. BINA GLOBAL TRANSPORT</t>
  </si>
  <si>
    <t>V Organizer(Veris Valdy N)</t>
  </si>
  <si>
    <t>Iwan Hidayat, S.H.</t>
  </si>
  <si>
    <t>PT.BINTANG ALUMUNIUM</t>
  </si>
  <si>
    <t>04-DEC-2018</t>
  </si>
  <si>
    <t>4%_forwarder_PT. BAHARI EKA NUSANTARA_OE</t>
  </si>
  <si>
    <t>4%_forwarder_PT. BINA GLOBAL TRANSPORT_OE</t>
  </si>
  <si>
    <t>4%_forwarder_PT. EVERGREEN_OE</t>
  </si>
  <si>
    <t>4%_Jasa Event organizer_V Organizer(Veris Valdy N)_255655243412000_Reni Jaya Blok C16/12A RT 6/6 Pondok Petir Sawangan Depok_Event organizer AFF Cup 2018 - 13 Nov 2018</t>
  </si>
  <si>
    <t>4%_jasa pengacara_Iwan Hidayat, S.H._NPWP:08.633.191.5-609.000_Law Office Diponegoro_Adv payment Lawyer fee for Case in Surabaya (Adityo &amp; Dodi)</t>
  </si>
  <si>
    <t>4%_Jasa print name card_Duta Gemilang_print of name card 2 Box(Armadi A)</t>
  </si>
  <si>
    <t>4%_Jasa print name card_Duta Gemilang_print of name card 2 Box(PROD&amp;LOG)</t>
  </si>
  <si>
    <t>4%_forwarder_PD. BUDI KARYA</t>
  </si>
  <si>
    <t>4%_Jasa cetak print of name card 5 Box_Duta Gemilang</t>
  </si>
  <si>
    <t>PT.BINTANG ALUMUNIUM , B23</t>
  </si>
  <si>
    <t>4%_jasa sewa mobil_ABT/GA/2018/11/096_reimbursement Piagio to Palembang (28-29 Nov 2018)</t>
  </si>
  <si>
    <t>4%_sewa mobil_Pelita rent car_Settlement ABT/GA/2018/010/005_Adv pym Agus Darwanto to Bima (15-29 Oct 2018)</t>
  </si>
  <si>
    <t>4%_Jasa rent car_Early Bird(Non NPWP)_Team Dirjen Pasca Panen_Mojokerto_17 Nov 18_Lunch &amp; toll BBM_CIMB - YPD Mojokerto : 042/AF-MJK/11/18 inpection from Dirjen</t>
  </si>
  <si>
    <t>4%_Jasa rent car_Early Bird(Non NPWP)_Team Dirjen Pasca Panen_Mojokerto_29 Nov 18_Lunch &amp; toll BBM_CIMB - YPD Mojokerto : 043/AF-MJK/11/18 inpection from Dirjen</t>
  </si>
  <si>
    <t>4%_Jasa rent car_Early Bird(Non NPWP)_Team Dirjen Pasca Panen_Mojokerto_30 Oct 18_Lunch &amp; toll BBM_CIMB - YPD Mojokerto : 040/AF-MJK/10/18 inpection from Dirjen</t>
  </si>
  <si>
    <t>4%_jasa sewa mobil_PT.Serasi Autoraya_Test Report data verification YH150 at Pandaan (28-30Nov 18) 066/AF-CS/12/2018</t>
  </si>
  <si>
    <t>4%_Jasa rent car for ABT Agus Dper 12-23 Nov 2018_Pelita Rent Car(Non NPWP)</t>
  </si>
  <si>
    <t>4%_Jasa rent back drop_V Organizer(Veris Valdy N)_255655243412000_Reni Jaya Blok C16/12A RT 6/6 Pondok Petir Sawangan Depok_rent backdrop &amp; equipment AFF Cup 2018 - 13 Nov 2018</t>
  </si>
  <si>
    <t>4%_Jasa rent car_Hilal Rent Car(Sentot Zulkarnain)_AMT,JWM,SY,HSL,LIU,HA,BJ,Yanmarindo,SAT,Djati_Depok_27-29 Nov 2018_rent car for training_BCA - Adv. Pym. : training FDS (YH 700 &amp;850) for dealer (17person) 27-29 Nov 2018</t>
  </si>
  <si>
    <t>4%_Jasa rent car_Early Bird(Non NPWP)_CIMB - YPD Mojokerto : 036/AF-MJK/10/18 survey seeding center east java</t>
  </si>
  <si>
    <t>4%_Jasa rent car_Early Bird(Non NPWP)_CIMB - YPD Mojokerto : 039/AF-MJK/10/18 rent for Mr. Nagamatsu</t>
  </si>
  <si>
    <t>ABT/GA/2018/11/096</t>
  </si>
  <si>
    <t>Pelita rent car</t>
  </si>
  <si>
    <t>Early Bird(Non NPWP)</t>
  </si>
  <si>
    <t>PT.Serasi Autoraya</t>
  </si>
  <si>
    <t>Pelita Rent Car(Non NPWP)</t>
  </si>
  <si>
    <t>Hilal Rent Car(Sentot Zulkarnain)</t>
  </si>
  <si>
    <t xml:space="preserve">PT. ASTRA GRAPHIA TBK </t>
  </si>
  <si>
    <t>10%_jasa sewa gudang_Yanmar Indonesia_Rental &amp; Land Building for periode Nov 2018</t>
  </si>
  <si>
    <t>31-DEC-2018</t>
  </si>
  <si>
    <t>Salary Journals Dec 18</t>
  </si>
  <si>
    <t>5%_Jasa sales incentive program salesman dealer (1 Units - C78 370816 - 117872)_Mahyudin Lanody_145807715831000_Jl. Cemangi No. 7 Duyu Palu Barat Palu</t>
  </si>
  <si>
    <t>6%_Jasa sales incentive program salesman dealer (1 Units - C9B 300030 - 123867)_Didik Suprapto_1607082504930003_Desa Telang Jaya Muara Telang Banyuasin Sumatera Selatan</t>
  </si>
  <si>
    <t>5%_Jasa sales incentive program salesman dealer (5 Units - C9D 300195,126,186,153,166 no inv 124788,122626,124297)_Wat Agung Setiawan_266301258642000_Karangpilang RT 002 RW 002 Ngampel Balong Panggang Gresik 61173</t>
  </si>
  <si>
    <t>Mahyudin</t>
  </si>
  <si>
    <t>Didik Suprapto</t>
  </si>
  <si>
    <t xml:space="preserve">Wat Agung </t>
  </si>
  <si>
    <t>YANMAR CO.,LTD. , YN0D (jasa service)</t>
  </si>
  <si>
    <t>Salary From Pak Alwi</t>
  </si>
  <si>
    <t>Selisih PPH 21 pak Alwi</t>
  </si>
  <si>
    <t>FREIGHT</t>
  </si>
  <si>
    <t>CATERING</t>
  </si>
  <si>
    <t>PENGURUSAN DOC</t>
  </si>
  <si>
    <t>JASA MANAGEMENT</t>
  </si>
  <si>
    <t>OUTC</t>
  </si>
  <si>
    <t>LIMBAH</t>
  </si>
  <si>
    <t>709 25088</t>
  </si>
  <si>
    <t>INTERNET</t>
  </si>
  <si>
    <t>HAMA</t>
  </si>
  <si>
    <t>SOFT</t>
  </si>
  <si>
    <t>C/YDI/I/2019</t>
  </si>
  <si>
    <t>A/YDI/I/2019</t>
  </si>
  <si>
    <t>B/YDI/I/2019</t>
  </si>
  <si>
    <t>04-JAN-2019</t>
  </si>
  <si>
    <t>2%_Jasa fee of EPO &amp; ERP Mr. Iwahama Hiroshi_ PT. Tamasia Ekspresindo</t>
  </si>
  <si>
    <t>29-JAN-2019</t>
  </si>
  <si>
    <t>2%_Jasa consulting Profesional Services Rendered (Markating issue)_Arfidea Kadri Sahetapy- Engel Tisnadisastra (AKSET)</t>
  </si>
  <si>
    <t>2%_Jasa consulting Profesional Services Rendered (PGA issue)_Arfidea Kadri Sahetapy- Engel Tisnadisastra (AKSET)</t>
  </si>
  <si>
    <t>2%_Jasa consulting Profesional Services Rendered (Supplier issue)_Arfidea Kadri Sahetapy- Engel Tisnadisastra (AKSET)</t>
  </si>
  <si>
    <t>25-JAN-2019</t>
  </si>
  <si>
    <t>CV. Jenika Group : Translate fee for Agreement JTO Finance</t>
  </si>
  <si>
    <t>16-JAN-2019</t>
  </si>
  <si>
    <t>2%_jasa translate_CV. Jenika Group : Translate fee for Agreement JTO Finance</t>
  </si>
  <si>
    <t>21-JAN-2019</t>
  </si>
  <si>
    <t>28-JAN-2019</t>
  </si>
  <si>
    <t>07-JAN-2019</t>
  </si>
  <si>
    <t>Essa Satyagrap Abbid : Administration Fee for Psychological Test - 1208/ECG.FIN/1218</t>
  </si>
  <si>
    <t>2%_jasa psikotest_Essa Satyagrap Abbid : Administration Fee for Psychological Test - 1208/ECG.FIN/1218</t>
  </si>
  <si>
    <t>PT AVATAR EXPRESS INDONESIA</t>
  </si>
  <si>
    <t>30-JAN-2019</t>
  </si>
  <si>
    <t>2%_forwarder_PT AVATAR EXPRESS INDONESIA_OE</t>
  </si>
  <si>
    <t>PT CAKRAWALA ASIA CARGO</t>
  </si>
  <si>
    <t>2%_forwarder_PT CAKRAWALA ASIA CARGO</t>
  </si>
  <si>
    <t>PT CARDINDO CITRABUANA</t>
  </si>
  <si>
    <t>2%_forwarder_PT CARDINDO CITRABUANA_OE</t>
  </si>
  <si>
    <t>PT DEPO LAUTAN NUSANTARA</t>
  </si>
  <si>
    <t>2%_forwarder_PT DEPO LAUTAN NUSANTARA_OE</t>
  </si>
  <si>
    <t>PT GAPURA ANGKASA</t>
  </si>
  <si>
    <t>2%_forwarder_PT GAPURA ANGKASA_OE</t>
  </si>
  <si>
    <t>PT GFC INDONESIA TERMINAL</t>
  </si>
  <si>
    <t>2%_forwrader_PT GFC INDONESIA TERMINAL_OE</t>
  </si>
  <si>
    <t>PT INDRA JAYA SWASTIKA</t>
  </si>
  <si>
    <t>2%_forwarder_PT INDRA JAYA SWASTIKA_OE</t>
  </si>
  <si>
    <t>PT JASA ANGKASA SEMESTA</t>
  </si>
  <si>
    <t>2%_forwarder_PT JASA ANGKASA SEMESTA_OE</t>
  </si>
  <si>
    <t>PT RHENUS LOGISTICS INDONESIA</t>
  </si>
  <si>
    <t>2%_forwarder_PT RHENUS LOGISTICS INDONESIA_OE</t>
  </si>
  <si>
    <t>PT. 3S PRIME CONTINENTAL</t>
  </si>
  <si>
    <t>2%_forwarder_PT. 3S PRIME CONTINENTAL_OE</t>
  </si>
  <si>
    <t>18-JAN-2019</t>
  </si>
  <si>
    <t>2%_Jasa service car_PT. Arista Auto Prima_car service B1383EJA</t>
  </si>
  <si>
    <t>2%_Jasa service car_PT. Arista Auto Prima_car service B1410EJA</t>
  </si>
  <si>
    <t>31-JAN-2019</t>
  </si>
  <si>
    <t>2%_Jasa 14 pcs poster for custumer awarness per per Dec 2018_PT. Dasa Prima_61410</t>
  </si>
  <si>
    <t>2%_Japan Visa for Piagio Manopo_PT. Dwi Daya World Wide</t>
  </si>
  <si>
    <t>PT. GATEAWAY CONTAINER LINE</t>
  </si>
  <si>
    <t>2%_forwarder_PT. GATEAWAY CONTAINER LINE_OE</t>
  </si>
  <si>
    <t>PT. GLORIOUS INTERBUANA</t>
  </si>
  <si>
    <t>2%_forwarder_PT. GLORIOUS INTERBUANA_OE</t>
  </si>
  <si>
    <t>PT. HYVA INDONESIA , H22</t>
  </si>
  <si>
    <t>09-JAN-2019</t>
  </si>
  <si>
    <t>PT. KINTENTSU WORLD EXPRESS INDONESIA</t>
  </si>
  <si>
    <t>2%_forwarder_PT. KINTENTSU WORLD EXPRESS INDONESIA_OE</t>
  </si>
  <si>
    <t>PT. KPMG Siddharta Advisory</t>
  </si>
  <si>
    <t>2%_Jasa fraud training_PT. KPMG Siddharta Advisory_fraud awarness training for Yadin employee on Oct 2018</t>
  </si>
  <si>
    <t>PT. NNR RPX GLOBAL LOGISTRICS INDONESIA</t>
  </si>
  <si>
    <t>2%_forwarder_PT. NNR RPX GLOBAL LOGISTRICS INDONESIA_OE</t>
  </si>
  <si>
    <t>22-JAN-2019</t>
  </si>
  <si>
    <t>14-JAN-2019</t>
  </si>
  <si>
    <t>PT. PAN ASIA LOGISTICS INDONESIA</t>
  </si>
  <si>
    <t>2%_forwarder_PT. PAN ASIA LOGISTICS INDONESIA_OE</t>
  </si>
  <si>
    <t>24-JAN-2019</t>
  </si>
  <si>
    <t>2%_Jasa peminjaman normal filling storage Jan-Mar 2019_PT. Putraduta Buanasentosa (Indo Arsip)</t>
  </si>
  <si>
    <t>PT. Sanshiro Harapan Makmur</t>
  </si>
  <si>
    <t>2%_Jasa translate fee_PT. Sanshiro Harapan Makmur_translate fee YAE exercise book of tractor</t>
  </si>
  <si>
    <t>03-JAN-2019</t>
  </si>
  <si>
    <t>2%_Jasa Service car_PT. Setiajaya Mobilindo_service &amp; spareparts for B1937EFT</t>
  </si>
  <si>
    <t>2%_Jasa Imigration process (RPTKA) for Mr Takase, Tanaka &amp; Nagamatsu_PT. Tamasia Ekspresindo</t>
  </si>
  <si>
    <t>2%_Jasa pembuatan visa_PT. Tamasia Expresindo_Business Visa Telex Visa Thailand Oriza, Saijo, Dei, Suharno</t>
  </si>
  <si>
    <t>2%_Jasa pembuatan visa_PT. Tamasia Expresindo_CIMB - PT. Tamasia Expresindo : Business Visa Telex Visa multiple VKUBP 212 Mr. Kaname Mabushi</t>
  </si>
  <si>
    <t>2%_jasa kirim_PT. Tiki Depok Indonesia_Delivery cost of document_reclass subaccount</t>
  </si>
  <si>
    <t>2%_jasa kirim_PT. Tiki Depok Indonesia_Delivery cost of document + spareparts</t>
  </si>
  <si>
    <t>PT. Wira Megah Profitamas</t>
  </si>
  <si>
    <t>2%_Jasa Service car B9687EAF_PT. Wira Megah Profitamas_014741706732000_Jl. A Yani KM. 10 No. 10 RT 01 RW 00 Sungai Lakum Banjar</t>
  </si>
  <si>
    <t>PT.HANYA KARYA BAHANA , HKB</t>
  </si>
  <si>
    <t>11-JAN-2019</t>
  </si>
  <si>
    <t>repair nissan B 1808 EFX</t>
  </si>
  <si>
    <t>2%_CIMB - Cash Payment : withdraw per 07 Jan 2019_repair nissan B 1808 EFX</t>
  </si>
  <si>
    <t>2%_freight to PT. PANCA ADI ANEKA KIMIA</t>
  </si>
  <si>
    <t>BENGKEL MITRA JAYA , BMJ</t>
  </si>
  <si>
    <t>Repair treadmill mess tebet (saijo)</t>
  </si>
  <si>
    <t>4%_BCA: Mika Mandiri Sport_Repair treadmill mess tebet (saijo)_OE</t>
  </si>
  <si>
    <t>PT. BINTANG SAMUDERA ANGKASA</t>
  </si>
  <si>
    <t>4%_forwarder_PT. BINTANG SAMUDERA ANGKASA_OE</t>
  </si>
  <si>
    <t>4%_Jasa cetak print of name card 7 Box (Marketing, Acc, Medan, Klaten)_Duta Gemilang</t>
  </si>
  <si>
    <t>Kodiran : Repair for Brankas PGA - Gidion</t>
  </si>
  <si>
    <t>4%_jasa perbaikan_Kodiran : Repair for Brankas PGA - Gidion</t>
  </si>
  <si>
    <t>freight to PT. APEC TRANS UTAMA</t>
  </si>
  <si>
    <t>BCA_freight to PT. APEC TRANS UTAMA</t>
  </si>
  <si>
    <t>Riswan Capardi</t>
  </si>
  <si>
    <t>2%_CIMB_Riswan Capardi_DP For rent car_visit user Central Java area 17-20 Dec 2018_OE</t>
  </si>
  <si>
    <t>agra loka</t>
  </si>
  <si>
    <t>2%_jasa sewa_PT.Astra Graphia_fotocopy rent for Jan 2019</t>
  </si>
  <si>
    <t>Early Bird(Non NPWP</t>
  </si>
  <si>
    <t>4%_Jasa rent car_Early Bird(Non NPWP_CIMB - YPD Mojokerto : 044/AF-MJK/12/18 rent car for Ms. Lilia 10 Dec 2018</t>
  </si>
  <si>
    <t>4%_Jasa rent car_Heru Cahyono_074890658526000_Pramesswari 11 RT 02 RW 04 Kedunglumbu Pasarkliwon Surakarta_CIMB - YPD Klaten : 041/AF-KLATEN/XI/18 rent car for Mr. Eko J 26-30 Nov 2018</t>
  </si>
  <si>
    <t>Azra Car Rent</t>
  </si>
  <si>
    <t>4%_jasa sewa mobil_Azra Car Rent_ABT/GA/2018/09/144_reimbursement subhan borahima to klaten (30sep - 6okt)</t>
  </si>
  <si>
    <t>CV. Angkasa Mandiri Trading</t>
  </si>
  <si>
    <t>17-JAN-2019</t>
  </si>
  <si>
    <t>15%_Jasa hadiah/commision Main Dealer bonus semester 2 th 2017_CV. Angkasa Mandiri Trading</t>
  </si>
  <si>
    <t>10-JAN-2019</t>
  </si>
  <si>
    <t>15%_Jasa hadiah/commision main dealer bonus semester 2 th 2017_CV. Rinjani Mas</t>
  </si>
  <si>
    <t>15%_Jasa hadiah/commision Main Dealer bonus semester 2 th 2017_CV. Subur Rejeki Abadi Jaya</t>
  </si>
  <si>
    <t>15%_Jasa hadiah/commision main dealer bonus semester 2 th 2017_PT. Anekateknik Teguhselaras</t>
  </si>
  <si>
    <t>15%_Jasa hadiah/commision main dealer bonus semester 2 th 2017_PT. Hasjrat Abadi</t>
  </si>
  <si>
    <t>15%_Jasa hadiah/commision main dealer bonus semester 2 th 2017_PT. Mitra Balai Industri</t>
  </si>
  <si>
    <t>15%_Jasa hadiah/commision main dealer bonus semester 2 th 2017_PT. Yanmarindo Perkasa</t>
  </si>
  <si>
    <t>CV. UTAMA KITA/CV. UTAMA KITA</t>
  </si>
  <si>
    <t>15%_Jasa hadiah/commision sub dealer bonus semester 2 th 2017_CV. UTAMA KITA/CV. UTAMA KITA_76.134.068.6-311.000_JL. SALAK RAYA NO. 086 A LINGKAR TIMUR SINGARAN PATI BENGKULU</t>
  </si>
  <si>
    <t>23-JAN-2019</t>
  </si>
  <si>
    <t>PT. JAYA TEKNIK INDONESIA , JTI</t>
  </si>
  <si>
    <t xml:space="preserve">Apartment Bellagio Residence </t>
  </si>
  <si>
    <t>10%_Jasa rent Apartment Bellagio Residence : Apartment rent for Takayuki Tanaka (07 Jan - 31 Mar 2019)_Tiesye Febianti_058593344015001_Jl. Tebet Utara III A No 3 Tebet Timur Tebet Jakarta Selatan 12820</t>
  </si>
  <si>
    <t>10%_Jasa Rental Land &amp; Building Dec 2018_PT. Yanmar Indonesia</t>
  </si>
  <si>
    <t>PPH 26 TOEI KOGYO CO., LTD , TKC (31801729)</t>
  </si>
  <si>
    <t>02-JAN-2019</t>
  </si>
  <si>
    <t>PPH 26 TOEI KOGYO CO., LTD , TKC (31801729)(jasa servis)</t>
  </si>
  <si>
    <t>YANMAR CO.,LTD. , YN0D (jasa servis)</t>
  </si>
  <si>
    <t>5%_Jasa sales incentive program salesman dealer (1 Units - 124416)_Arif Mulia Nugraha(Sentral Yanmar)_857898027524000_Kalangan RT 004 RW 019 Keji Muntilan Kab. Magelang Jateng</t>
  </si>
  <si>
    <t>Agus Setiando (Yanmarindo Perkasa)</t>
  </si>
  <si>
    <t>5%_Jasa sales incentive program salesman dealer (1Unit - 123929)_Agus Setiando (Yanmarindo Perkasa)_678483355216000_Jl. Bakti RT 001 RW 003 Labuhan Baru Barat Payung Sekaki Kota Pekanbaru</t>
  </si>
  <si>
    <t>5%_Jasa sales incentive program salesman dealer (1 Units - 124738)_Arien Agiel Nugroho_858979180321000_Jl.Raya Metro Wates km5 Purwodadi 13A No.6 RT06/03 Purwodadi,Kab. Lampung, Lampung Tengah</t>
  </si>
  <si>
    <t>5%_Jasa sales incentive program salesman dealer (1 Units - 124740)_Ricko Putra tama Wirsya_863912622117000_Huta V Karang Asem Perlanaan Bandar Simalungun Sumut</t>
  </si>
  <si>
    <t>5%_Jasa sales incentive program salesman dealer (2 Units - 123756)_Ricko Putra tama Wirsya_863912622117000_Huta V Karang Asem Perlanaan Bandar Simalungun Sumut</t>
  </si>
  <si>
    <t>5%_Jasa sales incentive program salesman dealer (4 Units - 123126,125835,125961,125836)_Arien Agiel Nugroho_858979180321000_Jl.Raya Metro Wates km5 Purwodadi 13A No.6 RT06/03 Purwodadi,Kab. Lampung, Lampung Tengah</t>
  </si>
  <si>
    <t>Arif Mulia Nugraha</t>
  </si>
  <si>
    <t>5%_Jasa sales incentive program salesman dealer (3 Units)_Arif Mulia Nugraha(Sentral Yanmar)_857898027524000_Kalangan RT 004 RW 019 Keji Muntilan Kab. Magelang Jateng</t>
  </si>
  <si>
    <t>Agung Setiawan</t>
  </si>
  <si>
    <t>5%_Jasa sales incentive program salesman dealer (3 Units - 125594,125632,123606)_Wat Agung Setiawan_266301258642000_Karangpilang RT 002 RW 002 Ngampel Balong Panggang Gresik 61173</t>
  </si>
  <si>
    <t>5%_Jasa cetak brosur_Rusman Alaihi Salam_774047492416000_Jl. Karyawan 1 No 8 Tangerang Karang timur Karang Tengah Tangerang Banten_BCA - Potoduyu.com : 1000 pcs Yanmar brochure export Engine &amp; Genset</t>
  </si>
  <si>
    <t>Salary Journal Jan 2019</t>
  </si>
  <si>
    <t>SELISIH</t>
  </si>
  <si>
    <t>BML</t>
  </si>
  <si>
    <t>ALSOK</t>
  </si>
  <si>
    <t>Sub total PPh ps.26 atas Jasa ( 411127/104  )</t>
  </si>
  <si>
    <t>Sub total PPh ps.26 atas Bunga ( 411127/102 )</t>
  </si>
  <si>
    <t>Sub Total PPh 21  (411121/100) - non employee</t>
  </si>
  <si>
    <t>=</t>
  </si>
  <si>
    <t>selisih pak alwi pph21</t>
  </si>
  <si>
    <t>001B/YDI/I/2019</t>
  </si>
  <si>
    <t>002B/YDI/I/2019</t>
  </si>
  <si>
    <t>003B/YDI/I/2019</t>
  </si>
  <si>
    <t>004B/YDI/I/2019</t>
  </si>
  <si>
    <t>005B/YDI/I/2019</t>
  </si>
  <si>
    <t>006B/YDI/I/2019</t>
  </si>
  <si>
    <t>007B/YDI/I/2019</t>
  </si>
  <si>
    <t>008B/YDI/I/2019</t>
  </si>
  <si>
    <t>009B/YDI/I/2019</t>
  </si>
  <si>
    <t>010B/YDI/I/2019</t>
  </si>
  <si>
    <t>011B/YDI/I/2019</t>
  </si>
  <si>
    <t>37.  Freight forwarding;</t>
  </si>
  <si>
    <t>39. Pengurusan dokumen;</t>
  </si>
  <si>
    <t>17. Kustodian/penyimpanan/penitipan, kecuali yang dilakukan oleh KSEI;</t>
  </si>
  <si>
    <t>27. Perawatan kendaraan dan/atau alat transportasi darat.</t>
  </si>
  <si>
    <t>38. Logistik;</t>
  </si>
  <si>
    <t>b. Jasa Manajemen</t>
  </si>
  <si>
    <t>57. Pelatihan dan/atau kursus;</t>
  </si>
  <si>
    <t>52. Penerjemahan;</t>
  </si>
  <si>
    <t>c. Jasa Konsultan</t>
  </si>
  <si>
    <t>23. Internet termasuk sambungannya;</t>
  </si>
  <si>
    <t>36. Katering atau tata boga;</t>
  </si>
  <si>
    <t>a. Jasa Teknik</t>
  </si>
  <si>
    <t>21. Jasa sehubungan dengan software atau hardware atau sistem komputer, termasuk perawatan, pemeliharaan dan perbaikan.</t>
  </si>
  <si>
    <t>14. Penyedia tenaga kerja dan/atau tenaga ahli (outsourcing services);</t>
  </si>
  <si>
    <t>13. Pengolahan limbah;</t>
  </si>
  <si>
    <t>2%_Fee Jasa Visa Ikah Elfayana_PT Dwidaya Worldwide</t>
  </si>
  <si>
    <t>2%_Fee Jasa Visa Subbhan, Arifin, Sampurno_PT Dwidaya Worldwide</t>
  </si>
  <si>
    <t>2%_forwarder_PT GFC INDONESIA TERMINAL_OE</t>
  </si>
  <si>
    <t>2%_forwarder_PT SARANA INTI LOGITAMA_OE</t>
  </si>
  <si>
    <t>2%_forwarder_PT. GATEWAY CONTAINER LINES</t>
  </si>
  <si>
    <t>2%_forwarder_PT. JAPALINDO PRIMAAMA</t>
  </si>
  <si>
    <t>2%_forwarder_PT. KARYA MULIA LOGISTIC</t>
  </si>
  <si>
    <t>2%_forwarder_PT. Naku Freight Indonesia_PT. KUEHNE+NAGEL</t>
  </si>
  <si>
    <t>2%_forwarder_PT. TRANSWORLD GLS INDONESIA_OE</t>
  </si>
  <si>
    <t>2%_jasa consultant_PT. Pasona HR Indonesia_Consulting fee for PGA Issue</t>
  </si>
  <si>
    <t>2%_Jasa consulting Profesional Services Rendered (Consulted about business issue)_Arfidea Kadri Sahetapy- Engel Tisnadisastra (AKSET)_Logistic Issues</t>
  </si>
  <si>
    <t>2%_Jasa consulting Profesional Services Rendered (Consulted about business issue)_Arfidea Kadri Sahetapy- Engel Tisnadisastra (AKSET)_PGA Issues</t>
  </si>
  <si>
    <t>2%_Jasa extension of efillin service per Feb 2019 - Jan 2020 (10 NPWP)_PT. Mitra Pajakku</t>
  </si>
  <si>
    <t>2%_Jasa fee EPO IMTA SKTTS Mr. Keita Nagamatsu_PT. Tamasia Ekspresindo</t>
  </si>
  <si>
    <t>2%_Jasa fee EPO IMTA SKTTS Mr. Takayuki Tanaka_PT. Tamasia Ekspresindo</t>
  </si>
  <si>
    <t>2%_Jasa fee of EPO &amp; ERP Kiyomi Fujita_PT Tamasia Ekspresindo</t>
  </si>
  <si>
    <t>2%_Jasa internet YPD Klaten per Feb 19_PT. Telekomunikasi Indonesia TBK</t>
  </si>
  <si>
    <t>2%_jasa kirim_PT. Tiki Depok Indonesia_Delivery cost of document and sparepart Jan 2019</t>
  </si>
  <si>
    <t>2%_jasa konsultan_Arfidea Kadri Sahetapy-Engel Tisnadisastra_profesional consulting fee for marketing issue</t>
  </si>
  <si>
    <t>2%_jasa konsultasi_PT. Reeracoen Indonesia_Recruitment fee for new employee</t>
  </si>
  <si>
    <t>2%_jasa konsultasi_PT. Reeracoen Indonesia_Recruitment fee for new employee INV190201-2450</t>
  </si>
  <si>
    <t>2%_jasa legal_PT. Justika Siar Publika: Indonesian Legal Brief and Online Legal Database 18Jan - 17Feb 19</t>
  </si>
  <si>
    <t>2%_jasa pembuatan visa_PT. Tamasia Ekspresindo_ visa for Kazuaki Yakushijin</t>
  </si>
  <si>
    <t>2%_jasa penyimpanan_PT. Putraduta Buanasentosa (Indo arsip) : Filing Storage INV.00169/IA/FK/ACC/I/2019</t>
  </si>
  <si>
    <t>2%_Jasa Profesional_Budiono Widjaja, SH Notaris_06.938.853.6-015.000</t>
  </si>
  <si>
    <t>2%_Jasa proses dokumen Mr Monji_PT Tamasia Ekspresindo</t>
  </si>
  <si>
    <t>2%_jasa psikotest_PT. Essa Satyagrap Abbid_Psychological fee</t>
  </si>
  <si>
    <t>2%_Jasa service car_PT. Astra International TBK._CIMB - YPD Klaten : AF 043&amp;044/AF-KLATEN/XII/18 001&amp;003/AF-KLATEN/I/19(already expense)</t>
  </si>
  <si>
    <t>2%_jasa translate_PT. Sanshiro Harapan Makmur_Translater fee YAE Op.manual book of tractor</t>
  </si>
  <si>
    <t>2%_Jasa visa for Mr Ryosuke Okamoto, Motoki Nakajima_PT. Tamasia Ekspresindo</t>
  </si>
  <si>
    <t>2%_Jasa Visa_PT Dwidaya World Wide_IND DDIN190000038153</t>
  </si>
  <si>
    <t>2%_Jasa Visa_PT. Tamasia Expresindo_fee for document process Mr. Iwahama Hiroshi</t>
  </si>
  <si>
    <t>CV. MATA BIRU_PPH23_2%_Jasa pemasangan billboard_123037_61240</t>
  </si>
  <si>
    <t>PT. Calmic Indonesia , CI1</t>
  </si>
  <si>
    <t>PT. PUTRA MANDIRI AIRCON , PMA</t>
  </si>
  <si>
    <t>PT.SINAR SURYA , S25</t>
  </si>
  <si>
    <t>11-FEB-2019</t>
  </si>
  <si>
    <t>25-FEB-2019</t>
  </si>
  <si>
    <t>26-FEB-2019</t>
  </si>
  <si>
    <t>18-FEB-2019</t>
  </si>
  <si>
    <t>27-FEB-2019</t>
  </si>
  <si>
    <t>22-FEB-2019</t>
  </si>
  <si>
    <t>07-FEB-2019</t>
  </si>
  <si>
    <t>12-FEB-2019</t>
  </si>
  <si>
    <t>15-FEB-2019</t>
  </si>
  <si>
    <t>01-FEB-2019</t>
  </si>
  <si>
    <t>08-FEB-2019</t>
  </si>
  <si>
    <t>28-FEB-2019</t>
  </si>
  <si>
    <t>20-FEB-2019</t>
  </si>
  <si>
    <t>19-FEB-2019</t>
  </si>
  <si>
    <t>21-FEB-2019</t>
  </si>
  <si>
    <t>02-FEB-2019</t>
  </si>
  <si>
    <t>C/YDI/II/2019</t>
  </si>
  <si>
    <t>A/YDI/II/2019</t>
  </si>
  <si>
    <t>B/YDI/II/2019</t>
  </si>
  <si>
    <t>PT Dwidaya Worldwide</t>
  </si>
  <si>
    <t>PT SARANA INTI LOGITAMA</t>
  </si>
  <si>
    <t>PT. GATEWAY CONTAINER LINES</t>
  </si>
  <si>
    <t>PT. JAPALINDO PRIMAAMA</t>
  </si>
  <si>
    <t>PT. KARYA MULIA LOGISTIC</t>
  </si>
  <si>
    <t>PT. Naku Freight Indonesia</t>
  </si>
  <si>
    <t>PT. TRANSWORLD GLS INDONESIA</t>
  </si>
  <si>
    <t>PT. Telekomunikasi Indonesia TBK</t>
  </si>
  <si>
    <t>Arfidea Kadri Sahetapy-Engel Tisnadisastra</t>
  </si>
  <si>
    <t>PT. Reeracoen Indonesia</t>
  </si>
  <si>
    <t>C</t>
  </si>
  <si>
    <t>B</t>
  </si>
  <si>
    <t>PT. OCEAN NETWORK EXPRESS</t>
  </si>
  <si>
    <t>PT. RITRA KONNAS FREIGHT CENTRE</t>
  </si>
  <si>
    <t>Putri Adv: Plakat &amp; Trophy</t>
  </si>
  <si>
    <t>Duta Gemilang : print of name card 2 BOX (Indra, Ikah)</t>
  </si>
  <si>
    <t>Duta Gemilang : print of name card 3 BOX (Piagio, Alda)</t>
  </si>
  <si>
    <t>Duta Gemilang : print of name card 4 BOX (YPD Mojokerto</t>
  </si>
  <si>
    <t>Awfa Media</t>
  </si>
  <si>
    <t>Budiman Jaya</t>
  </si>
  <si>
    <t>Sinar Jaya Las(Tumin</t>
  </si>
  <si>
    <t>Pelita Rent Car</t>
  </si>
  <si>
    <t>4%_forwarder_PT. OCEAN NETWORK EXPRESS_OE</t>
  </si>
  <si>
    <t>4%_forwarder_PT. RITRA KONNAS FREIGHT CENTRE_OE</t>
  </si>
  <si>
    <t>4%_jasa cetak plakat_Putri Adv: Plakat &amp; Trophy_UM 3 pcs Plakat + Box "Service Award 2018" AF No. 036/AF-CS/08/2018</t>
  </si>
  <si>
    <t>4%_Jasa cetak print of name card_Duta Gemilang : print of name card 2 BOX (Indra, Ikah)</t>
  </si>
  <si>
    <t>4%_Jasa cetak print of name card_Duta Gemilang : print of name card 3 BOX (Piagio, Alda)</t>
  </si>
  <si>
    <t>4%_Jasa cetak print of name card_Duta Gemilang : print of name card 4 BOX (YPD Mojokerto_Nanang,Ipin,Dodik,Choirul))</t>
  </si>
  <si>
    <t>4%_jasa cetak_Awfa Media_PD. Sarina Motor_Palembang_Panitia Festival Sumsel_002/AF-MKT/I/19 Yanmar Exhibition (11-13 Jan)_Banner for festival</t>
  </si>
  <si>
    <t>4%_Jasa Event Festival Buah_Budiman Jaya_36.392.886.2-434.000_Babakan dramaga_Ignatius Wisnu</t>
  </si>
  <si>
    <t>4%_jasa kirim_PD. Sarina Motor_Palembang_Panitia Festival Sumsel_002/AF-MKT/I/19 Yanmar Exhibition (11-13 Jan)_Banner for festival_delivery cost of YH 150</t>
  </si>
  <si>
    <t>4%_Jasa pembuatan alumunium partisi_Sinar Jaya Las(Tumin_832296198325000_Sidoluhur RT 017 RW 005 Sido Asri Candipuro Lampung Selatan)_CIMB - Sinar Jaya Las : 011/AF-LAMPUNG /06/2018 alumunium partition for sparepart at YPD Lampung</t>
  </si>
  <si>
    <t>4%_jasa sewa TV_PD. Sarina Motor_Palembang_Panitia Festival Sumsel_002/AF-MKT/I/19 Yanmar Exhibition (11-13 Jan)_Rent for LED TV</t>
  </si>
  <si>
    <t>4%_jasa sewa_Pelita Rent Car_visit customer combine harvester_Agus Darwanto</t>
  </si>
  <si>
    <t>13-FEB-2019</t>
  </si>
  <si>
    <t>2%_Jasa rent car_CV. Agra loka Jaya_758646913525000_Tegal Pete RT 002 RW 002 Solo Diran Manisrenggo Klatem Jateng_043/AF-KLATEN/XII/18 rent car for Sri W &amp; Yulyadi 28-30 Nov 2018</t>
  </si>
  <si>
    <t>2%_Jasa rent car_CV. Agra loka Jaya_758646913525000_Tegal Pete RT 002 RW 002 Solo Diran Manisrenggo Klatem Jateng_044/AF-KLATEN/XII/18 rent car for Nagamatsu 6 Dec 2018</t>
  </si>
  <si>
    <t>2%_Jasa forklift rent operational cost Pandaan Wh Mei 2018 (YMD/ExpWH/V/2018)_PT. Yanmar Agricultural Machinery Manufacturing Indonesia (Yamindo)</t>
  </si>
  <si>
    <t>15%_Jasa hadiah/commision main dealer bonus semester 2 th 2017_CV. Djati Wadja</t>
  </si>
  <si>
    <t>15%_Jasa hadiah/commision main dealer bonus semester 2 th 2017_PT. Angkasa Mulya Trading</t>
  </si>
  <si>
    <t>Salary Journal fEB 2019</t>
  </si>
  <si>
    <t>5%_Jasa sales incentive program salesman dealer (4 Units - 124951,123138,126026,125959)_Arien Agiel Nugroho_858979180321000_Jl.Raya Metro Wates km5 Purwodadi 13A No.6 RT06/03 Purwodadi,Kab. Lampung, Lampung Tengah</t>
  </si>
  <si>
    <t>5%_Jasa sales incentive program salesman dealer (4 Units)_Yudi Sekita(Buana Jaya)_904344355326000_Ds. Meda Sari RT. 001 RW. 001 Meda Sari Rawajitu Selatan Kab. Tulang Bawang Lampung</t>
  </si>
  <si>
    <t>RS1902105 - FA. Alaoe Tappareng : Incentive Dealer 1st semester per 2017 (Jan - Jul)</t>
  </si>
  <si>
    <t>Arien Agiel Nugroh</t>
  </si>
  <si>
    <t>Yudi Sekita</t>
  </si>
  <si>
    <t>Aloe Tapareng</t>
  </si>
  <si>
    <t>0.5%_forwarder_freight to CV. AS TRANSPORT</t>
  </si>
  <si>
    <t>10%_jasa sewa WH_PT. Gudang Berkat (II)_WH Rent periode 20 Dec 2018 - 19 Dec 2019</t>
  </si>
  <si>
    <t>10%_Jasa warehouse rent per Nov 2018 (Warehouse L, Y, Z)_010.004-18.86767367_PT. Berdiri Matahari Logistik_30/11/2018_61620</t>
  </si>
  <si>
    <t>10%_sewa WH_PT. Berdiri Matahari Logistik : warehause rent L,Y,Z Jan 2019</t>
  </si>
  <si>
    <t>10%_sewa WH_PT. Berdiri Matahari Logistik: Rental Warehouse L,Y,Z 31 December 2019</t>
  </si>
  <si>
    <t>04-FEB-2019</t>
  </si>
  <si>
    <t>PT GUDANG BERKAT</t>
  </si>
  <si>
    <t>PT BERDIRI MATAHARI LOGISTIK</t>
  </si>
  <si>
    <t>4%_Jasa kontruksi_CV. Penabur Karya_BCA - CV. Penabur Karya : promotion material for new Sentral Yanmar (billboard additional charge))</t>
  </si>
  <si>
    <t>4%_Jasa kontruksi_CV. Penabur Karya_BCA - CV. Penabur Karya : promotion material for new Sentral Yanmar (billboard pelunasan 10%)</t>
  </si>
  <si>
    <t>PT. ADILA PRASARANA SEJAHTERA , APS</t>
  </si>
  <si>
    <t>CV PENABUR KARYA</t>
  </si>
  <si>
    <t xml:space="preserve">PT. ADILA PRASARANA SEJAHTERA </t>
  </si>
  <si>
    <t>YANMAR HOLDINGS CO, LTD. , YANMAR HOLDING</t>
  </si>
  <si>
    <t>PPn atas Jasa Luar Negeri_YIS_INV/2018/110002</t>
  </si>
  <si>
    <t>YANMAR HOLDING</t>
  </si>
  <si>
    <t>YANMAR INTERNATIONAL SINGAPORE</t>
  </si>
  <si>
    <t>Sub Total PPh 21  (411121/100) - employee</t>
  </si>
  <si>
    <t>26. Perawatan/perbaikan/pemeliharaan mesin, peralatan, listrik, telepon, air, gas, AC dan/atau TV kabel, selain yang dilakukan oleh Wajib Pajak yang ruang lingkupnya di bidang konstruksi dan mempunyai izin dan/atau sertifikasi sebagai pengusaha konstruksi;</t>
  </si>
  <si>
    <t>4. Hukum;</t>
  </si>
  <si>
    <t>PT.ESSA SATYAGRAP ABBID</t>
  </si>
  <si>
    <t>20. Pembuatan sarana promosi film, iklan, poster, foto, slide, klise, banner, pamphlet, baliho dan folder;</t>
  </si>
  <si>
    <t xml:space="preserve">CV. Karya Cipta Sarana     </t>
  </si>
  <si>
    <t>CV. DITHA'S CATERING</t>
  </si>
  <si>
    <t>PT.RENTOKIL INDONESIA</t>
  </si>
  <si>
    <t>32. Pembasmian hama;</t>
  </si>
  <si>
    <t xml:space="preserve">PT. Dasa Prima     </t>
  </si>
  <si>
    <t>51. Pencetakan/penerbitan;</t>
  </si>
  <si>
    <t>PT.AMANO INDONESIA</t>
  </si>
  <si>
    <t>SURYA ADHIRAJA</t>
  </si>
  <si>
    <t xml:space="preserve">PT.JAVATEC TRIMITRA MACHINERY </t>
  </si>
  <si>
    <t>PT. PUTRA MANDIRI AIRCON</t>
  </si>
  <si>
    <t>Budiono Widjaja, SH</t>
  </si>
  <si>
    <t>135A/YDI/II/2019</t>
  </si>
  <si>
    <t>136A/YDI/II/2019</t>
  </si>
  <si>
    <t>137A/YDI/II/2019</t>
  </si>
  <si>
    <t>138A/YDI/II/2019</t>
  </si>
  <si>
    <t>139A/YDI/II/2019</t>
  </si>
  <si>
    <t>140A/YDI/II/2019</t>
  </si>
  <si>
    <t>PT JASA ANGKASA SEMESTA TBK</t>
  </si>
  <si>
    <t>PT. Tunas Mobilindo Perkasa</t>
  </si>
  <si>
    <t>PT. Capella Medan</t>
  </si>
  <si>
    <t>PT ARMADA AUTO TARA</t>
  </si>
  <si>
    <t>FA. Alaoe Tappareng</t>
  </si>
  <si>
    <t>PT Wahana Wirawan : Biaya perbaikan mobil Nissan Serena B1808EFX</t>
  </si>
  <si>
    <t>PT. ARMADA JAYA</t>
  </si>
  <si>
    <t>PT SCS Global Consulting: monthly salary, slip calculation</t>
  </si>
  <si>
    <t>Koperasi Jasa Persewaan Mobil Gotong Royong/1.647.808.3-731/Jl. Bank Rakyat No.21 a RT 21 B Kel. Keriak Baru Ulu Kec. Banjar Barat Banjarmasin</t>
  </si>
  <si>
    <t>PT. DELTA GRAFIKA COMPATINDO , DGC</t>
  </si>
  <si>
    <t>CV. MATA BIRU , CMB</t>
  </si>
  <si>
    <t>BALON BAGUS , BB1</t>
  </si>
  <si>
    <t>PERCETAKAN ANEKA GRAFIKA , P53</t>
  </si>
  <si>
    <t>CV. PUTRI , PTR</t>
  </si>
  <si>
    <t>4%_51. Pencetakan/penerbitan_Ma'ruf Jaya(Non NPWP)_BCA - YPD Kapuas : 007/AF-KAPUAS/XI/18 spanduk &amp; reklame in YPD Kapuas Office</t>
  </si>
  <si>
    <t>4%_a. Jasa Teknik_SadimanLand Evacuation cost (Longsor)</t>
  </si>
  <si>
    <t>4%_Bengkel Otto Padosi_Car service payment Daihatsu Xenia B 1341 EFS</t>
  </si>
  <si>
    <t>4%_Jasa cetak print of name card_Duta Gemilang : print of name card 2box - Dian Pratama (Pare2)</t>
  </si>
  <si>
    <t>4%_jasa service_Bengkel Otto Padosi_Car service payment Isuzu Elf B 9673 US</t>
  </si>
  <si>
    <t>4%_jasa sewa mobil_Bp. Jamsari_24.424.995.9-502.000_Jl. Kartini RT03 RW05, Pegundan,Pemalang,Jawa Tengah_Settle Riswan Capardi: Rent Car Improvement activiries in Central Java area AF No. 010/AF-CS/03/2019</t>
  </si>
  <si>
    <t>4%_Jasa sewa mobil_Early Bird(Non NPWP)_CIMB - YPD Mojokerto : 050/AF-MJK/02/19 rent car for Lilia &amp; Mr. Anton 14 Feb 2019</t>
  </si>
  <si>
    <t>4%_jasa sewa mobil_Tri Ulung Sepeku_Ainur Ridlo: UM biaya pengujian TR4 EF494T dan EF393T di subang, Jawa Barat</t>
  </si>
  <si>
    <t>4%_Jasa Sewa_Syahril Rental(NonNPWP)_BCA - YPD Kapuas : AF 009/AF-MKT/II/19 rent car for Mr. Nagamatsu &amp; Eko 28 Feb - 1 Mar 2019</t>
  </si>
  <si>
    <t>27-MAR-2019</t>
  </si>
  <si>
    <t>28-MAR-2019</t>
  </si>
  <si>
    <t>12-MAR-2019</t>
  </si>
  <si>
    <t>08-MAR-2019</t>
  </si>
  <si>
    <t>25-MAR-2019</t>
  </si>
  <si>
    <t>29-MAR-2019</t>
  </si>
  <si>
    <t>18-MAR-2019</t>
  </si>
  <si>
    <t>26-MAR-2019</t>
  </si>
  <si>
    <t>11-MAR-2019</t>
  </si>
  <si>
    <t>06-MAR-2019</t>
  </si>
  <si>
    <t>19-MAR-2019</t>
  </si>
  <si>
    <t>21-MAR-2019</t>
  </si>
  <si>
    <t>04-MAR-2019</t>
  </si>
  <si>
    <t>20-MAR-2019</t>
  </si>
  <si>
    <t>14-MAR-2019</t>
  </si>
  <si>
    <t>05-MAR-2019</t>
  </si>
  <si>
    <t>2%_forwarder_PT JASA ANGKASA SEMESTA TBK_OE</t>
  </si>
  <si>
    <t>2%_Jasa service car_PT. Tunas Mobilindo Perkasa_013929963073000_Settlement BCA - YPD Lampung : 020/AF-LAMPUNG/12/2018 service BE8331O</t>
  </si>
  <si>
    <t>2%_Jasa service car_PT. Capella Medan_BCA - YPD Medan : 031/AF-MEDAN/II/19 car service &amp; sparepart BK8458EG (already expense)</t>
  </si>
  <si>
    <t>2%_Jasa Service Car_PT. Astra International TBK._BCA - YPD Medan : 032/AF-MEDAN/II/2019 service BK1050ZY</t>
  </si>
  <si>
    <t>2%_jasa service mobil_PT. Arista Auto Prima_Car Service payment Honda BCA_PT. Arista Auto Prima_Spareparts payment Honda CRV B 1345 EJB - Alwi Tandiono</t>
  </si>
  <si>
    <t>2%_jasa service_PT. Arista Auto Prima_Car Service payment Honda CRV B 1345 EJB</t>
  </si>
  <si>
    <t>2%_jasa service mobil_PT. Arista Auto Prima_Car Service payment Honda CRV B 1410 EJA - Anthon Gosal</t>
  </si>
  <si>
    <t>2%_jasa service_PT. Arista Auto Prima_Car service payment Honda Freed B 1379 SRK - Taufan</t>
  </si>
  <si>
    <t>2%_jasa service_PT. Setiajaya Mobilindo_Car Service payment Toyota Voxy B 1011 ERK</t>
  </si>
  <si>
    <t>2%_jasa service_PT. Setiajaya Mobilindo_Car Servicepayment Toyota Voxy B 1986 ERJ - Saijo</t>
  </si>
  <si>
    <t>2%_Jasa service mobil_PT ARMADA AUTO TARA_Edy Mustofa</t>
  </si>
  <si>
    <t>2%_jasa penyimpanan_PT. Putraduta Buanasentosa_Filing service for document</t>
  </si>
  <si>
    <t>2%_4. Hukum;_PT. Justika Siar Publika_Indonesia Legal Brief &amp; Online Legal Database</t>
  </si>
  <si>
    <t>2%_sewa_PT. ASTRA GRAPHIA TBK_Photo copy rent Periode Mar 2019 No.1702145083</t>
  </si>
  <si>
    <t>2%_sewa_PT. ASTRA GRAPHIA TBK_Photo copy rent Periode Mar 2019 No.1702145111</t>
  </si>
  <si>
    <t>2%_sewa_PT. ASTRA GRAPHIA TBK_Photo copy rent Periode Mar 20191702145091</t>
  </si>
  <si>
    <t>2%_39. Pengurusan dokumen;_PT. Tamasia Ekspresindo_Production Manager Mr. Motkoki Nakajima</t>
  </si>
  <si>
    <t>2%_jasa psikotest_PT. Essa Satyagrap Abbid_Psycotest fee for new employee</t>
  </si>
  <si>
    <t>2%_c. Jasa Konsultan_PT. JAC Indonesia_recruitment fee payment</t>
  </si>
  <si>
    <t>2%_27. Perawatan kendaraan dan/atau alat transportasi darat._PT. Wahana Wirawan_Service payment Nissan Serena B 1808 EFX (Takase)</t>
  </si>
  <si>
    <t>2%_Jasa Service car_PT. Astra International TBK_Settlement BCA - YPD Lampung : 001/AF-LAMPUNG/01/2019 service BE9845DS</t>
  </si>
  <si>
    <t>2%_Jasa Perbaikan_PT Wahana Wirawan : Biaya perbaikan mobil Nissan Serena B1808EFX_via Sugianto</t>
  </si>
  <si>
    <t>2%_37.  Freight forwarding_PT. BIROTIKA SEMESTA</t>
  </si>
  <si>
    <t>2%_forwarder_PT. ARMADA JAYA</t>
  </si>
  <si>
    <t>2%_Jasa forklift rent operational cost Pandaan Wh Jan 2018 (YMD/ExpWH/I/2018)_PT. Yanmar Agricultural Machinery Manufacturing Indonesia (Yamindo)</t>
  </si>
  <si>
    <t>2%_Jasa Konsultan_PT SCS Global Consulting: monthly salary, slip calculation</t>
  </si>
  <si>
    <t>2%_Jasa rent car for stocktaking 11-13 Mar 2019_Koperasi Jasa Persewaan Mobil Gotong Royong/1.647.808.3-731/Jl. Bank Rakyat No.21 a RT 21 B Kel. Keriak Baru Ulu Kec. Banjar Barat Banjarmasin</t>
  </si>
  <si>
    <t>BCA - PT Tiki Depok Indonesia: Biaya pengiriman dokumen bulan Februari 2019</t>
  </si>
  <si>
    <t>10%_sewa apartment_Christina Wahjuni Setyabudhi : Apartment Rent for Takase 10 Mar-31 Dec 2019</t>
  </si>
  <si>
    <t>10%_Jasa Rental Land &amp; Building Jan 2019_PT. Yanmar Indonesia</t>
  </si>
  <si>
    <t>PT YANMAR INDONESIA</t>
  </si>
  <si>
    <t>YANMAR AGRIBUSINESS CO., LTD , YAG</t>
  </si>
  <si>
    <t>YANMAR HOLDINGS CO LTD</t>
  </si>
  <si>
    <t>YANMAR AGRIBUSINESS</t>
  </si>
  <si>
    <t>YANMAR INTERNATIONAL SINGAPORE INV/2018/120002</t>
  </si>
  <si>
    <t>Salary Journals Mar 2019</t>
  </si>
  <si>
    <t xml:space="preserve">CV. DIMENSI PRINT DESIGN </t>
  </si>
  <si>
    <t xml:space="preserve">CV. MATA BIRU </t>
  </si>
  <si>
    <t xml:space="preserve">CV. PUTRI </t>
  </si>
  <si>
    <t xml:space="preserve">PERCETAKAN ANEKA GRAFIKA </t>
  </si>
  <si>
    <t xml:space="preserve">PT. DASA PRIMA (BURING) </t>
  </si>
  <si>
    <t xml:space="preserve">PT. DELTA GRAFIKA COMPATINDO </t>
  </si>
  <si>
    <t xml:space="preserve">PT. LINTAS PRIMA ENERGI </t>
  </si>
  <si>
    <t xml:space="preserve">PT. MITRA SINERGI INTISOLUSI </t>
  </si>
  <si>
    <t xml:space="preserve">PT. OKAYA INDONESIA </t>
  </si>
  <si>
    <t xml:space="preserve">PT. PUTRA MANDIRI AIRCON </t>
  </si>
  <si>
    <t xml:space="preserve">PT. SUPRA PRIMATAMA NUSANTARA </t>
  </si>
  <si>
    <t>2%_Jasa Management_PT. Asahi Networks Indonesia_Inv ANI19/III/54(PM11808646)</t>
  </si>
  <si>
    <t>Ma'ruf Jaya(Non NPWP)</t>
  </si>
  <si>
    <t>SadimanLand Evacuation cost (Longsor)</t>
  </si>
  <si>
    <t>Car service payment Daihatsu Xenia B 1341 EFS</t>
  </si>
  <si>
    <t>Duta Gemilang : print of name card 2box - Dian Pratama (Pare2)</t>
  </si>
  <si>
    <t>Bp. Jamsari</t>
  </si>
  <si>
    <t>Tri Ulung Sepeku</t>
  </si>
  <si>
    <t>Syahril Rental(NonNPWP)</t>
  </si>
  <si>
    <t xml:space="preserve">ANEKA INDOTAMA JAKARTA </t>
  </si>
  <si>
    <t>37.  Freight forwarding</t>
  </si>
  <si>
    <t>Jasa Konsultan</t>
  </si>
  <si>
    <t>Jasa Management</t>
  </si>
  <si>
    <t>Jasa Perbaikan</t>
  </si>
  <si>
    <t>jasa psikotest</t>
  </si>
  <si>
    <t>Jasa Service Car</t>
  </si>
  <si>
    <t>Jasa Service car</t>
  </si>
  <si>
    <t>Jasa service car</t>
  </si>
  <si>
    <t>Jasa service mobil</t>
  </si>
  <si>
    <t>26. Perawatan/perbaikan telepon</t>
  </si>
  <si>
    <t>36. Katering atau tata boga</t>
  </si>
  <si>
    <t>51. Pencetakan/penerbitan</t>
  </si>
  <si>
    <t>14. Penyedia tenaga kerja</t>
  </si>
  <si>
    <t>Jasa service printer</t>
  </si>
  <si>
    <t>23. Internet termasuk sambungannya</t>
  </si>
  <si>
    <t>21. Jasa sehubungan software</t>
  </si>
  <si>
    <t>2%_37.  Freight forwarding;_PT. Naku Freight Indonesia</t>
  </si>
  <si>
    <t>2%_39. Pengurusan dokumen;_ PT. Tamasia Ekspresindo_Visa for Hiroshi Iwahama</t>
  </si>
  <si>
    <t>2%_39. Pengurusan dokumen;_ PT. Tamasia Ekspresindo_Visa for Motoki Nakajima &amp; Kasuaki Yakushijin</t>
  </si>
  <si>
    <t>2%_39. Pengurusan dokumen;_ PT. Tamasia Ekspresindo_Visa for Saijo to Thailand</t>
  </si>
  <si>
    <t>2%_39. Pengurusan dokumen;_ PT. Tamasia Ekspresindo_Visa for Toshihiro Chihara</t>
  </si>
  <si>
    <t>ANEKA INDOTAMA JAKARTA , NONTS-006</t>
  </si>
  <si>
    <t>A/YDI/III/2019</t>
  </si>
  <si>
    <t>B/YDI/III/2019</t>
  </si>
  <si>
    <t>PT. ARMADA ANTAR LINTAS NUSA</t>
  </si>
  <si>
    <t>27. Perawatan kendaraan dan/atau alat transportasi darat</t>
  </si>
  <si>
    <t>Jasa cetak print of name card</t>
  </si>
  <si>
    <t>4%_27. Perawatan kendaraan dan/atau alat transportasi darat_PT. ARMADA ANTAR LINTAS NUSA_car towing cost for Toyota Innova B 8098 US to from Serang to Depok_Edih</t>
  </si>
  <si>
    <t>C/YDI/III/2019</t>
  </si>
  <si>
    <t xml:space="preserve">BALON BAGUS </t>
  </si>
  <si>
    <t>15%_Jasa dealer bonus_FA. Alaoe Tappareng_RS1903161 - FA. Alaoe Tappareng : Incentive Dealer 2nd semester per 2017 (Jul-Dec)</t>
  </si>
  <si>
    <t>pph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</si>
</sst>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\-_);_(@_)"/>
    <numFmt numFmtId="168" formatCode="d\-mmm\-yy;@"/>
    <numFmt numFmtId="176" formatCode="_(* #,##0.00_);_(* \(#,##0.00\);_(* &quot;-&quot;_);_(@_)"/>
    <numFmt numFmtId="178" formatCode="_(* #,##0_);_(* \(#,##0\);_(* &quot;-&quot;??_);_(@_)"/>
  </numFmts>
  <fonts count="2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166" fontId="4" fillId="0" borderId="0"/>
    <xf numFmtId="164" fontId="3" fillId="0" borderId="0" applyFill="0" applyBorder="0" applyAlignment="0" applyProtection="0"/>
    <xf numFmtId="167" fontId="4" fillId="0" borderId="0"/>
    <xf numFmtId="0" fontId="4" fillId="0" borderId="0"/>
    <xf numFmtId="9" fontId="4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23">
    <xf numFmtId="0" fontId="0" fillId="0" borderId="0" xfId="0"/>
    <xf numFmtId="166" fontId="4" fillId="0" borderId="0" xfId="1"/>
    <xf numFmtId="164" fontId="3" fillId="0" borderId="0" xfId="2" applyFill="1" applyBorder="1"/>
    <xf numFmtId="9" fontId="5" fillId="0" borderId="4" xfId="4" applyNumberFormat="1" applyFont="1" applyFill="1" applyBorder="1" applyAlignment="1">
      <alignment horizontal="center" vertical="center"/>
    </xf>
    <xf numFmtId="0" fontId="7" fillId="0" borderId="4" xfId="4" applyFont="1" applyFill="1" applyBorder="1" applyProtection="1"/>
    <xf numFmtId="0" fontId="13" fillId="0" borderId="6" xfId="0" applyFont="1" applyFill="1" applyBorder="1"/>
    <xf numFmtId="0" fontId="13" fillId="0" borderId="0" xfId="0" applyFont="1" applyFill="1" applyBorder="1"/>
    <xf numFmtId="0" fontId="13" fillId="4" borderId="0" xfId="0" applyFont="1" applyFill="1" applyBorder="1"/>
    <xf numFmtId="0" fontId="8" fillId="0" borderId="4" xfId="4" applyFont="1" applyFill="1" applyBorder="1" applyProtection="1"/>
    <xf numFmtId="9" fontId="10" fillId="0" borderId="4" xfId="5" applyFont="1" applyFill="1" applyBorder="1" applyAlignment="1" applyProtection="1">
      <alignment horizontal="center"/>
    </xf>
    <xf numFmtId="9" fontId="10" fillId="0" borderId="20" xfId="5" applyFont="1" applyFill="1" applyBorder="1" applyAlignment="1" applyProtection="1">
      <alignment horizontal="center"/>
    </xf>
    <xf numFmtId="166" fontId="10" fillId="0" borderId="4" xfId="1" applyFont="1" applyFill="1" applyBorder="1"/>
    <xf numFmtId="166" fontId="10" fillId="0" borderId="5" xfId="1" applyFont="1" applyFill="1" applyBorder="1"/>
    <xf numFmtId="166" fontId="8" fillId="0" borderId="10" xfId="1" applyFont="1" applyFill="1" applyBorder="1"/>
    <xf numFmtId="9" fontId="8" fillId="0" borderId="4" xfId="5" applyFont="1" applyFill="1" applyBorder="1" applyAlignment="1" applyProtection="1">
      <alignment horizontal="center"/>
    </xf>
    <xf numFmtId="9" fontId="8" fillId="4" borderId="4" xfId="5" applyFont="1" applyFill="1" applyBorder="1" applyAlignment="1" applyProtection="1">
      <alignment horizontal="center"/>
    </xf>
    <xf numFmtId="0" fontId="9" fillId="0" borderId="22" xfId="0" applyFont="1" applyBorder="1" applyAlignment="1">
      <alignment horizontal="right"/>
    </xf>
    <xf numFmtId="9" fontId="8" fillId="0" borderId="5" xfId="5" applyFont="1" applyFill="1" applyBorder="1" applyAlignment="1" applyProtection="1">
      <alignment horizontal="center"/>
    </xf>
    <xf numFmtId="9" fontId="8" fillId="0" borderId="10" xfId="5" applyFont="1" applyFill="1" applyBorder="1" applyAlignment="1" applyProtection="1">
      <alignment horizontal="center"/>
    </xf>
    <xf numFmtId="0" fontId="7" fillId="0" borderId="4" xfId="4" applyFont="1" applyFill="1" applyBorder="1" applyAlignment="1">
      <alignment horizontal="left" vertical="center"/>
    </xf>
    <xf numFmtId="166" fontId="12" fillId="0" borderId="4" xfId="1" applyFont="1" applyFill="1" applyBorder="1"/>
    <xf numFmtId="9" fontId="12" fillId="0" borderId="4" xfId="5" applyFont="1" applyFill="1" applyBorder="1" applyAlignment="1" applyProtection="1">
      <alignment horizontal="center"/>
    </xf>
    <xf numFmtId="0" fontId="10" fillId="0" borderId="0" xfId="4" applyFont="1" applyFill="1" applyAlignment="1">
      <alignment horizontal="left" vertical="center"/>
    </xf>
    <xf numFmtId="0" fontId="8" fillId="0" borderId="1" xfId="4" applyFont="1" applyFill="1" applyBorder="1" applyAlignment="1" applyProtection="1">
      <alignment horizontal="center"/>
    </xf>
    <xf numFmtId="49" fontId="11" fillId="0" borderId="1" xfId="4" applyNumberFormat="1" applyFont="1" applyFill="1" applyBorder="1" applyAlignment="1" applyProtection="1">
      <alignment horizontal="center" vertical="center"/>
    </xf>
    <xf numFmtId="0" fontId="16" fillId="0" borderId="1" xfId="4" applyFont="1" applyFill="1" applyBorder="1" applyAlignment="1" applyProtection="1">
      <alignment horizontal="center"/>
    </xf>
    <xf numFmtId="167" fontId="8" fillId="0" borderId="1" xfId="3" applyFont="1" applyFill="1" applyBorder="1" applyAlignment="1" applyProtection="1">
      <alignment horizontal="center"/>
    </xf>
    <xf numFmtId="9" fontId="8" fillId="0" borderId="1" xfId="5" applyFont="1" applyFill="1" applyBorder="1" applyAlignment="1" applyProtection="1">
      <alignment horizontal="center"/>
    </xf>
    <xf numFmtId="166" fontId="8" fillId="0" borderId="0" xfId="1" applyFont="1" applyFill="1"/>
    <xf numFmtId="0" fontId="8" fillId="0" borderId="0" xfId="0" applyFont="1" applyFill="1" applyBorder="1"/>
    <xf numFmtId="0" fontId="8" fillId="0" borderId="16" xfId="4" applyFont="1" applyFill="1" applyBorder="1" applyAlignment="1" applyProtection="1">
      <alignment horizontal="center" vertical="center" wrapText="1"/>
    </xf>
    <xf numFmtId="49" fontId="8" fillId="0" borderId="16" xfId="4" applyNumberFormat="1" applyFont="1" applyFill="1" applyBorder="1" applyAlignment="1" applyProtection="1">
      <alignment horizontal="center" vertical="center" wrapText="1"/>
    </xf>
    <xf numFmtId="0" fontId="8" fillId="0" borderId="16" xfId="4" applyFont="1" applyFill="1" applyBorder="1" applyAlignment="1" applyProtection="1">
      <alignment vertical="center" wrapText="1"/>
    </xf>
    <xf numFmtId="168" fontId="8" fillId="0" borderId="16" xfId="4" applyNumberFormat="1" applyFont="1" applyFill="1" applyBorder="1" applyAlignment="1" applyProtection="1">
      <alignment horizontal="center" vertical="center" wrapText="1"/>
    </xf>
    <xf numFmtId="167" fontId="8" fillId="0" borderId="16" xfId="3" applyFont="1" applyFill="1" applyBorder="1" applyAlignment="1" applyProtection="1">
      <alignment horizontal="center" vertical="center" wrapText="1"/>
    </xf>
    <xf numFmtId="9" fontId="8" fillId="0" borderId="16" xfId="5" applyFont="1" applyFill="1" applyBorder="1" applyAlignment="1" applyProtection="1">
      <alignment horizontal="center" vertical="center" wrapText="1"/>
    </xf>
    <xf numFmtId="0" fontId="8" fillId="0" borderId="17" xfId="4" applyFont="1" applyFill="1" applyBorder="1" applyAlignment="1" applyProtection="1">
      <alignment horizontal="center"/>
    </xf>
    <xf numFmtId="0" fontId="8" fillId="0" borderId="17" xfId="4" applyFont="1" applyFill="1" applyBorder="1" applyProtection="1"/>
    <xf numFmtId="49" fontId="8" fillId="0" borderId="17" xfId="4" applyNumberFormat="1" applyFont="1" applyFill="1" applyBorder="1" applyAlignment="1">
      <alignment horizontal="center" vertical="center"/>
    </xf>
    <xf numFmtId="0" fontId="8" fillId="0" borderId="17" xfId="4" applyFont="1" applyFill="1" applyBorder="1" applyAlignment="1">
      <alignment vertical="center"/>
    </xf>
    <xf numFmtId="0" fontId="8" fillId="0" borderId="17" xfId="4" applyFont="1" applyFill="1" applyBorder="1" applyAlignment="1" applyProtection="1">
      <alignment horizontal="center" vertical="center"/>
    </xf>
    <xf numFmtId="0" fontId="8" fillId="0" borderId="17" xfId="4" applyFont="1" applyFill="1" applyBorder="1" applyAlignment="1">
      <alignment horizontal="center" vertical="center"/>
    </xf>
    <xf numFmtId="9" fontId="8" fillId="0" borderId="4" xfId="4" applyNumberFormat="1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4" xfId="4" applyFont="1" applyFill="1" applyBorder="1" applyAlignment="1" applyProtection="1">
      <alignment horizontal="center"/>
    </xf>
    <xf numFmtId="49" fontId="8" fillId="0" borderId="4" xfId="4" quotePrefix="1" applyNumberFormat="1" applyFont="1" applyFill="1" applyBorder="1" applyAlignment="1">
      <alignment horizontal="center" vertical="center"/>
    </xf>
    <xf numFmtId="0" fontId="8" fillId="0" borderId="4" xfId="4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4" xfId="4" applyFont="1" applyFill="1" applyBorder="1" applyAlignment="1">
      <alignment horizontal="left" vertical="center"/>
    </xf>
    <xf numFmtId="165" fontId="8" fillId="0" borderId="4" xfId="4" applyNumberFormat="1" applyFont="1" applyFill="1" applyBorder="1" applyAlignment="1">
      <alignment horizontal="center" vertical="center"/>
    </xf>
    <xf numFmtId="166" fontId="8" fillId="0" borderId="4" xfId="1" applyFont="1" applyFill="1" applyBorder="1"/>
    <xf numFmtId="9" fontId="8" fillId="0" borderId="0" xfId="0" applyNumberFormat="1" applyFont="1" applyFill="1" applyBorder="1"/>
    <xf numFmtId="0" fontId="8" fillId="0" borderId="0" xfId="0" quotePrefix="1" applyFont="1" applyFill="1" applyBorder="1"/>
    <xf numFmtId="0" fontId="8" fillId="0" borderId="10" xfId="4" applyFont="1" applyFill="1" applyBorder="1" applyAlignment="1">
      <alignment horizontal="left" vertical="center"/>
    </xf>
    <xf numFmtId="0" fontId="8" fillId="0" borderId="5" xfId="4" applyFont="1" applyFill="1" applyBorder="1" applyAlignment="1">
      <alignment horizontal="center" vertical="center"/>
    </xf>
    <xf numFmtId="0" fontId="8" fillId="0" borderId="5" xfId="4" applyFont="1" applyFill="1" applyBorder="1" applyAlignment="1">
      <alignment horizontal="left" vertical="center"/>
    </xf>
    <xf numFmtId="0" fontId="8" fillId="0" borderId="2" xfId="4" applyFont="1" applyFill="1" applyBorder="1" applyAlignment="1">
      <alignment horizontal="left" vertical="center"/>
    </xf>
    <xf numFmtId="0" fontId="8" fillId="0" borderId="5" xfId="4" applyFont="1" applyFill="1" applyBorder="1" applyProtection="1"/>
    <xf numFmtId="0" fontId="8" fillId="0" borderId="2" xfId="0" applyFont="1" applyFill="1" applyBorder="1" applyAlignment="1">
      <alignment horizontal="left" vertical="center"/>
    </xf>
    <xf numFmtId="165" fontId="8" fillId="0" borderId="5" xfId="4" applyNumberFormat="1" applyFont="1" applyFill="1" applyBorder="1" applyAlignment="1">
      <alignment horizontal="center" vertical="center"/>
    </xf>
    <xf numFmtId="166" fontId="8" fillId="0" borderId="5" xfId="1" applyFont="1" applyFill="1" applyBorder="1"/>
    <xf numFmtId="0" fontId="8" fillId="0" borderId="10" xfId="4" applyFont="1" applyFill="1" applyBorder="1" applyProtection="1"/>
    <xf numFmtId="0" fontId="8" fillId="0" borderId="10" xfId="4" applyFont="1" applyFill="1" applyBorder="1" applyAlignment="1">
      <alignment horizontal="center" vertical="center"/>
    </xf>
    <xf numFmtId="165" fontId="8" fillId="0" borderId="10" xfId="4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10" fillId="0" borderId="4" xfId="4" applyFont="1" applyFill="1" applyBorder="1" applyAlignment="1" applyProtection="1">
      <alignment horizontal="left"/>
    </xf>
    <xf numFmtId="0" fontId="8" fillId="0" borderId="5" xfId="0" applyFont="1" applyFill="1" applyBorder="1" applyAlignment="1">
      <alignment vertical="center"/>
    </xf>
    <xf numFmtId="0" fontId="8" fillId="0" borderId="5" xfId="0" applyFont="1" applyFill="1" applyBorder="1"/>
    <xf numFmtId="0" fontId="8" fillId="0" borderId="4" xfId="0" applyFont="1" applyFill="1" applyBorder="1" applyAlignment="1">
      <alignment horizontal="center"/>
    </xf>
    <xf numFmtId="49" fontId="8" fillId="0" borderId="4" xfId="4" applyNumberFormat="1" applyFont="1" applyFill="1" applyBorder="1" applyAlignment="1">
      <alignment horizontal="center" vertical="center"/>
    </xf>
    <xf numFmtId="0" fontId="8" fillId="0" borderId="5" xfId="4" applyFont="1" applyFill="1" applyBorder="1" applyAlignment="1" applyProtection="1">
      <alignment horizontal="center"/>
    </xf>
    <xf numFmtId="49" fontId="8" fillId="0" borderId="5" xfId="4" applyNumberFormat="1" applyFont="1" applyFill="1" applyBorder="1" applyAlignment="1">
      <alignment horizontal="center" vertical="center"/>
    </xf>
    <xf numFmtId="0" fontId="10" fillId="0" borderId="5" xfId="4" applyFont="1" applyFill="1" applyBorder="1" applyAlignment="1" applyProtection="1">
      <alignment horizontal="left"/>
    </xf>
    <xf numFmtId="0" fontId="12" fillId="0" borderId="4" xfId="4" applyFont="1" applyFill="1" applyBorder="1" applyAlignment="1" applyProtection="1">
      <alignment horizontal="left"/>
    </xf>
    <xf numFmtId="165" fontId="8" fillId="0" borderId="0" xfId="0" applyNumberFormat="1" applyFont="1" applyFill="1" applyBorder="1"/>
    <xf numFmtId="0" fontId="8" fillId="0" borderId="10" xfId="0" applyFont="1" applyFill="1" applyBorder="1" applyAlignment="1">
      <alignment vertical="center"/>
    </xf>
    <xf numFmtId="166" fontId="13" fillId="0" borderId="4" xfId="1" applyFont="1" applyFill="1" applyBorder="1"/>
    <xf numFmtId="166" fontId="13" fillId="0" borderId="0" xfId="1" applyFont="1" applyFill="1" applyBorder="1"/>
    <xf numFmtId="0" fontId="10" fillId="0" borderId="4" xfId="4" applyFont="1" applyFill="1" applyBorder="1" applyAlignment="1" applyProtection="1"/>
    <xf numFmtId="0" fontId="8" fillId="0" borderId="14" xfId="4" applyFont="1" applyFill="1" applyBorder="1" applyProtection="1"/>
    <xf numFmtId="9" fontId="8" fillId="0" borderId="4" xfId="0" applyNumberFormat="1" applyFont="1" applyFill="1" applyBorder="1" applyAlignment="1">
      <alignment horizontal="center"/>
    </xf>
    <xf numFmtId="0" fontId="8" fillId="0" borderId="4" xfId="4" applyFont="1" applyFill="1" applyBorder="1" applyAlignment="1" applyProtection="1"/>
    <xf numFmtId="165" fontId="8" fillId="0" borderId="11" xfId="4" applyNumberFormat="1" applyFont="1" applyFill="1" applyBorder="1" applyAlignment="1">
      <alignment horizontal="center" vertical="center"/>
    </xf>
    <xf numFmtId="166" fontId="10" fillId="0" borderId="13" xfId="1" applyNumberFormat="1" applyFont="1" applyFill="1" applyBorder="1"/>
    <xf numFmtId="9" fontId="10" fillId="0" borderId="12" xfId="5" applyFont="1" applyFill="1" applyBorder="1" applyAlignment="1" applyProtection="1">
      <alignment horizontal="center"/>
    </xf>
    <xf numFmtId="0" fontId="17" fillId="0" borderId="4" xfId="4" applyFont="1" applyFill="1" applyBorder="1" applyAlignment="1" applyProtection="1"/>
    <xf numFmtId="165" fontId="17" fillId="0" borderId="4" xfId="1" applyNumberFormat="1" applyFont="1" applyFill="1" applyBorder="1"/>
    <xf numFmtId="9" fontId="17" fillId="0" borderId="4" xfId="5" applyFont="1" applyFill="1" applyBorder="1" applyAlignment="1" applyProtection="1">
      <alignment horizontal="center"/>
    </xf>
    <xf numFmtId="9" fontId="8" fillId="0" borderId="4" xfId="4" applyNumberFormat="1" applyFont="1" applyFill="1" applyBorder="1" applyAlignment="1">
      <alignment horizontal="left" vertical="center"/>
    </xf>
    <xf numFmtId="0" fontId="10" fillId="0" borderId="4" xfId="4" applyFont="1" applyFill="1" applyBorder="1" applyProtection="1"/>
    <xf numFmtId="9" fontId="10" fillId="0" borderId="4" xfId="5" applyFont="1" applyFill="1" applyBorder="1" applyAlignment="1" applyProtection="1">
      <alignment horizontal="left" vertical="center"/>
    </xf>
    <xf numFmtId="9" fontId="17" fillId="0" borderId="4" xfId="5" applyFont="1" applyFill="1" applyBorder="1" applyAlignment="1" applyProtection="1">
      <alignment horizontal="left"/>
    </xf>
    <xf numFmtId="166" fontId="17" fillId="0" borderId="4" xfId="1" applyFont="1" applyFill="1" applyBorder="1"/>
    <xf numFmtId="0" fontId="8" fillId="0" borderId="4" xfId="4" applyFont="1" applyFill="1" applyBorder="1" applyAlignment="1" applyProtection="1">
      <alignment horizontal="center" vertical="center"/>
    </xf>
    <xf numFmtId="14" fontId="8" fillId="0" borderId="4" xfId="4" applyNumberFormat="1" applyFont="1" applyFill="1" applyBorder="1" applyProtection="1"/>
    <xf numFmtId="49" fontId="8" fillId="0" borderId="5" xfId="4" quotePrefix="1" applyNumberFormat="1" applyFont="1" applyFill="1" applyBorder="1" applyAlignment="1">
      <alignment horizontal="center" vertical="center"/>
    </xf>
    <xf numFmtId="0" fontId="8" fillId="0" borderId="5" xfId="4" applyFont="1" applyFill="1" applyBorder="1" applyAlignment="1" applyProtection="1">
      <alignment horizontal="center" vertical="center"/>
    </xf>
    <xf numFmtId="0" fontId="8" fillId="0" borderId="5" xfId="4" applyFont="1" applyFill="1" applyBorder="1"/>
    <xf numFmtId="0" fontId="8" fillId="0" borderId="5" xfId="4" applyFont="1" applyFill="1" applyBorder="1" applyAlignment="1">
      <alignment vertical="center"/>
    </xf>
    <xf numFmtId="168" fontId="8" fillId="0" borderId="5" xfId="4" applyNumberFormat="1" applyFont="1" applyFill="1" applyBorder="1" applyAlignment="1">
      <alignment horizontal="center" vertical="center"/>
    </xf>
    <xf numFmtId="0" fontId="17" fillId="0" borderId="4" xfId="4" applyFont="1" applyFill="1" applyBorder="1" applyProtection="1"/>
    <xf numFmtId="166" fontId="17" fillId="0" borderId="4" xfId="1" applyNumberFormat="1" applyFont="1" applyFill="1" applyBorder="1"/>
    <xf numFmtId="9" fontId="8" fillId="0" borderId="4" xfId="4" applyNumberFormat="1" applyFont="1" applyFill="1" applyBorder="1" applyProtection="1"/>
    <xf numFmtId="0" fontId="8" fillId="0" borderId="15" xfId="4" applyFont="1" applyFill="1" applyBorder="1"/>
    <xf numFmtId="49" fontId="8" fillId="0" borderId="15" xfId="4" applyNumberFormat="1" applyFont="1" applyFill="1" applyBorder="1" applyAlignment="1">
      <alignment horizontal="center" vertical="center"/>
    </xf>
    <xf numFmtId="0" fontId="8" fillId="0" borderId="15" xfId="4" applyFont="1" applyFill="1" applyBorder="1" applyAlignment="1">
      <alignment vertical="center"/>
    </xf>
    <xf numFmtId="168" fontId="8" fillId="0" borderId="15" xfId="4" applyNumberFormat="1" applyFont="1" applyFill="1" applyBorder="1" applyAlignment="1">
      <alignment horizontal="center" vertical="center"/>
    </xf>
    <xf numFmtId="0" fontId="8" fillId="0" borderId="15" xfId="4" applyFont="1" applyFill="1" applyBorder="1" applyAlignment="1">
      <alignment horizontal="center" vertical="center"/>
    </xf>
    <xf numFmtId="0" fontId="10" fillId="0" borderId="15" xfId="4" applyFont="1" applyFill="1" applyBorder="1" applyProtection="1"/>
    <xf numFmtId="167" fontId="10" fillId="0" borderId="15" xfId="3" applyFont="1" applyFill="1" applyBorder="1" applyAlignment="1" applyProtection="1"/>
    <xf numFmtId="9" fontId="10" fillId="0" borderId="15" xfId="5" applyFont="1" applyFill="1" applyBorder="1" applyAlignment="1" applyProtection="1">
      <alignment horizontal="center"/>
    </xf>
    <xf numFmtId="166" fontId="13" fillId="0" borderId="15" xfId="1" applyFont="1" applyFill="1" applyBorder="1"/>
    <xf numFmtId="0" fontId="8" fillId="0" borderId="0" xfId="4" applyFont="1" applyFill="1"/>
    <xf numFmtId="49" fontId="8" fillId="0" borderId="0" xfId="4" applyNumberFormat="1" applyFont="1" applyFill="1" applyAlignment="1">
      <alignment horizontal="center" vertical="center"/>
    </xf>
    <xf numFmtId="0" fontId="8" fillId="0" borderId="0" xfId="4" applyFont="1" applyFill="1" applyAlignment="1">
      <alignment vertical="center"/>
    </xf>
    <xf numFmtId="0" fontId="8" fillId="0" borderId="0" xfId="4" applyFont="1" applyFill="1" applyAlignment="1">
      <alignment horizontal="center" vertical="center"/>
    </xf>
    <xf numFmtId="166" fontId="8" fillId="0" borderId="0" xfId="1" applyFont="1" applyFill="1" applyAlignment="1"/>
    <xf numFmtId="0" fontId="14" fillId="0" borderId="0" xfId="0" quotePrefix="1" applyFont="1" applyFill="1" applyBorder="1" applyAlignment="1">
      <alignment vertical="center"/>
    </xf>
    <xf numFmtId="0" fontId="8" fillId="0" borderId="0" xfId="0" applyFont="1" applyFill="1"/>
    <xf numFmtId="0" fontId="8" fillId="0" borderId="0" xfId="0" applyFont="1" applyFill="1" applyAlignment="1">
      <alignment vertical="center"/>
    </xf>
    <xf numFmtId="9" fontId="8" fillId="0" borderId="0" xfId="5" applyFont="1" applyFill="1" applyBorder="1" applyAlignment="1" applyProtection="1">
      <alignment horizontal="center"/>
    </xf>
    <xf numFmtId="0" fontId="12" fillId="0" borderId="0" xfId="4" applyFont="1" applyFill="1" applyAlignment="1">
      <alignment horizontal="left" vertical="center"/>
    </xf>
    <xf numFmtId="3" fontId="8" fillId="0" borderId="0" xfId="0" applyNumberFormat="1" applyFont="1" applyFill="1" applyBorder="1"/>
    <xf numFmtId="43" fontId="8" fillId="0" borderId="0" xfId="0" applyNumberFormat="1" applyFont="1" applyFill="1" applyBorder="1"/>
    <xf numFmtId="49" fontId="8" fillId="0" borderId="1" xfId="4" applyNumberFormat="1" applyFont="1" applyFill="1" applyBorder="1" applyAlignment="1" applyProtection="1">
      <alignment horizontal="center" vertical="center"/>
    </xf>
    <xf numFmtId="0" fontId="13" fillId="0" borderId="0" xfId="0" quotePrefix="1" applyFont="1" applyFill="1" applyBorder="1" applyAlignment="1">
      <alignment vertical="center"/>
    </xf>
    <xf numFmtId="49" fontId="9" fillId="0" borderId="22" xfId="0" applyNumberFormat="1" applyFont="1" applyBorder="1" applyAlignment="1"/>
    <xf numFmtId="4" fontId="9" fillId="0" borderId="22" xfId="0" applyNumberFormat="1" applyFont="1" applyBorder="1" applyAlignment="1"/>
    <xf numFmtId="0" fontId="8" fillId="0" borderId="22" xfId="0" applyFont="1" applyBorder="1" applyAlignment="1">
      <alignment horizontal="right"/>
    </xf>
    <xf numFmtId="0" fontId="8" fillId="4" borderId="4" xfId="4" applyFont="1" applyFill="1" applyBorder="1" applyAlignment="1" applyProtection="1">
      <alignment horizontal="center"/>
    </xf>
    <xf numFmtId="0" fontId="8" fillId="4" borderId="4" xfId="4" applyFont="1" applyFill="1" applyBorder="1" applyAlignment="1">
      <alignment horizontal="center" vertical="center"/>
    </xf>
    <xf numFmtId="165" fontId="8" fillId="4" borderId="4" xfId="4" applyNumberFormat="1" applyFont="1" applyFill="1" applyBorder="1" applyAlignment="1">
      <alignment horizontal="center" vertical="center"/>
    </xf>
    <xf numFmtId="9" fontId="8" fillId="4" borderId="0" xfId="0" applyNumberFormat="1" applyFont="1" applyFill="1" applyBorder="1"/>
    <xf numFmtId="0" fontId="8" fillId="4" borderId="0" xfId="0" applyFont="1" applyFill="1" applyBorder="1"/>
    <xf numFmtId="0" fontId="8" fillId="5" borderId="0" xfId="0" applyFont="1" applyFill="1" applyBorder="1"/>
    <xf numFmtId="49" fontId="8" fillId="5" borderId="4" xfId="4" quotePrefix="1" applyNumberFormat="1" applyFont="1" applyFill="1" applyBorder="1" applyAlignment="1">
      <alignment horizontal="center" vertical="center"/>
    </xf>
    <xf numFmtId="0" fontId="8" fillId="5" borderId="4" xfId="4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0" fontId="8" fillId="5" borderId="4" xfId="4" applyFont="1" applyFill="1" applyBorder="1" applyAlignment="1">
      <alignment horizontal="left" vertical="center"/>
    </xf>
    <xf numFmtId="165" fontId="8" fillId="5" borderId="4" xfId="4" applyNumberFormat="1" applyFont="1" applyFill="1" applyBorder="1" applyAlignment="1">
      <alignment horizontal="center" vertical="center"/>
    </xf>
    <xf numFmtId="9" fontId="8" fillId="5" borderId="4" xfId="5" applyFont="1" applyFill="1" applyBorder="1" applyAlignment="1" applyProtection="1">
      <alignment horizontal="center"/>
    </xf>
    <xf numFmtId="166" fontId="8" fillId="5" borderId="4" xfId="1" applyFont="1" applyFill="1" applyBorder="1"/>
    <xf numFmtId="9" fontId="8" fillId="5" borderId="0" xfId="0" applyNumberFormat="1" applyFont="1" applyFill="1" applyBorder="1"/>
    <xf numFmtId="164" fontId="9" fillId="0" borderId="22" xfId="2" applyFont="1" applyBorder="1" applyAlignment="1"/>
    <xf numFmtId="176" fontId="3" fillId="0" borderId="0" xfId="2" applyNumberFormat="1" applyFill="1"/>
    <xf numFmtId="43" fontId="8" fillId="0" borderId="0" xfId="0" applyNumberFormat="1" applyFont="1" applyFill="1"/>
    <xf numFmtId="0" fontId="8" fillId="0" borderId="14" xfId="4" applyFont="1" applyFill="1" applyBorder="1" applyAlignment="1">
      <alignment horizontal="left" vertical="center"/>
    </xf>
    <xf numFmtId="9" fontId="8" fillId="0" borderId="5" xfId="4" applyNumberFormat="1" applyFont="1" applyFill="1" applyBorder="1" applyAlignment="1">
      <alignment horizontal="center" vertical="center"/>
    </xf>
    <xf numFmtId="166" fontId="13" fillId="0" borderId="5" xfId="1" applyFont="1" applyFill="1" applyBorder="1"/>
    <xf numFmtId="49" fontId="8" fillId="0" borderId="10" xfId="4" quotePrefix="1" applyNumberFormat="1" applyFont="1" applyFill="1" applyBorder="1" applyAlignment="1">
      <alignment horizontal="center" vertical="center"/>
    </xf>
    <xf numFmtId="49" fontId="9" fillId="0" borderId="23" xfId="0" applyNumberFormat="1" applyFont="1" applyBorder="1" applyAlignment="1"/>
    <xf numFmtId="9" fontId="8" fillId="0" borderId="10" xfId="4" applyNumberFormat="1" applyFont="1" applyFill="1" applyBorder="1" applyAlignment="1">
      <alignment horizontal="left" vertical="center"/>
    </xf>
    <xf numFmtId="166" fontId="13" fillId="0" borderId="10" xfId="1" applyFont="1" applyFill="1" applyBorder="1"/>
    <xf numFmtId="49" fontId="8" fillId="0" borderId="6" xfId="4" quotePrefix="1" applyNumberFormat="1" applyFont="1" applyFill="1" applyBorder="1" applyAlignment="1">
      <alignment horizontal="center" vertical="center"/>
    </xf>
    <xf numFmtId="0" fontId="8" fillId="0" borderId="6" xfId="4" applyFont="1" applyFill="1" applyBorder="1" applyAlignment="1">
      <alignment horizontal="center" vertical="center"/>
    </xf>
    <xf numFmtId="49" fontId="9" fillId="0" borderId="6" xfId="0" applyNumberFormat="1" applyFont="1" applyBorder="1" applyAlignment="1"/>
    <xf numFmtId="0" fontId="8" fillId="0" borderId="6" xfId="0" applyFont="1" applyBorder="1" applyAlignment="1">
      <alignment horizontal="right"/>
    </xf>
    <xf numFmtId="165" fontId="8" fillId="0" borderId="6" xfId="4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/>
    <xf numFmtId="9" fontId="8" fillId="0" borderId="5" xfId="4" applyNumberFormat="1" applyFont="1" applyFill="1" applyBorder="1" applyAlignment="1">
      <alignment horizontal="left" vertical="center"/>
    </xf>
    <xf numFmtId="9" fontId="8" fillId="0" borderId="6" xfId="4" applyNumberFormat="1" applyFont="1" applyFill="1" applyBorder="1" applyAlignment="1">
      <alignment horizontal="left" vertical="center"/>
    </xf>
    <xf numFmtId="0" fontId="8" fillId="4" borderId="14" xfId="4" applyFont="1" applyFill="1" applyBorder="1" applyAlignment="1">
      <alignment horizontal="left" vertical="center"/>
    </xf>
    <xf numFmtId="49" fontId="8" fillId="4" borderId="6" xfId="4" quotePrefix="1" applyNumberFormat="1" applyFont="1" applyFill="1" applyBorder="1" applyAlignment="1">
      <alignment horizontal="center" vertical="center"/>
    </xf>
    <xf numFmtId="0" fontId="8" fillId="4" borderId="6" xfId="4" applyFont="1" applyFill="1" applyBorder="1" applyAlignment="1">
      <alignment horizontal="center" vertical="center"/>
    </xf>
    <xf numFmtId="49" fontId="9" fillId="4" borderId="6" xfId="0" applyNumberFormat="1" applyFont="1" applyFill="1" applyBorder="1" applyAlignment="1"/>
    <xf numFmtId="0" fontId="8" fillId="4" borderId="6" xfId="0" applyFont="1" applyFill="1" applyBorder="1" applyAlignment="1">
      <alignment horizontal="right"/>
    </xf>
    <xf numFmtId="165" fontId="8" fillId="4" borderId="6" xfId="4" applyNumberFormat="1" applyFont="1" applyFill="1" applyBorder="1" applyAlignment="1">
      <alignment horizontal="center" vertical="center"/>
    </xf>
    <xf numFmtId="9" fontId="8" fillId="4" borderId="6" xfId="4" applyNumberFormat="1" applyFont="1" applyFill="1" applyBorder="1" applyAlignment="1">
      <alignment horizontal="center" vertical="center"/>
    </xf>
    <xf numFmtId="4" fontId="9" fillId="4" borderId="6" xfId="0" applyNumberFormat="1" applyFont="1" applyFill="1" applyBorder="1" applyAlignment="1"/>
    <xf numFmtId="0" fontId="8" fillId="8" borderId="4" xfId="4" applyFont="1" applyFill="1" applyBorder="1" applyAlignment="1" applyProtection="1">
      <alignment horizontal="center" vertical="center"/>
    </xf>
    <xf numFmtId="14" fontId="8" fillId="8" borderId="4" xfId="4" applyNumberFormat="1" applyFont="1" applyFill="1" applyBorder="1" applyProtection="1"/>
    <xf numFmtId="49" fontId="8" fillId="8" borderId="5" xfId="4" quotePrefix="1" applyNumberFormat="1" applyFont="1" applyFill="1" applyBorder="1" applyAlignment="1">
      <alignment horizontal="center" vertical="center"/>
    </xf>
    <xf numFmtId="0" fontId="8" fillId="8" borderId="5" xfId="4" applyFont="1" applyFill="1" applyBorder="1" applyAlignment="1">
      <alignment horizontal="center" vertical="center"/>
    </xf>
    <xf numFmtId="0" fontId="8" fillId="8" borderId="5" xfId="4" applyFont="1" applyFill="1" applyBorder="1" applyAlignment="1">
      <alignment horizontal="left" vertical="center"/>
    </xf>
    <xf numFmtId="165" fontId="8" fillId="8" borderId="4" xfId="4" applyNumberFormat="1" applyFont="1" applyFill="1" applyBorder="1" applyAlignment="1">
      <alignment horizontal="center" vertical="center"/>
    </xf>
    <xf numFmtId="9" fontId="8" fillId="8" borderId="4" xfId="4" applyNumberFormat="1" applyFont="1" applyFill="1" applyBorder="1" applyAlignment="1">
      <alignment horizontal="center" vertical="center"/>
    </xf>
    <xf numFmtId="4" fontId="9" fillId="8" borderId="22" xfId="0" applyNumberFormat="1" applyFont="1" applyFill="1" applyBorder="1" applyAlignment="1"/>
    <xf numFmtId="43" fontId="8" fillId="8" borderId="0" xfId="0" applyNumberFormat="1" applyFont="1" applyFill="1" applyBorder="1"/>
    <xf numFmtId="0" fontId="8" fillId="8" borderId="0" xfId="0" applyFont="1" applyFill="1" applyBorder="1"/>
    <xf numFmtId="0" fontId="8" fillId="4" borderId="4" xfId="4" applyFont="1" applyFill="1" applyBorder="1" applyAlignment="1" applyProtection="1">
      <alignment horizontal="center" vertical="center"/>
    </xf>
    <xf numFmtId="14" fontId="8" fillId="4" borderId="4" xfId="4" applyNumberFormat="1" applyFont="1" applyFill="1" applyBorder="1" applyProtection="1"/>
    <xf numFmtId="49" fontId="8" fillId="4" borderId="5" xfId="4" quotePrefix="1" applyNumberFormat="1" applyFont="1" applyFill="1" applyBorder="1" applyAlignment="1">
      <alignment horizontal="center" vertical="center"/>
    </xf>
    <xf numFmtId="0" fontId="8" fillId="4" borderId="5" xfId="4" quotePrefix="1" applyFont="1" applyFill="1" applyBorder="1" applyAlignment="1">
      <alignment horizontal="center" vertical="center"/>
    </xf>
    <xf numFmtId="0" fontId="8" fillId="4" borderId="5" xfId="4" applyFont="1" applyFill="1" applyBorder="1" applyAlignment="1">
      <alignment horizontal="center" vertical="center"/>
    </xf>
    <xf numFmtId="0" fontId="8" fillId="4" borderId="5" xfId="4" applyFont="1" applyFill="1" applyBorder="1" applyAlignment="1">
      <alignment horizontal="left" vertical="center"/>
    </xf>
    <xf numFmtId="9" fontId="8" fillId="4" borderId="4" xfId="4" applyNumberFormat="1" applyFont="1" applyFill="1" applyBorder="1" applyAlignment="1">
      <alignment horizontal="center" vertical="center"/>
    </xf>
    <xf numFmtId="4" fontId="9" fillId="4" borderId="22" xfId="0" applyNumberFormat="1" applyFont="1" applyFill="1" applyBorder="1" applyAlignment="1"/>
    <xf numFmtId="43" fontId="8" fillId="4" borderId="0" xfId="0" applyNumberFormat="1" applyFont="1" applyFill="1" applyBorder="1"/>
    <xf numFmtId="165" fontId="8" fillId="4" borderId="0" xfId="0" applyNumberFormat="1" applyFont="1" applyFill="1" applyBorder="1"/>
    <xf numFmtId="166" fontId="11" fillId="0" borderId="4" xfId="1" applyFont="1" applyFill="1" applyBorder="1"/>
    <xf numFmtId="165" fontId="11" fillId="0" borderId="4" xfId="4" applyNumberFormat="1" applyFont="1" applyFill="1" applyBorder="1" applyAlignment="1">
      <alignment horizontal="center" vertical="center"/>
    </xf>
    <xf numFmtId="166" fontId="11" fillId="0" borderId="5" xfId="1" applyFont="1" applyFill="1" applyBorder="1"/>
    <xf numFmtId="165" fontId="11" fillId="0" borderId="5" xfId="4" applyNumberFormat="1" applyFont="1" applyFill="1" applyBorder="1" applyAlignment="1">
      <alignment horizontal="center" vertical="center"/>
    </xf>
    <xf numFmtId="165" fontId="11" fillId="0" borderId="10" xfId="4" applyNumberFormat="1" applyFont="1" applyFill="1" applyBorder="1" applyAlignment="1">
      <alignment horizontal="center" vertical="center"/>
    </xf>
    <xf numFmtId="166" fontId="11" fillId="0" borderId="10" xfId="1" applyFont="1" applyFill="1" applyBorder="1"/>
    <xf numFmtId="49" fontId="9" fillId="0" borderId="6" xfId="0" applyNumberFormat="1" applyFont="1" applyFill="1" applyBorder="1" applyAlignment="1"/>
    <xf numFmtId="0" fontId="8" fillId="0" borderId="6" xfId="0" applyFont="1" applyFill="1" applyBorder="1" applyAlignment="1">
      <alignment horizontal="right"/>
    </xf>
    <xf numFmtId="9" fontId="8" fillId="0" borderId="6" xfId="4" applyNumberFormat="1" applyFont="1" applyFill="1" applyBorder="1" applyAlignment="1">
      <alignment horizontal="center" vertical="center"/>
    </xf>
    <xf numFmtId="4" fontId="9" fillId="0" borderId="6" xfId="0" applyNumberFormat="1" applyFont="1" applyFill="1" applyBorder="1" applyAlignment="1"/>
    <xf numFmtId="49" fontId="9" fillId="0" borderId="0" xfId="0" applyNumberFormat="1" applyFont="1" applyBorder="1" applyAlignment="1"/>
    <xf numFmtId="4" fontId="9" fillId="0" borderId="0" xfId="0" applyNumberFormat="1" applyFont="1" applyBorder="1" applyAlignment="1"/>
    <xf numFmtId="0" fontId="8" fillId="0" borderId="0" xfId="4" applyFont="1" applyFill="1" applyBorder="1" applyAlignment="1">
      <alignment horizontal="left" vertical="center"/>
    </xf>
    <xf numFmtId="0" fontId="8" fillId="0" borderId="10" xfId="4" applyFont="1" applyFill="1" applyBorder="1" applyAlignment="1" applyProtection="1">
      <alignment horizontal="center"/>
    </xf>
    <xf numFmtId="0" fontId="8" fillId="0" borderId="0" xfId="4" applyFont="1" applyFill="1" applyBorder="1" applyProtection="1"/>
    <xf numFmtId="49" fontId="8" fillId="0" borderId="10" xfId="4" applyNumberFormat="1" applyFont="1" applyFill="1" applyBorder="1" applyAlignment="1">
      <alignment horizontal="center" vertical="center"/>
    </xf>
    <xf numFmtId="0" fontId="8" fillId="0" borderId="10" xfId="4" applyFont="1" applyFill="1" applyBorder="1" applyAlignment="1">
      <alignment vertical="center"/>
    </xf>
    <xf numFmtId="0" fontId="8" fillId="0" borderId="10" xfId="4" applyFont="1" applyFill="1" applyBorder="1" applyAlignment="1" applyProtection="1">
      <alignment horizontal="center" vertical="center"/>
    </xf>
    <xf numFmtId="9" fontId="9" fillId="0" borderId="22" xfId="0" applyNumberFormat="1" applyFont="1" applyBorder="1" applyAlignment="1"/>
    <xf numFmtId="0" fontId="9" fillId="0" borderId="0" xfId="0" applyFont="1" applyBorder="1" applyAlignment="1">
      <alignment horizontal="right"/>
    </xf>
    <xf numFmtId="9" fontId="8" fillId="0" borderId="0" xfId="4" applyNumberFormat="1" applyFont="1" applyFill="1" applyBorder="1" applyAlignment="1">
      <alignment horizontal="left" vertical="center"/>
    </xf>
    <xf numFmtId="49" fontId="8" fillId="0" borderId="0" xfId="4" quotePrefix="1" applyNumberFormat="1" applyFont="1" applyFill="1" applyBorder="1" applyAlignment="1">
      <alignment horizontal="center" vertical="center"/>
    </xf>
    <xf numFmtId="0" fontId="7" fillId="0" borderId="0" xfId="4" applyFont="1" applyFill="1" applyBorder="1" applyProtection="1"/>
    <xf numFmtId="166" fontId="12" fillId="0" borderId="0" xfId="1" applyFont="1" applyFill="1" applyBorder="1"/>
    <xf numFmtId="0" fontId="8" fillId="7" borderId="4" xfId="4" applyFont="1" applyFill="1" applyBorder="1" applyProtection="1"/>
    <xf numFmtId="49" fontId="8" fillId="7" borderId="4" xfId="4" quotePrefix="1" applyNumberFormat="1" applyFont="1" applyFill="1" applyBorder="1" applyAlignment="1">
      <alignment horizontal="center" vertical="center"/>
    </xf>
    <xf numFmtId="0" fontId="8" fillId="7" borderId="4" xfId="4" applyFont="1" applyFill="1" applyBorder="1" applyAlignment="1">
      <alignment horizontal="center" vertical="center"/>
    </xf>
    <xf numFmtId="49" fontId="9" fillId="7" borderId="22" xfId="0" applyNumberFormat="1" applyFont="1" applyFill="1" applyBorder="1" applyAlignment="1"/>
    <xf numFmtId="0" fontId="9" fillId="7" borderId="22" xfId="0" applyFont="1" applyFill="1" applyBorder="1" applyAlignment="1">
      <alignment horizontal="right"/>
    </xf>
    <xf numFmtId="0" fontId="8" fillId="7" borderId="4" xfId="4" applyFont="1" applyFill="1" applyBorder="1" applyAlignment="1">
      <alignment horizontal="left" vertical="center"/>
    </xf>
    <xf numFmtId="165" fontId="8" fillId="7" borderId="4" xfId="4" applyNumberFormat="1" applyFont="1" applyFill="1" applyBorder="1" applyAlignment="1">
      <alignment horizontal="center" vertical="center"/>
    </xf>
    <xf numFmtId="9" fontId="8" fillId="7" borderId="4" xfId="4" applyNumberFormat="1" applyFont="1" applyFill="1" applyBorder="1" applyAlignment="1">
      <alignment horizontal="center" vertical="center"/>
    </xf>
    <xf numFmtId="4" fontId="9" fillId="7" borderId="22" xfId="0" applyNumberFormat="1" applyFont="1" applyFill="1" applyBorder="1" applyAlignment="1"/>
    <xf numFmtId="0" fontId="8" fillId="7" borderId="0" xfId="0" applyFont="1" applyFill="1" applyBorder="1"/>
    <xf numFmtId="4" fontId="8" fillId="0" borderId="0" xfId="0" applyNumberFormat="1" applyFont="1" applyFill="1" applyBorder="1"/>
    <xf numFmtId="14" fontId="8" fillId="0" borderId="14" xfId="4" applyNumberFormat="1" applyFont="1" applyFill="1" applyBorder="1" applyProtection="1"/>
    <xf numFmtId="49" fontId="8" fillId="0" borderId="2" xfId="4" quotePrefix="1" applyNumberFormat="1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9" fontId="8" fillId="0" borderId="10" xfId="4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right"/>
    </xf>
    <xf numFmtId="0" fontId="8" fillId="0" borderId="6" xfId="4" quotePrefix="1" applyFont="1" applyFill="1" applyBorder="1" applyAlignment="1">
      <alignment horizontal="center" vertical="center"/>
    </xf>
    <xf numFmtId="4" fontId="9" fillId="0" borderId="0" xfId="0" applyNumberFormat="1" applyFont="1" applyFill="1" applyBorder="1" applyAlignment="1"/>
    <xf numFmtId="0" fontId="8" fillId="9" borderId="4" xfId="4" applyFont="1" applyFill="1" applyBorder="1" applyAlignment="1" applyProtection="1">
      <alignment horizontal="center"/>
    </xf>
    <xf numFmtId="49" fontId="9" fillId="9" borderId="22" xfId="0" applyNumberFormat="1" applyFont="1" applyFill="1" applyBorder="1" applyAlignment="1"/>
    <xf numFmtId="49" fontId="8" fillId="9" borderId="4" xfId="4" quotePrefix="1" applyNumberFormat="1" applyFont="1" applyFill="1" applyBorder="1" applyAlignment="1">
      <alignment horizontal="center" vertical="center"/>
    </xf>
    <xf numFmtId="0" fontId="8" fillId="9" borderId="4" xfId="4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right"/>
    </xf>
    <xf numFmtId="165" fontId="8" fillId="9" borderId="4" xfId="4" applyNumberFormat="1" applyFont="1" applyFill="1" applyBorder="1" applyAlignment="1">
      <alignment horizontal="center" vertical="center"/>
    </xf>
    <xf numFmtId="9" fontId="8" fillId="9" borderId="4" xfId="5" applyFont="1" applyFill="1" applyBorder="1" applyAlignment="1" applyProtection="1">
      <alignment horizontal="center"/>
    </xf>
    <xf numFmtId="164" fontId="9" fillId="9" borderId="22" xfId="2" applyFont="1" applyFill="1" applyBorder="1" applyAlignment="1"/>
    <xf numFmtId="9" fontId="8" fillId="9" borderId="0" xfId="0" applyNumberFormat="1" applyFont="1" applyFill="1" applyBorder="1"/>
    <xf numFmtId="9" fontId="8" fillId="9" borderId="4" xfId="4" applyNumberFormat="1" applyFont="1" applyFill="1" applyBorder="1" applyAlignment="1">
      <alignment horizontal="left" vertical="center"/>
    </xf>
    <xf numFmtId="0" fontId="8" fillId="9" borderId="0" xfId="0" applyFont="1" applyFill="1" applyBorder="1"/>
    <xf numFmtId="0" fontId="18" fillId="0" borderId="4" xfId="4" applyFont="1" applyFill="1" applyBorder="1" applyAlignment="1" applyProtection="1">
      <alignment horizontal="center"/>
    </xf>
    <xf numFmtId="49" fontId="18" fillId="0" borderId="22" xfId="0" applyNumberFormat="1" applyFont="1" applyBorder="1" applyAlignment="1"/>
    <xf numFmtId="49" fontId="18" fillId="0" borderId="4" xfId="4" quotePrefix="1" applyNumberFormat="1" applyFont="1" applyFill="1" applyBorder="1" applyAlignment="1">
      <alignment horizontal="center" vertical="center"/>
    </xf>
    <xf numFmtId="0" fontId="18" fillId="0" borderId="4" xfId="4" applyFont="1" applyFill="1" applyBorder="1" applyAlignment="1">
      <alignment horizontal="center" vertical="center"/>
    </xf>
    <xf numFmtId="0" fontId="18" fillId="0" borderId="22" xfId="0" applyFont="1" applyBorder="1" applyAlignment="1">
      <alignment horizontal="right"/>
    </xf>
    <xf numFmtId="165" fontId="18" fillId="0" borderId="4" xfId="4" applyNumberFormat="1" applyFont="1" applyFill="1" applyBorder="1" applyAlignment="1">
      <alignment horizontal="center" vertical="center"/>
    </xf>
    <xf numFmtId="9" fontId="18" fillId="0" borderId="4" xfId="5" applyFont="1" applyFill="1" applyBorder="1" applyAlignment="1" applyProtection="1">
      <alignment horizontal="center"/>
    </xf>
    <xf numFmtId="164" fontId="18" fillId="0" borderId="22" xfId="2" applyFont="1" applyBorder="1" applyAlignment="1"/>
    <xf numFmtId="9" fontId="18" fillId="0" borderId="0" xfId="0" applyNumberFormat="1" applyFont="1" applyFill="1" applyBorder="1"/>
    <xf numFmtId="9" fontId="18" fillId="0" borderId="0" xfId="4" applyNumberFormat="1" applyFont="1" applyFill="1" applyBorder="1" applyAlignment="1">
      <alignment horizontal="left" vertical="center"/>
    </xf>
    <xf numFmtId="0" fontId="18" fillId="0" borderId="0" xfId="0" applyFont="1" applyFill="1" applyBorder="1"/>
    <xf numFmtId="49" fontId="18" fillId="9" borderId="22" xfId="0" applyNumberFormat="1" applyFont="1" applyFill="1" applyBorder="1" applyAlignment="1"/>
    <xf numFmtId="0" fontId="8" fillId="0" borderId="6" xfId="0" applyFont="1" applyFill="1" applyBorder="1"/>
    <xf numFmtId="0" fontId="8" fillId="0" borderId="6" xfId="0" applyFont="1" applyFill="1" applyBorder="1" applyAlignment="1">
      <alignment vertical="center"/>
    </xf>
    <xf numFmtId="10" fontId="8" fillId="0" borderId="6" xfId="0" applyNumberFormat="1" applyFont="1" applyFill="1" applyBorder="1"/>
    <xf numFmtId="4" fontId="8" fillId="0" borderId="0" xfId="0" applyNumberFormat="1" applyFont="1" applyFill="1"/>
    <xf numFmtId="0" fontId="8" fillId="0" borderId="6" xfId="4" applyFont="1" applyFill="1" applyBorder="1"/>
    <xf numFmtId="49" fontId="8" fillId="0" borderId="6" xfId="4" applyNumberFormat="1" applyFont="1" applyFill="1" applyBorder="1" applyAlignment="1">
      <alignment horizontal="center" vertical="center"/>
    </xf>
    <xf numFmtId="0" fontId="8" fillId="0" borderId="6" xfId="4" applyFont="1" applyFill="1" applyBorder="1" applyAlignment="1">
      <alignment vertical="center"/>
    </xf>
    <xf numFmtId="0" fontId="10" fillId="0" borderId="6" xfId="4" applyFont="1" applyFill="1" applyBorder="1" applyProtection="1"/>
    <xf numFmtId="167" fontId="10" fillId="0" borderId="6" xfId="3" applyFont="1" applyFill="1" applyBorder="1" applyAlignment="1" applyProtection="1"/>
    <xf numFmtId="9" fontId="10" fillId="0" borderId="6" xfId="5" applyFont="1" applyFill="1" applyBorder="1" applyAlignment="1" applyProtection="1">
      <alignment horizontal="center"/>
    </xf>
    <xf numFmtId="166" fontId="13" fillId="0" borderId="6" xfId="1" applyFont="1" applyFill="1" applyBorder="1"/>
    <xf numFmtId="49" fontId="9" fillId="4" borderId="22" xfId="0" applyNumberFormat="1" applyFont="1" applyFill="1" applyBorder="1" applyAlignment="1"/>
    <xf numFmtId="0" fontId="9" fillId="4" borderId="22" xfId="0" applyFont="1" applyFill="1" applyBorder="1" applyAlignment="1">
      <alignment horizontal="right"/>
    </xf>
    <xf numFmtId="9" fontId="9" fillId="4" borderId="22" xfId="0" applyNumberFormat="1" applyFont="1" applyFill="1" applyBorder="1" applyAlignment="1"/>
    <xf numFmtId="0" fontId="8" fillId="4" borderId="0" xfId="0" quotePrefix="1" applyFont="1" applyFill="1" applyBorder="1"/>
    <xf numFmtId="0" fontId="8" fillId="4" borderId="6" xfId="4" quotePrefix="1" applyFont="1" applyFill="1" applyBorder="1" applyAlignment="1">
      <alignment horizontal="center" vertical="center"/>
    </xf>
    <xf numFmtId="49" fontId="8" fillId="4" borderId="2" xfId="4" quotePrefix="1" applyNumberFormat="1" applyFont="1" applyFill="1" applyBorder="1" applyAlignment="1">
      <alignment horizontal="center" vertical="center"/>
    </xf>
    <xf numFmtId="0" fontId="8" fillId="4" borderId="2" xfId="4" applyFont="1" applyFill="1" applyBorder="1" applyAlignment="1">
      <alignment horizontal="center" vertical="center"/>
    </xf>
    <xf numFmtId="0" fontId="8" fillId="4" borderId="5" xfId="4" applyFont="1" applyFill="1" applyBorder="1" applyAlignment="1" applyProtection="1">
      <alignment horizontal="center" vertical="center"/>
    </xf>
    <xf numFmtId="49" fontId="9" fillId="4" borderId="24" xfId="0" applyNumberFormat="1" applyFont="1" applyFill="1" applyBorder="1" applyAlignment="1"/>
    <xf numFmtId="49" fontId="8" fillId="4" borderId="5" xfId="4" applyNumberFormat="1" applyFont="1" applyFill="1" applyBorder="1" applyAlignment="1">
      <alignment horizontal="center" vertical="center"/>
    </xf>
    <xf numFmtId="0" fontId="8" fillId="4" borderId="5" xfId="4" applyFont="1" applyFill="1" applyBorder="1" applyAlignment="1">
      <alignment vertical="center"/>
    </xf>
    <xf numFmtId="0" fontId="9" fillId="4" borderId="24" xfId="0" applyFont="1" applyFill="1" applyBorder="1" applyAlignment="1">
      <alignment horizontal="right"/>
    </xf>
    <xf numFmtId="165" fontId="8" fillId="4" borderId="7" xfId="4" applyNumberFormat="1" applyFont="1" applyFill="1" applyBorder="1" applyAlignment="1">
      <alignment horizontal="center" vertical="center"/>
    </xf>
    <xf numFmtId="9" fontId="9" fillId="4" borderId="24" xfId="0" applyNumberFormat="1" applyFont="1" applyFill="1" applyBorder="1" applyAlignment="1"/>
    <xf numFmtId="4" fontId="9" fillId="4" borderId="24" xfId="0" applyNumberFormat="1" applyFont="1" applyFill="1" applyBorder="1" applyAlignment="1"/>
    <xf numFmtId="0" fontId="8" fillId="4" borderId="4" xfId="4" applyFont="1" applyFill="1" applyBorder="1" applyAlignment="1">
      <alignment horizontal="left" vertical="center"/>
    </xf>
    <xf numFmtId="49" fontId="8" fillId="4" borderId="4" xfId="4" quotePrefix="1" applyNumberFormat="1" applyFont="1" applyFill="1" applyBorder="1" applyAlignment="1">
      <alignment horizontal="center" vertical="center"/>
    </xf>
    <xf numFmtId="164" fontId="9" fillId="4" borderId="22" xfId="2" applyFont="1" applyFill="1" applyBorder="1" applyAlignment="1"/>
    <xf numFmtId="0" fontId="8" fillId="4" borderId="10" xfId="4" applyFont="1" applyFill="1" applyBorder="1" applyAlignment="1" applyProtection="1">
      <alignment horizontal="center" vertical="center"/>
    </xf>
    <xf numFmtId="49" fontId="9" fillId="4" borderId="23" xfId="0" applyNumberFormat="1" applyFont="1" applyFill="1" applyBorder="1" applyAlignment="1"/>
    <xf numFmtId="49" fontId="8" fillId="4" borderId="18" xfId="4" quotePrefix="1" applyNumberFormat="1" applyFont="1" applyFill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right"/>
    </xf>
    <xf numFmtId="165" fontId="8" fillId="4" borderId="18" xfId="4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/>
    <xf numFmtId="4" fontId="9" fillId="4" borderId="23" xfId="0" applyNumberFormat="1" applyFont="1" applyFill="1" applyBorder="1" applyAlignment="1"/>
    <xf numFmtId="0" fontId="8" fillId="0" borderId="6" xfId="4" applyFont="1" applyFill="1" applyBorder="1" applyAlignment="1" applyProtection="1">
      <alignment horizontal="center"/>
    </xf>
    <xf numFmtId="0" fontId="8" fillId="0" borderId="6" xfId="4" applyFont="1" applyFill="1" applyBorder="1" applyAlignment="1">
      <alignment horizontal="left" vertical="center"/>
    </xf>
    <xf numFmtId="0" fontId="8" fillId="0" borderId="6" xfId="4" applyFont="1" applyFill="1" applyBorder="1" applyProtection="1"/>
    <xf numFmtId="0" fontId="8" fillId="0" borderId="6" xfId="0" applyFont="1" applyFill="1" applyBorder="1" applyAlignment="1">
      <alignment horizontal="center"/>
    </xf>
    <xf numFmtId="166" fontId="8" fillId="0" borderId="6" xfId="1" applyFont="1" applyFill="1" applyBorder="1"/>
    <xf numFmtId="0" fontId="10" fillId="0" borderId="6" xfId="4" applyFont="1" applyFill="1" applyBorder="1" applyAlignment="1" applyProtection="1">
      <alignment horizontal="left"/>
    </xf>
    <xf numFmtId="166" fontId="10" fillId="0" borderId="6" xfId="1" applyFont="1" applyFill="1" applyBorder="1"/>
    <xf numFmtId="0" fontId="12" fillId="0" borderId="6" xfId="4" applyFont="1" applyFill="1" applyBorder="1" applyAlignment="1" applyProtection="1">
      <alignment horizontal="left"/>
    </xf>
    <xf numFmtId="166" fontId="12" fillId="0" borderId="6" xfId="1" applyFont="1" applyFill="1" applyBorder="1"/>
    <xf numFmtId="9" fontId="12" fillId="0" borderId="6" xfId="5" applyFont="1" applyFill="1" applyBorder="1" applyAlignment="1" applyProtection="1">
      <alignment horizontal="center"/>
    </xf>
    <xf numFmtId="0" fontId="10" fillId="0" borderId="6" xfId="4" applyFont="1" applyFill="1" applyBorder="1" applyAlignment="1" applyProtection="1"/>
    <xf numFmtId="9" fontId="8" fillId="0" borderId="6" xfId="0" applyNumberFormat="1" applyFont="1" applyFill="1" applyBorder="1" applyAlignment="1">
      <alignment horizontal="center"/>
    </xf>
    <xf numFmtId="166" fontId="10" fillId="0" borderId="6" xfId="1" applyNumberFormat="1" applyFont="1" applyFill="1" applyBorder="1"/>
    <xf numFmtId="0" fontId="17" fillId="0" borderId="6" xfId="4" applyFont="1" applyFill="1" applyBorder="1" applyAlignment="1" applyProtection="1"/>
    <xf numFmtId="165" fontId="17" fillId="0" borderId="6" xfId="1" applyNumberFormat="1" applyFont="1" applyFill="1" applyBorder="1"/>
    <xf numFmtId="9" fontId="17" fillId="0" borderId="6" xfId="5" applyFont="1" applyFill="1" applyBorder="1" applyAlignment="1" applyProtection="1">
      <alignment horizontal="center"/>
    </xf>
    <xf numFmtId="9" fontId="10" fillId="0" borderId="6" xfId="5" applyFont="1" applyFill="1" applyBorder="1" applyAlignment="1" applyProtection="1">
      <alignment horizontal="left" vertical="center"/>
    </xf>
    <xf numFmtId="0" fontId="7" fillId="0" borderId="6" xfId="4" applyFont="1" applyFill="1" applyBorder="1" applyProtection="1"/>
    <xf numFmtId="9" fontId="5" fillId="0" borderId="6" xfId="4" applyNumberFormat="1" applyFont="1" applyFill="1" applyBorder="1" applyAlignment="1">
      <alignment horizontal="center" vertical="center"/>
    </xf>
    <xf numFmtId="0" fontId="7" fillId="0" borderId="6" xfId="4" applyFont="1" applyFill="1" applyBorder="1" applyAlignment="1">
      <alignment horizontal="left" vertical="center"/>
    </xf>
    <xf numFmtId="9" fontId="17" fillId="0" borderId="6" xfId="5" applyFont="1" applyFill="1" applyBorder="1" applyAlignment="1" applyProtection="1">
      <alignment horizontal="left"/>
    </xf>
    <xf numFmtId="166" fontId="17" fillId="0" borderId="6" xfId="1" applyFont="1" applyFill="1" applyBorder="1"/>
    <xf numFmtId="0" fontId="8" fillId="0" borderId="6" xfId="4" applyFont="1" applyFill="1" applyBorder="1" applyAlignment="1" applyProtection="1">
      <alignment horizontal="center" vertical="center"/>
    </xf>
    <xf numFmtId="0" fontId="8" fillId="4" borderId="6" xfId="4" applyFont="1" applyFill="1" applyBorder="1" applyAlignment="1" applyProtection="1">
      <alignment horizontal="center"/>
    </xf>
    <xf numFmtId="0" fontId="9" fillId="4" borderId="6" xfId="0" applyFont="1" applyFill="1" applyBorder="1" applyAlignment="1">
      <alignment horizontal="right"/>
    </xf>
    <xf numFmtId="0" fontId="8" fillId="4" borderId="6" xfId="4" applyFont="1" applyFill="1" applyBorder="1" applyAlignment="1">
      <alignment horizontal="left" vertical="center"/>
    </xf>
    <xf numFmtId="9" fontId="8" fillId="4" borderId="6" xfId="5" applyFont="1" applyFill="1" applyBorder="1" applyAlignment="1" applyProtection="1">
      <alignment horizontal="center"/>
    </xf>
    <xf numFmtId="0" fontId="11" fillId="0" borderId="6" xfId="4" applyFont="1" applyFill="1" applyBorder="1" applyAlignment="1" applyProtection="1">
      <alignment horizontal="center"/>
    </xf>
    <xf numFmtId="49" fontId="11" fillId="0" borderId="6" xfId="0" applyNumberFormat="1" applyFont="1" applyBorder="1" applyAlignment="1"/>
    <xf numFmtId="49" fontId="11" fillId="0" borderId="6" xfId="4" quotePrefix="1" applyNumberFormat="1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right"/>
    </xf>
    <xf numFmtId="0" fontId="11" fillId="0" borderId="6" xfId="4" applyFont="1" applyFill="1" applyBorder="1" applyAlignment="1">
      <alignment horizontal="left" vertical="center"/>
    </xf>
    <xf numFmtId="165" fontId="11" fillId="0" borderId="6" xfId="4" applyNumberFormat="1" applyFont="1" applyFill="1" applyBorder="1" applyAlignment="1">
      <alignment horizontal="center" vertical="center"/>
    </xf>
    <xf numFmtId="9" fontId="11" fillId="0" borderId="6" xfId="5" applyFont="1" applyFill="1" applyBorder="1" applyAlignment="1" applyProtection="1">
      <alignment horizontal="center"/>
    </xf>
    <xf numFmtId="4" fontId="11" fillId="0" borderId="6" xfId="0" applyNumberFormat="1" applyFont="1" applyBorder="1" applyAlignment="1"/>
    <xf numFmtId="9" fontId="11" fillId="0" borderId="0" xfId="0" applyNumberFormat="1" applyFont="1" applyFill="1" applyBorder="1"/>
    <xf numFmtId="0" fontId="11" fillId="0" borderId="0" xfId="0" applyFont="1" applyFill="1" applyBorder="1"/>
    <xf numFmtId="0" fontId="8" fillId="0" borderId="0" xfId="0" applyNumberFormat="1" applyFont="1" applyFill="1" applyBorder="1"/>
    <xf numFmtId="0" fontId="9" fillId="0" borderId="22" xfId="0" applyNumberFormat="1" applyFont="1" applyBorder="1" applyAlignment="1"/>
    <xf numFmtId="0" fontId="18" fillId="0" borderId="0" xfId="0" applyNumberFormat="1" applyFont="1" applyFill="1" applyBorder="1"/>
    <xf numFmtId="0" fontId="11" fillId="0" borderId="6" xfId="0" applyNumberFormat="1" applyFont="1" applyBorder="1" applyAlignment="1"/>
    <xf numFmtId="0" fontId="9" fillId="4" borderId="6" xfId="0" applyNumberFormat="1" applyFont="1" applyFill="1" applyBorder="1" applyAlignment="1"/>
    <xf numFmtId="0" fontId="8" fillId="0" borderId="6" xfId="0" applyNumberFormat="1" applyFont="1" applyFill="1" applyBorder="1"/>
    <xf numFmtId="0" fontId="9" fillId="0" borderId="6" xfId="2" applyNumberFormat="1" applyFont="1" applyBorder="1" applyAlignment="1"/>
    <xf numFmtId="0" fontId="3" fillId="0" borderId="6" xfId="2" applyNumberFormat="1" applyFill="1" applyBorder="1"/>
    <xf numFmtId="0" fontId="8" fillId="4" borderId="0" xfId="0" applyNumberFormat="1" applyFont="1" applyFill="1" applyBorder="1"/>
    <xf numFmtId="165" fontId="9" fillId="4" borderId="6" xfId="0" applyNumberFormat="1" applyFont="1" applyFill="1" applyBorder="1" applyAlignment="1"/>
    <xf numFmtId="0" fontId="11" fillId="4" borderId="6" xfId="4" applyFont="1" applyFill="1" applyBorder="1" applyAlignment="1" applyProtection="1">
      <alignment horizontal="center"/>
    </xf>
    <xf numFmtId="49" fontId="11" fillId="4" borderId="6" xfId="0" applyNumberFormat="1" applyFont="1" applyFill="1" applyBorder="1" applyAlignment="1"/>
    <xf numFmtId="49" fontId="11" fillId="4" borderId="6" xfId="4" quotePrefix="1" applyNumberFormat="1" applyFont="1" applyFill="1" applyBorder="1" applyAlignment="1">
      <alignment horizontal="center" vertical="center"/>
    </xf>
    <xf numFmtId="0" fontId="11" fillId="4" borderId="6" xfId="4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right"/>
    </xf>
    <xf numFmtId="0" fontId="11" fillId="4" borderId="6" xfId="4" applyFont="1" applyFill="1" applyBorder="1" applyAlignment="1">
      <alignment horizontal="left" vertical="center"/>
    </xf>
    <xf numFmtId="165" fontId="11" fillId="4" borderId="6" xfId="4" applyNumberFormat="1" applyFont="1" applyFill="1" applyBorder="1" applyAlignment="1">
      <alignment horizontal="center" vertical="center"/>
    </xf>
    <xf numFmtId="9" fontId="11" fillId="4" borderId="6" xfId="5" applyFont="1" applyFill="1" applyBorder="1" applyAlignment="1" applyProtection="1">
      <alignment horizontal="center"/>
    </xf>
    <xf numFmtId="4" fontId="11" fillId="4" borderId="6" xfId="0" applyNumberFormat="1" applyFont="1" applyFill="1" applyBorder="1" applyAlignment="1"/>
    <xf numFmtId="165" fontId="11" fillId="4" borderId="6" xfId="0" applyNumberFormat="1" applyFont="1" applyFill="1" applyBorder="1" applyAlignment="1"/>
    <xf numFmtId="9" fontId="11" fillId="4" borderId="0" xfId="0" applyNumberFormat="1" applyFont="1" applyFill="1" applyBorder="1"/>
    <xf numFmtId="0" fontId="11" fillId="4" borderId="0" xfId="0" applyFont="1" applyFill="1" applyBorder="1"/>
    <xf numFmtId="0" fontId="11" fillId="4" borderId="6" xfId="0" applyNumberFormat="1" applyFont="1" applyFill="1" applyBorder="1" applyAlignment="1"/>
    <xf numFmtId="0" fontId="8" fillId="4" borderId="6" xfId="0" applyNumberFormat="1" applyFont="1" applyFill="1" applyBorder="1"/>
    <xf numFmtId="0" fontId="0" fillId="7" borderId="0" xfId="0" applyFill="1"/>
    <xf numFmtId="0" fontId="9" fillId="0" borderId="6" xfId="0" applyFont="1" applyFill="1" applyBorder="1" applyAlignment="1">
      <alignment horizontal="right"/>
    </xf>
    <xf numFmtId="9" fontId="8" fillId="0" borderId="6" xfId="5" applyFont="1" applyFill="1" applyBorder="1" applyAlignment="1" applyProtection="1">
      <alignment horizontal="center"/>
    </xf>
    <xf numFmtId="0" fontId="9" fillId="0" borderId="6" xfId="0" applyNumberFormat="1" applyFont="1" applyFill="1" applyBorder="1" applyAlignment="1"/>
    <xf numFmtId="4" fontId="8" fillId="0" borderId="6" xfId="0" applyNumberFormat="1" applyFont="1" applyBorder="1" applyAlignment="1"/>
    <xf numFmtId="0" fontId="8" fillId="0" borderId="6" xfId="0" applyNumberFormat="1" applyFont="1" applyBorder="1" applyAlignment="1"/>
    <xf numFmtId="4" fontId="8" fillId="0" borderId="6" xfId="0" applyNumberFormat="1" applyFont="1" applyFill="1" applyBorder="1" applyAlignment="1"/>
    <xf numFmtId="165" fontId="8" fillId="0" borderId="6" xfId="0" applyNumberFormat="1" applyFont="1" applyFill="1" applyBorder="1" applyAlignment="1"/>
    <xf numFmtId="0" fontId="8" fillId="0" borderId="6" xfId="0" applyNumberFormat="1" applyFont="1" applyFill="1" applyBorder="1" applyAlignment="1"/>
    <xf numFmtId="0" fontId="10" fillId="0" borderId="0" xfId="4" applyFont="1" applyFill="1" applyBorder="1" applyAlignment="1" applyProtection="1"/>
    <xf numFmtId="164" fontId="13" fillId="0" borderId="6" xfId="1" applyNumberFormat="1" applyFont="1" applyFill="1" applyBorder="1"/>
    <xf numFmtId="49" fontId="8" fillId="0" borderId="18" xfId="4" quotePrefix="1" applyNumberFormat="1" applyFont="1" applyFill="1" applyBorder="1" applyAlignment="1">
      <alignment horizontal="center" vertical="center"/>
    </xf>
    <xf numFmtId="0" fontId="8" fillId="0" borderId="18" xfId="4" applyFont="1" applyFill="1" applyBorder="1" applyAlignment="1">
      <alignment horizontal="center" vertical="center"/>
    </xf>
    <xf numFmtId="165" fontId="8" fillId="0" borderId="18" xfId="4" applyNumberFormat="1" applyFont="1" applyFill="1" applyBorder="1" applyAlignment="1">
      <alignment horizontal="center" vertical="center"/>
    </xf>
    <xf numFmtId="9" fontId="9" fillId="0" borderId="23" xfId="0" applyNumberFormat="1" applyFont="1" applyFill="1" applyBorder="1" applyAlignment="1"/>
    <xf numFmtId="49" fontId="9" fillId="0" borderId="22" xfId="0" applyNumberFormat="1" applyFont="1" applyFill="1" applyBorder="1" applyAlignment="1"/>
    <xf numFmtId="0" fontId="9" fillId="0" borderId="22" xfId="0" applyFont="1" applyFill="1" applyBorder="1" applyAlignment="1">
      <alignment horizontal="right"/>
    </xf>
    <xf numFmtId="9" fontId="9" fillId="0" borderId="22" xfId="0" applyNumberFormat="1" applyFont="1" applyFill="1" applyBorder="1" applyAlignment="1"/>
    <xf numFmtId="0" fontId="0" fillId="0" borderId="0" xfId="0" applyAlignment="1"/>
    <xf numFmtId="164" fontId="3" fillId="0" borderId="6" xfId="2" applyFill="1" applyBorder="1"/>
    <xf numFmtId="0" fontId="8" fillId="6" borderId="4" xfId="4" applyFont="1" applyFill="1" applyBorder="1" applyAlignment="1" applyProtection="1">
      <alignment horizontal="center"/>
    </xf>
    <xf numFmtId="49" fontId="9" fillId="6" borderId="22" xfId="0" applyNumberFormat="1" applyFont="1" applyFill="1" applyBorder="1" applyAlignment="1"/>
    <xf numFmtId="49" fontId="8" fillId="6" borderId="4" xfId="4" quotePrefix="1" applyNumberFormat="1" applyFont="1" applyFill="1" applyBorder="1" applyAlignment="1">
      <alignment horizontal="center" vertical="center"/>
    </xf>
    <xf numFmtId="0" fontId="8" fillId="6" borderId="4" xfId="4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right"/>
    </xf>
    <xf numFmtId="9" fontId="8" fillId="6" borderId="0" xfId="4" applyNumberFormat="1" applyFont="1" applyFill="1" applyBorder="1" applyAlignment="1">
      <alignment horizontal="left" vertical="center"/>
    </xf>
    <xf numFmtId="0" fontId="8" fillId="6" borderId="0" xfId="0" applyFont="1" applyFill="1" applyBorder="1"/>
    <xf numFmtId="49" fontId="9" fillId="0" borderId="25" xfId="0" applyNumberFormat="1" applyFont="1" applyBorder="1" applyAlignment="1"/>
    <xf numFmtId="0" fontId="9" fillId="0" borderId="26" xfId="0" applyNumberFormat="1" applyFont="1" applyBorder="1" applyAlignment="1"/>
    <xf numFmtId="165" fontId="8" fillId="9" borderId="6" xfId="4" applyNumberFormat="1" applyFont="1" applyFill="1" applyBorder="1" applyAlignment="1">
      <alignment horizontal="center" vertical="center"/>
    </xf>
    <xf numFmtId="9" fontId="8" fillId="9" borderId="6" xfId="5" applyFont="1" applyFill="1" applyBorder="1" applyAlignment="1" applyProtection="1">
      <alignment horizontal="center"/>
    </xf>
    <xf numFmtId="165" fontId="8" fillId="6" borderId="6" xfId="4" applyNumberFormat="1" applyFont="1" applyFill="1" applyBorder="1" applyAlignment="1">
      <alignment horizontal="center" vertical="center"/>
    </xf>
    <xf numFmtId="9" fontId="8" fillId="6" borderId="6" xfId="5" applyFont="1" applyFill="1" applyBorder="1" applyAlignment="1" applyProtection="1">
      <alignment horizontal="center"/>
    </xf>
    <xf numFmtId="4" fontId="9" fillId="6" borderId="6" xfId="0" applyNumberFormat="1" applyFont="1" applyFill="1" applyBorder="1" applyAlignment="1"/>
    <xf numFmtId="0" fontId="9" fillId="0" borderId="27" xfId="0" applyNumberFormat="1" applyFont="1" applyBorder="1" applyAlignment="1"/>
    <xf numFmtId="0" fontId="8" fillId="6" borderId="6" xfId="0" applyNumberFormat="1" applyFont="1" applyFill="1" applyBorder="1"/>
    <xf numFmtId="4" fontId="9" fillId="0" borderId="28" xfId="0" applyNumberFormat="1" applyFont="1" applyFill="1" applyBorder="1" applyAlignment="1"/>
    <xf numFmtId="4" fontId="9" fillId="0" borderId="25" xfId="0" applyNumberFormat="1" applyFont="1" applyFill="1" applyBorder="1" applyAlignment="1"/>
    <xf numFmtId="166" fontId="13" fillId="0" borderId="19" xfId="1" applyFont="1" applyFill="1" applyBorder="1"/>
    <xf numFmtId="49" fontId="9" fillId="7" borderId="6" xfId="0" applyNumberFormat="1" applyFont="1" applyFill="1" applyBorder="1" applyAlignment="1"/>
    <xf numFmtId="164" fontId="8" fillId="0" borderId="0" xfId="0" applyNumberFormat="1" applyFont="1" applyFill="1"/>
    <xf numFmtId="0" fontId="9" fillId="0" borderId="6" xfId="0" applyFont="1" applyBorder="1" applyAlignment="1">
      <alignment horizontal="left"/>
    </xf>
    <xf numFmtId="164" fontId="9" fillId="0" borderId="6" xfId="2" applyFont="1" applyBorder="1" applyAlignment="1"/>
    <xf numFmtId="164" fontId="3" fillId="6" borderId="6" xfId="2" applyFill="1" applyBorder="1"/>
    <xf numFmtId="49" fontId="9" fillId="0" borderId="25" xfId="0" applyNumberFormat="1" applyFont="1" applyFill="1" applyBorder="1" applyAlignment="1"/>
    <xf numFmtId="0" fontId="1" fillId="0" borderId="0" xfId="0" quotePrefix="1" applyFont="1" applyFill="1" applyBorder="1" applyAlignment="1">
      <alignment vertical="center"/>
    </xf>
    <xf numFmtId="49" fontId="19" fillId="0" borderId="29" xfId="0" applyNumberFormat="1" applyFont="1" applyBorder="1"/>
    <xf numFmtId="4" fontId="19" fillId="0" borderId="29" xfId="0" applyNumberFormat="1" applyFont="1" applyBorder="1"/>
    <xf numFmtId="4" fontId="19" fillId="0" borderId="26" xfId="0" applyNumberFormat="1" applyFont="1" applyBorder="1"/>
    <xf numFmtId="49" fontId="19" fillId="0" borderId="23" xfId="0" applyNumberFormat="1" applyFont="1" applyBorder="1"/>
    <xf numFmtId="49" fontId="19" fillId="0" borderId="22" xfId="0" applyNumberFormat="1" applyFont="1" applyBorder="1"/>
    <xf numFmtId="0" fontId="19" fillId="0" borderId="29" xfId="0" applyFont="1" applyBorder="1" applyAlignment="1">
      <alignment horizontal="right"/>
    </xf>
    <xf numFmtId="49" fontId="9" fillId="2" borderId="22" xfId="0" applyNumberFormat="1" applyFont="1" applyFill="1" applyBorder="1" applyAlignment="1"/>
    <xf numFmtId="0" fontId="8" fillId="2" borderId="4" xfId="4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right"/>
    </xf>
    <xf numFmtId="49" fontId="9" fillId="2" borderId="25" xfId="0" applyNumberFormat="1" applyFont="1" applyFill="1" applyBorder="1" applyAlignment="1"/>
    <xf numFmtId="165" fontId="8" fillId="2" borderId="6" xfId="4" applyNumberFormat="1" applyFont="1" applyFill="1" applyBorder="1" applyAlignment="1">
      <alignment horizontal="center" vertical="center"/>
    </xf>
    <xf numFmtId="9" fontId="8" fillId="2" borderId="6" xfId="5" applyFont="1" applyFill="1" applyBorder="1" applyAlignment="1" applyProtection="1">
      <alignment horizontal="center"/>
    </xf>
    <xf numFmtId="4" fontId="9" fillId="2" borderId="6" xfId="0" applyNumberFormat="1" applyFont="1" applyFill="1" applyBorder="1" applyAlignment="1"/>
    <xf numFmtId="9" fontId="8" fillId="2" borderId="4" xfId="4" applyNumberFormat="1" applyFont="1" applyFill="1" applyBorder="1" applyAlignment="1">
      <alignment horizontal="left" vertical="center"/>
    </xf>
    <xf numFmtId="0" fontId="8" fillId="2" borderId="0" xfId="0" applyFont="1" applyFill="1" applyBorder="1"/>
    <xf numFmtId="49" fontId="19" fillId="0" borderId="26" xfId="0" applyNumberFormat="1" applyFont="1" applyBorder="1"/>
    <xf numFmtId="0" fontId="19" fillId="0" borderId="26" xfId="0" applyFont="1" applyBorder="1" applyAlignment="1">
      <alignment horizontal="right"/>
    </xf>
    <xf numFmtId="49" fontId="19" fillId="7" borderId="23" xfId="0" applyNumberFormat="1" applyFont="1" applyFill="1" applyBorder="1"/>
    <xf numFmtId="0" fontId="19" fillId="7" borderId="29" xfId="0" applyFont="1" applyFill="1" applyBorder="1" applyAlignment="1">
      <alignment horizontal="right"/>
    </xf>
    <xf numFmtId="0" fontId="9" fillId="7" borderId="6" xfId="0" applyFont="1" applyFill="1" applyBorder="1" applyAlignment="1">
      <alignment horizontal="left"/>
    </xf>
    <xf numFmtId="164" fontId="9" fillId="7" borderId="6" xfId="2" applyFont="1" applyFill="1" applyBorder="1" applyAlignment="1"/>
    <xf numFmtId="49" fontId="19" fillId="7" borderId="29" xfId="0" applyNumberFormat="1" applyFont="1" applyFill="1" applyBorder="1"/>
    <xf numFmtId="4" fontId="19" fillId="7" borderId="29" xfId="0" applyNumberFormat="1" applyFont="1" applyFill="1" applyBorder="1"/>
    <xf numFmtId="0" fontId="0" fillId="7" borderId="0" xfId="0" applyFill="1" applyAlignment="1"/>
    <xf numFmtId="0" fontId="8" fillId="0" borderId="19" xfId="4" applyFont="1" applyFill="1" applyBorder="1" applyAlignment="1" applyProtection="1">
      <alignment horizontal="center" vertical="center"/>
    </xf>
    <xf numFmtId="0" fontId="8" fillId="0" borderId="21" xfId="4" applyFont="1" applyFill="1" applyBorder="1" applyAlignment="1" applyProtection="1">
      <alignment horizontal="center" vertical="center"/>
    </xf>
    <xf numFmtId="0" fontId="8" fillId="0" borderId="14" xfId="4" applyFont="1" applyFill="1" applyBorder="1" applyAlignment="1" applyProtection="1">
      <alignment horizontal="center" vertical="center"/>
    </xf>
    <xf numFmtId="0" fontId="0" fillId="0" borderId="6" xfId="0" applyBorder="1" applyAlignment="1"/>
    <xf numFmtId="49" fontId="19" fillId="0" borderId="0" xfId="0" applyNumberFormat="1" applyFont="1" applyBorder="1"/>
    <xf numFmtId="0" fontId="11" fillId="0" borderId="4" xfId="4" applyFont="1" applyFill="1" applyBorder="1" applyAlignment="1" applyProtection="1">
      <alignment horizontal="center"/>
    </xf>
    <xf numFmtId="49" fontId="11" fillId="0" borderId="22" xfId="0" applyNumberFormat="1" applyFont="1" applyBorder="1" applyAlignment="1"/>
    <xf numFmtId="49" fontId="11" fillId="0" borderId="4" xfId="4" quotePrefix="1" applyNumberFormat="1" applyFont="1" applyFill="1" applyBorder="1" applyAlignment="1">
      <alignment horizontal="center" vertical="center"/>
    </xf>
    <xf numFmtId="0" fontId="11" fillId="0" borderId="4" xfId="4" applyFont="1" applyFill="1" applyBorder="1" applyAlignment="1">
      <alignment horizontal="center" vertical="center"/>
    </xf>
    <xf numFmtId="0" fontId="11" fillId="0" borderId="22" xfId="0" applyFont="1" applyBorder="1" applyAlignment="1">
      <alignment horizontal="right"/>
    </xf>
    <xf numFmtId="49" fontId="11" fillId="0" borderId="25" xfId="0" applyNumberFormat="1" applyFont="1" applyBorder="1" applyAlignment="1"/>
    <xf numFmtId="0" fontId="11" fillId="0" borderId="26" xfId="0" applyNumberFormat="1" applyFont="1" applyBorder="1" applyAlignment="1"/>
    <xf numFmtId="9" fontId="11" fillId="0" borderId="0" xfId="4" applyNumberFormat="1" applyFont="1" applyFill="1" applyBorder="1" applyAlignment="1">
      <alignment horizontal="left" vertical="center"/>
    </xf>
    <xf numFmtId="49" fontId="19" fillId="0" borderId="22" xfId="0" applyNumberFormat="1" applyFont="1" applyFill="1" applyBorder="1"/>
    <xf numFmtId="0" fontId="19" fillId="0" borderId="26" xfId="0" applyFont="1" applyFill="1" applyBorder="1" applyAlignment="1">
      <alignment horizontal="right"/>
    </xf>
    <xf numFmtId="49" fontId="19" fillId="0" borderId="26" xfId="0" applyNumberFormat="1" applyFont="1" applyFill="1" applyBorder="1"/>
    <xf numFmtId="4" fontId="19" fillId="0" borderId="26" xfId="0" applyNumberFormat="1" applyFont="1" applyFill="1" applyBorder="1"/>
    <xf numFmtId="49" fontId="19" fillId="0" borderId="23" xfId="0" applyNumberFormat="1" applyFont="1" applyFill="1" applyBorder="1"/>
    <xf numFmtId="4" fontId="19" fillId="0" borderId="29" xfId="0" applyNumberFormat="1" applyFont="1" applyFill="1" applyBorder="1"/>
    <xf numFmtId="49" fontId="19" fillId="0" borderId="29" xfId="0" applyNumberFormat="1" applyFont="1" applyFill="1" applyBorder="1"/>
    <xf numFmtId="4" fontId="19" fillId="0" borderId="0" xfId="0" applyNumberFormat="1" applyFont="1" applyFill="1" applyBorder="1"/>
    <xf numFmtId="9" fontId="9" fillId="6" borderId="22" xfId="0" applyNumberFormat="1" applyFont="1" applyFill="1" applyBorder="1" applyAlignment="1"/>
    <xf numFmtId="4" fontId="19" fillId="0" borderId="0" xfId="0" applyNumberFormat="1" applyFont="1" applyBorder="1"/>
    <xf numFmtId="0" fontId="9" fillId="4" borderId="26" xfId="0" applyNumberFormat="1" applyFont="1" applyFill="1" applyBorder="1" applyAlignment="1"/>
    <xf numFmtId="49" fontId="9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right"/>
    </xf>
    <xf numFmtId="164" fontId="3" fillId="7" borderId="0" xfId="2" applyFill="1" applyBorder="1"/>
    <xf numFmtId="0" fontId="13" fillId="0" borderId="1" xfId="4" applyFont="1" applyFill="1" applyBorder="1" applyAlignment="1" applyProtection="1">
      <alignment horizontal="center"/>
    </xf>
    <xf numFmtId="49" fontId="13" fillId="0" borderId="1" xfId="4" applyNumberFormat="1" applyFont="1" applyFill="1" applyBorder="1" applyAlignment="1" applyProtection="1">
      <alignment horizontal="center" vertical="center"/>
    </xf>
    <xf numFmtId="167" fontId="13" fillId="0" borderId="1" xfId="3" applyFont="1" applyFill="1" applyBorder="1" applyAlignment="1" applyProtection="1">
      <alignment horizontal="center"/>
    </xf>
    <xf numFmtId="9" fontId="13" fillId="0" borderId="1" xfId="5" applyFont="1" applyFill="1" applyBorder="1" applyAlignment="1" applyProtection="1">
      <alignment horizontal="center"/>
    </xf>
    <xf numFmtId="166" fontId="13" fillId="0" borderId="0" xfId="1" applyFont="1" applyFill="1"/>
    <xf numFmtId="0" fontId="13" fillId="0" borderId="16" xfId="4" applyFont="1" applyFill="1" applyBorder="1" applyAlignment="1" applyProtection="1">
      <alignment horizontal="center" vertical="center" wrapText="1"/>
    </xf>
    <xf numFmtId="49" fontId="13" fillId="0" borderId="16" xfId="4" applyNumberFormat="1" applyFont="1" applyFill="1" applyBorder="1" applyAlignment="1" applyProtection="1">
      <alignment horizontal="center" vertical="center" wrapText="1"/>
    </xf>
    <xf numFmtId="0" fontId="13" fillId="0" borderId="16" xfId="4" applyFont="1" applyFill="1" applyBorder="1" applyAlignment="1" applyProtection="1">
      <alignment vertical="center" wrapText="1"/>
    </xf>
    <xf numFmtId="168" fontId="13" fillId="0" borderId="16" xfId="4" applyNumberFormat="1" applyFont="1" applyFill="1" applyBorder="1" applyAlignment="1" applyProtection="1">
      <alignment horizontal="center" vertical="center" wrapText="1"/>
    </xf>
    <xf numFmtId="167" fontId="13" fillId="0" borderId="16" xfId="3" applyFont="1" applyFill="1" applyBorder="1" applyAlignment="1" applyProtection="1">
      <alignment horizontal="center" vertical="center" wrapText="1"/>
    </xf>
    <xf numFmtId="9" fontId="13" fillId="0" borderId="16" xfId="5" applyFont="1" applyFill="1" applyBorder="1" applyAlignment="1" applyProtection="1">
      <alignment horizontal="center" vertical="center" wrapText="1"/>
    </xf>
    <xf numFmtId="0" fontId="13" fillId="0" borderId="17" xfId="4" applyFont="1" applyFill="1" applyBorder="1" applyAlignment="1" applyProtection="1">
      <alignment horizontal="center"/>
    </xf>
    <xf numFmtId="0" fontId="13" fillId="0" borderId="17" xfId="4" applyFont="1" applyFill="1" applyBorder="1" applyProtection="1"/>
    <xf numFmtId="49" fontId="13" fillId="0" borderId="17" xfId="4" applyNumberFormat="1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vertical="center"/>
    </xf>
    <xf numFmtId="0" fontId="13" fillId="0" borderId="17" xfId="4" applyFont="1" applyFill="1" applyBorder="1" applyAlignment="1" applyProtection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9" fontId="13" fillId="0" borderId="4" xfId="4" applyNumberFormat="1" applyFont="1" applyFill="1" applyBorder="1" applyAlignment="1">
      <alignment horizontal="center" vertical="center"/>
    </xf>
    <xf numFmtId="0" fontId="13" fillId="0" borderId="10" xfId="4" applyFont="1" applyFill="1" applyBorder="1" applyAlignment="1" applyProtection="1">
      <alignment horizontal="center"/>
    </xf>
    <xf numFmtId="0" fontId="13" fillId="0" borderId="0" xfId="4" applyFont="1" applyFill="1" applyBorder="1" applyProtection="1"/>
    <xf numFmtId="49" fontId="13" fillId="0" borderId="10" xfId="4" applyNumberFormat="1" applyFont="1" applyFill="1" applyBorder="1" applyAlignment="1">
      <alignment horizontal="center" vertical="center"/>
    </xf>
    <xf numFmtId="0" fontId="13" fillId="0" borderId="10" xfId="4" applyFont="1" applyFill="1" applyBorder="1" applyAlignment="1">
      <alignment vertical="center"/>
    </xf>
    <xf numFmtId="49" fontId="1" fillId="0" borderId="22" xfId="0" applyNumberFormat="1" applyFont="1" applyBorder="1" applyAlignment="1"/>
    <xf numFmtId="0" fontId="1" fillId="0" borderId="22" xfId="0" applyFont="1" applyBorder="1" applyAlignment="1">
      <alignment horizontal="right"/>
    </xf>
    <xf numFmtId="165" fontId="13" fillId="0" borderId="4" xfId="4" applyNumberFormat="1" applyFont="1" applyFill="1" applyBorder="1" applyAlignment="1">
      <alignment horizontal="center" vertical="center"/>
    </xf>
    <xf numFmtId="9" fontId="1" fillId="0" borderId="22" xfId="0" applyNumberFormat="1" applyFont="1" applyFill="1" applyBorder="1" applyAlignment="1"/>
    <xf numFmtId="4" fontId="1" fillId="0" borderId="22" xfId="0" applyNumberFormat="1" applyFont="1" applyBorder="1" applyAlignment="1"/>
    <xf numFmtId="0" fontId="13" fillId="0" borderId="10" xfId="4" applyFont="1" applyFill="1" applyBorder="1" applyAlignment="1" applyProtection="1">
      <alignment horizontal="center" vertical="center"/>
    </xf>
    <xf numFmtId="0" fontId="13" fillId="0" borderId="10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9" fontId="13" fillId="0" borderId="5" xfId="4" applyNumberFormat="1" applyFont="1" applyFill="1" applyBorder="1" applyAlignment="1">
      <alignment horizontal="center" vertical="center"/>
    </xf>
    <xf numFmtId="0" fontId="13" fillId="0" borderId="4" xfId="4" applyFont="1" applyFill="1" applyBorder="1" applyAlignment="1" applyProtection="1">
      <alignment horizontal="center"/>
    </xf>
    <xf numFmtId="0" fontId="20" fillId="0" borderId="0" xfId="0" applyFont="1" applyAlignment="1"/>
    <xf numFmtId="49" fontId="13" fillId="0" borderId="4" xfId="4" quotePrefix="1" applyNumberFormat="1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49" fontId="1" fillId="0" borderId="25" xfId="0" applyNumberFormat="1" applyFont="1" applyBorder="1" applyAlignment="1"/>
    <xf numFmtId="165" fontId="13" fillId="0" borderId="6" xfId="4" applyNumberFormat="1" applyFont="1" applyFill="1" applyBorder="1" applyAlignment="1">
      <alignment horizontal="center" vertical="center"/>
    </xf>
    <xf numFmtId="9" fontId="13" fillId="0" borderId="6" xfId="5" applyFont="1" applyFill="1" applyBorder="1" applyAlignment="1" applyProtection="1">
      <alignment horizontal="center"/>
    </xf>
    <xf numFmtId="0" fontId="1" fillId="0" borderId="26" xfId="0" applyNumberFormat="1" applyFont="1" applyFill="1" applyBorder="1" applyAlignment="1"/>
    <xf numFmtId="49" fontId="1" fillId="0" borderId="0" xfId="0" applyNumberFormat="1" applyFont="1" applyBorder="1" applyAlignment="1"/>
    <xf numFmtId="0" fontId="20" fillId="0" borderId="0" xfId="0" applyFont="1" applyFill="1"/>
    <xf numFmtId="49" fontId="1" fillId="0" borderId="0" xfId="0" applyNumberFormat="1" applyFont="1" applyFill="1" applyBorder="1" applyAlignment="1"/>
    <xf numFmtId="0" fontId="20" fillId="0" borderId="22" xfId="0" applyFont="1" applyFill="1" applyBorder="1"/>
    <xf numFmtId="0" fontId="20" fillId="0" borderId="22" xfId="0" applyFont="1" applyBorder="1" applyAlignment="1"/>
    <xf numFmtId="49" fontId="1" fillId="0" borderId="22" xfId="0" applyNumberFormat="1" applyFont="1" applyFill="1" applyBorder="1" applyAlignment="1"/>
    <xf numFmtId="4" fontId="1" fillId="0" borderId="0" xfId="0" applyNumberFormat="1" applyFont="1" applyBorder="1" applyAlignment="1"/>
    <xf numFmtId="0" fontId="13" fillId="0" borderId="4" xfId="0" applyFont="1" applyFill="1" applyBorder="1" applyAlignment="1">
      <alignment vertical="center"/>
    </xf>
    <xf numFmtId="0" fontId="13" fillId="0" borderId="4" xfId="4" applyFont="1" applyFill="1" applyBorder="1" applyAlignment="1">
      <alignment horizontal="left" vertical="center"/>
    </xf>
    <xf numFmtId="9" fontId="13" fillId="0" borderId="4" xfId="5" applyFont="1" applyFill="1" applyBorder="1" applyAlignment="1" applyProtection="1">
      <alignment horizontal="center"/>
    </xf>
    <xf numFmtId="0" fontId="13" fillId="0" borderId="5" xfId="4" applyFont="1" applyFill="1" applyBorder="1" applyAlignment="1" applyProtection="1">
      <alignment horizontal="center"/>
    </xf>
    <xf numFmtId="0" fontId="13" fillId="0" borderId="5" xfId="4" applyFont="1" applyFill="1" applyBorder="1" applyProtection="1"/>
    <xf numFmtId="49" fontId="13" fillId="0" borderId="5" xfId="4" quotePrefix="1" applyNumberFormat="1" applyFont="1" applyFill="1" applyBorder="1" applyAlignment="1">
      <alignment horizontal="center" vertical="center"/>
    </xf>
    <xf numFmtId="0" fontId="13" fillId="0" borderId="5" xfId="4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3" fillId="0" borderId="5" xfId="4" applyFont="1" applyFill="1" applyBorder="1" applyAlignment="1">
      <alignment horizontal="left" vertical="center"/>
    </xf>
    <xf numFmtId="165" fontId="13" fillId="0" borderId="5" xfId="4" applyNumberFormat="1" applyFont="1" applyFill="1" applyBorder="1" applyAlignment="1">
      <alignment horizontal="center" vertical="center"/>
    </xf>
    <xf numFmtId="9" fontId="13" fillId="0" borderId="5" xfId="5" applyFont="1" applyFill="1" applyBorder="1" applyAlignment="1" applyProtection="1">
      <alignment horizontal="center"/>
    </xf>
    <xf numFmtId="0" fontId="13" fillId="0" borderId="6" xfId="4" applyFont="1" applyFill="1" applyBorder="1" applyAlignment="1" applyProtection="1">
      <alignment horizontal="center"/>
    </xf>
    <xf numFmtId="49" fontId="13" fillId="0" borderId="6" xfId="4" quotePrefix="1" applyNumberFormat="1" applyFont="1" applyFill="1" applyBorder="1" applyAlignment="1">
      <alignment horizontal="center" vertical="center"/>
    </xf>
    <xf numFmtId="0" fontId="13" fillId="0" borderId="6" xfId="4" applyFont="1" applyFill="1" applyBorder="1" applyAlignment="1">
      <alignment horizontal="center" vertical="center"/>
    </xf>
    <xf numFmtId="0" fontId="13" fillId="0" borderId="6" xfId="0" applyNumberFormat="1" applyFont="1" applyFill="1" applyBorder="1" applyAlignment="1"/>
    <xf numFmtId="0" fontId="13" fillId="0" borderId="6" xfId="4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3" fillId="0" borderId="6" xfId="4" applyFont="1" applyFill="1" applyBorder="1" applyProtection="1"/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/>
    </xf>
    <xf numFmtId="0" fontId="13" fillId="0" borderId="6" xfId="0" applyNumberFormat="1" applyFont="1" applyFill="1" applyBorder="1"/>
    <xf numFmtId="49" fontId="13" fillId="0" borderId="6" xfId="4" applyNumberFormat="1" applyFont="1" applyFill="1" applyBorder="1" applyAlignment="1">
      <alignment horizontal="center" vertical="center"/>
    </xf>
    <xf numFmtId="0" fontId="1" fillId="0" borderId="6" xfId="2" applyNumberFormat="1" applyFont="1" applyBorder="1" applyAlignment="1"/>
    <xf numFmtId="49" fontId="1" fillId="0" borderId="6" xfId="0" applyNumberFormat="1" applyFont="1" applyFill="1" applyBorder="1" applyAlignment="1"/>
    <xf numFmtId="49" fontId="1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9" fontId="13" fillId="0" borderId="6" xfId="4" applyNumberFormat="1" applyFont="1" applyFill="1" applyBorder="1" applyAlignment="1">
      <alignment horizontal="center" vertical="center"/>
    </xf>
    <xf numFmtId="0" fontId="12" fillId="0" borderId="6" xfId="4" applyFont="1" applyFill="1" applyBorder="1" applyAlignment="1" applyProtection="1"/>
    <xf numFmtId="9" fontId="13" fillId="0" borderId="6" xfId="0" applyNumberFormat="1" applyFont="1" applyFill="1" applyBorder="1" applyAlignment="1">
      <alignment horizontal="center"/>
    </xf>
    <xf numFmtId="0" fontId="12" fillId="0" borderId="4" xfId="4" applyFont="1" applyFill="1" applyBorder="1" applyAlignment="1" applyProtection="1"/>
    <xf numFmtId="0" fontId="13" fillId="0" borderId="0" xfId="0" applyFont="1" applyFill="1" applyAlignment="1">
      <alignment vertical="center"/>
    </xf>
    <xf numFmtId="0" fontId="1" fillId="0" borderId="6" xfId="0" applyFont="1" applyFill="1" applyBorder="1" applyAlignment="1">
      <alignment horizontal="right"/>
    </xf>
    <xf numFmtId="0" fontId="13" fillId="0" borderId="0" xfId="4" applyFont="1" applyFill="1" applyBorder="1" applyAlignment="1">
      <alignment horizontal="center" vertical="center"/>
    </xf>
    <xf numFmtId="0" fontId="12" fillId="0" borderId="0" xfId="4" applyFont="1" applyFill="1" applyBorder="1" applyAlignment="1" applyProtection="1"/>
    <xf numFmtId="49" fontId="21" fillId="0" borderId="22" xfId="0" applyNumberFormat="1" applyFont="1" applyFill="1" applyBorder="1"/>
    <xf numFmtId="0" fontId="21" fillId="0" borderId="26" xfId="0" applyFont="1" applyFill="1" applyBorder="1" applyAlignment="1">
      <alignment horizontal="right"/>
    </xf>
    <xf numFmtId="49" fontId="21" fillId="0" borderId="26" xfId="0" applyNumberFormat="1" applyFont="1" applyFill="1" applyBorder="1"/>
    <xf numFmtId="49" fontId="21" fillId="0" borderId="23" xfId="0" applyNumberFormat="1" applyFont="1" applyFill="1" applyBorder="1"/>
    <xf numFmtId="4" fontId="21" fillId="0" borderId="29" xfId="0" applyNumberFormat="1" applyFont="1" applyFill="1" applyBorder="1"/>
    <xf numFmtId="49" fontId="21" fillId="0" borderId="29" xfId="0" applyNumberFormat="1" applyFont="1" applyFill="1" applyBorder="1"/>
    <xf numFmtId="4" fontId="21" fillId="0" borderId="0" xfId="0" applyNumberFormat="1" applyFont="1" applyFill="1" applyBorder="1"/>
    <xf numFmtId="9" fontId="13" fillId="0" borderId="6" xfId="4" applyNumberFormat="1" applyFont="1" applyFill="1" applyBorder="1" applyAlignment="1">
      <alignment horizontal="left" vertical="center"/>
    </xf>
    <xf numFmtId="49" fontId="21" fillId="0" borderId="0" xfId="0" applyNumberFormat="1" applyFont="1" applyBorder="1"/>
    <xf numFmtId="9" fontId="12" fillId="0" borderId="6" xfId="5" applyFont="1" applyFill="1" applyBorder="1" applyAlignment="1" applyProtection="1">
      <alignment horizontal="left" vertical="center"/>
    </xf>
    <xf numFmtId="0" fontId="15" fillId="0" borderId="6" xfId="4" applyFont="1" applyFill="1" applyBorder="1" applyProtection="1"/>
    <xf numFmtId="9" fontId="6" fillId="0" borderId="6" xfId="4" applyNumberFormat="1" applyFont="1" applyFill="1" applyBorder="1" applyAlignment="1">
      <alignment horizontal="center" vertical="center"/>
    </xf>
    <xf numFmtId="0" fontId="15" fillId="0" borderId="6" xfId="4" applyFont="1" applyFill="1" applyBorder="1" applyAlignment="1">
      <alignment horizontal="left" vertical="center"/>
    </xf>
    <xf numFmtId="0" fontId="13" fillId="0" borderId="19" xfId="4" applyFont="1" applyFill="1" applyBorder="1" applyAlignment="1" applyProtection="1">
      <alignment horizontal="center" vertical="center"/>
    </xf>
    <xf numFmtId="0" fontId="13" fillId="0" borderId="21" xfId="4" applyFont="1" applyFill="1" applyBorder="1" applyAlignment="1" applyProtection="1">
      <alignment horizontal="center" vertical="center"/>
    </xf>
    <xf numFmtId="0" fontId="20" fillId="0" borderId="6" xfId="0" applyFont="1" applyFill="1" applyBorder="1" applyAlignment="1"/>
    <xf numFmtId="49" fontId="13" fillId="0" borderId="18" xfId="4" quotePrefix="1" applyNumberFormat="1" applyFont="1" applyFill="1" applyBorder="1" applyAlignment="1">
      <alignment horizontal="center" vertical="center"/>
    </xf>
    <xf numFmtId="0" fontId="13" fillId="0" borderId="18" xfId="4" applyFont="1" applyFill="1" applyBorder="1" applyAlignment="1">
      <alignment horizontal="center" vertical="center"/>
    </xf>
    <xf numFmtId="9" fontId="1" fillId="0" borderId="23" xfId="0" applyNumberFormat="1" applyFont="1" applyFill="1" applyBorder="1" applyAlignment="1"/>
    <xf numFmtId="4" fontId="1" fillId="0" borderId="25" xfId="0" applyNumberFormat="1" applyFont="1" applyFill="1" applyBorder="1" applyAlignment="1"/>
    <xf numFmtId="0" fontId="1" fillId="0" borderId="22" xfId="0" applyFont="1" applyFill="1" applyBorder="1" applyAlignment="1">
      <alignment horizontal="right"/>
    </xf>
    <xf numFmtId="0" fontId="13" fillId="0" borderId="14" xfId="4" applyFont="1" applyFill="1" applyBorder="1" applyAlignment="1" applyProtection="1">
      <alignment horizontal="center" vertical="center"/>
    </xf>
    <xf numFmtId="0" fontId="13" fillId="0" borderId="6" xfId="4" applyFont="1" applyFill="1" applyBorder="1"/>
    <xf numFmtId="0" fontId="13" fillId="0" borderId="6" xfId="4" applyFont="1" applyFill="1" applyBorder="1" applyAlignment="1">
      <alignment vertical="center"/>
    </xf>
    <xf numFmtId="0" fontId="13" fillId="0" borderId="0" xfId="4" applyFont="1" applyFill="1"/>
    <xf numFmtId="49" fontId="13" fillId="0" borderId="0" xfId="4" applyNumberFormat="1" applyFont="1" applyFill="1" applyAlignment="1">
      <alignment horizontal="center"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center" vertical="center"/>
    </xf>
    <xf numFmtId="166" fontId="13" fillId="0" borderId="0" xfId="1" applyFont="1" applyFill="1" applyAlignment="1"/>
    <xf numFmtId="0" fontId="13" fillId="7" borderId="0" xfId="0" applyFont="1" applyFill="1" applyBorder="1"/>
    <xf numFmtId="0" fontId="13" fillId="7" borderId="0" xfId="4" applyFont="1" applyFill="1"/>
    <xf numFmtId="166" fontId="13" fillId="7" borderId="0" xfId="1" applyFont="1" applyFill="1"/>
    <xf numFmtId="0" fontId="13" fillId="0" borderId="0" xfId="0" applyFont="1" applyFill="1"/>
    <xf numFmtId="9" fontId="12" fillId="4" borderId="6" xfId="5" applyFont="1" applyFill="1" applyBorder="1" applyAlignment="1" applyProtection="1">
      <alignment horizontal="center"/>
    </xf>
    <xf numFmtId="0" fontId="12" fillId="6" borderId="6" xfId="4" applyFont="1" applyFill="1" applyBorder="1" applyAlignment="1" applyProtection="1">
      <alignment horizontal="left"/>
    </xf>
    <xf numFmtId="166" fontId="12" fillId="6" borderId="6" xfId="1" applyFont="1" applyFill="1" applyBorder="1"/>
    <xf numFmtId="9" fontId="12" fillId="6" borderId="6" xfId="5" applyFont="1" applyFill="1" applyBorder="1" applyAlignment="1" applyProtection="1">
      <alignment horizontal="center"/>
    </xf>
    <xf numFmtId="0" fontId="12" fillId="6" borderId="6" xfId="4" applyFont="1" applyFill="1" applyBorder="1" applyAlignment="1" applyProtection="1"/>
    <xf numFmtId="166" fontId="12" fillId="6" borderId="6" xfId="1" applyNumberFormat="1" applyFont="1" applyFill="1" applyBorder="1"/>
    <xf numFmtId="166" fontId="13" fillId="6" borderId="6" xfId="1" applyFont="1" applyFill="1" applyBorder="1"/>
    <xf numFmtId="9" fontId="13" fillId="6" borderId="6" xfId="5" applyFont="1" applyFill="1" applyBorder="1" applyAlignment="1" applyProtection="1">
      <alignment horizontal="center"/>
    </xf>
    <xf numFmtId="0" fontId="13" fillId="4" borderId="6" xfId="4" applyFont="1" applyFill="1" applyBorder="1" applyAlignment="1" applyProtection="1">
      <alignment horizontal="center"/>
    </xf>
    <xf numFmtId="0" fontId="13" fillId="4" borderId="6" xfId="4" applyFont="1" applyFill="1" applyBorder="1" applyProtection="1"/>
    <xf numFmtId="49" fontId="13" fillId="4" borderId="6" xfId="4" quotePrefix="1" applyNumberFormat="1" applyFont="1" applyFill="1" applyBorder="1" applyAlignment="1">
      <alignment horizontal="center" vertical="center"/>
    </xf>
    <xf numFmtId="0" fontId="13" fillId="4" borderId="6" xfId="4" applyFont="1" applyFill="1" applyBorder="1" applyAlignment="1">
      <alignment horizontal="center" vertical="center"/>
    </xf>
    <xf numFmtId="0" fontId="12" fillId="4" borderId="6" xfId="4" applyFont="1" applyFill="1" applyBorder="1" applyAlignment="1" applyProtection="1"/>
    <xf numFmtId="165" fontId="12" fillId="4" borderId="6" xfId="1" applyNumberFormat="1" applyFont="1" applyFill="1" applyBorder="1"/>
    <xf numFmtId="0" fontId="20" fillId="4" borderId="6" xfId="2" applyNumberFormat="1" applyFont="1" applyFill="1" applyBorder="1"/>
    <xf numFmtId="9" fontId="13" fillId="4" borderId="6" xfId="4" applyNumberFormat="1" applyFont="1" applyFill="1" applyBorder="1" applyAlignment="1">
      <alignment horizontal="center" vertical="center"/>
    </xf>
    <xf numFmtId="164" fontId="20" fillId="4" borderId="6" xfId="2" applyFont="1" applyFill="1" applyBorder="1"/>
    <xf numFmtId="0" fontId="12" fillId="6" borderId="6" xfId="4" applyFont="1" applyFill="1" applyBorder="1" applyProtection="1"/>
    <xf numFmtId="9" fontId="12" fillId="6" borderId="6" xfId="5" applyFont="1" applyFill="1" applyBorder="1" applyAlignment="1" applyProtection="1">
      <alignment horizontal="left" vertical="center"/>
    </xf>
    <xf numFmtId="0" fontId="15" fillId="6" borderId="6" xfId="4" applyFont="1" applyFill="1" applyBorder="1" applyProtection="1"/>
    <xf numFmtId="0" fontId="15" fillId="6" borderId="6" xfId="4" applyFont="1" applyFill="1" applyBorder="1" applyAlignment="1">
      <alignment horizontal="left" vertical="center"/>
    </xf>
    <xf numFmtId="166" fontId="13" fillId="4" borderId="6" xfId="1" applyFont="1" applyFill="1" applyBorder="1"/>
    <xf numFmtId="9" fontId="12" fillId="4" borderId="6" xfId="5" applyFont="1" applyFill="1" applyBorder="1" applyAlignment="1" applyProtection="1">
      <alignment horizontal="left"/>
    </xf>
    <xf numFmtId="0" fontId="13" fillId="4" borderId="0" xfId="4" applyFont="1" applyFill="1"/>
    <xf numFmtId="49" fontId="13" fillId="4" borderId="0" xfId="4" applyNumberFormat="1" applyFont="1" applyFill="1" applyAlignment="1">
      <alignment horizontal="center" vertical="center"/>
    </xf>
    <xf numFmtId="0" fontId="13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49" fontId="1" fillId="4" borderId="6" xfId="0" applyNumberFormat="1" applyFont="1" applyFill="1" applyBorder="1" applyAlignment="1"/>
    <xf numFmtId="49" fontId="21" fillId="4" borderId="23" xfId="0" applyNumberFormat="1" applyFont="1" applyFill="1" applyBorder="1"/>
    <xf numFmtId="0" fontId="21" fillId="4" borderId="29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left"/>
    </xf>
    <xf numFmtId="164" fontId="1" fillId="4" borderId="6" xfId="2" applyFont="1" applyFill="1" applyBorder="1" applyAlignment="1"/>
    <xf numFmtId="49" fontId="21" fillId="4" borderId="6" xfId="0" applyNumberFormat="1" applyFont="1" applyFill="1" applyBorder="1"/>
    <xf numFmtId="0" fontId="20" fillId="4" borderId="0" xfId="0" applyFont="1" applyFill="1" applyAlignment="1"/>
    <xf numFmtId="0" fontId="13" fillId="0" borderId="0" xfId="4" applyFont="1" applyFill="1" applyBorder="1" applyAlignment="1" applyProtection="1">
      <alignment horizontal="center" vertical="center"/>
    </xf>
    <xf numFmtId="9" fontId="1" fillId="0" borderId="0" xfId="0" applyNumberFormat="1" applyFont="1" applyFill="1" applyBorder="1" applyAlignment="1"/>
    <xf numFmtId="4" fontId="1" fillId="0" borderId="0" xfId="0" applyNumberFormat="1" applyFont="1" applyFill="1" applyBorder="1" applyAlignment="1"/>
    <xf numFmtId="0" fontId="13" fillId="0" borderId="0" xfId="4" applyFont="1" applyFill="1" applyBorder="1"/>
    <xf numFmtId="49" fontId="13" fillId="0" borderId="0" xfId="4" applyNumberFormat="1" applyFont="1" applyFill="1" applyBorder="1" applyAlignment="1">
      <alignment horizontal="center" vertical="center"/>
    </xf>
    <xf numFmtId="0" fontId="13" fillId="0" borderId="0" xfId="4" applyFont="1" applyFill="1" applyBorder="1" applyAlignment="1">
      <alignment vertical="center"/>
    </xf>
    <xf numFmtId="49" fontId="1" fillId="0" borderId="24" xfId="0" applyNumberFormat="1" applyFont="1" applyBorder="1" applyAlignment="1"/>
    <xf numFmtId="164" fontId="0" fillId="0" borderId="0" xfId="2" applyFont="1" applyFill="1" applyBorder="1"/>
    <xf numFmtId="0" fontId="20" fillId="0" borderId="0" xfId="0" applyFont="1" applyFill="1" applyAlignment="1"/>
    <xf numFmtId="0" fontId="20" fillId="0" borderId="22" xfId="0" applyFont="1" applyFill="1" applyBorder="1" applyAlignment="1"/>
    <xf numFmtId="178" fontId="13" fillId="0" borderId="18" xfId="4" applyNumberFormat="1" applyFont="1" applyFill="1" applyBorder="1" applyAlignment="1">
      <alignment horizontal="center" vertical="center"/>
    </xf>
    <xf numFmtId="178" fontId="13" fillId="0" borderId="6" xfId="4" applyNumberFormat="1" applyFont="1" applyFill="1" applyBorder="1" applyAlignment="1">
      <alignment horizontal="center" vertical="center"/>
    </xf>
    <xf numFmtId="0" fontId="13" fillId="4" borderId="4" xfId="4" applyFont="1" applyFill="1" applyBorder="1" applyAlignment="1" applyProtection="1">
      <alignment horizontal="center"/>
    </xf>
    <xf numFmtId="49" fontId="1" fillId="4" borderId="0" xfId="0" applyNumberFormat="1" applyFont="1" applyFill="1" applyBorder="1" applyAlignment="1"/>
    <xf numFmtId="49" fontId="1" fillId="4" borderId="22" xfId="0" applyNumberFormat="1" applyFont="1" applyFill="1" applyBorder="1" applyAlignment="1"/>
    <xf numFmtId="0" fontId="1" fillId="4" borderId="22" xfId="0" applyFont="1" applyFill="1" applyBorder="1" applyAlignment="1">
      <alignment horizontal="right"/>
    </xf>
    <xf numFmtId="165" fontId="13" fillId="4" borderId="6" xfId="4" applyNumberFormat="1" applyFont="1" applyFill="1" applyBorder="1" applyAlignment="1">
      <alignment horizontal="center" vertical="center"/>
    </xf>
    <xf numFmtId="9" fontId="13" fillId="4" borderId="6" xfId="5" applyFont="1" applyFill="1" applyBorder="1" applyAlignment="1" applyProtection="1">
      <alignment horizontal="center"/>
    </xf>
    <xf numFmtId="4" fontId="1" fillId="4" borderId="0" xfId="0" applyNumberFormat="1" applyFont="1" applyFill="1" applyBorder="1" applyAlignment="1"/>
    <xf numFmtId="165" fontId="13" fillId="4" borderId="6" xfId="0" applyNumberFormat="1" applyFont="1" applyFill="1" applyBorder="1" applyAlignment="1"/>
    <xf numFmtId="0" fontId="13" fillId="4" borderId="6" xfId="0" applyNumberFormat="1" applyFont="1" applyFill="1" applyBorder="1" applyAlignment="1"/>
    <xf numFmtId="0" fontId="20" fillId="0" borderId="0" xfId="0" applyFont="1" applyBorder="1" applyAlignment="1"/>
    <xf numFmtId="0" fontId="20" fillId="0" borderId="0" xfId="0" applyFont="1" applyFill="1" applyBorder="1"/>
    <xf numFmtId="0" fontId="20" fillId="0" borderId="0" xfId="0" applyFont="1" applyFill="1" applyBorder="1" applyAlignment="1"/>
    <xf numFmtId="0" fontId="13" fillId="4" borderId="0" xfId="4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right"/>
    </xf>
    <xf numFmtId="0" fontId="8" fillId="0" borderId="9" xfId="0" applyFont="1" applyBorder="1" applyAlignment="1">
      <alignment vertical="top" wrapText="1"/>
    </xf>
    <xf numFmtId="167" fontId="13" fillId="0" borderId="30" xfId="3" applyFont="1" applyFill="1" applyBorder="1" applyAlignment="1" applyProtection="1">
      <alignment horizontal="center" vertical="center" wrapText="1"/>
    </xf>
    <xf numFmtId="0" fontId="13" fillId="0" borderId="31" xfId="4" applyFont="1" applyFill="1" applyBorder="1" applyAlignment="1">
      <alignment horizontal="center" vertical="center"/>
    </xf>
    <xf numFmtId="4" fontId="1" fillId="0" borderId="25" xfId="0" applyNumberFormat="1" applyFont="1" applyBorder="1" applyAlignment="1"/>
    <xf numFmtId="0" fontId="13" fillId="0" borderId="3" xfId="4" applyFont="1" applyFill="1" applyBorder="1" applyAlignment="1">
      <alignment horizontal="center" vertical="center"/>
    </xf>
    <xf numFmtId="4" fontId="1" fillId="0" borderId="19" xfId="0" applyNumberFormat="1" applyFont="1" applyBorder="1" applyAlignment="1"/>
    <xf numFmtId="166" fontId="13" fillId="0" borderId="14" xfId="1" applyFont="1" applyFill="1" applyBorder="1"/>
    <xf numFmtId="166" fontId="12" fillId="0" borderId="14" xfId="1" applyFont="1" applyFill="1" applyBorder="1"/>
    <xf numFmtId="166" fontId="13" fillId="0" borderId="20" xfId="1" applyFont="1" applyFill="1" applyBorder="1"/>
    <xf numFmtId="4" fontId="1" fillId="4" borderId="25" xfId="0" applyNumberFormat="1" applyFont="1" applyFill="1" applyBorder="1" applyAlignment="1"/>
    <xf numFmtId="4" fontId="21" fillId="4" borderId="32" xfId="0" applyNumberFormat="1" applyFont="1" applyFill="1" applyBorder="1"/>
    <xf numFmtId="4" fontId="13" fillId="0" borderId="19" xfId="0" applyNumberFormat="1" applyFont="1" applyFill="1" applyBorder="1" applyAlignment="1"/>
    <xf numFmtId="166" fontId="12" fillId="0" borderId="19" xfId="1" applyFont="1" applyFill="1" applyBorder="1"/>
    <xf numFmtId="166" fontId="12" fillId="6" borderId="19" xfId="1" applyFont="1" applyFill="1" applyBorder="1"/>
    <xf numFmtId="4" fontId="21" fillId="0" borderId="32" xfId="0" applyNumberFormat="1" applyFont="1" applyBorder="1"/>
    <xf numFmtId="166" fontId="12" fillId="6" borderId="19" xfId="1" applyNumberFormat="1" applyFont="1" applyFill="1" applyBorder="1"/>
    <xf numFmtId="165" fontId="12" fillId="4" borderId="19" xfId="1" applyNumberFormat="1" applyFont="1" applyFill="1" applyBorder="1"/>
    <xf numFmtId="164" fontId="1" fillId="0" borderId="25" xfId="2" applyFont="1" applyBorder="1" applyAlignment="1"/>
    <xf numFmtId="4" fontId="1" fillId="0" borderId="19" xfId="0" applyNumberFormat="1" applyFont="1" applyFill="1" applyBorder="1" applyAlignment="1"/>
    <xf numFmtId="166" fontId="13" fillId="6" borderId="19" xfId="1" applyFont="1" applyFill="1" applyBorder="1"/>
    <xf numFmtId="4" fontId="21" fillId="0" borderId="33" xfId="0" applyNumberFormat="1" applyFont="1" applyFill="1" applyBorder="1"/>
    <xf numFmtId="166" fontId="12" fillId="4" borderId="19" xfId="1" applyFont="1" applyFill="1" applyBorder="1"/>
    <xf numFmtId="4" fontId="21" fillId="0" borderId="33" xfId="0" applyNumberFormat="1" applyFont="1" applyBorder="1"/>
    <xf numFmtId="0" fontId="1" fillId="0" borderId="34" xfId="0" applyNumberFormat="1" applyFont="1" applyFill="1" applyBorder="1" applyAlignment="1"/>
    <xf numFmtId="0" fontId="1" fillId="0" borderId="29" xfId="0" applyNumberFormat="1" applyFont="1" applyFill="1" applyBorder="1" applyAlignment="1"/>
    <xf numFmtId="0" fontId="8" fillId="0" borderId="6" xfId="0" applyFont="1" applyBorder="1" applyAlignment="1">
      <alignment vertical="top" wrapText="1"/>
    </xf>
    <xf numFmtId="0" fontId="1" fillId="4" borderId="6" xfId="0" applyNumberFormat="1" applyFont="1" applyFill="1" applyBorder="1" applyAlignment="1"/>
    <xf numFmtId="0" fontId="1" fillId="0" borderId="6" xfId="0" applyNumberFormat="1" applyFont="1" applyFill="1" applyBorder="1" applyAlignment="1"/>
    <xf numFmtId="4" fontId="21" fillId="0" borderId="6" xfId="0" applyNumberFormat="1" applyFont="1" applyBorder="1"/>
    <xf numFmtId="0" fontId="13" fillId="7" borderId="6" xfId="0" applyNumberFormat="1" applyFont="1" applyFill="1" applyBorder="1"/>
    <xf numFmtId="43" fontId="13" fillId="0" borderId="6" xfId="0" applyNumberFormat="1" applyFont="1" applyFill="1" applyBorder="1"/>
    <xf numFmtId="0" fontId="8" fillId="7" borderId="6" xfId="0" applyFont="1" applyFill="1" applyBorder="1"/>
    <xf numFmtId="0" fontId="8" fillId="0" borderId="8" xfId="0" applyFont="1" applyBorder="1" applyAlignment="1">
      <alignment vertical="top" wrapText="1"/>
    </xf>
    <xf numFmtId="166" fontId="4" fillId="10" borderId="0" xfId="1" applyFill="1"/>
    <xf numFmtId="164" fontId="13" fillId="10" borderId="6" xfId="1" applyNumberFormat="1" applyFont="1" applyFill="1" applyBorder="1"/>
    <xf numFmtId="165" fontId="13" fillId="10" borderId="6" xfId="4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3" borderId="6" xfId="0" applyFill="1" applyBorder="1"/>
    <xf numFmtId="49" fontId="9" fillId="0" borderId="26" xfId="0" applyNumberFormat="1" applyFont="1" applyBorder="1" applyAlignment="1"/>
    <xf numFmtId="49" fontId="13" fillId="0" borderId="10" xfId="4" quotePrefix="1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right"/>
    </xf>
    <xf numFmtId="0" fontId="13" fillId="0" borderId="14" xfId="4" applyFont="1" applyFill="1" applyBorder="1" applyAlignment="1" applyProtection="1">
      <alignment horizontal="center"/>
    </xf>
    <xf numFmtId="0" fontId="14" fillId="0" borderId="0" xfId="0" quotePrefix="1" applyFont="1" applyFill="1" applyBorder="1" applyAlignment="1">
      <alignment horizontal="left" vertical="center"/>
    </xf>
    <xf numFmtId="0" fontId="13" fillId="0" borderId="16" xfId="4" applyFont="1" applyFill="1" applyBorder="1" applyAlignment="1" applyProtection="1">
      <alignment horizontal="left" vertical="center" wrapText="1"/>
    </xf>
    <xf numFmtId="0" fontId="13" fillId="0" borderId="17" xfId="4" applyFont="1" applyFill="1" applyBorder="1" applyAlignment="1">
      <alignment horizontal="left" vertical="center"/>
    </xf>
    <xf numFmtId="0" fontId="13" fillId="0" borderId="10" xfId="4" applyFont="1" applyFill="1" applyBorder="1" applyAlignment="1">
      <alignment horizontal="left" vertical="center"/>
    </xf>
    <xf numFmtId="0" fontId="13" fillId="0" borderId="18" xfId="4" applyFont="1" applyFill="1" applyBorder="1" applyAlignment="1">
      <alignment horizontal="left" vertical="center"/>
    </xf>
    <xf numFmtId="0" fontId="13" fillId="4" borderId="6" xfId="4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4" applyFont="1" applyFill="1" applyBorder="1" applyAlignment="1">
      <alignment horizontal="left" vertical="center"/>
    </xf>
    <xf numFmtId="0" fontId="13" fillId="4" borderId="0" xfId="4" applyFont="1" applyFill="1" applyAlignment="1">
      <alignment horizontal="left" vertical="center"/>
    </xf>
    <xf numFmtId="0" fontId="13" fillId="0" borderId="0" xfId="4" applyFont="1" applyFill="1" applyAlignment="1">
      <alignment horizontal="left" vertical="center"/>
    </xf>
    <xf numFmtId="0" fontId="13" fillId="7" borderId="4" xfId="4" applyFont="1" applyFill="1" applyBorder="1" applyAlignment="1" applyProtection="1">
      <alignment horizontal="center"/>
    </xf>
    <xf numFmtId="0" fontId="0" fillId="7" borderId="6" xfId="0" applyFill="1" applyBorder="1"/>
    <xf numFmtId="49" fontId="13" fillId="7" borderId="4" xfId="4" quotePrefix="1" applyNumberFormat="1" applyFont="1" applyFill="1" applyBorder="1" applyAlignment="1">
      <alignment horizontal="center" vertical="center"/>
    </xf>
    <xf numFmtId="0" fontId="13" fillId="7" borderId="6" xfId="4" applyFont="1" applyFill="1" applyBorder="1" applyAlignment="1">
      <alignment horizontal="center" vertical="center"/>
    </xf>
    <xf numFmtId="0" fontId="13" fillId="7" borderId="0" xfId="4" applyFont="1" applyFill="1" applyBorder="1" applyAlignment="1">
      <alignment horizontal="center" vertical="center"/>
    </xf>
    <xf numFmtId="9" fontId="13" fillId="7" borderId="6" xfId="5" applyFont="1" applyFill="1" applyBorder="1" applyAlignment="1" applyProtection="1">
      <alignment horizontal="center"/>
    </xf>
    <xf numFmtId="0" fontId="1" fillId="7" borderId="34" xfId="0" applyNumberFormat="1" applyFont="1" applyFill="1" applyBorder="1" applyAlignment="1"/>
    <xf numFmtId="164" fontId="3" fillId="0" borderId="1" xfId="2" applyFill="1" applyBorder="1" applyAlignment="1" applyProtection="1">
      <alignment horizontal="center"/>
    </xf>
    <xf numFmtId="164" fontId="3" fillId="0" borderId="16" xfId="2" applyFill="1" applyBorder="1" applyAlignment="1" applyProtection="1">
      <alignment horizontal="center" vertical="center" wrapText="1"/>
    </xf>
    <xf numFmtId="164" fontId="3" fillId="0" borderId="17" xfId="2" applyFill="1" applyBorder="1" applyAlignment="1">
      <alignment horizontal="center" vertical="center"/>
    </xf>
    <xf numFmtId="164" fontId="3" fillId="0" borderId="4" xfId="2" applyFill="1" applyBorder="1" applyAlignment="1">
      <alignment horizontal="center" vertical="center"/>
    </xf>
    <xf numFmtId="164" fontId="3" fillId="0" borderId="2" xfId="2" applyFill="1" applyBorder="1" applyAlignment="1">
      <alignment horizontal="center" vertical="center"/>
    </xf>
    <xf numFmtId="164" fontId="3" fillId="0" borderId="6" xfId="2" applyFill="1" applyBorder="1" applyAlignment="1">
      <alignment horizontal="center" vertical="center"/>
    </xf>
    <xf numFmtId="164" fontId="3" fillId="7" borderId="6" xfId="2" applyFill="1" applyBorder="1" applyAlignment="1">
      <alignment horizontal="center" vertical="center"/>
    </xf>
    <xf numFmtId="164" fontId="3" fillId="0" borderId="4" xfId="2" applyFill="1" applyBorder="1"/>
    <xf numFmtId="164" fontId="3" fillId="0" borderId="5" xfId="2" applyFill="1" applyBorder="1" applyAlignment="1">
      <alignment horizontal="center" vertical="center"/>
    </xf>
    <xf numFmtId="164" fontId="3" fillId="4" borderId="6" xfId="2" applyFill="1" applyBorder="1"/>
    <xf numFmtId="164" fontId="3" fillId="10" borderId="6" xfId="2" applyFill="1" applyBorder="1"/>
    <xf numFmtId="164" fontId="3" fillId="0" borderId="0" xfId="2" applyFill="1"/>
    <xf numFmtId="164" fontId="3" fillId="0" borderId="30" xfId="2" applyFill="1" applyBorder="1" applyAlignment="1" applyProtection="1">
      <alignment horizontal="center" vertical="center" wrapText="1"/>
    </xf>
    <xf numFmtId="164" fontId="3" fillId="0" borderId="31" xfId="2" applyFill="1" applyBorder="1" applyAlignment="1">
      <alignment horizontal="center" vertical="center"/>
    </xf>
    <xf numFmtId="164" fontId="3" fillId="0" borderId="25" xfId="2" applyBorder="1" applyAlignment="1"/>
    <xf numFmtId="164" fontId="3" fillId="0" borderId="3" xfId="2" applyFill="1" applyBorder="1" applyAlignment="1">
      <alignment horizontal="center" vertical="center"/>
    </xf>
    <xf numFmtId="164" fontId="3" fillId="0" borderId="22" xfId="2" applyBorder="1" applyAlignment="1"/>
    <xf numFmtId="164" fontId="3" fillId="7" borderId="22" xfId="2" applyFill="1" applyBorder="1" applyAlignment="1"/>
    <xf numFmtId="164" fontId="3" fillId="0" borderId="14" xfId="2" applyFill="1" applyBorder="1"/>
    <xf numFmtId="164" fontId="3" fillId="0" borderId="20" xfId="2" applyFill="1" applyBorder="1"/>
    <xf numFmtId="164" fontId="3" fillId="0" borderId="19" xfId="2" applyFill="1" applyBorder="1"/>
    <xf numFmtId="164" fontId="3" fillId="6" borderId="19" xfId="2" applyFill="1" applyBorder="1"/>
    <xf numFmtId="164" fontId="3" fillId="0" borderId="19" xfId="2" applyBorder="1" applyAlignment="1"/>
    <xf numFmtId="164" fontId="3" fillId="4" borderId="19" xfId="2" applyFill="1" applyBorder="1"/>
    <xf numFmtId="164" fontId="3" fillId="0" borderId="19" xfId="2" applyFill="1" applyBorder="1" applyAlignment="1"/>
    <xf numFmtId="164" fontId="3" fillId="0" borderId="33" xfId="2" applyFill="1" applyBorder="1"/>
    <xf numFmtId="164" fontId="3" fillId="0" borderId="0" xfId="2" applyBorder="1" applyAlignment="1"/>
    <xf numFmtId="164" fontId="3" fillId="0" borderId="25" xfId="2" applyFill="1" applyBorder="1" applyAlignment="1"/>
    <xf numFmtId="164" fontId="3" fillId="0" borderId="0" xfId="2" applyFill="1" applyAlignment="1"/>
    <xf numFmtId="164" fontId="3" fillId="7" borderId="0" xfId="2" applyFill="1"/>
    <xf numFmtId="0" fontId="13" fillId="0" borderId="0" xfId="4" applyFont="1" applyFill="1" applyBorder="1" applyAlignment="1" applyProtection="1">
      <alignment horizontal="center"/>
    </xf>
    <xf numFmtId="0" fontId="13" fillId="0" borderId="7" xfId="0" applyNumberFormat="1" applyFont="1" applyFill="1" applyBorder="1"/>
    <xf numFmtId="164" fontId="3" fillId="0" borderId="6" xfId="2" applyFill="1" applyBorder="1" applyAlignment="1"/>
    <xf numFmtId="0" fontId="20" fillId="0" borderId="6" xfId="0" applyFont="1" applyBorder="1" applyAlignment="1"/>
    <xf numFmtId="9" fontId="9" fillId="0" borderId="22" xfId="0" applyNumberFormat="1" applyFont="1" applyBorder="1" applyAlignment="1">
      <alignment horizontal="center"/>
    </xf>
    <xf numFmtId="164" fontId="0" fillId="0" borderId="0" xfId="2" applyFont="1" applyAlignment="1"/>
    <xf numFmtId="164" fontId="13" fillId="4" borderId="0" xfId="0" applyNumberFormat="1" applyFont="1" applyFill="1" applyBorder="1"/>
    <xf numFmtId="164" fontId="0" fillId="0" borderId="0" xfId="2" applyFont="1"/>
    <xf numFmtId="164" fontId="13" fillId="0" borderId="0" xfId="0" applyNumberFormat="1" applyFont="1" applyFill="1" applyBorder="1"/>
    <xf numFmtId="3" fontId="22" fillId="0" borderId="0" xfId="0" applyNumberFormat="1" applyFont="1"/>
    <xf numFmtId="0" fontId="8" fillId="6" borderId="6" xfId="0" applyFont="1" applyFill="1" applyBorder="1" applyAlignment="1">
      <alignment horizontal="center"/>
    </xf>
  </cellXfs>
  <cellStyles count="9">
    <cellStyle name="Comma" xfId="1" builtinId="3"/>
    <cellStyle name="Comma [0]" xfId="2" builtinId="6"/>
    <cellStyle name="Comma [0] 2" xfId="7"/>
    <cellStyle name="Excel Built-in Comma [0]" xfId="3"/>
    <cellStyle name="Excel Built-in Normal" xfId="4"/>
    <cellStyle name="Normal" xfId="0" builtinId="0"/>
    <cellStyle name="Normal 2" xfId="6"/>
    <cellStyle name="Percent" xfId="5" builtinId="5"/>
    <cellStyle name="Percent 2" xfId="8"/>
  </cellStyles>
  <dxfs count="4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ccounting\IRVAN\$2018\PPH\05%20MAY_GL%20WH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"/>
      <sheetName val="23"/>
      <sheetName val="42"/>
      <sheetName val="26"/>
      <sheetName val="04_JUN_2018-8"/>
    </sheetNames>
    <sheetDataSet>
      <sheetData sheetId="0">
        <row r="1">
          <cell r="P1" t="str">
            <v>Document Number</v>
          </cell>
          <cell r="X1" t="str">
            <v>Journal Entry Line Description</v>
          </cell>
        </row>
        <row r="4">
          <cell r="P4">
            <v>11802250</v>
          </cell>
          <cell r="X4" t="str">
            <v>CIMB - Kas Negara Persepsi : payment for withholding tax per April 2018_Non Pegawai</v>
          </cell>
        </row>
        <row r="5">
          <cell r="P5">
            <v>11802250</v>
          </cell>
          <cell r="X5" t="str">
            <v>CIMB - Kas Negara Persepsi : payment for withholding tax per April 2018_Pegawai</v>
          </cell>
        </row>
        <row r="6">
          <cell r="P6">
            <v>11802250</v>
          </cell>
          <cell r="X6" t="str">
            <v>CIMB - Kas Negara Persepsi : payment for withholding tax per April 2018_Pegawai</v>
          </cell>
        </row>
        <row r="7">
          <cell r="P7">
            <v>11802236</v>
          </cell>
          <cell r="X7" t="str">
            <v>15%_Jasa catering_Payment to Dhita Catering 23-29 Apr 18</v>
          </cell>
        </row>
        <row r="8">
          <cell r="P8">
            <v>70801576</v>
          </cell>
          <cell r="X8" t="str">
            <v>5%_BINTANG ALUMUNIUM , B77</v>
          </cell>
        </row>
        <row r="9">
          <cell r="P9">
            <v>70801575</v>
          </cell>
          <cell r="X9" t="str">
            <v>5%_BINTANG ALUMUNIUM , B77</v>
          </cell>
        </row>
        <row r="10">
          <cell r="P10">
            <v>70801577</v>
          </cell>
          <cell r="X10" t="str">
            <v>5%_BINTANG ALUMUNIUM , B77</v>
          </cell>
        </row>
        <row r="11">
          <cell r="P11">
            <v>70801578</v>
          </cell>
          <cell r="X11" t="str">
            <v>5%_BINTANG ALUMUNIUM , B77</v>
          </cell>
        </row>
        <row r="12">
          <cell r="P12">
            <v>11802491</v>
          </cell>
          <cell r="X12" t="str">
            <v>18%_forwarder_SAMUDERA NUSANTARA</v>
          </cell>
        </row>
        <row r="13">
          <cell r="P13">
            <v>11802522</v>
          </cell>
          <cell r="X13" t="str">
            <v>6%_forwarder_BRINGIN JAYA BARU</v>
          </cell>
        </row>
        <row r="14">
          <cell r="P14">
            <v>11802523</v>
          </cell>
          <cell r="X14" t="str">
            <v>5%_forwarder_CIPTA MAJU</v>
          </cell>
        </row>
        <row r="15">
          <cell r="P15">
            <v>11802527</v>
          </cell>
          <cell r="X15" t="str">
            <v>6%_forwarder_CV. ANGKASA MESIN SURABAYA</v>
          </cell>
        </row>
        <row r="16">
          <cell r="P16">
            <v>11802570</v>
          </cell>
          <cell r="X16" t="str">
            <v>5%_forwarder_CV. EZRA ANUGRAH</v>
          </cell>
        </row>
        <row r="17">
          <cell r="P17">
            <v>11802619</v>
          </cell>
          <cell r="X17" t="str">
            <v>5%_jasa service repair_Bintang Alumunium : Repair canteen (Supriyanto)-Alex</v>
          </cell>
        </row>
        <row r="18">
          <cell r="P18">
            <v>31800778</v>
          </cell>
          <cell r="X18" t="str">
            <v>Salary Journals May 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94"/>
  <sheetViews>
    <sheetView tabSelected="1" zoomScale="77" zoomScaleNormal="77" zoomScaleSheetLayoutView="76" workbookViewId="0">
      <selection activeCell="C14" sqref="C14"/>
    </sheetView>
  </sheetViews>
  <sheetFormatPr defaultColWidth="9.140625" defaultRowHeight="15" customHeight="1"/>
  <cols>
    <col min="1" max="1" width="4.85546875" style="562" customWidth="1"/>
    <col min="2" max="2" width="30.5703125" style="562" customWidth="1"/>
    <col min="3" max="3" width="5" style="562" customWidth="1"/>
    <col min="4" max="4" width="20.42578125" style="671" customWidth="1"/>
    <col min="5" max="5" width="5.5703125" style="526" customWidth="1"/>
    <col min="6" max="7" width="12" style="526" customWidth="1"/>
    <col min="8" max="8" width="120.7109375" style="562" customWidth="1"/>
    <col min="9" max="9" width="21.42578125" style="693" bestFit="1" customWidth="1"/>
    <col min="10" max="10" width="6.85546875" style="562" bestFit="1" customWidth="1"/>
    <col min="11" max="11" width="18.85546875" style="693" customWidth="1"/>
    <col min="12" max="12" width="19.140625" style="516" customWidth="1"/>
    <col min="13" max="13" width="13.28515625" style="6" bestFit="1" customWidth="1"/>
    <col min="14" max="14" width="12.42578125" style="6" customWidth="1"/>
    <col min="15" max="15" width="7.140625" style="6" bestFit="1" customWidth="1"/>
    <col min="16" max="16384" width="9.140625" style="6"/>
  </cols>
  <sheetData>
    <row r="1" spans="1:12" ht="15" customHeight="1">
      <c r="A1" s="121" t="s">
        <v>649</v>
      </c>
      <c r="B1" s="450" t="s">
        <v>1217</v>
      </c>
      <c r="C1" s="451"/>
      <c r="D1" s="665" t="s">
        <v>1906</v>
      </c>
      <c r="E1" s="117"/>
      <c r="F1" s="398" t="s">
        <v>1900</v>
      </c>
      <c r="G1" s="398" t="s">
        <v>1901</v>
      </c>
      <c r="H1" s="450"/>
      <c r="I1" s="682"/>
      <c r="J1" s="453"/>
    </row>
    <row r="2" spans="1:12" ht="25.5" customHeight="1">
      <c r="A2" s="455" t="s">
        <v>11</v>
      </c>
      <c r="B2" s="455" t="s">
        <v>12</v>
      </c>
      <c r="C2" s="456" t="s">
        <v>7</v>
      </c>
      <c r="D2" s="666" t="s">
        <v>13</v>
      </c>
      <c r="E2" s="457"/>
      <c r="F2" s="458" t="s">
        <v>14</v>
      </c>
      <c r="G2" s="455" t="s">
        <v>15</v>
      </c>
      <c r="H2" s="455" t="s">
        <v>16</v>
      </c>
      <c r="I2" s="683" t="s">
        <v>17</v>
      </c>
      <c r="J2" s="460" t="s">
        <v>18</v>
      </c>
      <c r="K2" s="694" t="s">
        <v>28</v>
      </c>
    </row>
    <row r="3" spans="1:12" ht="15" customHeight="1">
      <c r="A3" s="461"/>
      <c r="B3" s="462"/>
      <c r="C3" s="463"/>
      <c r="D3" s="667"/>
      <c r="E3" s="464"/>
      <c r="F3" s="465"/>
      <c r="G3" s="465"/>
      <c r="H3" s="466"/>
      <c r="I3" s="684"/>
      <c r="J3" s="467"/>
      <c r="K3" s="695"/>
    </row>
    <row r="4" spans="1:12" ht="15" customHeight="1">
      <c r="A4" s="468"/>
      <c r="B4" s="469"/>
      <c r="C4" s="470"/>
      <c r="D4" s="668"/>
      <c r="E4" s="602"/>
      <c r="F4" s="472"/>
      <c r="G4" s="473"/>
      <c r="H4" s="472"/>
      <c r="I4" s="685"/>
      <c r="J4" s="475"/>
      <c r="K4" s="696"/>
    </row>
    <row r="5" spans="1:12" ht="15" customHeight="1">
      <c r="A5" s="468"/>
      <c r="B5" s="469"/>
      <c r="C5" s="470"/>
      <c r="D5" s="668"/>
      <c r="E5" s="471"/>
      <c r="F5" s="477"/>
      <c r="G5" s="477"/>
      <c r="H5" s="478"/>
      <c r="I5" s="686"/>
      <c r="J5" s="480"/>
      <c r="K5" s="697"/>
    </row>
    <row r="6" spans="1:12" ht="15" customHeight="1">
      <c r="A6" s="481">
        <v>1</v>
      </c>
      <c r="B6" s="659" t="s">
        <v>357</v>
      </c>
      <c r="C6" s="483" t="s">
        <v>37</v>
      </c>
      <c r="D6" s="574" t="str">
        <f>C6&amp;$F$1</f>
        <v>001A/YDI/III/2019</v>
      </c>
      <c r="E6" s="528"/>
      <c r="F6" s="126" t="s">
        <v>1807</v>
      </c>
      <c r="G6" s="16">
        <v>11808666</v>
      </c>
      <c r="H6" s="126" t="s">
        <v>1841</v>
      </c>
      <c r="I6" s="687">
        <f t="shared" ref="I6:I61" si="0">K6/J6</f>
        <v>310850</v>
      </c>
      <c r="J6" s="487">
        <v>0.02</v>
      </c>
      <c r="K6" s="698">
        <v>6217</v>
      </c>
      <c r="L6" s="648" t="s">
        <v>1630</v>
      </c>
    </row>
    <row r="7" spans="1:12" ht="15" customHeight="1">
      <c r="A7" s="481">
        <v>2</v>
      </c>
      <c r="B7" s="659" t="s">
        <v>1702</v>
      </c>
      <c r="C7" s="483" t="s">
        <v>39</v>
      </c>
      <c r="D7" s="574" t="str">
        <f t="shared" ref="D7:D41" si="1">C7&amp;$F$1</f>
        <v>002A/YDI/III/2019</v>
      </c>
      <c r="E7" s="528"/>
      <c r="F7" s="126" t="s">
        <v>1811</v>
      </c>
      <c r="G7" s="16">
        <v>31802297</v>
      </c>
      <c r="H7" s="126" t="s">
        <v>1894</v>
      </c>
      <c r="I7" s="687">
        <f t="shared" si="0"/>
        <v>2400000</v>
      </c>
      <c r="J7" s="487">
        <v>0.02</v>
      </c>
      <c r="K7" s="698">
        <v>48000</v>
      </c>
      <c r="L7" s="648" t="s">
        <v>1627</v>
      </c>
    </row>
    <row r="8" spans="1:12" ht="15" customHeight="1">
      <c r="A8" s="481">
        <v>3</v>
      </c>
      <c r="B8" s="659" t="s">
        <v>200</v>
      </c>
      <c r="C8" s="483" t="s">
        <v>40</v>
      </c>
      <c r="D8" s="574" t="str">
        <f t="shared" si="1"/>
        <v>003A/YDI/III/2019</v>
      </c>
      <c r="E8" s="528"/>
      <c r="F8" s="126" t="s">
        <v>1807</v>
      </c>
      <c r="G8" s="16">
        <v>11808657</v>
      </c>
      <c r="H8" s="126" t="s">
        <v>1844</v>
      </c>
      <c r="I8" s="687">
        <f t="shared" si="0"/>
        <v>2707000</v>
      </c>
      <c r="J8" s="487">
        <v>0.02</v>
      </c>
      <c r="K8" s="698">
        <v>54140</v>
      </c>
      <c r="L8" s="648" t="s">
        <v>1878</v>
      </c>
    </row>
    <row r="9" spans="1:12" ht="15" customHeight="1">
      <c r="A9" s="481">
        <v>4</v>
      </c>
      <c r="B9" s="659" t="s">
        <v>411</v>
      </c>
      <c r="C9" s="483" t="s">
        <v>41</v>
      </c>
      <c r="D9" s="574" t="str">
        <f t="shared" si="1"/>
        <v>004A/YDI/III/2019</v>
      </c>
      <c r="E9" s="528"/>
      <c r="F9" s="126" t="s">
        <v>1811</v>
      </c>
      <c r="G9" s="16">
        <v>31802279</v>
      </c>
      <c r="H9" s="126" t="s">
        <v>1895</v>
      </c>
      <c r="I9" s="687">
        <f t="shared" si="0"/>
        <v>6013800</v>
      </c>
      <c r="J9" s="487">
        <v>0.02</v>
      </c>
      <c r="K9" s="698">
        <v>120276</v>
      </c>
      <c r="L9" s="648" t="s">
        <v>1628</v>
      </c>
    </row>
    <row r="10" spans="1:12" ht="15" customHeight="1">
      <c r="A10" s="481">
        <v>5</v>
      </c>
      <c r="B10" s="659" t="s">
        <v>411</v>
      </c>
      <c r="C10" s="483" t="s">
        <v>42</v>
      </c>
      <c r="D10" s="574" t="str">
        <f t="shared" si="1"/>
        <v>005A/YDI/III/2019</v>
      </c>
      <c r="E10" s="528"/>
      <c r="F10" s="126" t="s">
        <v>1811</v>
      </c>
      <c r="G10" s="16">
        <v>31802280</v>
      </c>
      <c r="H10" s="126" t="s">
        <v>1896</v>
      </c>
      <c r="I10" s="687">
        <f t="shared" si="0"/>
        <v>9100000</v>
      </c>
      <c r="J10" s="487">
        <v>0.02</v>
      </c>
      <c r="K10" s="698">
        <v>182000</v>
      </c>
      <c r="L10" s="648" t="s">
        <v>1628</v>
      </c>
    </row>
    <row r="11" spans="1:12" ht="15" customHeight="1">
      <c r="A11" s="481">
        <v>6</v>
      </c>
      <c r="B11" s="659" t="s">
        <v>411</v>
      </c>
      <c r="C11" s="483" t="s">
        <v>43</v>
      </c>
      <c r="D11" s="574" t="str">
        <f t="shared" si="1"/>
        <v>006A/YDI/III/2019</v>
      </c>
      <c r="E11" s="528"/>
      <c r="F11" s="126" t="s">
        <v>1811</v>
      </c>
      <c r="G11" s="16">
        <v>31802281</v>
      </c>
      <c r="H11" s="126" t="s">
        <v>1897</v>
      </c>
      <c r="I11" s="687">
        <f t="shared" si="0"/>
        <v>2100000</v>
      </c>
      <c r="J11" s="487">
        <v>0.02</v>
      </c>
      <c r="K11" s="698">
        <v>42000</v>
      </c>
      <c r="L11" s="648" t="s">
        <v>1628</v>
      </c>
    </row>
    <row r="12" spans="1:12" ht="15" customHeight="1">
      <c r="A12" s="481">
        <v>7</v>
      </c>
      <c r="B12" s="659" t="s">
        <v>411</v>
      </c>
      <c r="C12" s="483" t="s">
        <v>44</v>
      </c>
      <c r="D12" s="574" t="str">
        <f t="shared" si="1"/>
        <v>007A/YDI/III/2019</v>
      </c>
      <c r="E12" s="528"/>
      <c r="F12" s="126" t="s">
        <v>1811</v>
      </c>
      <c r="G12" s="16">
        <v>31802282</v>
      </c>
      <c r="H12" s="126" t="s">
        <v>1898</v>
      </c>
      <c r="I12" s="687">
        <f t="shared" si="0"/>
        <v>1850000</v>
      </c>
      <c r="J12" s="487">
        <v>0.02</v>
      </c>
      <c r="K12" s="698">
        <v>37000</v>
      </c>
      <c r="L12" s="648" t="s">
        <v>1628</v>
      </c>
    </row>
    <row r="13" spans="1:12" ht="15" customHeight="1">
      <c r="A13" s="481">
        <v>8</v>
      </c>
      <c r="B13" s="659" t="s">
        <v>34</v>
      </c>
      <c r="C13" s="483" t="s">
        <v>45</v>
      </c>
      <c r="D13" s="574" t="str">
        <f t="shared" si="1"/>
        <v>008A/YDI/III/2019</v>
      </c>
      <c r="E13" s="528"/>
      <c r="F13" s="126" t="s">
        <v>1813</v>
      </c>
      <c r="G13" s="16">
        <v>11808618</v>
      </c>
      <c r="H13" s="126" t="s">
        <v>1838</v>
      </c>
      <c r="I13" s="687">
        <f t="shared" si="0"/>
        <v>300000</v>
      </c>
      <c r="J13" s="487">
        <v>0.02</v>
      </c>
      <c r="K13" s="698">
        <v>6000</v>
      </c>
      <c r="L13" s="648" t="s">
        <v>1628</v>
      </c>
    </row>
    <row r="14" spans="1:12" ht="15" customHeight="1">
      <c r="A14" s="481">
        <v>9</v>
      </c>
      <c r="B14" s="659" t="s">
        <v>274</v>
      </c>
      <c r="C14" s="483" t="s">
        <v>46</v>
      </c>
      <c r="D14" s="574" t="str">
        <f t="shared" si="1"/>
        <v>009A/YDI/III/2019</v>
      </c>
      <c r="E14" s="528"/>
      <c r="F14" s="126" t="s">
        <v>1810</v>
      </c>
      <c r="G14" s="16">
        <v>11808588</v>
      </c>
      <c r="H14" s="126" t="s">
        <v>1834</v>
      </c>
      <c r="I14" s="687">
        <f t="shared" si="0"/>
        <v>2000000</v>
      </c>
      <c r="J14" s="487">
        <v>0.02</v>
      </c>
      <c r="K14" s="698">
        <v>40000</v>
      </c>
      <c r="L14" s="648" t="s">
        <v>1763</v>
      </c>
    </row>
    <row r="15" spans="1:12" ht="15" customHeight="1">
      <c r="A15" s="481">
        <v>10</v>
      </c>
      <c r="B15" s="659" t="s">
        <v>229</v>
      </c>
      <c r="C15" s="483" t="s">
        <v>47</v>
      </c>
      <c r="D15" s="574" t="str">
        <f t="shared" si="1"/>
        <v>010A/YDI/III/2019</v>
      </c>
      <c r="E15" s="528"/>
      <c r="F15" s="126" t="s">
        <v>1806</v>
      </c>
      <c r="G15" s="16">
        <v>11808629</v>
      </c>
      <c r="H15" s="126" t="s">
        <v>1840</v>
      </c>
      <c r="I15" s="687">
        <f t="shared" si="0"/>
        <v>30000000</v>
      </c>
      <c r="J15" s="487">
        <v>0.02</v>
      </c>
      <c r="K15" s="698">
        <v>600000</v>
      </c>
      <c r="L15" s="648" t="s">
        <v>1635</v>
      </c>
    </row>
    <row r="16" spans="1:12" ht="15" customHeight="1">
      <c r="A16" s="481">
        <v>11</v>
      </c>
      <c r="B16" s="659" t="s">
        <v>1499</v>
      </c>
      <c r="C16" s="483" t="s">
        <v>48</v>
      </c>
      <c r="D16" s="574" t="str">
        <f t="shared" si="1"/>
        <v>011A/YDI/III/2019</v>
      </c>
      <c r="E16" s="528"/>
      <c r="F16" s="126" t="s">
        <v>1808</v>
      </c>
      <c r="G16" s="16">
        <v>11808255</v>
      </c>
      <c r="H16" s="126" t="s">
        <v>1500</v>
      </c>
      <c r="I16" s="687">
        <f t="shared" si="0"/>
        <v>109450</v>
      </c>
      <c r="J16" s="487">
        <v>0.02</v>
      </c>
      <c r="K16" s="698">
        <v>2189</v>
      </c>
      <c r="L16" s="648" t="s">
        <v>318</v>
      </c>
    </row>
    <row r="17" spans="1:12" ht="15" customHeight="1">
      <c r="A17" s="481">
        <v>12</v>
      </c>
      <c r="B17" s="659" t="s">
        <v>1499</v>
      </c>
      <c r="C17" s="483" t="s">
        <v>49</v>
      </c>
      <c r="D17" s="574" t="str">
        <f t="shared" si="1"/>
        <v>012A/YDI/III/2019</v>
      </c>
      <c r="E17" s="528"/>
      <c r="F17" s="126" t="s">
        <v>1808</v>
      </c>
      <c r="G17" s="16">
        <v>11808255</v>
      </c>
      <c r="H17" s="126" t="s">
        <v>1500</v>
      </c>
      <c r="I17" s="687">
        <f t="shared" si="0"/>
        <v>121700</v>
      </c>
      <c r="J17" s="487">
        <v>0.02</v>
      </c>
      <c r="K17" s="698">
        <v>2434</v>
      </c>
      <c r="L17" s="648" t="s">
        <v>318</v>
      </c>
    </row>
    <row r="18" spans="1:12" ht="15" customHeight="1">
      <c r="A18" s="481">
        <v>13</v>
      </c>
      <c r="B18" s="659" t="s">
        <v>1499</v>
      </c>
      <c r="C18" s="483" t="s">
        <v>50</v>
      </c>
      <c r="D18" s="574" t="str">
        <f t="shared" si="1"/>
        <v>013A/YDI/III/2019</v>
      </c>
      <c r="E18" s="528"/>
      <c r="F18" s="126" t="s">
        <v>1808</v>
      </c>
      <c r="G18" s="16">
        <v>11808255</v>
      </c>
      <c r="H18" s="126" t="s">
        <v>1500</v>
      </c>
      <c r="I18" s="687">
        <f t="shared" si="0"/>
        <v>171850</v>
      </c>
      <c r="J18" s="487">
        <v>0.02</v>
      </c>
      <c r="K18" s="698">
        <v>3437</v>
      </c>
      <c r="L18" s="648" t="s">
        <v>318</v>
      </c>
    </row>
    <row r="19" spans="1:12" ht="15" customHeight="1">
      <c r="A19" s="481">
        <v>14</v>
      </c>
      <c r="B19" s="659" t="s">
        <v>1499</v>
      </c>
      <c r="C19" s="483" t="s">
        <v>51</v>
      </c>
      <c r="D19" s="574" t="str">
        <f t="shared" si="1"/>
        <v>014A/YDI/III/2019</v>
      </c>
      <c r="E19" s="528"/>
      <c r="F19" s="126" t="s">
        <v>1808</v>
      </c>
      <c r="G19" s="16">
        <v>11808255</v>
      </c>
      <c r="H19" s="126" t="s">
        <v>1500</v>
      </c>
      <c r="I19" s="687">
        <f t="shared" si="0"/>
        <v>277900</v>
      </c>
      <c r="J19" s="487">
        <v>0.02</v>
      </c>
      <c r="K19" s="698">
        <v>5558</v>
      </c>
      <c r="L19" s="648" t="s">
        <v>318</v>
      </c>
    </row>
    <row r="20" spans="1:12" ht="15" customHeight="1">
      <c r="A20" s="481">
        <v>15</v>
      </c>
      <c r="B20" s="659" t="s">
        <v>1499</v>
      </c>
      <c r="C20" s="483" t="s">
        <v>52</v>
      </c>
      <c r="D20" s="574" t="str">
        <f t="shared" si="1"/>
        <v>015A/YDI/III/2019</v>
      </c>
      <c r="E20" s="528"/>
      <c r="F20" s="126" t="s">
        <v>1808</v>
      </c>
      <c r="G20" s="16">
        <v>11808255</v>
      </c>
      <c r="H20" s="126" t="s">
        <v>1500</v>
      </c>
      <c r="I20" s="687">
        <f t="shared" si="0"/>
        <v>435500</v>
      </c>
      <c r="J20" s="487">
        <v>0.02</v>
      </c>
      <c r="K20" s="698">
        <v>8710</v>
      </c>
      <c r="L20" s="648" t="s">
        <v>318</v>
      </c>
    </row>
    <row r="21" spans="1:12" ht="15" customHeight="1">
      <c r="A21" s="481">
        <v>16</v>
      </c>
      <c r="B21" s="659" t="s">
        <v>1783</v>
      </c>
      <c r="C21" s="483" t="s">
        <v>53</v>
      </c>
      <c r="D21" s="574" t="str">
        <f t="shared" si="1"/>
        <v>016A/YDI/III/2019</v>
      </c>
      <c r="E21" s="528"/>
      <c r="F21" s="126" t="s">
        <v>1808</v>
      </c>
      <c r="G21" s="16">
        <v>11808255</v>
      </c>
      <c r="H21" s="126" t="s">
        <v>1822</v>
      </c>
      <c r="I21" s="687">
        <f t="shared" si="0"/>
        <v>1031450</v>
      </c>
      <c r="J21" s="487">
        <v>0.02</v>
      </c>
      <c r="K21" s="698">
        <v>20629</v>
      </c>
      <c r="L21" s="648" t="s">
        <v>318</v>
      </c>
    </row>
    <row r="22" spans="1:12" ht="15" customHeight="1">
      <c r="A22" s="481">
        <v>17</v>
      </c>
      <c r="B22" s="659" t="s">
        <v>1783</v>
      </c>
      <c r="C22" s="483" t="s">
        <v>54</v>
      </c>
      <c r="D22" s="574" t="str">
        <f t="shared" si="1"/>
        <v>017A/YDI/III/2019</v>
      </c>
      <c r="E22" s="528"/>
      <c r="F22" s="126" t="s">
        <v>1808</v>
      </c>
      <c r="G22" s="16">
        <v>11808255</v>
      </c>
      <c r="H22" s="126" t="s">
        <v>1822</v>
      </c>
      <c r="I22" s="687">
        <f t="shared" si="0"/>
        <v>1124200</v>
      </c>
      <c r="J22" s="487">
        <v>0.02</v>
      </c>
      <c r="K22" s="698">
        <v>22484</v>
      </c>
      <c r="L22" s="648" t="s">
        <v>318</v>
      </c>
    </row>
    <row r="23" spans="1:12" ht="15" customHeight="1">
      <c r="A23" s="481">
        <v>18</v>
      </c>
      <c r="B23" s="659" t="s">
        <v>1783</v>
      </c>
      <c r="C23" s="483" t="s">
        <v>55</v>
      </c>
      <c r="D23" s="574" t="str">
        <f t="shared" si="1"/>
        <v>018A/YDI/III/2019</v>
      </c>
      <c r="E23" s="528"/>
      <c r="F23" s="126" t="s">
        <v>1808</v>
      </c>
      <c r="G23" s="16">
        <v>11808255</v>
      </c>
      <c r="H23" s="126" t="s">
        <v>1822</v>
      </c>
      <c r="I23" s="687">
        <f t="shared" si="0"/>
        <v>1298250</v>
      </c>
      <c r="J23" s="487">
        <v>0.02</v>
      </c>
      <c r="K23" s="698">
        <v>25965</v>
      </c>
      <c r="L23" s="648" t="s">
        <v>318</v>
      </c>
    </row>
    <row r="24" spans="1:12" ht="15" customHeight="1">
      <c r="A24" s="481">
        <v>19</v>
      </c>
      <c r="B24" s="659" t="s">
        <v>1783</v>
      </c>
      <c r="C24" s="483" t="s">
        <v>56</v>
      </c>
      <c r="D24" s="574" t="str">
        <f t="shared" si="1"/>
        <v>019A/YDI/III/2019</v>
      </c>
      <c r="E24" s="528"/>
      <c r="F24" s="126" t="s">
        <v>1808</v>
      </c>
      <c r="G24" s="16">
        <v>11808255</v>
      </c>
      <c r="H24" s="126" t="s">
        <v>1822</v>
      </c>
      <c r="I24" s="687">
        <f t="shared" si="0"/>
        <v>2305050</v>
      </c>
      <c r="J24" s="487">
        <v>0.02</v>
      </c>
      <c r="K24" s="698">
        <v>46101</v>
      </c>
      <c r="L24" s="648" t="s">
        <v>318</v>
      </c>
    </row>
    <row r="25" spans="1:12" ht="15" customHeight="1">
      <c r="A25" s="481">
        <v>20</v>
      </c>
      <c r="B25" s="659" t="s">
        <v>1783</v>
      </c>
      <c r="C25" s="483" t="s">
        <v>57</v>
      </c>
      <c r="D25" s="574" t="str">
        <f t="shared" si="1"/>
        <v>020A/YDI/III/2019</v>
      </c>
      <c r="E25" s="528"/>
      <c r="F25" s="126" t="s">
        <v>1808</v>
      </c>
      <c r="G25" s="16">
        <v>11808255</v>
      </c>
      <c r="H25" s="126" t="s">
        <v>1822</v>
      </c>
      <c r="I25" s="687">
        <f t="shared" si="0"/>
        <v>2977200</v>
      </c>
      <c r="J25" s="487">
        <v>0.02</v>
      </c>
      <c r="K25" s="698">
        <v>59544</v>
      </c>
      <c r="L25" s="648" t="s">
        <v>318</v>
      </c>
    </row>
    <row r="26" spans="1:12" ht="15" customHeight="1">
      <c r="A26" s="481">
        <v>21</v>
      </c>
      <c r="B26" s="659" t="s">
        <v>1789</v>
      </c>
      <c r="C26" s="483" t="s">
        <v>58</v>
      </c>
      <c r="D26" s="574" t="str">
        <f t="shared" si="1"/>
        <v>021A/YDI/III/2019</v>
      </c>
      <c r="E26" s="528"/>
      <c r="F26" s="126" t="s">
        <v>1816</v>
      </c>
      <c r="G26" s="16">
        <v>11808404</v>
      </c>
      <c r="H26" s="126" t="s">
        <v>1845</v>
      </c>
      <c r="I26" s="687">
        <f t="shared" si="0"/>
        <v>12000000</v>
      </c>
      <c r="J26" s="487">
        <v>0.02</v>
      </c>
      <c r="K26" s="698">
        <v>240000</v>
      </c>
      <c r="L26" s="648" t="s">
        <v>318</v>
      </c>
    </row>
    <row r="27" spans="1:12" ht="15" customHeight="1">
      <c r="A27" s="481">
        <v>22</v>
      </c>
      <c r="B27" s="659" t="s">
        <v>181</v>
      </c>
      <c r="C27" s="483" t="s">
        <v>59</v>
      </c>
      <c r="D27" s="574" t="str">
        <f t="shared" si="1"/>
        <v>022A/YDI/III/2019</v>
      </c>
      <c r="E27" s="528"/>
      <c r="F27" s="126" t="s">
        <v>1808</v>
      </c>
      <c r="G27" s="16">
        <v>11808255</v>
      </c>
      <c r="H27" s="126" t="s">
        <v>389</v>
      </c>
      <c r="I27" s="687">
        <f t="shared" si="0"/>
        <v>239700</v>
      </c>
      <c r="J27" s="487">
        <v>0.02</v>
      </c>
      <c r="K27" s="698">
        <v>4794</v>
      </c>
      <c r="L27" s="648" t="s">
        <v>318</v>
      </c>
    </row>
    <row r="28" spans="1:12" ht="15" customHeight="1">
      <c r="A28" s="481">
        <v>23</v>
      </c>
      <c r="B28" s="659" t="s">
        <v>181</v>
      </c>
      <c r="C28" s="483" t="s">
        <v>60</v>
      </c>
      <c r="D28" s="574" t="str">
        <f t="shared" si="1"/>
        <v>023A/YDI/III/2019</v>
      </c>
      <c r="E28" s="528"/>
      <c r="F28" s="126" t="s">
        <v>1808</v>
      </c>
      <c r="G28" s="16">
        <v>11808255</v>
      </c>
      <c r="H28" s="126" t="s">
        <v>389</v>
      </c>
      <c r="I28" s="687">
        <f t="shared" si="0"/>
        <v>620800</v>
      </c>
      <c r="J28" s="487">
        <v>0.02</v>
      </c>
      <c r="K28" s="698">
        <v>12416</v>
      </c>
      <c r="L28" s="648" t="s">
        <v>318</v>
      </c>
    </row>
    <row r="29" spans="1:12" ht="15" customHeight="1">
      <c r="A29" s="481">
        <v>24</v>
      </c>
      <c r="B29" s="659" t="s">
        <v>211</v>
      </c>
      <c r="C29" s="483" t="s">
        <v>66</v>
      </c>
      <c r="D29" s="574" t="str">
        <f t="shared" si="1"/>
        <v>024A/YDI/III/2019</v>
      </c>
      <c r="E29" s="528"/>
      <c r="F29" s="126" t="s">
        <v>1808</v>
      </c>
      <c r="G29" s="16">
        <v>11808255</v>
      </c>
      <c r="H29" s="126" t="s">
        <v>469</v>
      </c>
      <c r="I29" s="687">
        <f t="shared" si="0"/>
        <v>678950</v>
      </c>
      <c r="J29" s="487">
        <v>0.02</v>
      </c>
      <c r="K29" s="698">
        <v>13579</v>
      </c>
      <c r="L29" s="648" t="s">
        <v>318</v>
      </c>
    </row>
    <row r="30" spans="1:12" ht="15" customHeight="1">
      <c r="A30" s="481">
        <v>25</v>
      </c>
      <c r="B30" s="659" t="s">
        <v>211</v>
      </c>
      <c r="C30" s="483" t="s">
        <v>67</v>
      </c>
      <c r="D30" s="574" t="str">
        <f t="shared" si="1"/>
        <v>025A/YDI/III/2019</v>
      </c>
      <c r="E30" s="528"/>
      <c r="F30" s="126" t="s">
        <v>1808</v>
      </c>
      <c r="G30" s="16">
        <v>11808255</v>
      </c>
      <c r="H30" s="126" t="s">
        <v>469</v>
      </c>
      <c r="I30" s="687">
        <f t="shared" si="0"/>
        <v>1103700</v>
      </c>
      <c r="J30" s="487">
        <v>0.02</v>
      </c>
      <c r="K30" s="698">
        <v>22074</v>
      </c>
      <c r="L30" s="648" t="s">
        <v>318</v>
      </c>
    </row>
    <row r="31" spans="1:12" ht="15" customHeight="1">
      <c r="A31" s="481">
        <v>26</v>
      </c>
      <c r="B31" s="659" t="s">
        <v>477</v>
      </c>
      <c r="C31" s="483" t="s">
        <v>68</v>
      </c>
      <c r="D31" s="574" t="str">
        <f t="shared" si="1"/>
        <v>026A/YDI/III/2019</v>
      </c>
      <c r="E31" s="528"/>
      <c r="F31" s="126" t="s">
        <v>1808</v>
      </c>
      <c r="G31" s="16">
        <v>11808255</v>
      </c>
      <c r="H31" s="126" t="s">
        <v>745</v>
      </c>
      <c r="I31" s="687">
        <f t="shared" si="0"/>
        <v>155657050</v>
      </c>
      <c r="J31" s="487">
        <v>0.02</v>
      </c>
      <c r="K31" s="698">
        <v>3113141</v>
      </c>
      <c r="L31" s="648" t="s">
        <v>318</v>
      </c>
    </row>
    <row r="32" spans="1:12" ht="15" customHeight="1">
      <c r="A32" s="481">
        <v>30</v>
      </c>
      <c r="B32" s="659" t="s">
        <v>1790</v>
      </c>
      <c r="C32" s="483" t="s">
        <v>69</v>
      </c>
      <c r="D32" s="574" t="str">
        <f t="shared" si="1"/>
        <v>027A/YDI/III/2019</v>
      </c>
      <c r="E32" s="528"/>
      <c r="F32" s="126" t="s">
        <v>1818</v>
      </c>
      <c r="G32" s="16">
        <v>11808174</v>
      </c>
      <c r="H32" s="126" t="s">
        <v>1847</v>
      </c>
      <c r="I32" s="687">
        <f t="shared" si="0"/>
        <v>19700800</v>
      </c>
      <c r="J32" s="487">
        <v>0.02</v>
      </c>
      <c r="K32" s="698">
        <v>394016</v>
      </c>
      <c r="L32" s="648" t="s">
        <v>1879</v>
      </c>
    </row>
    <row r="33" spans="1:12" ht="15" customHeight="1">
      <c r="A33" s="481">
        <v>31</v>
      </c>
      <c r="B33" s="659" t="s">
        <v>400</v>
      </c>
      <c r="C33" s="483" t="s">
        <v>70</v>
      </c>
      <c r="D33" s="574" t="str">
        <f t="shared" si="1"/>
        <v>028A/YDI/III/2019</v>
      </c>
      <c r="E33" s="528"/>
      <c r="F33" s="126" t="s">
        <v>1811</v>
      </c>
      <c r="G33" s="16">
        <v>31802263</v>
      </c>
      <c r="H33" s="126" t="s">
        <v>1869</v>
      </c>
      <c r="I33" s="687">
        <f t="shared" si="0"/>
        <v>97000000</v>
      </c>
      <c r="J33" s="487">
        <v>0.02</v>
      </c>
      <c r="K33" s="698">
        <v>1940000</v>
      </c>
      <c r="L33" s="648" t="s">
        <v>1880</v>
      </c>
    </row>
    <row r="34" spans="1:12" ht="15" customHeight="1">
      <c r="A34" s="481">
        <v>32</v>
      </c>
      <c r="B34" s="659" t="s">
        <v>31</v>
      </c>
      <c r="C34" s="483" t="s">
        <v>71</v>
      </c>
      <c r="D34" s="574" t="str">
        <f t="shared" si="1"/>
        <v>029A/YDI/III/2019</v>
      </c>
      <c r="E34" s="528"/>
      <c r="F34" s="126" t="s">
        <v>1812</v>
      </c>
      <c r="G34" s="16">
        <v>11808388</v>
      </c>
      <c r="H34" s="126" t="s">
        <v>1833</v>
      </c>
      <c r="I34" s="687">
        <f t="shared" si="0"/>
        <v>81500</v>
      </c>
      <c r="J34" s="487">
        <v>0.02</v>
      </c>
      <c r="K34" s="698">
        <v>1630</v>
      </c>
      <c r="L34" s="648" t="s">
        <v>257</v>
      </c>
    </row>
    <row r="35" spans="1:12" ht="15" customHeight="1">
      <c r="A35" s="481">
        <v>33</v>
      </c>
      <c r="B35" s="659" t="s">
        <v>1788</v>
      </c>
      <c r="C35" s="483" t="s">
        <v>72</v>
      </c>
      <c r="D35" s="574" t="str">
        <f t="shared" si="1"/>
        <v>030A/YDI/III/2019</v>
      </c>
      <c r="E35" s="528"/>
      <c r="F35" s="126" t="s">
        <v>1815</v>
      </c>
      <c r="G35" s="16">
        <v>11808207</v>
      </c>
      <c r="H35" s="126" t="s">
        <v>1843</v>
      </c>
      <c r="I35" s="687">
        <f t="shared" si="0"/>
        <v>239300</v>
      </c>
      <c r="J35" s="487">
        <v>0.02</v>
      </c>
      <c r="K35" s="698">
        <v>4786</v>
      </c>
      <c r="L35" s="648" t="s">
        <v>1881</v>
      </c>
    </row>
    <row r="36" spans="1:12" ht="15" customHeight="1">
      <c r="A36" s="481">
        <v>34</v>
      </c>
      <c r="B36" s="659" t="s">
        <v>273</v>
      </c>
      <c r="C36" s="483" t="s">
        <v>73</v>
      </c>
      <c r="D36" s="574" t="str">
        <f t="shared" si="1"/>
        <v>031A/YDI/III/2019</v>
      </c>
      <c r="E36" s="528"/>
      <c r="F36" s="126" t="s">
        <v>1814</v>
      </c>
      <c r="G36" s="16">
        <v>11808241</v>
      </c>
      <c r="H36" s="126" t="s">
        <v>1839</v>
      </c>
      <c r="I36" s="687">
        <f t="shared" si="0"/>
        <v>1296000</v>
      </c>
      <c r="J36" s="487">
        <v>0.02</v>
      </c>
      <c r="K36" s="698">
        <v>25920</v>
      </c>
      <c r="L36" s="648" t="s">
        <v>1882</v>
      </c>
    </row>
    <row r="37" spans="1:12" ht="15" customHeight="1">
      <c r="A37" s="481">
        <v>35</v>
      </c>
      <c r="B37" s="659" t="s">
        <v>422</v>
      </c>
      <c r="C37" s="483" t="s">
        <v>74</v>
      </c>
      <c r="D37" s="574" t="str">
        <f t="shared" si="1"/>
        <v>032A/YDI/III/2019</v>
      </c>
      <c r="E37" s="528"/>
      <c r="F37" s="126" t="s">
        <v>1807</v>
      </c>
      <c r="G37" s="16">
        <v>11808656</v>
      </c>
      <c r="H37" s="126" t="s">
        <v>1825</v>
      </c>
      <c r="I37" s="687">
        <f t="shared" si="0"/>
        <v>1286850</v>
      </c>
      <c r="J37" s="487">
        <v>0.02</v>
      </c>
      <c r="K37" s="698">
        <v>25737</v>
      </c>
      <c r="L37" s="648" t="s">
        <v>1883</v>
      </c>
    </row>
    <row r="38" spans="1:12" ht="15" customHeight="1">
      <c r="A38" s="481">
        <v>36</v>
      </c>
      <c r="B38" s="659" t="s">
        <v>1009</v>
      </c>
      <c r="C38" s="483" t="s">
        <v>75</v>
      </c>
      <c r="D38" s="574" t="str">
        <f t="shared" si="1"/>
        <v>033A/YDI/III/2019</v>
      </c>
      <c r="E38" s="528"/>
      <c r="F38" s="126" t="s">
        <v>1808</v>
      </c>
      <c r="G38" s="16">
        <v>31802161</v>
      </c>
      <c r="H38" s="126" t="s">
        <v>1842</v>
      </c>
      <c r="I38" s="687">
        <f t="shared" si="0"/>
        <v>1935200</v>
      </c>
      <c r="J38" s="487">
        <v>0.02</v>
      </c>
      <c r="K38" s="698">
        <v>38704</v>
      </c>
      <c r="L38" s="648" t="s">
        <v>1884</v>
      </c>
    </row>
    <row r="39" spans="1:12" ht="15" customHeight="1">
      <c r="A39" s="481">
        <v>37</v>
      </c>
      <c r="B39" s="659" t="s">
        <v>1785</v>
      </c>
      <c r="C39" s="483" t="s">
        <v>76</v>
      </c>
      <c r="D39" s="574" t="str">
        <f t="shared" si="1"/>
        <v>034A/YDI/III/2019</v>
      </c>
      <c r="E39" s="528"/>
      <c r="F39" s="126" t="s">
        <v>1808</v>
      </c>
      <c r="G39" s="16">
        <v>11808267</v>
      </c>
      <c r="H39" s="126" t="s">
        <v>1824</v>
      </c>
      <c r="I39" s="687">
        <f t="shared" si="0"/>
        <v>537300</v>
      </c>
      <c r="J39" s="487">
        <v>0.02</v>
      </c>
      <c r="K39" s="698">
        <v>10746</v>
      </c>
      <c r="L39" s="648" t="s">
        <v>1885</v>
      </c>
    </row>
    <row r="40" spans="1:12" ht="15" customHeight="1">
      <c r="A40" s="481">
        <v>38</v>
      </c>
      <c r="B40" s="659" t="s">
        <v>1784</v>
      </c>
      <c r="C40" s="483" t="s">
        <v>77</v>
      </c>
      <c r="D40" s="574" t="str">
        <f t="shared" si="1"/>
        <v>035A/YDI/III/2019</v>
      </c>
      <c r="E40" s="528"/>
      <c r="F40" s="126" t="s">
        <v>1810</v>
      </c>
      <c r="G40" s="16">
        <v>31802205</v>
      </c>
      <c r="H40" s="126" t="s">
        <v>1823</v>
      </c>
      <c r="I40" s="687">
        <f t="shared" si="0"/>
        <v>783550</v>
      </c>
      <c r="J40" s="487">
        <v>0.02</v>
      </c>
      <c r="K40" s="698">
        <v>15671</v>
      </c>
      <c r="L40" s="648" t="s">
        <v>1885</v>
      </c>
    </row>
    <row r="41" spans="1:12" ht="15" customHeight="1">
      <c r="A41" s="481">
        <v>39</v>
      </c>
      <c r="B41" s="659" t="s">
        <v>1786</v>
      </c>
      <c r="C41" s="483" t="s">
        <v>78</v>
      </c>
      <c r="D41" s="574" t="str">
        <f t="shared" si="1"/>
        <v>036A/YDI/III/2019</v>
      </c>
      <c r="E41" s="528"/>
      <c r="F41" s="126" t="s">
        <v>1808</v>
      </c>
      <c r="G41" s="16">
        <v>11808264</v>
      </c>
      <c r="H41" s="126" t="s">
        <v>1832</v>
      </c>
      <c r="I41" s="687">
        <f t="shared" si="0"/>
        <v>1033950</v>
      </c>
      <c r="J41" s="487">
        <v>0.02</v>
      </c>
      <c r="K41" s="698">
        <v>20679</v>
      </c>
      <c r="L41" s="648" t="s">
        <v>1886</v>
      </c>
    </row>
    <row r="42" spans="1:12" ht="15" customHeight="1">
      <c r="A42" s="481">
        <v>41</v>
      </c>
      <c r="B42" s="659" t="s">
        <v>233</v>
      </c>
      <c r="C42" s="483" t="s">
        <v>37</v>
      </c>
      <c r="D42" s="574" t="str">
        <f>C42&amp;$G$1</f>
        <v>001B/YDI/III/2019</v>
      </c>
      <c r="E42" s="528"/>
      <c r="F42" s="126" t="s">
        <v>1808</v>
      </c>
      <c r="G42" s="16">
        <v>11808260</v>
      </c>
      <c r="H42" s="126" t="s">
        <v>1826</v>
      </c>
      <c r="I42" s="687">
        <f t="shared" si="0"/>
        <v>230000</v>
      </c>
      <c r="J42" s="487">
        <v>0.02</v>
      </c>
      <c r="K42" s="698">
        <v>4600</v>
      </c>
      <c r="L42" s="648" t="s">
        <v>830</v>
      </c>
    </row>
    <row r="43" spans="1:12" ht="15" customHeight="1">
      <c r="A43" s="481">
        <v>43</v>
      </c>
      <c r="B43" s="659" t="s">
        <v>233</v>
      </c>
      <c r="C43" s="483" t="s">
        <v>39</v>
      </c>
      <c r="D43" s="574" t="str">
        <f t="shared" ref="D43:D84" si="2">C43&amp;$G$1</f>
        <v>002B/YDI/III/2019</v>
      </c>
      <c r="E43" s="528"/>
      <c r="F43" s="126" t="s">
        <v>1808</v>
      </c>
      <c r="G43" s="16">
        <v>11808260</v>
      </c>
      <c r="H43" s="126" t="s">
        <v>1828</v>
      </c>
      <c r="I43" s="687">
        <f t="shared" si="0"/>
        <v>1190000</v>
      </c>
      <c r="J43" s="487">
        <v>0.02</v>
      </c>
      <c r="K43" s="698">
        <v>23800</v>
      </c>
      <c r="L43" s="648" t="s">
        <v>830</v>
      </c>
    </row>
    <row r="44" spans="1:12" ht="15" customHeight="1">
      <c r="A44" s="481">
        <v>44</v>
      </c>
      <c r="B44" s="659" t="s">
        <v>233</v>
      </c>
      <c r="C44" s="483" t="s">
        <v>40</v>
      </c>
      <c r="D44" s="574" t="str">
        <f t="shared" si="2"/>
        <v>003B/YDI/III/2019</v>
      </c>
      <c r="E44" s="528"/>
      <c r="F44" s="126" t="s">
        <v>1812</v>
      </c>
      <c r="G44" s="16">
        <v>11808390</v>
      </c>
      <c r="H44" s="126" t="s">
        <v>1827</v>
      </c>
      <c r="I44" s="687">
        <f t="shared" si="0"/>
        <v>801800</v>
      </c>
      <c r="J44" s="487">
        <v>0.02</v>
      </c>
      <c r="K44" s="698">
        <v>16036</v>
      </c>
      <c r="L44" s="648" t="s">
        <v>30</v>
      </c>
    </row>
    <row r="45" spans="1:12" ht="15" customHeight="1">
      <c r="A45" s="481">
        <v>45</v>
      </c>
      <c r="B45" s="659" t="s">
        <v>233</v>
      </c>
      <c r="C45" s="483" t="s">
        <v>41</v>
      </c>
      <c r="D45" s="574" t="str">
        <f t="shared" si="2"/>
        <v>004B/YDI/III/2019</v>
      </c>
      <c r="E45" s="528"/>
      <c r="F45" s="126" t="s">
        <v>1812</v>
      </c>
      <c r="G45" s="16">
        <v>11808390</v>
      </c>
      <c r="H45" s="126" t="s">
        <v>1829</v>
      </c>
      <c r="I45" s="687">
        <f t="shared" si="0"/>
        <v>675400</v>
      </c>
      <c r="J45" s="487">
        <v>0.02</v>
      </c>
      <c r="K45" s="698">
        <v>13508</v>
      </c>
      <c r="L45" s="648" t="s">
        <v>30</v>
      </c>
    </row>
    <row r="46" spans="1:12" ht="15" customHeight="1">
      <c r="A46" s="481">
        <v>46</v>
      </c>
      <c r="B46" s="659" t="s">
        <v>305</v>
      </c>
      <c r="C46" s="483" t="s">
        <v>42</v>
      </c>
      <c r="D46" s="574" t="str">
        <f t="shared" si="2"/>
        <v>005B/YDI/III/2019</v>
      </c>
      <c r="E46" s="528"/>
      <c r="F46" s="126" t="s">
        <v>1808</v>
      </c>
      <c r="G46" s="16">
        <v>11808262</v>
      </c>
      <c r="H46" s="126" t="s">
        <v>1830</v>
      </c>
      <c r="I46" s="687">
        <f t="shared" si="0"/>
        <v>318200</v>
      </c>
      <c r="J46" s="487">
        <v>0.02</v>
      </c>
      <c r="K46" s="698">
        <v>6364</v>
      </c>
      <c r="L46" s="648" t="s">
        <v>30</v>
      </c>
    </row>
    <row r="47" spans="1:12" ht="15" customHeight="1">
      <c r="A47" s="481">
        <v>47</v>
      </c>
      <c r="B47" s="659" t="s">
        <v>305</v>
      </c>
      <c r="C47" s="483" t="s">
        <v>43</v>
      </c>
      <c r="D47" s="574" t="str">
        <f t="shared" si="2"/>
        <v>006B/YDI/III/2019</v>
      </c>
      <c r="E47" s="528"/>
      <c r="F47" s="126" t="s">
        <v>1808</v>
      </c>
      <c r="G47" s="16">
        <v>11808262</v>
      </c>
      <c r="H47" s="126" t="s">
        <v>1831</v>
      </c>
      <c r="I47" s="687">
        <f t="shared" si="0"/>
        <v>318200</v>
      </c>
      <c r="J47" s="487">
        <v>0.02</v>
      </c>
      <c r="K47" s="698">
        <v>6364</v>
      </c>
      <c r="L47" s="648" t="s">
        <v>30</v>
      </c>
    </row>
    <row r="48" spans="1:12" ht="15" customHeight="1">
      <c r="A48" s="481">
        <v>49</v>
      </c>
      <c r="B48" s="659" t="s">
        <v>1849</v>
      </c>
      <c r="C48" s="483" t="s">
        <v>45</v>
      </c>
      <c r="D48" s="574" t="str">
        <f t="shared" si="2"/>
        <v>008B/YDI/III/2019</v>
      </c>
      <c r="E48" s="528"/>
      <c r="F48" s="126" t="s">
        <v>1816</v>
      </c>
      <c r="G48" s="16">
        <v>11808406</v>
      </c>
      <c r="H48" s="126" t="s">
        <v>1849</v>
      </c>
      <c r="I48" s="687">
        <f t="shared" si="0"/>
        <v>28037650</v>
      </c>
      <c r="J48" s="487">
        <v>0.02</v>
      </c>
      <c r="K48" s="698">
        <v>560753</v>
      </c>
      <c r="L48" s="648" t="s">
        <v>1631</v>
      </c>
    </row>
    <row r="49" spans="1:12" ht="15" customHeight="1">
      <c r="A49" s="481">
        <v>50</v>
      </c>
      <c r="B49" s="659" t="s">
        <v>1858</v>
      </c>
      <c r="C49" s="483" t="s">
        <v>46</v>
      </c>
      <c r="D49" s="574" t="str">
        <f t="shared" si="2"/>
        <v>009B/YDI/III/2019</v>
      </c>
      <c r="E49" s="528"/>
      <c r="F49" s="126" t="s">
        <v>1812</v>
      </c>
      <c r="G49" s="16">
        <v>70972460</v>
      </c>
      <c r="H49" s="126" t="s">
        <v>1036</v>
      </c>
      <c r="I49" s="687">
        <f t="shared" si="0"/>
        <v>7220000</v>
      </c>
      <c r="J49" s="487">
        <v>0.02</v>
      </c>
      <c r="K49" s="698">
        <v>144400</v>
      </c>
      <c r="L49" s="648" t="s">
        <v>1771</v>
      </c>
    </row>
    <row r="50" spans="1:12" ht="15" customHeight="1">
      <c r="A50" s="481">
        <v>51</v>
      </c>
      <c r="B50" s="659" t="s">
        <v>1859</v>
      </c>
      <c r="C50" s="483" t="s">
        <v>47</v>
      </c>
      <c r="D50" s="574" t="str">
        <f t="shared" si="2"/>
        <v>010B/YDI/III/2019</v>
      </c>
      <c r="E50" s="528"/>
      <c r="F50" s="126" t="s">
        <v>1819</v>
      </c>
      <c r="G50" s="16">
        <v>70973970</v>
      </c>
      <c r="H50" s="126" t="s">
        <v>1793</v>
      </c>
      <c r="I50" s="687">
        <f t="shared" si="0"/>
        <v>6479600</v>
      </c>
      <c r="J50" s="487">
        <v>0.02</v>
      </c>
      <c r="K50" s="698">
        <v>129592</v>
      </c>
      <c r="L50" s="648" t="s">
        <v>1638</v>
      </c>
    </row>
    <row r="51" spans="1:12" ht="15" customHeight="1">
      <c r="A51" s="481">
        <v>52</v>
      </c>
      <c r="B51" s="659" t="s">
        <v>256</v>
      </c>
      <c r="C51" s="483" t="s">
        <v>48</v>
      </c>
      <c r="D51" s="574" t="str">
        <f t="shared" si="2"/>
        <v>011B/YDI/III/2019</v>
      </c>
      <c r="E51" s="528"/>
      <c r="F51" s="126" t="s">
        <v>1820</v>
      </c>
      <c r="G51" s="16">
        <v>70970800</v>
      </c>
      <c r="H51" s="126" t="s">
        <v>220</v>
      </c>
      <c r="I51" s="687">
        <f t="shared" si="0"/>
        <v>2000000</v>
      </c>
      <c r="J51" s="487">
        <v>0.02</v>
      </c>
      <c r="K51" s="698">
        <v>40000</v>
      </c>
      <c r="L51" s="648" t="s">
        <v>1638</v>
      </c>
    </row>
    <row r="52" spans="1:12" ht="15" customHeight="1">
      <c r="A52" s="481">
        <v>53</v>
      </c>
      <c r="B52" s="659" t="s">
        <v>1860</v>
      </c>
      <c r="C52" s="483" t="s">
        <v>49</v>
      </c>
      <c r="D52" s="574" t="str">
        <f t="shared" si="2"/>
        <v>012B/YDI/III/2019</v>
      </c>
      <c r="E52" s="528"/>
      <c r="F52" s="126" t="s">
        <v>1820</v>
      </c>
      <c r="G52" s="16">
        <v>70970798</v>
      </c>
      <c r="H52" s="126" t="s">
        <v>1796</v>
      </c>
      <c r="I52" s="687">
        <f t="shared" si="0"/>
        <v>22967100</v>
      </c>
      <c r="J52" s="487">
        <v>0.02</v>
      </c>
      <c r="K52" s="698">
        <v>459342</v>
      </c>
      <c r="L52" s="648" t="s">
        <v>1888</v>
      </c>
    </row>
    <row r="53" spans="1:12" ht="15" customHeight="1">
      <c r="A53" s="481">
        <v>54</v>
      </c>
      <c r="B53" s="659" t="s">
        <v>1860</v>
      </c>
      <c r="C53" s="483" t="s">
        <v>50</v>
      </c>
      <c r="D53" s="574" t="str">
        <f t="shared" si="2"/>
        <v>013B/YDI/III/2019</v>
      </c>
      <c r="E53" s="528"/>
      <c r="F53" s="126" t="s">
        <v>1817</v>
      </c>
      <c r="G53" s="16">
        <v>70974626</v>
      </c>
      <c r="H53" s="126" t="s">
        <v>1796</v>
      </c>
      <c r="I53" s="687">
        <f t="shared" si="0"/>
        <v>27995400</v>
      </c>
      <c r="J53" s="487">
        <v>0.02</v>
      </c>
      <c r="K53" s="698">
        <v>559908</v>
      </c>
      <c r="L53" s="648" t="s">
        <v>1888</v>
      </c>
    </row>
    <row r="54" spans="1:12" ht="15" customHeight="1">
      <c r="A54" s="481">
        <v>55</v>
      </c>
      <c r="B54" s="659" t="s">
        <v>1860</v>
      </c>
      <c r="C54" s="483" t="s">
        <v>51</v>
      </c>
      <c r="D54" s="574" t="str">
        <f t="shared" si="2"/>
        <v>014B/YDI/III/2019</v>
      </c>
      <c r="E54" s="528"/>
      <c r="F54" s="126" t="s">
        <v>1806</v>
      </c>
      <c r="G54" s="16">
        <v>70978732</v>
      </c>
      <c r="H54" s="126" t="s">
        <v>1796</v>
      </c>
      <c r="I54" s="687">
        <f t="shared" si="0"/>
        <v>31339000</v>
      </c>
      <c r="J54" s="487">
        <v>0.02</v>
      </c>
      <c r="K54" s="698">
        <v>626780</v>
      </c>
      <c r="L54" s="648" t="s">
        <v>1888</v>
      </c>
    </row>
    <row r="55" spans="1:12" ht="15" customHeight="1">
      <c r="A55" s="481">
        <v>56</v>
      </c>
      <c r="B55" s="659" t="s">
        <v>1381</v>
      </c>
      <c r="C55" s="483" t="s">
        <v>52</v>
      </c>
      <c r="D55" s="574" t="str">
        <f t="shared" si="2"/>
        <v>015B/YDI/III/2019</v>
      </c>
      <c r="E55" s="528"/>
      <c r="F55" s="126" t="s">
        <v>1809</v>
      </c>
      <c r="G55" s="16">
        <v>70968408</v>
      </c>
      <c r="H55" s="126" t="s">
        <v>955</v>
      </c>
      <c r="I55" s="687">
        <f t="shared" si="0"/>
        <v>28402900</v>
      </c>
      <c r="J55" s="487">
        <v>0.02</v>
      </c>
      <c r="K55" s="698">
        <v>568058</v>
      </c>
      <c r="L55" s="648" t="s">
        <v>1888</v>
      </c>
    </row>
    <row r="56" spans="1:12" ht="15" customHeight="1">
      <c r="A56" s="481">
        <v>59</v>
      </c>
      <c r="B56" s="659" t="s">
        <v>1382</v>
      </c>
      <c r="C56" s="483" t="s">
        <v>55</v>
      </c>
      <c r="D56" s="574" t="str">
        <f t="shared" si="2"/>
        <v>018B/YDI/III/2019</v>
      </c>
      <c r="E56" s="528"/>
      <c r="F56" s="126" t="s">
        <v>1817</v>
      </c>
      <c r="G56" s="16">
        <v>70974628</v>
      </c>
      <c r="H56" s="126" t="s">
        <v>956</v>
      </c>
      <c r="I56" s="687">
        <f t="shared" si="0"/>
        <v>34743850</v>
      </c>
      <c r="J56" s="487">
        <v>0.02</v>
      </c>
      <c r="K56" s="698">
        <v>694877</v>
      </c>
      <c r="L56" s="648" t="s">
        <v>1890</v>
      </c>
    </row>
    <row r="57" spans="1:12" ht="15" customHeight="1">
      <c r="A57" s="481">
        <v>60</v>
      </c>
      <c r="B57" s="659" t="s">
        <v>1382</v>
      </c>
      <c r="C57" s="483" t="s">
        <v>56</v>
      </c>
      <c r="D57" s="574" t="str">
        <f t="shared" si="2"/>
        <v>019B/YDI/III/2019</v>
      </c>
      <c r="E57" s="528"/>
      <c r="F57" s="126" t="s">
        <v>1817</v>
      </c>
      <c r="G57" s="16">
        <v>70974629</v>
      </c>
      <c r="H57" s="126" t="s">
        <v>956</v>
      </c>
      <c r="I57" s="687">
        <f t="shared" si="0"/>
        <v>163940450</v>
      </c>
      <c r="J57" s="487">
        <v>0.02</v>
      </c>
      <c r="K57" s="698">
        <v>3278809</v>
      </c>
      <c r="L57" s="648" t="s">
        <v>1890</v>
      </c>
    </row>
    <row r="58" spans="1:12" ht="15" customHeight="1">
      <c r="A58" s="481">
        <v>61</v>
      </c>
      <c r="B58" s="659" t="s">
        <v>1384</v>
      </c>
      <c r="C58" s="483" t="s">
        <v>57</v>
      </c>
      <c r="D58" s="574" t="str">
        <f t="shared" si="2"/>
        <v>020B/YDI/III/2019</v>
      </c>
      <c r="E58" s="528"/>
      <c r="F58" s="126" t="s">
        <v>1806</v>
      </c>
      <c r="G58" s="16">
        <v>70978739</v>
      </c>
      <c r="H58" s="126" t="s">
        <v>1039</v>
      </c>
      <c r="I58" s="687">
        <f t="shared" si="0"/>
        <v>15209000</v>
      </c>
      <c r="J58" s="487">
        <v>0.02</v>
      </c>
      <c r="K58" s="698">
        <v>304180</v>
      </c>
      <c r="L58" s="648" t="s">
        <v>139</v>
      </c>
    </row>
    <row r="59" spans="1:12" ht="15" customHeight="1">
      <c r="A59" s="481">
        <v>62</v>
      </c>
      <c r="B59" s="659" t="s">
        <v>1384</v>
      </c>
      <c r="C59" s="483" t="s">
        <v>58</v>
      </c>
      <c r="D59" s="574" t="str">
        <f t="shared" si="2"/>
        <v>021B/YDI/III/2019</v>
      </c>
      <c r="E59" s="528"/>
      <c r="F59" s="126" t="s">
        <v>1811</v>
      </c>
      <c r="G59" s="16">
        <v>70980244</v>
      </c>
      <c r="H59" s="126" t="s">
        <v>1039</v>
      </c>
      <c r="I59" s="687">
        <f t="shared" si="0"/>
        <v>30449600</v>
      </c>
      <c r="J59" s="487">
        <v>0.02</v>
      </c>
      <c r="K59" s="698">
        <v>608992</v>
      </c>
      <c r="L59" s="648" t="s">
        <v>139</v>
      </c>
    </row>
    <row r="60" spans="1:12" ht="15" customHeight="1">
      <c r="A60" s="481">
        <v>63</v>
      </c>
      <c r="B60" s="659" t="s">
        <v>1862</v>
      </c>
      <c r="C60" s="483" t="s">
        <v>59</v>
      </c>
      <c r="D60" s="574" t="str">
        <f t="shared" si="2"/>
        <v>022B/YDI/III/2019</v>
      </c>
      <c r="E60" s="528"/>
      <c r="F60" s="126" t="s">
        <v>1819</v>
      </c>
      <c r="G60" s="16">
        <v>70973967</v>
      </c>
      <c r="H60" s="126" t="s">
        <v>1172</v>
      </c>
      <c r="I60" s="687">
        <f t="shared" si="0"/>
        <v>4067500</v>
      </c>
      <c r="J60" s="487">
        <v>0.02</v>
      </c>
      <c r="K60" s="698">
        <v>81350</v>
      </c>
      <c r="L60" s="648" t="s">
        <v>1771</v>
      </c>
    </row>
    <row r="61" spans="1:12" ht="15" customHeight="1">
      <c r="A61" s="481">
        <v>64</v>
      </c>
      <c r="B61" s="659" t="s">
        <v>1863</v>
      </c>
      <c r="C61" s="483" t="s">
        <v>60</v>
      </c>
      <c r="D61" s="574" t="str">
        <f t="shared" si="2"/>
        <v>023B/YDI/III/2019</v>
      </c>
      <c r="E61" s="528"/>
      <c r="F61" s="126" t="s">
        <v>1808</v>
      </c>
      <c r="G61" s="16">
        <v>70969539</v>
      </c>
      <c r="H61" s="126" t="s">
        <v>1792</v>
      </c>
      <c r="I61" s="687">
        <f t="shared" si="0"/>
        <v>900000</v>
      </c>
      <c r="J61" s="487">
        <v>0.02</v>
      </c>
      <c r="K61" s="698">
        <v>18000</v>
      </c>
      <c r="L61" s="648" t="s">
        <v>1891</v>
      </c>
    </row>
    <row r="62" spans="1:12" ht="15" customHeight="1">
      <c r="A62" s="481">
        <v>65</v>
      </c>
      <c r="B62" s="659" t="s">
        <v>1864</v>
      </c>
      <c r="C62" s="483" t="s">
        <v>66</v>
      </c>
      <c r="D62" s="574" t="str">
        <f t="shared" si="2"/>
        <v>024B/YDI/III/2019</v>
      </c>
      <c r="E62" s="528"/>
      <c r="F62" s="126" t="s">
        <v>1808</v>
      </c>
      <c r="G62" s="16">
        <v>70970106</v>
      </c>
      <c r="H62" s="126" t="s">
        <v>959</v>
      </c>
      <c r="I62" s="687">
        <f t="shared" ref="I62:I74" si="3">K62/J62</f>
        <v>14250000</v>
      </c>
      <c r="J62" s="487">
        <v>0.02</v>
      </c>
      <c r="K62" s="698">
        <v>285000</v>
      </c>
      <c r="L62" s="648" t="s">
        <v>1632</v>
      </c>
    </row>
    <row r="63" spans="1:12" ht="15" customHeight="1">
      <c r="A63" s="481">
        <v>67</v>
      </c>
      <c r="B63" s="659" t="s">
        <v>1865</v>
      </c>
      <c r="C63" s="483" t="s">
        <v>68</v>
      </c>
      <c r="D63" s="574" t="str">
        <f t="shared" si="2"/>
        <v>026B/YDI/III/2019</v>
      </c>
      <c r="E63" s="528"/>
      <c r="F63" s="126" t="s">
        <v>1821</v>
      </c>
      <c r="G63" s="16">
        <v>70966664</v>
      </c>
      <c r="H63" s="126" t="s">
        <v>847</v>
      </c>
      <c r="I63" s="687">
        <f t="shared" si="3"/>
        <v>19500000</v>
      </c>
      <c r="J63" s="487">
        <v>0.02</v>
      </c>
      <c r="K63" s="698">
        <v>390000</v>
      </c>
      <c r="L63" s="648" t="s">
        <v>139</v>
      </c>
    </row>
    <row r="64" spans="1:12" ht="15" customHeight="1">
      <c r="A64" s="481">
        <v>68</v>
      </c>
      <c r="B64" s="659" t="s">
        <v>328</v>
      </c>
      <c r="C64" s="483" t="s">
        <v>69</v>
      </c>
      <c r="D64" s="574" t="str">
        <f t="shared" si="2"/>
        <v>027B/YDI/III/2019</v>
      </c>
      <c r="E64" s="528"/>
      <c r="F64" s="126" t="s">
        <v>1809</v>
      </c>
      <c r="G64" s="16">
        <v>70968407</v>
      </c>
      <c r="H64" s="126" t="s">
        <v>227</v>
      </c>
      <c r="I64" s="687">
        <f t="shared" si="3"/>
        <v>30450940</v>
      </c>
      <c r="J64" s="487">
        <v>0.02</v>
      </c>
      <c r="K64" s="698">
        <v>609018.80000000005</v>
      </c>
      <c r="L64" s="648" t="s">
        <v>139</v>
      </c>
    </row>
    <row r="65" spans="1:12" ht="15" customHeight="1">
      <c r="A65" s="481">
        <v>69</v>
      </c>
      <c r="B65" s="659" t="s">
        <v>328</v>
      </c>
      <c r="C65" s="483" t="s">
        <v>70</v>
      </c>
      <c r="D65" s="574" t="str">
        <f t="shared" si="2"/>
        <v>028B/YDI/III/2019</v>
      </c>
      <c r="E65" s="528"/>
      <c r="F65" s="126" t="s">
        <v>1817</v>
      </c>
      <c r="G65" s="16">
        <v>70974623</v>
      </c>
      <c r="H65" s="126" t="s">
        <v>227</v>
      </c>
      <c r="I65" s="687">
        <f t="shared" si="3"/>
        <v>13788000</v>
      </c>
      <c r="J65" s="487">
        <v>0.02</v>
      </c>
      <c r="K65" s="698">
        <v>275760</v>
      </c>
      <c r="L65" s="648" t="s">
        <v>139</v>
      </c>
    </row>
    <row r="66" spans="1:12" ht="15" customHeight="1">
      <c r="A66" s="481">
        <v>70</v>
      </c>
      <c r="B66" s="659" t="s">
        <v>328</v>
      </c>
      <c r="C66" s="483" t="s">
        <v>71</v>
      </c>
      <c r="D66" s="574" t="str">
        <f t="shared" si="2"/>
        <v>029B/YDI/III/2019</v>
      </c>
      <c r="E66" s="528"/>
      <c r="F66" s="126" t="s">
        <v>1817</v>
      </c>
      <c r="G66" s="16">
        <v>70974624</v>
      </c>
      <c r="H66" s="126" t="s">
        <v>227</v>
      </c>
      <c r="I66" s="687">
        <f t="shared" si="3"/>
        <v>42296040</v>
      </c>
      <c r="J66" s="487">
        <v>0.02</v>
      </c>
      <c r="K66" s="698">
        <v>845920.8</v>
      </c>
      <c r="L66" s="648" t="s">
        <v>139</v>
      </c>
    </row>
    <row r="67" spans="1:12" ht="15" customHeight="1">
      <c r="A67" s="481">
        <v>71</v>
      </c>
      <c r="B67" s="659" t="s">
        <v>328</v>
      </c>
      <c r="C67" s="483" t="s">
        <v>72</v>
      </c>
      <c r="D67" s="574" t="str">
        <f t="shared" si="2"/>
        <v>030B/YDI/III/2019</v>
      </c>
      <c r="E67" s="528"/>
      <c r="F67" s="126" t="s">
        <v>1810</v>
      </c>
      <c r="G67" s="16">
        <v>70976989</v>
      </c>
      <c r="H67" s="126" t="s">
        <v>227</v>
      </c>
      <c r="I67" s="687">
        <f t="shared" si="3"/>
        <v>65520219.999999993</v>
      </c>
      <c r="J67" s="487">
        <v>0.02</v>
      </c>
      <c r="K67" s="698">
        <v>1310404.3999999999</v>
      </c>
      <c r="L67" s="648" t="s">
        <v>139</v>
      </c>
    </row>
    <row r="68" spans="1:12" ht="15" customHeight="1">
      <c r="A68" s="481">
        <v>72</v>
      </c>
      <c r="B68" s="659" t="s">
        <v>1866</v>
      </c>
      <c r="C68" s="483" t="s">
        <v>73</v>
      </c>
      <c r="D68" s="574" t="str">
        <f t="shared" si="2"/>
        <v>031B/YDI/III/2019</v>
      </c>
      <c r="E68" s="528"/>
      <c r="F68" s="126" t="s">
        <v>1807</v>
      </c>
      <c r="G68" s="16">
        <v>70979337</v>
      </c>
      <c r="H68" s="126" t="s">
        <v>454</v>
      </c>
      <c r="I68" s="687">
        <f t="shared" si="3"/>
        <v>25300000</v>
      </c>
      <c r="J68" s="487">
        <v>0.02</v>
      </c>
      <c r="K68" s="698">
        <v>506000</v>
      </c>
      <c r="L68" s="648" t="s">
        <v>139</v>
      </c>
    </row>
    <row r="69" spans="1:12" ht="15" customHeight="1">
      <c r="A69" s="481">
        <v>73</v>
      </c>
      <c r="B69" s="659" t="s">
        <v>1387</v>
      </c>
      <c r="C69" s="483" t="s">
        <v>74</v>
      </c>
      <c r="D69" s="574" t="str">
        <f t="shared" si="2"/>
        <v>032B/YDI/III/2019</v>
      </c>
      <c r="E69" s="528"/>
      <c r="F69" s="126" t="s">
        <v>1819</v>
      </c>
      <c r="G69" s="16">
        <v>70973972</v>
      </c>
      <c r="H69" s="126" t="s">
        <v>1419</v>
      </c>
      <c r="I69" s="687">
        <f t="shared" si="3"/>
        <v>1250000</v>
      </c>
      <c r="J69" s="487">
        <v>0.02</v>
      </c>
      <c r="K69" s="698">
        <v>25000</v>
      </c>
      <c r="L69" s="648" t="s">
        <v>1636</v>
      </c>
    </row>
    <row r="70" spans="1:12" ht="15" customHeight="1">
      <c r="A70" s="481">
        <v>74</v>
      </c>
      <c r="B70" s="659" t="s">
        <v>1867</v>
      </c>
      <c r="C70" s="483" t="s">
        <v>75</v>
      </c>
      <c r="D70" s="574" t="str">
        <f t="shared" si="2"/>
        <v>033B/YDI/III/2019</v>
      </c>
      <c r="E70" s="528"/>
      <c r="F70" s="126" t="s">
        <v>1817</v>
      </c>
      <c r="G70" s="16">
        <v>70974775</v>
      </c>
      <c r="H70" s="126" t="s">
        <v>1676</v>
      </c>
      <c r="I70" s="687">
        <f t="shared" si="3"/>
        <v>300000</v>
      </c>
      <c r="J70" s="487">
        <v>0.02</v>
      </c>
      <c r="K70" s="698">
        <v>6000</v>
      </c>
      <c r="L70" s="648" t="s">
        <v>1638</v>
      </c>
    </row>
    <row r="71" spans="1:12" ht="15" customHeight="1">
      <c r="A71" s="481">
        <v>75</v>
      </c>
      <c r="B71" s="659" t="s">
        <v>1867</v>
      </c>
      <c r="C71" s="483" t="s">
        <v>76</v>
      </c>
      <c r="D71" s="574" t="str">
        <f t="shared" si="2"/>
        <v>034B/YDI/III/2019</v>
      </c>
      <c r="E71" s="528"/>
      <c r="F71" s="126" t="s">
        <v>1817</v>
      </c>
      <c r="G71" s="16">
        <v>70974632</v>
      </c>
      <c r="H71" s="126" t="s">
        <v>1676</v>
      </c>
      <c r="I71" s="687">
        <f t="shared" si="3"/>
        <v>450000</v>
      </c>
      <c r="J71" s="487">
        <v>0.02</v>
      </c>
      <c r="K71" s="698">
        <v>9000</v>
      </c>
      <c r="L71" s="648" t="s">
        <v>1638</v>
      </c>
    </row>
    <row r="72" spans="1:12" ht="15" customHeight="1">
      <c r="A72" s="481">
        <v>76</v>
      </c>
      <c r="B72" s="659" t="s">
        <v>1388</v>
      </c>
      <c r="C72" s="483" t="s">
        <v>77</v>
      </c>
      <c r="D72" s="574" t="str">
        <f t="shared" si="2"/>
        <v>035B/YDI/III/2019</v>
      </c>
      <c r="E72" s="528"/>
      <c r="F72" s="126" t="s">
        <v>1817</v>
      </c>
      <c r="G72" s="16">
        <v>70974633</v>
      </c>
      <c r="H72" s="126" t="s">
        <v>961</v>
      </c>
      <c r="I72" s="687">
        <f t="shared" si="3"/>
        <v>18340050</v>
      </c>
      <c r="J72" s="487">
        <v>0.02</v>
      </c>
      <c r="K72" s="698">
        <v>366801</v>
      </c>
      <c r="L72" s="648" t="s">
        <v>1890</v>
      </c>
    </row>
    <row r="73" spans="1:12" ht="15" customHeight="1">
      <c r="A73" s="481">
        <v>77</v>
      </c>
      <c r="B73" s="659" t="s">
        <v>1388</v>
      </c>
      <c r="C73" s="483" t="s">
        <v>78</v>
      </c>
      <c r="D73" s="574" t="str">
        <f t="shared" si="2"/>
        <v>036B/YDI/III/2019</v>
      </c>
      <c r="E73" s="528"/>
      <c r="F73" s="126" t="s">
        <v>1807</v>
      </c>
      <c r="G73" s="16">
        <v>70979338</v>
      </c>
      <c r="H73" s="126" t="s">
        <v>961</v>
      </c>
      <c r="I73" s="687">
        <f t="shared" si="3"/>
        <v>1689100</v>
      </c>
      <c r="J73" s="487">
        <v>0.02</v>
      </c>
      <c r="K73" s="698">
        <v>33782</v>
      </c>
      <c r="L73" s="648" t="s">
        <v>1890</v>
      </c>
    </row>
    <row r="74" spans="1:12" ht="15" customHeight="1">
      <c r="A74" s="481">
        <v>78</v>
      </c>
      <c r="B74" s="659" t="s">
        <v>1389</v>
      </c>
      <c r="C74" s="483" t="s">
        <v>79</v>
      </c>
      <c r="D74" s="574" t="str">
        <f t="shared" si="2"/>
        <v>037B/YDI/III/2019</v>
      </c>
      <c r="E74" s="528"/>
      <c r="F74" s="126" t="s">
        <v>1808</v>
      </c>
      <c r="G74" s="16">
        <v>70969538</v>
      </c>
      <c r="H74" s="126" t="s">
        <v>1044</v>
      </c>
      <c r="I74" s="687">
        <f t="shared" si="3"/>
        <v>1000000</v>
      </c>
      <c r="J74" s="487">
        <v>0.02</v>
      </c>
      <c r="K74" s="698">
        <v>20000</v>
      </c>
      <c r="L74" s="646" t="s">
        <v>1769</v>
      </c>
    </row>
    <row r="75" spans="1:12" ht="15" customHeight="1">
      <c r="A75" s="481">
        <v>79</v>
      </c>
      <c r="B75" s="659" t="s">
        <v>1389</v>
      </c>
      <c r="C75" s="483" t="s">
        <v>80</v>
      </c>
      <c r="D75" s="574" t="str">
        <f t="shared" si="2"/>
        <v>038B/YDI/III/2019</v>
      </c>
      <c r="E75" s="528"/>
      <c r="F75" s="126" t="s">
        <v>1808</v>
      </c>
      <c r="G75" s="16">
        <v>70969537</v>
      </c>
      <c r="H75" s="126" t="s">
        <v>1044</v>
      </c>
      <c r="I75" s="687">
        <f t="shared" ref="I75:I84" si="4">K75/J75</f>
        <v>1500000</v>
      </c>
      <c r="J75" s="487">
        <v>0.02</v>
      </c>
      <c r="K75" s="698">
        <v>30000</v>
      </c>
      <c r="L75" s="646" t="s">
        <v>1769</v>
      </c>
    </row>
    <row r="76" spans="1:12" ht="15" customHeight="1">
      <c r="A76" s="481">
        <v>80</v>
      </c>
      <c r="B76" s="659" t="s">
        <v>1868</v>
      </c>
      <c r="C76" s="483" t="s">
        <v>81</v>
      </c>
      <c r="D76" s="574" t="str">
        <f t="shared" si="2"/>
        <v>039B/YDI/III/2019</v>
      </c>
      <c r="E76" s="528"/>
      <c r="F76" s="126" t="s">
        <v>1819</v>
      </c>
      <c r="G76" s="16">
        <v>70973971</v>
      </c>
      <c r="H76" s="126" t="s">
        <v>1045</v>
      </c>
      <c r="I76" s="687">
        <f t="shared" si="4"/>
        <v>7200000</v>
      </c>
      <c r="J76" s="487">
        <v>0.02</v>
      </c>
      <c r="K76" s="698">
        <v>144000</v>
      </c>
      <c r="L76" s="646" t="s">
        <v>1892</v>
      </c>
    </row>
    <row r="77" spans="1:12" ht="15" customHeight="1">
      <c r="A77" s="481">
        <v>81</v>
      </c>
      <c r="B77" s="659" t="s">
        <v>1391</v>
      </c>
      <c r="C77" s="483" t="s">
        <v>82</v>
      </c>
      <c r="D77" s="574" t="str">
        <f t="shared" si="2"/>
        <v>040B/YDI/III/2019</v>
      </c>
      <c r="E77" s="528"/>
      <c r="F77" s="126" t="s">
        <v>1817</v>
      </c>
      <c r="G77" s="16">
        <v>70974631</v>
      </c>
      <c r="H77" s="126" t="s">
        <v>1047</v>
      </c>
      <c r="I77" s="687">
        <f t="shared" si="4"/>
        <v>2344100</v>
      </c>
      <c r="J77" s="487">
        <v>0.02</v>
      </c>
      <c r="K77" s="698">
        <v>46882</v>
      </c>
      <c r="L77" s="646" t="s">
        <v>1893</v>
      </c>
    </row>
    <row r="78" spans="1:12" ht="15" customHeight="1">
      <c r="A78" s="481">
        <v>82</v>
      </c>
      <c r="B78" s="659" t="s">
        <v>1391</v>
      </c>
      <c r="C78" s="483" t="s">
        <v>83</v>
      </c>
      <c r="D78" s="574" t="str">
        <f t="shared" si="2"/>
        <v>041B/YDI/III/2019</v>
      </c>
      <c r="E78" s="528"/>
      <c r="F78" s="126" t="s">
        <v>1817</v>
      </c>
      <c r="G78" s="16">
        <v>70974630</v>
      </c>
      <c r="H78" s="126" t="s">
        <v>1047</v>
      </c>
      <c r="I78" s="687">
        <f t="shared" si="4"/>
        <v>39200000</v>
      </c>
      <c r="J78" s="487">
        <v>0.02</v>
      </c>
      <c r="K78" s="698">
        <v>784000</v>
      </c>
      <c r="L78" s="646" t="s">
        <v>1893</v>
      </c>
    </row>
    <row r="79" spans="1:12" ht="15" customHeight="1">
      <c r="A79" s="481">
        <v>83</v>
      </c>
      <c r="B79" s="659" t="s">
        <v>1774</v>
      </c>
      <c r="C79" s="483" t="s">
        <v>84</v>
      </c>
      <c r="D79" s="574" t="str">
        <f t="shared" si="2"/>
        <v>042B/YDI/III/2019</v>
      </c>
      <c r="E79" s="528"/>
      <c r="F79" s="126" t="s">
        <v>1817</v>
      </c>
      <c r="G79" s="16">
        <v>70974777</v>
      </c>
      <c r="H79" s="126" t="s">
        <v>306</v>
      </c>
      <c r="I79" s="687">
        <f t="shared" si="4"/>
        <v>8930000</v>
      </c>
      <c r="J79" s="487">
        <v>0.02</v>
      </c>
      <c r="K79" s="698">
        <v>178600</v>
      </c>
      <c r="L79" s="646" t="s">
        <v>139</v>
      </c>
    </row>
    <row r="80" spans="1:12" ht="15" customHeight="1">
      <c r="A80" s="481">
        <v>84</v>
      </c>
      <c r="B80" s="659" t="s">
        <v>1774</v>
      </c>
      <c r="C80" s="483" t="s">
        <v>85</v>
      </c>
      <c r="D80" s="574" t="str">
        <f t="shared" si="2"/>
        <v>043B/YDI/III/2019</v>
      </c>
      <c r="E80" s="528"/>
      <c r="F80" s="126" t="s">
        <v>1817</v>
      </c>
      <c r="G80" s="16">
        <v>70974776</v>
      </c>
      <c r="H80" s="126" t="s">
        <v>306</v>
      </c>
      <c r="I80" s="687">
        <f t="shared" si="4"/>
        <v>25000000</v>
      </c>
      <c r="J80" s="487">
        <v>0.02</v>
      </c>
      <c r="K80" s="698">
        <v>500000</v>
      </c>
      <c r="L80" s="646" t="s">
        <v>139</v>
      </c>
    </row>
    <row r="81" spans="1:12" ht="15" customHeight="1">
      <c r="A81" s="481">
        <v>85</v>
      </c>
      <c r="B81" s="659" t="s">
        <v>1774</v>
      </c>
      <c r="C81" s="483" t="s">
        <v>86</v>
      </c>
      <c r="D81" s="574" t="str">
        <f t="shared" si="2"/>
        <v>044B/YDI/III/2019</v>
      </c>
      <c r="E81" s="528"/>
      <c r="F81" s="126" t="s">
        <v>1817</v>
      </c>
      <c r="G81" s="16">
        <v>70974778</v>
      </c>
      <c r="H81" s="126" t="s">
        <v>306</v>
      </c>
      <c r="I81" s="687">
        <f t="shared" si="4"/>
        <v>25000000</v>
      </c>
      <c r="J81" s="487">
        <v>0.02</v>
      </c>
      <c r="K81" s="698">
        <v>500000</v>
      </c>
      <c r="L81" s="646" t="s">
        <v>139</v>
      </c>
    </row>
    <row r="82" spans="1:12" ht="15" customHeight="1">
      <c r="A82" s="481">
        <v>86</v>
      </c>
      <c r="B82" s="659" t="s">
        <v>1774</v>
      </c>
      <c r="C82" s="483" t="s">
        <v>87</v>
      </c>
      <c r="D82" s="574" t="str">
        <f t="shared" si="2"/>
        <v>045B/YDI/III/2019</v>
      </c>
      <c r="E82" s="528"/>
      <c r="F82" s="126" t="s">
        <v>1817</v>
      </c>
      <c r="G82" s="16">
        <v>70974779</v>
      </c>
      <c r="H82" s="126" t="s">
        <v>306</v>
      </c>
      <c r="I82" s="687">
        <f t="shared" si="4"/>
        <v>38000000</v>
      </c>
      <c r="J82" s="487">
        <v>0.02</v>
      </c>
      <c r="K82" s="698">
        <v>760000</v>
      </c>
      <c r="L82" s="646" t="s">
        <v>139</v>
      </c>
    </row>
    <row r="83" spans="1:12" s="559" customFormat="1" ht="15" customHeight="1">
      <c r="A83" s="675">
        <v>87</v>
      </c>
      <c r="B83" s="676" t="s">
        <v>62</v>
      </c>
      <c r="C83" s="677" t="s">
        <v>88</v>
      </c>
      <c r="D83" s="678" t="str">
        <f t="shared" si="2"/>
        <v>046B/YDI/III/2019</v>
      </c>
      <c r="E83" s="679"/>
      <c r="F83" s="216" t="s">
        <v>1812</v>
      </c>
      <c r="G83" s="217">
        <v>70972459</v>
      </c>
      <c r="H83" s="216" t="s">
        <v>61</v>
      </c>
      <c r="I83" s="688">
        <f>K83/J83</f>
        <v>24394287</v>
      </c>
      <c r="J83" s="680">
        <v>0.02</v>
      </c>
      <c r="K83" s="699">
        <v>487885.74</v>
      </c>
      <c r="L83" s="681" t="s">
        <v>139</v>
      </c>
    </row>
    <row r="84" spans="1:12" s="559" customFormat="1" ht="15" customHeight="1">
      <c r="A84" s="675">
        <v>88</v>
      </c>
      <c r="B84" s="676" t="s">
        <v>62</v>
      </c>
      <c r="C84" s="677" t="s">
        <v>89</v>
      </c>
      <c r="D84" s="678" t="str">
        <f t="shared" si="2"/>
        <v>047B/YDI/III/2019</v>
      </c>
      <c r="E84" s="679"/>
      <c r="F84" s="216" t="s">
        <v>1819</v>
      </c>
      <c r="G84" s="217">
        <v>70973966</v>
      </c>
      <c r="H84" s="216" t="s">
        <v>61</v>
      </c>
      <c r="I84" s="688">
        <f t="shared" si="4"/>
        <v>35381732</v>
      </c>
      <c r="J84" s="680">
        <v>0.02</v>
      </c>
      <c r="K84" s="699">
        <v>707634.64</v>
      </c>
      <c r="L84" s="681" t="s">
        <v>139</v>
      </c>
    </row>
    <row r="85" spans="1:12" ht="15" customHeight="1">
      <c r="A85" s="481">
        <v>89</v>
      </c>
      <c r="B85" s="659"/>
      <c r="C85" s="483"/>
      <c r="D85" s="497"/>
      <c r="E85" s="528"/>
      <c r="F85" s="126"/>
      <c r="G85" s="16"/>
      <c r="H85" s="472"/>
      <c r="I85" s="687"/>
      <c r="J85" s="487"/>
      <c r="K85" s="698"/>
      <c r="L85" s="646"/>
    </row>
    <row r="86" spans="1:12" ht="15" customHeight="1">
      <c r="A86" s="481"/>
      <c r="B86" s="494"/>
      <c r="C86" s="483"/>
      <c r="D86" s="497"/>
      <c r="E86" s="484"/>
      <c r="F86" s="484"/>
      <c r="G86" s="496"/>
      <c r="H86" s="497"/>
      <c r="I86" s="685"/>
      <c r="J86" s="498"/>
      <c r="K86" s="700"/>
    </row>
    <row r="87" spans="1:12" ht="18" customHeight="1">
      <c r="A87" s="481"/>
      <c r="B87" s="494"/>
      <c r="C87" s="483"/>
      <c r="D87" s="497"/>
      <c r="E87" s="484"/>
      <c r="F87" s="484"/>
      <c r="G87" s="496"/>
      <c r="H87" s="73" t="s">
        <v>331</v>
      </c>
      <c r="I87" s="689">
        <f>SUM(I6:I86)</f>
        <v>1209198969</v>
      </c>
      <c r="J87" s="21"/>
      <c r="K87" s="700">
        <f>SUM(K6:K86)</f>
        <v>24183979.379999999</v>
      </c>
    </row>
    <row r="88" spans="1:12" ht="15" customHeight="1">
      <c r="A88" s="499"/>
      <c r="B88" s="500"/>
      <c r="C88" s="501"/>
      <c r="D88" s="504"/>
      <c r="E88" s="502"/>
      <c r="F88" s="502"/>
      <c r="G88" s="503"/>
      <c r="H88" s="504"/>
      <c r="I88" s="690"/>
      <c r="J88" s="506"/>
      <c r="K88" s="701"/>
      <c r="L88" s="713"/>
    </row>
    <row r="89" spans="1:12" ht="15" customHeight="1">
      <c r="A89" s="664">
        <v>1</v>
      </c>
      <c r="B89" s="519" t="s">
        <v>1902</v>
      </c>
      <c r="C89" s="508" t="s">
        <v>37</v>
      </c>
      <c r="D89" s="511" t="str">
        <f>C89&amp;$D$1</f>
        <v>001C/YDI/III/2019</v>
      </c>
      <c r="E89" s="509"/>
      <c r="F89" s="155" t="s">
        <v>1811</v>
      </c>
      <c r="G89" s="228">
        <v>31802278</v>
      </c>
      <c r="H89" s="155" t="s">
        <v>1905</v>
      </c>
      <c r="I89" s="687">
        <f t="shared" ref="I89:I93" si="5">K89/J89</f>
        <v>2083325</v>
      </c>
      <c r="J89" s="487">
        <v>0.04</v>
      </c>
      <c r="K89" s="714">
        <v>83333</v>
      </c>
      <c r="L89" s="650" t="s">
        <v>1903</v>
      </c>
    </row>
    <row r="90" spans="1:12" ht="15" customHeight="1">
      <c r="A90" s="664">
        <v>2</v>
      </c>
      <c r="B90" s="519" t="s">
        <v>1870</v>
      </c>
      <c r="C90" s="508" t="s">
        <v>39</v>
      </c>
      <c r="D90" s="511" t="str">
        <f t="shared" ref="D90:D94" si="6">C90&amp;$D$1</f>
        <v>002C/YDI/III/2019</v>
      </c>
      <c r="E90" s="509"/>
      <c r="F90" s="155" t="s">
        <v>1806</v>
      </c>
      <c r="G90" s="228">
        <v>31802222</v>
      </c>
      <c r="H90" s="155" t="s">
        <v>1797</v>
      </c>
      <c r="I90" s="687">
        <f t="shared" si="5"/>
        <v>2239575</v>
      </c>
      <c r="J90" s="487">
        <v>0.04</v>
      </c>
      <c r="K90" s="714">
        <v>89583</v>
      </c>
      <c r="L90" s="650" t="s">
        <v>1889</v>
      </c>
    </row>
    <row r="91" spans="1:12" ht="15" customHeight="1">
      <c r="A91" s="664">
        <v>3</v>
      </c>
      <c r="B91" s="519" t="s">
        <v>1871</v>
      </c>
      <c r="C91" s="508" t="s">
        <v>40</v>
      </c>
      <c r="D91" s="511" t="str">
        <f t="shared" si="6"/>
        <v>003C/YDI/III/2019</v>
      </c>
      <c r="E91" s="509"/>
      <c r="F91" s="155" t="s">
        <v>1807</v>
      </c>
      <c r="G91" s="228">
        <v>11808666</v>
      </c>
      <c r="H91" s="155" t="s">
        <v>1798</v>
      </c>
      <c r="I91" s="687">
        <f t="shared" si="5"/>
        <v>1562500</v>
      </c>
      <c r="J91" s="487">
        <v>0.04</v>
      </c>
      <c r="K91" s="714">
        <v>62500</v>
      </c>
      <c r="L91" s="650" t="s">
        <v>1638</v>
      </c>
    </row>
    <row r="92" spans="1:12" ht="15" customHeight="1">
      <c r="A92" s="664">
        <v>4</v>
      </c>
      <c r="B92" s="519" t="s">
        <v>1872</v>
      </c>
      <c r="C92" s="508" t="s">
        <v>41</v>
      </c>
      <c r="D92" s="511" t="str">
        <f t="shared" si="6"/>
        <v>004C/YDI/III/2019</v>
      </c>
      <c r="E92" s="509"/>
      <c r="F92" s="155" t="s">
        <v>1808</v>
      </c>
      <c r="G92" s="228">
        <v>11808263</v>
      </c>
      <c r="H92" s="155" t="s">
        <v>1799</v>
      </c>
      <c r="I92" s="687">
        <f t="shared" si="5"/>
        <v>75000</v>
      </c>
      <c r="J92" s="487">
        <v>0.04</v>
      </c>
      <c r="K92" s="714">
        <v>3000</v>
      </c>
      <c r="L92" s="650" t="s">
        <v>281</v>
      </c>
    </row>
    <row r="93" spans="1:12" ht="15" customHeight="1">
      <c r="A93" s="664">
        <v>5</v>
      </c>
      <c r="B93" s="519" t="s">
        <v>1873</v>
      </c>
      <c r="C93" s="508" t="s">
        <v>42</v>
      </c>
      <c r="D93" s="511" t="str">
        <f t="shared" si="6"/>
        <v>005C/YDI/III/2019</v>
      </c>
      <c r="E93" s="509"/>
      <c r="F93" s="155" t="s">
        <v>1809</v>
      </c>
      <c r="G93" s="228">
        <v>11808212</v>
      </c>
      <c r="H93" s="155" t="s">
        <v>1800</v>
      </c>
      <c r="I93" s="687">
        <f t="shared" si="5"/>
        <v>187500</v>
      </c>
      <c r="J93" s="487">
        <v>0.04</v>
      </c>
      <c r="K93" s="714">
        <v>7500</v>
      </c>
      <c r="L93" s="650" t="s">
        <v>1904</v>
      </c>
    </row>
    <row r="94" spans="1:12" ht="15" customHeight="1">
      <c r="A94" s="664">
        <v>6</v>
      </c>
      <c r="B94" s="519" t="s">
        <v>281</v>
      </c>
      <c r="C94" s="508" t="s">
        <v>43</v>
      </c>
      <c r="D94" s="511" t="str">
        <f t="shared" si="6"/>
        <v>006C/YDI/III/2019</v>
      </c>
      <c r="E94" s="509"/>
      <c r="F94" s="155" t="s">
        <v>1808</v>
      </c>
      <c r="G94" s="228">
        <v>11808263</v>
      </c>
      <c r="H94" s="155" t="s">
        <v>1801</v>
      </c>
      <c r="I94" s="687">
        <f t="shared" ref="I94" si="7">K94/J94</f>
        <v>1200000</v>
      </c>
      <c r="J94" s="487">
        <v>0.04</v>
      </c>
      <c r="K94" s="714">
        <v>48000</v>
      </c>
      <c r="L94" s="650" t="s">
        <v>30</v>
      </c>
    </row>
    <row r="95" spans="1:12" ht="15.75" customHeight="1">
      <c r="A95" s="481">
        <v>66</v>
      </c>
      <c r="B95" s="659" t="s">
        <v>1385</v>
      </c>
      <c r="C95" s="483" t="s">
        <v>67</v>
      </c>
      <c r="D95" s="574" t="str">
        <f>C95&amp;$G$1</f>
        <v>025B/YDI/III/2019</v>
      </c>
      <c r="E95" s="528"/>
      <c r="F95" s="126" t="s">
        <v>1820</v>
      </c>
      <c r="G95" s="16">
        <v>70970799</v>
      </c>
      <c r="H95" s="126" t="s">
        <v>1169</v>
      </c>
      <c r="I95" s="687">
        <f>K95/J95</f>
        <v>13940000</v>
      </c>
      <c r="J95" s="487">
        <v>0.04</v>
      </c>
      <c r="K95" s="698">
        <v>557600</v>
      </c>
      <c r="L95" s="648" t="s">
        <v>139</v>
      </c>
    </row>
    <row r="96" spans="1:12" ht="15" customHeight="1">
      <c r="A96" s="481">
        <v>57</v>
      </c>
      <c r="B96" s="659" t="s">
        <v>1861</v>
      </c>
      <c r="C96" s="483" t="s">
        <v>53</v>
      </c>
      <c r="D96" s="574" t="str">
        <f>C96&amp;$G$1</f>
        <v>016B/YDI/III/2019</v>
      </c>
      <c r="E96" s="528"/>
      <c r="F96" s="126" t="s">
        <v>1808</v>
      </c>
      <c r="G96" s="16">
        <v>70969536</v>
      </c>
      <c r="H96" s="126" t="s">
        <v>1795</v>
      </c>
      <c r="I96" s="687">
        <f>K96/J96</f>
        <v>9495000</v>
      </c>
      <c r="J96" s="487">
        <v>0.04</v>
      </c>
      <c r="K96" s="698">
        <v>379800</v>
      </c>
      <c r="L96" s="648" t="s">
        <v>1889</v>
      </c>
    </row>
    <row r="97" spans="1:12" ht="15" customHeight="1">
      <c r="A97" s="481">
        <v>58</v>
      </c>
      <c r="B97" s="659" t="s">
        <v>1861</v>
      </c>
      <c r="C97" s="483" t="s">
        <v>54</v>
      </c>
      <c r="D97" s="574" t="str">
        <f>C97&amp;$G$1</f>
        <v>017B/YDI/III/2019</v>
      </c>
      <c r="E97" s="528"/>
      <c r="F97" s="126" t="s">
        <v>1817</v>
      </c>
      <c r="G97" s="16">
        <v>70974627</v>
      </c>
      <c r="H97" s="126" t="s">
        <v>1795</v>
      </c>
      <c r="I97" s="687">
        <f>K97/J97</f>
        <v>5550000</v>
      </c>
      <c r="J97" s="487">
        <v>0.04</v>
      </c>
      <c r="K97" s="698">
        <v>222000</v>
      </c>
      <c r="L97" s="648" t="s">
        <v>1889</v>
      </c>
    </row>
    <row r="98" spans="1:12" ht="15" customHeight="1">
      <c r="A98" s="481">
        <v>48</v>
      </c>
      <c r="B98" s="659" t="s">
        <v>1877</v>
      </c>
      <c r="C98" s="483" t="s">
        <v>44</v>
      </c>
      <c r="D98" s="574" t="str">
        <f>C98&amp;$G$1</f>
        <v>007B/YDI/III/2019</v>
      </c>
      <c r="E98" s="528"/>
      <c r="F98" s="126" t="s">
        <v>1819</v>
      </c>
      <c r="G98" s="16">
        <v>70974045</v>
      </c>
      <c r="H98" s="126" t="s">
        <v>1899</v>
      </c>
      <c r="I98" s="687">
        <f>K98/J98</f>
        <v>8950000</v>
      </c>
      <c r="J98" s="487">
        <v>0.04</v>
      </c>
      <c r="K98" s="698">
        <v>358000</v>
      </c>
      <c r="L98" s="648" t="s">
        <v>1887</v>
      </c>
    </row>
    <row r="99" spans="1:12" ht="15" customHeight="1">
      <c r="A99" s="712"/>
      <c r="B99" s="519"/>
      <c r="C99" s="508"/>
      <c r="D99" s="511"/>
      <c r="E99" s="509"/>
      <c r="F99" s="155"/>
      <c r="G99" s="228"/>
      <c r="H99" s="155"/>
      <c r="I99" s="687"/>
      <c r="J99" s="487"/>
      <c r="K99" s="714"/>
      <c r="L99" s="650"/>
    </row>
    <row r="100" spans="1:12" ht="15" customHeight="1">
      <c r="A100" s="507"/>
      <c r="B100" s="513"/>
      <c r="C100" s="517"/>
      <c r="D100" s="511"/>
      <c r="E100" s="509"/>
      <c r="F100" s="509"/>
      <c r="G100" s="509"/>
      <c r="H100" s="298" t="s">
        <v>332</v>
      </c>
      <c r="I100" s="372">
        <f>SUM(I89:I93)</f>
        <v>6147900</v>
      </c>
      <c r="J100" s="300"/>
      <c r="K100" s="372">
        <f>SUM(K89:K94)</f>
        <v>293916</v>
      </c>
    </row>
    <row r="101" spans="1:12" ht="15" customHeight="1">
      <c r="A101" s="507"/>
      <c r="B101" s="513"/>
      <c r="C101" s="517"/>
      <c r="D101" s="511"/>
      <c r="E101" s="509"/>
      <c r="F101" s="509"/>
      <c r="G101" s="509"/>
      <c r="H101" s="298"/>
      <c r="I101" s="372"/>
      <c r="J101" s="300"/>
      <c r="K101" s="372"/>
    </row>
    <row r="102" spans="1:12" ht="18.95" customHeight="1">
      <c r="A102" s="507"/>
      <c r="B102" s="513"/>
      <c r="C102" s="517"/>
      <c r="D102" s="511"/>
      <c r="E102" s="509"/>
      <c r="F102" s="509"/>
      <c r="G102" s="509"/>
      <c r="H102" s="564" t="s">
        <v>19</v>
      </c>
      <c r="I102" s="396">
        <f>I100+I87</f>
        <v>1215346869</v>
      </c>
      <c r="J102" s="566"/>
      <c r="K102" s="396">
        <f>K100+K87</f>
        <v>24477895.379999999</v>
      </c>
      <c r="L102" s="518"/>
    </row>
    <row r="103" spans="1:12" ht="15" customHeight="1">
      <c r="A103" s="507"/>
      <c r="B103" s="513"/>
      <c r="C103" s="517"/>
      <c r="D103" s="511"/>
      <c r="E103" s="509"/>
      <c r="F103" s="509"/>
      <c r="G103" s="509"/>
      <c r="H103" s="298"/>
      <c r="I103" s="372"/>
      <c r="J103" s="300"/>
      <c r="K103" s="702"/>
    </row>
    <row r="104" spans="1:12" ht="15" customHeight="1">
      <c r="A104" s="664">
        <v>2</v>
      </c>
      <c r="B104" s="715" t="s">
        <v>421</v>
      </c>
      <c r="C104" s="508" t="s">
        <v>164</v>
      </c>
      <c r="D104" s="511" t="str">
        <f t="shared" ref="D104:D113" si="8">C104&amp;$F$1</f>
        <v>101A/YDI/III/2019</v>
      </c>
      <c r="E104" s="509"/>
      <c r="F104" s="155" t="s">
        <v>1806</v>
      </c>
      <c r="G104" s="228">
        <v>11808648</v>
      </c>
      <c r="H104" s="126" t="s">
        <v>1846</v>
      </c>
      <c r="I104" s="687">
        <f t="shared" ref="I104:I113" si="9">K104/J104</f>
        <v>8500000</v>
      </c>
      <c r="J104" s="716">
        <v>0.02</v>
      </c>
      <c r="K104" s="698">
        <v>170000</v>
      </c>
      <c r="L104" s="650"/>
    </row>
    <row r="105" spans="1:12" ht="15" customHeight="1">
      <c r="A105" s="664">
        <v>1</v>
      </c>
      <c r="B105" s="715" t="s">
        <v>1791</v>
      </c>
      <c r="C105" s="508" t="s">
        <v>165</v>
      </c>
      <c r="D105" s="511" t="str">
        <f t="shared" si="8"/>
        <v>102A/YDI/III/2019</v>
      </c>
      <c r="E105" s="509"/>
      <c r="F105" s="155" t="s">
        <v>1817</v>
      </c>
      <c r="G105" s="228">
        <v>11808444</v>
      </c>
      <c r="H105" s="126" t="s">
        <v>1848</v>
      </c>
      <c r="I105" s="687">
        <f t="shared" si="9"/>
        <v>1224450</v>
      </c>
      <c r="J105" s="716">
        <v>0.02</v>
      </c>
      <c r="K105" s="698">
        <v>24489</v>
      </c>
      <c r="L105" s="650"/>
    </row>
    <row r="106" spans="1:12" ht="15" customHeight="1">
      <c r="A106" s="664">
        <v>7</v>
      </c>
      <c r="B106" s="659" t="s">
        <v>10</v>
      </c>
      <c r="C106" s="508" t="s">
        <v>166</v>
      </c>
      <c r="D106" s="511" t="str">
        <f t="shared" si="8"/>
        <v>103A/YDI/III/2019</v>
      </c>
      <c r="E106" s="509"/>
      <c r="F106" s="155" t="s">
        <v>1810</v>
      </c>
      <c r="G106" s="228">
        <v>31802198</v>
      </c>
      <c r="H106" s="126" t="s">
        <v>1835</v>
      </c>
      <c r="I106" s="687">
        <f t="shared" si="9"/>
        <v>412750</v>
      </c>
      <c r="J106" s="716">
        <v>0.02</v>
      </c>
      <c r="K106" s="698">
        <v>8255</v>
      </c>
    </row>
    <row r="107" spans="1:12" ht="15" customHeight="1">
      <c r="A107" s="664">
        <v>8</v>
      </c>
      <c r="B107" s="659" t="s">
        <v>10</v>
      </c>
      <c r="C107" s="508" t="s">
        <v>167</v>
      </c>
      <c r="D107" s="511" t="str">
        <f t="shared" si="8"/>
        <v>104A/YDI/III/2019</v>
      </c>
      <c r="E107" s="509"/>
      <c r="F107" s="155" t="s">
        <v>1810</v>
      </c>
      <c r="G107" s="228">
        <v>11808597</v>
      </c>
      <c r="H107" s="126" t="s">
        <v>1836</v>
      </c>
      <c r="I107" s="687">
        <f t="shared" si="9"/>
        <v>963400</v>
      </c>
      <c r="J107" s="716">
        <v>0.02</v>
      </c>
      <c r="K107" s="698">
        <v>19268</v>
      </c>
    </row>
    <row r="108" spans="1:12" ht="15" customHeight="1">
      <c r="A108" s="664">
        <v>9</v>
      </c>
      <c r="B108" s="659" t="s">
        <v>10</v>
      </c>
      <c r="C108" s="508" t="s">
        <v>246</v>
      </c>
      <c r="D108" s="511" t="str">
        <f t="shared" si="8"/>
        <v>105A/YDI/III/2019</v>
      </c>
      <c r="E108" s="509"/>
      <c r="F108" s="155" t="s">
        <v>1809</v>
      </c>
      <c r="G108" s="228">
        <v>31802144</v>
      </c>
      <c r="H108" s="126" t="s">
        <v>1837</v>
      </c>
      <c r="I108" s="687">
        <f t="shared" si="9"/>
        <v>5707750</v>
      </c>
      <c r="J108" s="716">
        <v>0.02</v>
      </c>
      <c r="K108" s="698">
        <v>114155</v>
      </c>
    </row>
    <row r="109" spans="1:12" ht="15" customHeight="1">
      <c r="A109" s="664">
        <v>3</v>
      </c>
      <c r="B109" s="715" t="s">
        <v>1874</v>
      </c>
      <c r="C109" s="508" t="s">
        <v>247</v>
      </c>
      <c r="D109" s="511" t="str">
        <f t="shared" si="8"/>
        <v>106A/YDI/III/2019</v>
      </c>
      <c r="E109" s="509"/>
      <c r="F109" s="155" t="s">
        <v>1810</v>
      </c>
      <c r="G109" s="228">
        <v>11808595</v>
      </c>
      <c r="H109" s="126" t="s">
        <v>1802</v>
      </c>
      <c r="I109" s="687">
        <f t="shared" si="9"/>
        <v>2187500</v>
      </c>
      <c r="J109" s="716">
        <v>0.04</v>
      </c>
      <c r="K109" s="698">
        <v>87500</v>
      </c>
    </row>
    <row r="110" spans="1:12" ht="15" customHeight="1">
      <c r="A110" s="664">
        <v>4</v>
      </c>
      <c r="B110" s="659" t="s">
        <v>1449</v>
      </c>
      <c r="C110" s="508" t="s">
        <v>168</v>
      </c>
      <c r="D110" s="511" t="str">
        <f t="shared" si="8"/>
        <v>107A/YDI/III/2019</v>
      </c>
      <c r="E110" s="509"/>
      <c r="F110" s="155" t="s">
        <v>1810</v>
      </c>
      <c r="G110" s="228">
        <v>11808593</v>
      </c>
      <c r="H110" s="368" t="s">
        <v>1803</v>
      </c>
      <c r="I110" s="687">
        <f t="shared" si="9"/>
        <v>1250000</v>
      </c>
      <c r="J110" s="716">
        <v>0.04</v>
      </c>
      <c r="K110" s="698">
        <v>50000</v>
      </c>
    </row>
    <row r="111" spans="1:12" ht="15" customHeight="1">
      <c r="A111" s="664">
        <v>5</v>
      </c>
      <c r="B111" s="659" t="s">
        <v>1875</v>
      </c>
      <c r="C111" s="508" t="s">
        <v>169</v>
      </c>
      <c r="D111" s="511" t="str">
        <f t="shared" si="8"/>
        <v>108A/YDI/III/2019</v>
      </c>
      <c r="E111" s="509"/>
      <c r="F111" s="155" t="s">
        <v>1810</v>
      </c>
      <c r="G111" s="228">
        <v>11808593</v>
      </c>
      <c r="H111" s="126" t="s">
        <v>1804</v>
      </c>
      <c r="I111" s="687">
        <f t="shared" si="9"/>
        <v>2291675</v>
      </c>
      <c r="J111" s="716">
        <v>0.04</v>
      </c>
      <c r="K111" s="698">
        <v>91667</v>
      </c>
    </row>
    <row r="112" spans="1:12" ht="15" customHeight="1">
      <c r="A112" s="664">
        <v>6</v>
      </c>
      <c r="B112" s="659" t="s">
        <v>1876</v>
      </c>
      <c r="C112" s="508" t="s">
        <v>170</v>
      </c>
      <c r="D112" s="511" t="str">
        <f t="shared" si="8"/>
        <v>109A/YDI/III/2019</v>
      </c>
      <c r="E112" s="509"/>
      <c r="F112" s="155" t="s">
        <v>1810</v>
      </c>
      <c r="G112" s="228">
        <v>11808593</v>
      </c>
      <c r="H112" s="126" t="s">
        <v>1805</v>
      </c>
      <c r="I112" s="687">
        <f t="shared" si="9"/>
        <v>3125000</v>
      </c>
      <c r="J112" s="716">
        <v>0.04</v>
      </c>
      <c r="K112" s="698">
        <v>125000</v>
      </c>
    </row>
    <row r="113" spans="1:15" ht="15" customHeight="1">
      <c r="A113" s="664">
        <v>10</v>
      </c>
      <c r="B113" s="519" t="s">
        <v>1907</v>
      </c>
      <c r="C113" s="508" t="s">
        <v>171</v>
      </c>
      <c r="D113" s="511" t="str">
        <f t="shared" si="8"/>
        <v>110A/YDI/III/2019</v>
      </c>
      <c r="E113" s="509"/>
      <c r="F113" s="509" t="s">
        <v>1807</v>
      </c>
      <c r="G113" s="509">
        <v>70979336</v>
      </c>
      <c r="H113" s="126" t="s">
        <v>1794</v>
      </c>
      <c r="I113" s="687">
        <f t="shared" si="9"/>
        <v>5000000</v>
      </c>
      <c r="J113" s="522">
        <v>0.04</v>
      </c>
      <c r="K113" s="704">
        <v>200000</v>
      </c>
    </row>
    <row r="114" spans="1:15" ht="15" customHeight="1">
      <c r="A114" s="507"/>
      <c r="B114" s="513"/>
      <c r="C114" s="517"/>
      <c r="D114" s="511"/>
      <c r="E114" s="509"/>
      <c r="F114" s="509"/>
      <c r="G114" s="509"/>
      <c r="H114" s="567" t="s">
        <v>20</v>
      </c>
      <c r="I114" s="396">
        <f>SUM(I104:I113)</f>
        <v>30662525</v>
      </c>
      <c r="J114" s="566"/>
      <c r="K114" s="703">
        <f>SUM(K104:K113)</f>
        <v>890334</v>
      </c>
    </row>
    <row r="115" spans="1:15" ht="15" customHeight="1">
      <c r="A115" s="507"/>
      <c r="B115" s="513"/>
      <c r="C115" s="517"/>
      <c r="D115" s="511"/>
      <c r="E115" s="509"/>
      <c r="F115" s="509"/>
      <c r="G115" s="509"/>
      <c r="H115" s="523"/>
      <c r="I115" s="687"/>
      <c r="J115" s="524"/>
      <c r="K115" s="702"/>
    </row>
    <row r="116" spans="1:15" ht="15" customHeight="1">
      <c r="A116" s="507">
        <v>1</v>
      </c>
      <c r="B116" s="426" t="s">
        <v>1787</v>
      </c>
      <c r="C116" s="508" t="s">
        <v>248</v>
      </c>
      <c r="D116" s="497" t="str">
        <f>C116&amp;$F$1</f>
        <v>111A/YDI/III/2019</v>
      </c>
      <c r="E116" s="509"/>
      <c r="F116" s="126" t="s">
        <v>1808</v>
      </c>
      <c r="G116" s="16">
        <v>11808668</v>
      </c>
      <c r="H116" s="661" t="s">
        <v>1908</v>
      </c>
      <c r="I116" s="687">
        <f t="shared" ref="I116" si="10">K116/J116</f>
        <v>420210526.66666669</v>
      </c>
      <c r="J116" s="524">
        <v>0.15</v>
      </c>
      <c r="K116" s="698">
        <v>63031579</v>
      </c>
    </row>
    <row r="117" spans="1:15" ht="15" customHeight="1">
      <c r="A117" s="507"/>
      <c r="B117"/>
      <c r="C117" s="662"/>
      <c r="D117" s="669"/>
      <c r="E117" s="528"/>
      <c r="F117" s="150"/>
      <c r="G117" s="663"/>
      <c r="H117" s="126"/>
      <c r="I117" s="687"/>
      <c r="J117" s="524"/>
      <c r="K117" s="698"/>
    </row>
    <row r="118" spans="1:15" ht="15" customHeight="1">
      <c r="A118" s="507"/>
      <c r="B118" s="513"/>
      <c r="C118" s="517"/>
      <c r="D118" s="511"/>
      <c r="E118" s="509"/>
      <c r="F118" s="509"/>
      <c r="G118" s="509"/>
      <c r="H118" s="523"/>
      <c r="I118" s="687"/>
      <c r="J118" s="524"/>
      <c r="K118" s="702"/>
    </row>
    <row r="119" spans="1:15" ht="15" customHeight="1">
      <c r="A119" s="507"/>
      <c r="B119" s="513"/>
      <c r="C119" s="517"/>
      <c r="D119" s="511"/>
      <c r="E119" s="509"/>
      <c r="F119" s="509"/>
      <c r="G119" s="509"/>
      <c r="H119" s="567" t="s">
        <v>22</v>
      </c>
      <c r="I119" s="396">
        <f>SUM(I116:I118)</f>
        <v>420210526.66666669</v>
      </c>
      <c r="J119" s="566"/>
      <c r="K119" s="703">
        <f>SUM(K116:K118)</f>
        <v>63031579</v>
      </c>
    </row>
    <row r="120" spans="1:15" ht="15" customHeight="1">
      <c r="A120" s="507"/>
      <c r="B120" s="513"/>
      <c r="C120" s="508"/>
      <c r="D120" s="511"/>
      <c r="E120" s="509"/>
      <c r="F120" s="509"/>
      <c r="G120" s="509"/>
      <c r="H120" s="525"/>
      <c r="I120" s="687"/>
      <c r="J120" s="522"/>
      <c r="K120" s="702"/>
    </row>
    <row r="121" spans="1:15" s="7" customFormat="1" ht="15" customHeight="1">
      <c r="A121" s="571"/>
      <c r="B121" s="572"/>
      <c r="C121" s="573"/>
      <c r="D121" s="670"/>
      <c r="E121" s="574"/>
      <c r="F121" s="574"/>
      <c r="G121" s="574"/>
      <c r="H121" s="575" t="s">
        <v>208</v>
      </c>
      <c r="I121" s="691">
        <f>I114+I102+I119</f>
        <v>1666219920.6666667</v>
      </c>
      <c r="J121" s="578"/>
      <c r="K121" s="705">
        <f>K114+K102+K119</f>
        <v>88399808.379999995</v>
      </c>
      <c r="L121" s="579">
        <v>-84662116.090000004</v>
      </c>
      <c r="M121" s="718">
        <f>K121+L121</f>
        <v>3737692.2899999917</v>
      </c>
    </row>
    <row r="122" spans="1:15" ht="15" customHeight="1">
      <c r="A122" s="507"/>
      <c r="B122" s="513"/>
      <c r="C122" s="508"/>
      <c r="D122" s="511"/>
      <c r="E122" s="509"/>
      <c r="F122" s="509"/>
      <c r="G122" s="509"/>
      <c r="H122" s="511"/>
      <c r="I122" s="687"/>
      <c r="J122" s="522"/>
      <c r="K122" s="702"/>
    </row>
    <row r="123" spans="1:15" ht="15" customHeight="1">
      <c r="A123" s="507">
        <v>1</v>
      </c>
      <c r="B123" s="472"/>
      <c r="C123" s="508"/>
      <c r="F123" s="472"/>
      <c r="G123" s="473"/>
      <c r="H123" s="126"/>
      <c r="I123" s="372">
        <f>K123/J123</f>
        <v>0</v>
      </c>
      <c r="J123" s="522">
        <v>0.04</v>
      </c>
      <c r="K123" s="698"/>
    </row>
    <row r="124" spans="1:15" ht="15" customHeight="1">
      <c r="A124" s="507">
        <v>2</v>
      </c>
      <c r="B124" s="472"/>
      <c r="C124" s="508"/>
      <c r="F124" s="472"/>
      <c r="G124" s="473"/>
      <c r="H124" s="126"/>
      <c r="I124" s="372">
        <f>K124/J124</f>
        <v>0</v>
      </c>
      <c r="J124" s="522">
        <v>0.04</v>
      </c>
      <c r="K124" s="698"/>
    </row>
    <row r="125" spans="1:15" ht="15" customHeight="1">
      <c r="A125" s="507">
        <v>3</v>
      </c>
      <c r="B125" s="126"/>
      <c r="C125" s="508"/>
      <c r="F125" s="472"/>
      <c r="G125" s="473"/>
      <c r="H125" s="126"/>
      <c r="I125" s="692">
        <f>K125/J125</f>
        <v>0</v>
      </c>
      <c r="J125" s="522">
        <v>0.02</v>
      </c>
      <c r="K125" s="698"/>
    </row>
    <row r="126" spans="1:15" ht="15" customHeight="1">
      <c r="A126" s="507"/>
      <c r="B126" s="472"/>
      <c r="C126" s="508"/>
      <c r="F126" s="472"/>
      <c r="G126" s="473"/>
      <c r="H126" s="472"/>
      <c r="I126" s="372"/>
      <c r="J126" s="522"/>
      <c r="K126" s="696"/>
    </row>
    <row r="127" spans="1:15" ht="15" customHeight="1">
      <c r="A127" s="507"/>
      <c r="B127" s="513"/>
      <c r="C127" s="508"/>
      <c r="D127" s="511"/>
      <c r="E127" s="509"/>
      <c r="F127" s="509"/>
      <c r="G127" s="509"/>
      <c r="H127" s="511"/>
      <c r="I127" s="687"/>
      <c r="J127" s="522"/>
      <c r="K127" s="702"/>
    </row>
    <row r="128" spans="1:15" s="516" customFormat="1" ht="15" customHeight="1">
      <c r="A128" s="507"/>
      <c r="B128" s="513"/>
      <c r="C128" s="508"/>
      <c r="D128" s="511"/>
      <c r="E128" s="509"/>
      <c r="F128" s="509"/>
      <c r="G128" s="509"/>
      <c r="H128" s="511"/>
      <c r="I128" s="687"/>
      <c r="J128" s="522"/>
      <c r="K128" s="702"/>
      <c r="M128" s="6"/>
      <c r="N128" s="6"/>
      <c r="O128" s="6"/>
    </row>
    <row r="129" spans="1:15" s="516" customFormat="1" ht="15" customHeight="1">
      <c r="A129" s="507"/>
      <c r="B129" s="513"/>
      <c r="C129" s="508"/>
      <c r="D129" s="511"/>
      <c r="E129" s="509"/>
      <c r="F129" s="509"/>
      <c r="G129" s="509"/>
      <c r="H129" s="567" t="s">
        <v>231</v>
      </c>
      <c r="I129" s="396">
        <f>SUM(I122:I128)</f>
        <v>0</v>
      </c>
      <c r="J129" s="566"/>
      <c r="K129" s="703">
        <f>SUM(K123:K127)</f>
        <v>0</v>
      </c>
      <c r="M129" s="6"/>
      <c r="N129" s="6"/>
      <c r="O129" s="6"/>
    </row>
    <row r="130" spans="1:15" s="516" customFormat="1" ht="15" customHeight="1">
      <c r="A130" s="507"/>
      <c r="B130" s="513"/>
      <c r="C130" s="508"/>
      <c r="D130" s="511"/>
      <c r="E130" s="509"/>
      <c r="F130" s="520"/>
      <c r="G130" s="521"/>
      <c r="H130" s="511"/>
      <c r="I130" s="687"/>
      <c r="J130" s="522"/>
      <c r="K130" s="702"/>
      <c r="M130" s="6"/>
      <c r="N130" s="6"/>
      <c r="O130" s="6"/>
    </row>
    <row r="131" spans="1:15" s="516" customFormat="1" ht="15" customHeight="1">
      <c r="A131" s="507">
        <v>1</v>
      </c>
      <c r="B131" s="494"/>
      <c r="C131" s="508"/>
      <c r="D131" s="511"/>
      <c r="E131" s="528"/>
      <c r="F131" s="16" t="s">
        <v>1815</v>
      </c>
      <c r="G131" s="473">
        <v>11808204</v>
      </c>
      <c r="H131" s="472" t="s">
        <v>1850</v>
      </c>
      <c r="I131" s="372">
        <f>K131/J131</f>
        <v>303977650</v>
      </c>
      <c r="J131" s="522">
        <v>0.1</v>
      </c>
      <c r="K131" s="698">
        <v>30397765</v>
      </c>
      <c r="M131" s="6"/>
      <c r="N131" s="6"/>
      <c r="O131" s="6"/>
    </row>
    <row r="132" spans="1:15" s="516" customFormat="1" ht="15" customHeight="1">
      <c r="A132" s="507">
        <v>2</v>
      </c>
      <c r="B132" s="494" t="s">
        <v>1852</v>
      </c>
      <c r="C132" s="508"/>
      <c r="D132" s="511"/>
      <c r="E132" s="528"/>
      <c r="F132" s="16" t="s">
        <v>1817</v>
      </c>
      <c r="G132" s="473">
        <v>11808443</v>
      </c>
      <c r="H132" s="472" t="s">
        <v>1851</v>
      </c>
      <c r="I132" s="372">
        <f>K132/J132</f>
        <v>28770450</v>
      </c>
      <c r="J132" s="522">
        <v>0.1</v>
      </c>
      <c r="K132" s="698">
        <v>2877045</v>
      </c>
      <c r="M132" s="6"/>
      <c r="N132" s="6"/>
      <c r="O132" s="6"/>
    </row>
    <row r="133" spans="1:15" s="516" customFormat="1" ht="15" customHeight="1">
      <c r="A133" s="507">
        <v>3</v>
      </c>
      <c r="B133" s="494"/>
      <c r="C133" s="508"/>
      <c r="D133" s="511"/>
      <c r="E133" s="528"/>
      <c r="F133" s="16"/>
      <c r="G133" s="473"/>
      <c r="H133" s="472"/>
      <c r="I133" s="372">
        <f t="shared" ref="I133" si="11">K133/J133</f>
        <v>0</v>
      </c>
      <c r="J133" s="522">
        <v>0.1</v>
      </c>
      <c r="K133" s="698"/>
      <c r="M133" s="6" t="s">
        <v>308</v>
      </c>
      <c r="N133" s="6"/>
      <c r="O133" s="6"/>
    </row>
    <row r="134" spans="1:15" s="516" customFormat="1" ht="15" customHeight="1">
      <c r="A134" s="507"/>
      <c r="B134" s="494"/>
      <c r="C134" s="508"/>
      <c r="D134" s="511"/>
      <c r="E134" s="509"/>
      <c r="F134" s="16"/>
      <c r="G134" s="527"/>
      <c r="H134" s="519"/>
      <c r="I134" s="372"/>
      <c r="J134" s="522"/>
      <c r="K134" s="698"/>
      <c r="M134" s="6"/>
      <c r="N134" s="6"/>
      <c r="O134" s="6"/>
    </row>
    <row r="135" spans="1:15" s="516" customFormat="1" ht="15" customHeight="1">
      <c r="A135" s="507"/>
      <c r="B135" s="519"/>
      <c r="C135" s="508"/>
      <c r="D135" s="511"/>
      <c r="E135" s="509"/>
      <c r="F135" s="519"/>
      <c r="G135" s="527"/>
      <c r="H135" s="519"/>
      <c r="I135" s="687"/>
      <c r="J135" s="522"/>
      <c r="K135" s="706"/>
      <c r="M135" s="6"/>
      <c r="N135" s="6"/>
      <c r="O135" s="6"/>
    </row>
    <row r="136" spans="1:15" s="516" customFormat="1" ht="15" customHeight="1">
      <c r="A136" s="507"/>
      <c r="B136" s="513"/>
      <c r="C136" s="508"/>
      <c r="D136" s="511"/>
      <c r="E136" s="509"/>
      <c r="F136" s="509"/>
      <c r="G136" s="509"/>
      <c r="H136" s="567" t="s">
        <v>24</v>
      </c>
      <c r="I136" s="396">
        <f>SUM(I131:I135)</f>
        <v>332748100</v>
      </c>
      <c r="J136" s="570"/>
      <c r="K136" s="703">
        <f>SUM(K131:K135)</f>
        <v>33274810</v>
      </c>
      <c r="M136" s="6"/>
      <c r="N136" s="6"/>
      <c r="O136" s="6"/>
    </row>
    <row r="137" spans="1:15" s="516" customFormat="1" ht="15" customHeight="1">
      <c r="A137" s="507"/>
      <c r="B137" s="469"/>
      <c r="C137" s="508"/>
      <c r="D137" s="511"/>
      <c r="E137" s="528"/>
      <c r="F137" s="528"/>
      <c r="G137" s="528"/>
      <c r="H137" s="529"/>
      <c r="I137" s="372"/>
      <c r="J137" s="487"/>
      <c r="K137" s="2"/>
      <c r="M137" s="6"/>
      <c r="N137" s="6"/>
      <c r="O137" s="6"/>
    </row>
    <row r="138" spans="1:15" s="516" customFormat="1" ht="15" customHeight="1">
      <c r="A138" s="507">
        <v>1</v>
      </c>
      <c r="B138" s="494"/>
      <c r="C138" s="508"/>
      <c r="D138" s="511"/>
      <c r="E138" s="528"/>
      <c r="F138" s="472"/>
      <c r="G138" s="473"/>
      <c r="H138" s="472"/>
      <c r="I138" s="372">
        <f t="shared" ref="I138:I143" si="12">K138/J138</f>
        <v>0</v>
      </c>
      <c r="J138" s="487">
        <v>0.25</v>
      </c>
      <c r="K138" s="696"/>
      <c r="M138" s="6"/>
      <c r="N138" s="6"/>
      <c r="O138" s="6"/>
    </row>
    <row r="139" spans="1:15" s="516" customFormat="1" ht="15" customHeight="1">
      <c r="A139" s="507">
        <v>2</v>
      </c>
      <c r="B139" s="494"/>
      <c r="C139" s="508"/>
      <c r="D139" s="511"/>
      <c r="E139" s="528"/>
      <c r="F139" s="472"/>
      <c r="G139" s="473"/>
      <c r="H139" s="472"/>
      <c r="I139" s="372">
        <f t="shared" si="12"/>
        <v>0</v>
      </c>
      <c r="J139" s="487">
        <v>0.25</v>
      </c>
      <c r="K139" s="696"/>
      <c r="M139" s="6"/>
      <c r="N139" s="6"/>
      <c r="O139" s="6"/>
    </row>
    <row r="140" spans="1:15" s="516" customFormat="1" ht="15" customHeight="1">
      <c r="A140" s="507">
        <v>3</v>
      </c>
      <c r="B140" s="494"/>
      <c r="C140" s="508"/>
      <c r="D140" s="511"/>
      <c r="E140" s="528"/>
      <c r="F140" s="472"/>
      <c r="G140" s="473"/>
      <c r="H140" s="472"/>
      <c r="I140" s="372">
        <f t="shared" si="12"/>
        <v>0</v>
      </c>
      <c r="J140" s="487">
        <v>0.25</v>
      </c>
      <c r="K140" s="696"/>
      <c r="M140" s="6"/>
      <c r="N140" s="6"/>
      <c r="O140" s="6"/>
    </row>
    <row r="141" spans="1:15" s="516" customFormat="1" ht="15" customHeight="1">
      <c r="A141" s="507">
        <v>4</v>
      </c>
      <c r="B141" s="494"/>
      <c r="C141" s="508"/>
      <c r="D141" s="511"/>
      <c r="E141" s="528"/>
      <c r="F141" s="472"/>
      <c r="G141" s="473"/>
      <c r="H141" s="472"/>
      <c r="I141" s="372">
        <f t="shared" si="12"/>
        <v>0</v>
      </c>
      <c r="J141" s="487">
        <v>0.25</v>
      </c>
      <c r="K141" s="696"/>
      <c r="M141" s="6"/>
      <c r="N141" s="6"/>
      <c r="O141" s="6"/>
    </row>
    <row r="142" spans="1:15" s="516" customFormat="1" ht="15" customHeight="1">
      <c r="A142" s="507">
        <v>5</v>
      </c>
      <c r="B142" s="494"/>
      <c r="C142" s="508"/>
      <c r="D142" s="511"/>
      <c r="E142" s="528"/>
      <c r="F142" s="472"/>
      <c r="G142" s="473"/>
      <c r="H142" s="472"/>
      <c r="I142" s="372">
        <f t="shared" si="12"/>
        <v>0</v>
      </c>
      <c r="J142" s="487">
        <v>0.25</v>
      </c>
      <c r="K142" s="696"/>
      <c r="M142" s="6"/>
      <c r="N142" s="6"/>
      <c r="O142" s="6"/>
    </row>
    <row r="143" spans="1:15" s="516" customFormat="1" ht="15" customHeight="1">
      <c r="A143" s="507">
        <v>6</v>
      </c>
      <c r="B143" s="494"/>
      <c r="C143" s="508"/>
      <c r="D143" s="511"/>
      <c r="E143" s="528"/>
      <c r="F143" s="472"/>
      <c r="G143" s="473"/>
      <c r="H143" s="472"/>
      <c r="I143" s="372">
        <f t="shared" si="12"/>
        <v>0</v>
      </c>
      <c r="J143" s="487">
        <v>0.25</v>
      </c>
      <c r="K143" s="696"/>
      <c r="M143" s="6"/>
      <c r="N143" s="6"/>
      <c r="O143" s="6"/>
    </row>
    <row r="144" spans="1:15" ht="15" customHeight="1">
      <c r="A144" s="507"/>
      <c r="B144" s="513"/>
      <c r="C144" s="508"/>
      <c r="D144" s="511"/>
      <c r="E144" s="528"/>
      <c r="F144" s="472"/>
      <c r="G144" s="509"/>
      <c r="H144" s="567" t="s">
        <v>1332</v>
      </c>
      <c r="I144" s="396">
        <f>SUM(I138:I143)</f>
        <v>0</v>
      </c>
      <c r="J144" s="570"/>
      <c r="K144" s="703">
        <f>SUM(K138:K143)</f>
        <v>0</v>
      </c>
    </row>
    <row r="145" spans="1:15" ht="15" customHeight="1">
      <c r="A145" s="507"/>
      <c r="B145" s="513"/>
      <c r="C145" s="508"/>
      <c r="D145" s="511"/>
      <c r="E145" s="509"/>
      <c r="F145" s="509"/>
      <c r="G145" s="509"/>
      <c r="H145" s="523"/>
      <c r="I145" s="372"/>
      <c r="J145" s="300"/>
      <c r="K145" s="702"/>
    </row>
    <row r="146" spans="1:15" s="7" customFormat="1" ht="15" customHeight="1">
      <c r="A146" s="571"/>
      <c r="B146" s="572"/>
      <c r="C146" s="573"/>
      <c r="D146" s="670"/>
      <c r="E146" s="574"/>
      <c r="F146" s="574"/>
      <c r="G146" s="574"/>
      <c r="H146" s="575" t="s">
        <v>282</v>
      </c>
      <c r="I146" s="691">
        <f>SUM(I136)+I129</f>
        <v>332748100</v>
      </c>
      <c r="J146" s="563"/>
      <c r="K146" s="705">
        <f>K136+K129+K144</f>
        <v>33274810</v>
      </c>
      <c r="L146" s="691">
        <v>-33274810</v>
      </c>
      <c r="M146" s="718">
        <f>K146+L146</f>
        <v>0</v>
      </c>
    </row>
    <row r="147" spans="1:15" ht="15" customHeight="1">
      <c r="A147" s="507"/>
      <c r="B147" s="513"/>
      <c r="C147" s="508"/>
      <c r="D147" s="511"/>
      <c r="E147" s="509"/>
      <c r="F147" s="509"/>
      <c r="G147" s="509"/>
      <c r="H147" s="511"/>
      <c r="I147" s="687"/>
      <c r="J147" s="522"/>
      <c r="K147" s="702"/>
    </row>
    <row r="148" spans="1:15" ht="15" customHeight="1">
      <c r="A148" s="507"/>
      <c r="B148" s="513"/>
      <c r="C148" s="508"/>
      <c r="D148" s="511"/>
      <c r="E148" s="509"/>
      <c r="F148" s="519"/>
      <c r="G148" s="521"/>
      <c r="H148" s="511"/>
      <c r="I148" s="687"/>
      <c r="J148" s="522"/>
      <c r="K148" s="702"/>
    </row>
    <row r="149" spans="1:15" ht="15" customHeight="1">
      <c r="A149" s="507"/>
      <c r="B149" s="519"/>
      <c r="C149" s="508"/>
      <c r="D149" s="511"/>
      <c r="E149" s="509"/>
      <c r="F149" s="520"/>
      <c r="G149" s="521"/>
      <c r="H149" s="520"/>
      <c r="I149" s="687"/>
      <c r="J149" s="522"/>
      <c r="K149" s="704"/>
    </row>
    <row r="150" spans="1:15" ht="15" customHeight="1">
      <c r="A150" s="507"/>
      <c r="B150" s="511"/>
      <c r="C150" s="508"/>
      <c r="D150" s="511"/>
      <c r="E150" s="528"/>
      <c r="F150" s="530"/>
      <c r="G150" s="531"/>
      <c r="H150" s="532"/>
      <c r="I150" s="687"/>
      <c r="J150" s="522"/>
      <c r="K150" s="707"/>
    </row>
    <row r="151" spans="1:15" ht="15" customHeight="1">
      <c r="A151" s="507"/>
      <c r="B151" s="511"/>
      <c r="C151" s="508"/>
      <c r="D151" s="511"/>
      <c r="E151" s="528"/>
      <c r="F151" s="533"/>
      <c r="G151" s="534"/>
      <c r="H151" s="535"/>
      <c r="I151" s="687"/>
      <c r="J151" s="522"/>
      <c r="K151" s="2"/>
    </row>
    <row r="152" spans="1:15" s="516" customFormat="1" ht="15" customHeight="1">
      <c r="A152" s="507"/>
      <c r="B152" s="511"/>
      <c r="C152" s="508"/>
      <c r="D152" s="511"/>
      <c r="E152" s="528"/>
      <c r="F152" s="533"/>
      <c r="G152" s="534"/>
      <c r="H152" s="535"/>
      <c r="I152" s="687"/>
      <c r="J152" s="522"/>
      <c r="K152" s="2"/>
      <c r="M152" s="6"/>
      <c r="N152" s="6"/>
      <c r="O152" s="6"/>
    </row>
    <row r="153" spans="1:15" s="516" customFormat="1" ht="15" customHeight="1">
      <c r="A153" s="507"/>
      <c r="B153" s="511"/>
      <c r="C153" s="508"/>
      <c r="D153" s="511"/>
      <c r="E153" s="528"/>
      <c r="F153" s="533"/>
      <c r="G153" s="534"/>
      <c r="H153" s="535"/>
      <c r="I153" s="687"/>
      <c r="J153" s="522"/>
      <c r="K153" s="706"/>
      <c r="M153" s="6"/>
      <c r="N153" s="6"/>
      <c r="O153" s="6"/>
    </row>
    <row r="154" spans="1:15" s="516" customFormat="1" ht="15" customHeight="1">
      <c r="A154" s="507"/>
      <c r="B154" s="511"/>
      <c r="C154" s="508"/>
      <c r="D154" s="511"/>
      <c r="E154" s="528"/>
      <c r="F154" s="533"/>
      <c r="G154" s="534"/>
      <c r="H154" s="535"/>
      <c r="I154" s="687"/>
      <c r="J154" s="537"/>
      <c r="K154" s="702"/>
      <c r="M154" s="6"/>
      <c r="N154" s="6"/>
      <c r="O154" s="6"/>
    </row>
    <row r="155" spans="1:15" s="516" customFormat="1" ht="15" customHeight="1">
      <c r="A155" s="507"/>
      <c r="B155" s="513"/>
      <c r="C155" s="508"/>
      <c r="D155" s="511"/>
      <c r="E155" s="509"/>
      <c r="F155" s="509"/>
      <c r="G155" s="509"/>
      <c r="H155" s="538"/>
      <c r="I155" s="687"/>
      <c r="J155" s="537"/>
      <c r="K155" s="702"/>
      <c r="M155" s="6"/>
      <c r="N155" s="6"/>
      <c r="O155" s="6"/>
    </row>
    <row r="156" spans="1:15" s="516" customFormat="1" ht="15" customHeight="1">
      <c r="A156" s="507"/>
      <c r="B156" s="513"/>
      <c r="C156" s="517"/>
      <c r="D156" s="511"/>
      <c r="E156" s="509"/>
      <c r="F156" s="509"/>
      <c r="G156" s="509"/>
      <c r="H156" s="580" t="s">
        <v>27</v>
      </c>
      <c r="I156" s="396">
        <f>SUM(I149:I154)</f>
        <v>0</v>
      </c>
      <c r="J156" s="581"/>
      <c r="K156" s="703">
        <f>SUM(K149:K154)</f>
        <v>0</v>
      </c>
      <c r="M156" s="6"/>
      <c r="N156" s="6"/>
      <c r="O156" s="6"/>
    </row>
    <row r="157" spans="1:15" s="516" customFormat="1" ht="15" customHeight="1">
      <c r="A157" s="507"/>
      <c r="B157" s="513"/>
      <c r="C157" s="508"/>
      <c r="D157" s="511"/>
      <c r="E157" s="509"/>
      <c r="F157" s="520"/>
      <c r="G157" s="521"/>
      <c r="H157" s="511"/>
      <c r="I157" s="687"/>
      <c r="J157" s="537"/>
      <c r="K157" s="702"/>
      <c r="M157" s="6"/>
      <c r="N157" s="6"/>
      <c r="O157" s="6"/>
    </row>
    <row r="158" spans="1:15" s="516" customFormat="1" ht="15" customHeight="1">
      <c r="A158" s="507">
        <v>1</v>
      </c>
      <c r="B158" s="472" t="s">
        <v>1854</v>
      </c>
      <c r="C158" s="508" t="s">
        <v>251</v>
      </c>
      <c r="D158" s="511"/>
      <c r="E158" s="528"/>
      <c r="F158" s="16"/>
      <c r="G158" s="473"/>
      <c r="H158" s="126" t="s">
        <v>1757</v>
      </c>
      <c r="I158" s="687">
        <f>K158/J158</f>
        <v>329251450</v>
      </c>
      <c r="J158" s="537">
        <v>0.1</v>
      </c>
      <c r="K158" s="698">
        <v>32925145</v>
      </c>
      <c r="M158" s="6"/>
      <c r="N158" s="6"/>
      <c r="O158" s="6"/>
    </row>
    <row r="159" spans="1:15" s="516" customFormat="1" ht="15" customHeight="1">
      <c r="A159" s="507">
        <v>2</v>
      </c>
      <c r="B159" s="472" t="s">
        <v>1855</v>
      </c>
      <c r="C159" s="508" t="s">
        <v>252</v>
      </c>
      <c r="D159" s="511"/>
      <c r="E159" s="528"/>
      <c r="F159" s="472"/>
      <c r="G159" s="473"/>
      <c r="H159" s="603" t="s">
        <v>1853</v>
      </c>
      <c r="I159" s="687">
        <f>K159/J159</f>
        <v>12901391.999999998</v>
      </c>
      <c r="J159" s="537">
        <v>0.2</v>
      </c>
      <c r="K159" s="127">
        <v>2580278.4</v>
      </c>
      <c r="M159" s="6"/>
      <c r="N159" s="6"/>
      <c r="O159" s="6"/>
    </row>
    <row r="160" spans="1:15" s="516" customFormat="1" ht="15" customHeight="1">
      <c r="A160" s="507">
        <v>3</v>
      </c>
      <c r="B160" s="489" t="s">
        <v>333</v>
      </c>
      <c r="C160" s="508"/>
      <c r="D160" s="511"/>
      <c r="E160" s="528"/>
      <c r="F160" s="472"/>
      <c r="G160" s="512"/>
      <c r="H160" s="520" t="s">
        <v>225</v>
      </c>
      <c r="I160" s="687">
        <f t="shared" ref="I160" si="13">K160/J160</f>
        <v>419167250</v>
      </c>
      <c r="J160" s="537">
        <v>0.1</v>
      </c>
      <c r="K160" s="708">
        <v>41916725</v>
      </c>
      <c r="M160" s="6"/>
      <c r="N160" s="6"/>
      <c r="O160" s="6"/>
    </row>
    <row r="161" spans="1:15" s="516" customFormat="1" ht="15" customHeight="1">
      <c r="A161" s="507">
        <v>4</v>
      </c>
      <c r="B161" s="489" t="s">
        <v>1760</v>
      </c>
      <c r="C161" s="508"/>
      <c r="D161" s="511"/>
      <c r="E161" s="528"/>
      <c r="F161" s="489"/>
      <c r="G161" s="512"/>
      <c r="H161" s="520" t="s">
        <v>1856</v>
      </c>
      <c r="I161" s="687">
        <v>19198500</v>
      </c>
      <c r="J161" s="537">
        <v>0</v>
      </c>
      <c r="K161" s="708">
        <v>0</v>
      </c>
      <c r="M161" s="6"/>
      <c r="N161" s="6"/>
      <c r="O161" s="6"/>
    </row>
    <row r="162" spans="1:15" s="516" customFormat="1" ht="15" customHeight="1">
      <c r="A162" s="507"/>
      <c r="B162" s="513"/>
      <c r="C162" s="508"/>
      <c r="D162" s="511"/>
      <c r="E162" s="509"/>
      <c r="F162" s="509"/>
      <c r="G162" s="509"/>
      <c r="H162" s="511"/>
      <c r="I162" s="687"/>
      <c r="J162" s="537"/>
      <c r="K162" s="702"/>
      <c r="M162" s="6"/>
      <c r="N162" s="6"/>
      <c r="O162" s="6"/>
    </row>
    <row r="163" spans="1:15" s="516" customFormat="1" ht="15" customHeight="1">
      <c r="A163" s="507"/>
      <c r="B163" s="513"/>
      <c r="C163" s="508"/>
      <c r="D163" s="511"/>
      <c r="E163" s="509"/>
      <c r="F163" s="509"/>
      <c r="G163" s="509"/>
      <c r="H163" s="582" t="s">
        <v>1611</v>
      </c>
      <c r="I163" s="396">
        <f>SUM(I157:I162)</f>
        <v>780518592</v>
      </c>
      <c r="J163" s="581"/>
      <c r="K163" s="703">
        <f>SUM(K158:K162)</f>
        <v>77422148.400000006</v>
      </c>
      <c r="M163" s="6"/>
      <c r="N163" s="6"/>
      <c r="O163" s="6"/>
    </row>
    <row r="164" spans="1:15" s="516" customFormat="1" ht="15" customHeight="1">
      <c r="A164" s="507"/>
      <c r="B164" s="513"/>
      <c r="C164" s="508"/>
      <c r="D164" s="511"/>
      <c r="E164" s="509"/>
      <c r="F164" s="509"/>
      <c r="G164" s="509"/>
      <c r="H164" s="540"/>
      <c r="I164" s="372"/>
      <c r="J164" s="539"/>
      <c r="K164" s="702"/>
      <c r="M164" s="6"/>
      <c r="N164" s="6"/>
      <c r="O164" s="6"/>
    </row>
    <row r="165" spans="1:15" s="516" customFormat="1" ht="15" customHeight="1">
      <c r="A165" s="507"/>
      <c r="B165" s="513"/>
      <c r="C165" s="508"/>
      <c r="D165" s="511"/>
      <c r="E165" s="509"/>
      <c r="F165" s="509"/>
      <c r="G165" s="509"/>
      <c r="H165" s="540"/>
      <c r="I165" s="372"/>
      <c r="J165" s="539"/>
      <c r="K165" s="702"/>
      <c r="M165" s="6"/>
      <c r="N165" s="6"/>
      <c r="O165" s="6"/>
    </row>
    <row r="166" spans="1:15" s="516" customFormat="1" ht="15" customHeight="1">
      <c r="A166" s="507"/>
      <c r="B166" s="513"/>
      <c r="C166" s="508"/>
      <c r="D166" s="511"/>
      <c r="E166" s="509"/>
      <c r="F166" s="509"/>
      <c r="G166" s="509"/>
      <c r="H166" s="540"/>
      <c r="I166" s="372"/>
      <c r="J166" s="539"/>
      <c r="K166" s="702"/>
      <c r="M166" s="6"/>
      <c r="N166" s="6"/>
      <c r="O166" s="6"/>
    </row>
    <row r="167" spans="1:15" s="516" customFormat="1" ht="15" customHeight="1">
      <c r="A167" s="507"/>
      <c r="B167" s="513"/>
      <c r="C167" s="508"/>
      <c r="D167" s="511"/>
      <c r="E167" s="509"/>
      <c r="F167" s="509"/>
      <c r="G167" s="509"/>
      <c r="H167" s="582" t="s">
        <v>1612</v>
      </c>
      <c r="I167" s="396">
        <f>SUM(I165:I166)</f>
        <v>0</v>
      </c>
      <c r="J167" s="581"/>
      <c r="K167" s="703">
        <f>SUM(K164:K166)</f>
        <v>0</v>
      </c>
      <c r="M167" s="6"/>
      <c r="N167" s="6"/>
      <c r="O167" s="6"/>
    </row>
    <row r="168" spans="1:15" s="516" customFormat="1" ht="15" customHeight="1">
      <c r="A168" s="507"/>
      <c r="B168" s="513"/>
      <c r="C168" s="508"/>
      <c r="D168" s="511"/>
      <c r="E168" s="509"/>
      <c r="F168" s="520"/>
      <c r="G168" s="521"/>
      <c r="H168" s="540"/>
      <c r="I168" s="372"/>
      <c r="J168" s="539"/>
      <c r="K168" s="702"/>
      <c r="M168" s="6"/>
      <c r="N168" s="6"/>
      <c r="O168" s="6"/>
    </row>
    <row r="169" spans="1:15" ht="15" customHeight="1">
      <c r="A169" s="507">
        <v>1</v>
      </c>
      <c r="B169" s="513"/>
      <c r="C169" s="508"/>
      <c r="D169" s="511" t="str">
        <f>C169&amp;$D$1</f>
        <v>C/YDI/III/2019</v>
      </c>
      <c r="E169" s="509"/>
      <c r="F169" s="509"/>
      <c r="G169" s="509"/>
      <c r="H169" s="520"/>
      <c r="I169" s="687">
        <f>K169/J169</f>
        <v>0</v>
      </c>
      <c r="J169" s="541">
        <v>0.1</v>
      </c>
      <c r="K169" s="704"/>
    </row>
    <row r="170" spans="1:15" ht="15" customHeight="1">
      <c r="A170" s="507"/>
      <c r="B170" s="513"/>
      <c r="C170" s="508"/>
      <c r="D170" s="511"/>
      <c r="E170" s="509"/>
      <c r="F170" s="509"/>
      <c r="G170" s="509"/>
      <c r="H170" s="540"/>
      <c r="I170" s="372"/>
      <c r="J170" s="539"/>
      <c r="K170" s="702"/>
    </row>
    <row r="171" spans="1:15" ht="15" customHeight="1">
      <c r="A171" s="507"/>
      <c r="B171" s="513"/>
      <c r="C171" s="508"/>
      <c r="D171" s="511"/>
      <c r="E171" s="509"/>
      <c r="F171" s="509"/>
      <c r="G171" s="509"/>
      <c r="H171" s="583" t="s">
        <v>29</v>
      </c>
      <c r="I171" s="396"/>
      <c r="J171" s="581"/>
      <c r="K171" s="703"/>
    </row>
    <row r="172" spans="1:15" ht="15" customHeight="1">
      <c r="A172" s="507"/>
      <c r="B172" s="513"/>
      <c r="C172" s="508"/>
      <c r="D172" s="511"/>
      <c r="E172" s="509"/>
      <c r="F172" s="509"/>
      <c r="G172" s="509"/>
      <c r="H172" s="5"/>
      <c r="I172" s="687"/>
      <c r="J172" s="537"/>
      <c r="K172" s="702"/>
    </row>
    <row r="173" spans="1:15" s="7" customFormat="1" ht="15" customHeight="1">
      <c r="A173" s="571"/>
      <c r="B173" s="572"/>
      <c r="C173" s="573"/>
      <c r="D173" s="670"/>
      <c r="E173" s="574"/>
      <c r="F173" s="574"/>
      <c r="G173" s="574"/>
      <c r="H173" s="575" t="s">
        <v>209</v>
      </c>
      <c r="I173" s="691"/>
      <c r="J173" s="585"/>
      <c r="K173" s="705">
        <f>K156+K163+K167+K171</f>
        <v>77422148.400000006</v>
      </c>
      <c r="L173" s="717">
        <v>-77422149.340000004</v>
      </c>
      <c r="M173" s="718">
        <f>L173+K173</f>
        <v>-0.93999999761581421</v>
      </c>
    </row>
    <row r="174" spans="1:15" ht="15" customHeight="1">
      <c r="A174" s="507"/>
      <c r="B174" s="513"/>
      <c r="C174" s="508"/>
      <c r="D174" s="511"/>
      <c r="E174" s="509"/>
      <c r="F174" s="509"/>
      <c r="G174" s="521"/>
      <c r="H174" s="511"/>
      <c r="I174" s="372"/>
      <c r="J174" s="537"/>
      <c r="K174" s="702"/>
    </row>
    <row r="175" spans="1:15" ht="15" customHeight="1">
      <c r="A175" s="544">
        <v>9</v>
      </c>
      <c r="B175" s="545"/>
      <c r="C175" s="508"/>
      <c r="D175" s="511"/>
      <c r="E175" s="528"/>
      <c r="F175" s="472"/>
      <c r="G175" s="473"/>
      <c r="H175" s="472"/>
      <c r="I175" s="687">
        <f>(K175/J175)*2</f>
        <v>0</v>
      </c>
      <c r="J175" s="548">
        <v>0.05</v>
      </c>
      <c r="K175" s="709"/>
    </row>
    <row r="176" spans="1:15" ht="15" customHeight="1">
      <c r="A176" s="544"/>
      <c r="B176" s="545"/>
      <c r="C176" s="508"/>
      <c r="D176" s="511"/>
      <c r="E176" s="528"/>
      <c r="F176" s="472"/>
      <c r="G176" s="473"/>
      <c r="H176" s="583" t="s">
        <v>1613</v>
      </c>
      <c r="I176" s="396">
        <f>SUM(I175:I175)</f>
        <v>0</v>
      </c>
      <c r="J176" s="581"/>
      <c r="K176" s="703">
        <f>SUM(K175:K175)</f>
        <v>0</v>
      </c>
    </row>
    <row r="177" spans="1:15" ht="15" customHeight="1">
      <c r="A177" s="544"/>
      <c r="B177" s="545"/>
      <c r="C177" s="508"/>
      <c r="D177" s="511"/>
      <c r="E177" s="528"/>
      <c r="F177" s="472"/>
      <c r="G177" s="473"/>
      <c r="H177" s="472"/>
      <c r="I177" s="687"/>
      <c r="J177" s="548"/>
      <c r="K177" s="709"/>
    </row>
    <row r="178" spans="1:15" ht="15" customHeight="1">
      <c r="A178" s="551"/>
      <c r="B178" s="545"/>
      <c r="C178" s="508"/>
      <c r="D178" s="511"/>
      <c r="E178" s="528"/>
      <c r="F178" s="472"/>
      <c r="G178" s="473"/>
      <c r="H178" s="472" t="s">
        <v>1857</v>
      </c>
      <c r="I178" s="687">
        <f>K178/J178/2</f>
        <v>9505917380</v>
      </c>
      <c r="J178" s="548">
        <v>0.05</v>
      </c>
      <c r="K178" s="698">
        <v>950591738</v>
      </c>
    </row>
    <row r="179" spans="1:15" ht="15" customHeight="1">
      <c r="A179" s="597"/>
      <c r="B179" s="545"/>
      <c r="C179" s="508"/>
      <c r="D179" s="511"/>
      <c r="E179" s="528"/>
      <c r="F179" s="489"/>
      <c r="G179" s="512"/>
      <c r="H179" s="489"/>
      <c r="I179" s="721"/>
      <c r="J179" s="548"/>
      <c r="K179" s="721"/>
    </row>
    <row r="180" spans="1:15" ht="15" customHeight="1">
      <c r="A180" s="552"/>
      <c r="B180" s="552"/>
      <c r="C180" s="517"/>
      <c r="D180" s="511"/>
      <c r="E180" s="553"/>
      <c r="F180" s="509"/>
      <c r="G180" s="509"/>
      <c r="H180" s="583" t="s">
        <v>1761</v>
      </c>
      <c r="I180" s="396"/>
      <c r="J180" s="581"/>
      <c r="K180" s="703">
        <f>SUM(K178:K179)</f>
        <v>950591738</v>
      </c>
    </row>
    <row r="181" spans="1:15" ht="15" customHeight="1">
      <c r="A181" s="600"/>
      <c r="B181" s="600"/>
      <c r="C181" s="601"/>
      <c r="D181" s="672"/>
      <c r="E181" s="602"/>
      <c r="F181" s="528"/>
      <c r="G181" s="528"/>
      <c r="H181" s="542"/>
      <c r="I181" s="372"/>
      <c r="J181" s="539"/>
      <c r="K181" s="702"/>
    </row>
    <row r="182" spans="1:15" s="7" customFormat="1" ht="15" customHeight="1">
      <c r="A182" s="586"/>
      <c r="B182" s="586"/>
      <c r="C182" s="587"/>
      <c r="D182" s="673"/>
      <c r="E182" s="588"/>
      <c r="F182" s="589"/>
      <c r="G182" s="589"/>
      <c r="H182" s="575" t="s">
        <v>219</v>
      </c>
      <c r="I182" s="691"/>
      <c r="J182" s="585"/>
      <c r="K182" s="705">
        <f>K176+K180</f>
        <v>950591738</v>
      </c>
      <c r="L182" s="579">
        <v>-881591738</v>
      </c>
      <c r="M182" s="718">
        <f>K182+L182</f>
        <v>69000000</v>
      </c>
    </row>
    <row r="183" spans="1:15" ht="15" customHeight="1">
      <c r="A183" s="554"/>
      <c r="B183" s="554"/>
      <c r="C183" s="555"/>
      <c r="D183" s="674"/>
      <c r="E183" s="556"/>
      <c r="F183" s="557"/>
      <c r="G183" s="557"/>
      <c r="H183" s="554"/>
      <c r="J183" s="554"/>
      <c r="L183" s="719">
        <v>-878366747.44000006</v>
      </c>
      <c r="M183" s="720">
        <f>L182-L183</f>
        <v>-3224990.5599999428</v>
      </c>
    </row>
    <row r="184" spans="1:15" ht="15" customHeight="1">
      <c r="A184" s="554"/>
      <c r="B184" s="554"/>
      <c r="C184" s="555"/>
      <c r="D184" s="674"/>
      <c r="E184" s="556"/>
      <c r="F184" s="557"/>
      <c r="G184" s="557"/>
      <c r="H184" s="554"/>
      <c r="J184" s="554"/>
    </row>
    <row r="185" spans="1:15" ht="15" customHeight="1">
      <c r="A185" s="554"/>
      <c r="B185" s="554"/>
      <c r="C185" s="555"/>
      <c r="D185" s="674"/>
      <c r="E185" s="556"/>
      <c r="F185" s="557"/>
      <c r="G185" s="557"/>
      <c r="H185" s="554"/>
      <c r="I185" s="693" t="s">
        <v>284</v>
      </c>
      <c r="J185" s="554"/>
      <c r="K185" s="693">
        <f>K182+K173+K121+K146</f>
        <v>1149688504.78</v>
      </c>
    </row>
    <row r="186" spans="1:15" ht="15" customHeight="1">
      <c r="A186" s="554"/>
      <c r="B186" s="554"/>
      <c r="C186" s="555"/>
      <c r="D186" s="674"/>
      <c r="E186" s="556"/>
      <c r="F186" s="557"/>
      <c r="G186" s="557"/>
      <c r="H186" s="554"/>
      <c r="I186" s="693" t="s">
        <v>36</v>
      </c>
      <c r="J186" s="554"/>
      <c r="K186" s="710">
        <v>-1073725821.1900002</v>
      </c>
    </row>
    <row r="187" spans="1:15" ht="15" customHeight="1">
      <c r="A187" s="554"/>
      <c r="B187" s="554"/>
      <c r="C187" s="555"/>
      <c r="D187" s="674"/>
      <c r="E187" s="556"/>
      <c r="H187" s="554"/>
      <c r="I187" s="449" t="s">
        <v>718</v>
      </c>
      <c r="J187" s="560"/>
      <c r="K187" s="711">
        <f>K185+K186</f>
        <v>75962683.589999795</v>
      </c>
      <c r="L187" s="652" t="s">
        <v>1608</v>
      </c>
      <c r="M187" s="449"/>
      <c r="N187" s="449"/>
      <c r="O187" s="222"/>
    </row>
    <row r="188" spans="1:15" ht="15" customHeight="1">
      <c r="L188" s="653"/>
      <c r="M188" s="449"/>
      <c r="N188" s="449"/>
      <c r="O188" s="222"/>
    </row>
    <row r="189" spans="1:15" ht="15" customHeight="1">
      <c r="I189" s="449">
        <v>3224990.56</v>
      </c>
      <c r="J189" s="604" t="s">
        <v>1614</v>
      </c>
      <c r="K189" s="449">
        <v>3224990.56</v>
      </c>
      <c r="L189" s="654" t="s">
        <v>218</v>
      </c>
      <c r="M189" s="29"/>
      <c r="N189" s="449"/>
      <c r="O189" s="222"/>
    </row>
    <row r="190" spans="1:15" ht="15" customHeight="1">
      <c r="I190" s="449">
        <v>5255092</v>
      </c>
      <c r="J190" s="604" t="s">
        <v>1614</v>
      </c>
      <c r="K190" s="449">
        <v>1409892</v>
      </c>
      <c r="L190" s="654" t="s">
        <v>1609</v>
      </c>
      <c r="M190" s="29" t="s">
        <v>1909</v>
      </c>
      <c r="N190" s="449"/>
      <c r="O190" s="222"/>
    </row>
    <row r="191" spans="1:15" ht="15" customHeight="1">
      <c r="I191" s="2"/>
      <c r="J191" s="2"/>
      <c r="K191" s="449">
        <v>3845200</v>
      </c>
      <c r="L191" s="654" t="s">
        <v>1610</v>
      </c>
      <c r="M191" s="29" t="s">
        <v>1909</v>
      </c>
      <c r="N191" s="449"/>
      <c r="O191" s="222"/>
    </row>
    <row r="192" spans="1:15" ht="15" customHeight="1">
      <c r="L192" s="653"/>
      <c r="M192" s="29"/>
      <c r="N192" s="449"/>
      <c r="O192" s="222"/>
    </row>
    <row r="193" spans="11:15" ht="15" customHeight="1">
      <c r="K193" s="693">
        <f>K187-SUM(K189:K191)</f>
        <v>67482601.029999793</v>
      </c>
      <c r="L193" s="653"/>
      <c r="M193" s="29"/>
      <c r="N193" s="449"/>
      <c r="O193" s="222"/>
    </row>
    <row r="194" spans="11:15" ht="15" customHeight="1">
      <c r="L194" s="653"/>
      <c r="M194" s="29"/>
      <c r="N194" s="449"/>
      <c r="O194" s="222"/>
    </row>
  </sheetData>
  <autoFilter ref="A6:O85"/>
  <sortState ref="A106:O115">
    <sortCondition ref="H106"/>
  </sortState>
  <conditionalFormatting sqref="E13">
    <cfRule type="duplicateValues" dxfId="452" priority="35"/>
  </conditionalFormatting>
  <conditionalFormatting sqref="E12">
    <cfRule type="duplicateValues" dxfId="451" priority="34"/>
  </conditionalFormatting>
  <conditionalFormatting sqref="E11">
    <cfRule type="duplicateValues" dxfId="450" priority="33"/>
  </conditionalFormatting>
  <conditionalFormatting sqref="E10">
    <cfRule type="duplicateValues" dxfId="449" priority="32"/>
  </conditionalFormatting>
  <conditionalFormatting sqref="E9">
    <cfRule type="duplicateValues" dxfId="448" priority="31"/>
  </conditionalFormatting>
  <conditionalFormatting sqref="E8">
    <cfRule type="duplicateValues" dxfId="447" priority="30"/>
  </conditionalFormatting>
  <conditionalFormatting sqref="E7">
    <cfRule type="duplicateValues" dxfId="446" priority="29"/>
  </conditionalFormatting>
  <conditionalFormatting sqref="E119">
    <cfRule type="duplicateValues" dxfId="445" priority="28"/>
  </conditionalFormatting>
  <conditionalFormatting sqref="E149:E154">
    <cfRule type="duplicateValues" dxfId="444" priority="26"/>
  </conditionalFormatting>
  <conditionalFormatting sqref="E158:E161">
    <cfRule type="duplicateValues" dxfId="443" priority="25"/>
  </conditionalFormatting>
  <conditionalFormatting sqref="E135">
    <cfRule type="duplicateValues" dxfId="442" priority="24"/>
  </conditionalFormatting>
  <conditionalFormatting sqref="E169">
    <cfRule type="duplicateValues" dxfId="441" priority="23"/>
  </conditionalFormatting>
  <conditionalFormatting sqref="E131:E135">
    <cfRule type="duplicateValues" dxfId="440" priority="36"/>
  </conditionalFormatting>
  <conditionalFormatting sqref="E143:E144">
    <cfRule type="duplicateValues" dxfId="439" priority="20"/>
  </conditionalFormatting>
  <conditionalFormatting sqref="E139:E144">
    <cfRule type="duplicateValues" dxfId="438" priority="21"/>
  </conditionalFormatting>
  <conditionalFormatting sqref="E143">
    <cfRule type="duplicateValues" dxfId="437" priority="19"/>
  </conditionalFormatting>
  <conditionalFormatting sqref="E139:E143">
    <cfRule type="duplicateValues" dxfId="436" priority="22"/>
  </conditionalFormatting>
  <conditionalFormatting sqref="E180:E1048576 E127:E138 E100:E103 E108:E122 E145:E174 E1:E88 E95:E98">
    <cfRule type="duplicateValues" dxfId="435" priority="37"/>
  </conditionalFormatting>
  <conditionalFormatting sqref="E180:E194 E154:E157 E120:E122 E100:E103 E127:E130 E162:E174 E135:E138 E145:E148 E108:E118 E2:E88 E95:E98">
    <cfRule type="duplicateValues" dxfId="434" priority="39"/>
  </conditionalFormatting>
  <conditionalFormatting sqref="E51">
    <cfRule type="duplicateValues" dxfId="433" priority="17"/>
  </conditionalFormatting>
  <conditionalFormatting sqref="E51">
    <cfRule type="duplicateValues" dxfId="432" priority="18"/>
  </conditionalFormatting>
  <conditionalFormatting sqref="E104:E107">
    <cfRule type="duplicateValues" dxfId="431" priority="16"/>
  </conditionalFormatting>
  <conditionalFormatting sqref="E14:E30">
    <cfRule type="duplicateValues" dxfId="430" priority="42"/>
  </conditionalFormatting>
  <conditionalFormatting sqref="E116:E117">
    <cfRule type="duplicateValues" dxfId="429" priority="45"/>
  </conditionalFormatting>
  <conditionalFormatting sqref="H123:H125">
    <cfRule type="duplicateValues" dxfId="428" priority="13"/>
  </conditionalFormatting>
  <conditionalFormatting sqref="B125">
    <cfRule type="duplicateValues" dxfId="427" priority="12"/>
  </conditionalFormatting>
  <conditionalFormatting sqref="H158">
    <cfRule type="duplicateValues" dxfId="426" priority="11"/>
  </conditionalFormatting>
  <conditionalFormatting sqref="D99:D1048576 D85:D94 D1:D5">
    <cfRule type="duplicateValues" dxfId="425" priority="2"/>
    <cfRule type="duplicateValues" dxfId="424" priority="5"/>
  </conditionalFormatting>
  <conditionalFormatting sqref="B107">
    <cfRule type="duplicateValues" dxfId="423" priority="4"/>
  </conditionalFormatting>
  <conditionalFormatting sqref="E108:E112">
    <cfRule type="duplicateValues" dxfId="422" priority="923"/>
  </conditionalFormatting>
  <conditionalFormatting sqref="B108:B112">
    <cfRule type="duplicateValues" dxfId="421" priority="937"/>
  </conditionalFormatting>
  <conditionalFormatting sqref="E40:E85 E95:E98">
    <cfRule type="duplicateValues" dxfId="420" priority="960"/>
  </conditionalFormatting>
  <conditionalFormatting sqref="E6:E85 E95:E98">
    <cfRule type="duplicateValues" dxfId="419" priority="961"/>
  </conditionalFormatting>
  <conditionalFormatting sqref="B6:B85 B95:B98">
    <cfRule type="duplicateValues" dxfId="418" priority="962"/>
  </conditionalFormatting>
  <conditionalFormatting sqref="D6:D84 D95:D98">
    <cfRule type="duplicateValues" dxfId="417" priority="1"/>
  </conditionalFormatting>
  <conditionalFormatting sqref="E89:E94 E99">
    <cfRule type="duplicateValues" dxfId="416" priority="985"/>
  </conditionalFormatting>
  <conditionalFormatting sqref="B89:B94 B99">
    <cfRule type="duplicateValues" dxfId="415" priority="986"/>
  </conditionalFormatting>
  <conditionalFormatting sqref="E175:E179">
    <cfRule type="duplicateValues" dxfId="414" priority="1001"/>
  </conditionalFormatting>
  <pageMargins left="0" right="0" top="0.43307086614173229" bottom="0.31496062992125984" header="0.35433070866141736" footer="0.39370078740157483"/>
  <pageSetup paperSize="14" scale="6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N155"/>
  <sheetViews>
    <sheetView zoomScaleNormal="100" zoomScaleSheetLayoutView="76" workbookViewId="0">
      <selection activeCell="A2" sqref="A2:J2"/>
    </sheetView>
  </sheetViews>
  <sheetFormatPr defaultColWidth="9.140625" defaultRowHeight="15" customHeight="1"/>
  <cols>
    <col min="1" max="1" width="4.85546875" style="118" customWidth="1"/>
    <col min="2" max="2" width="45.5703125" style="118" bestFit="1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49.42578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29" bestFit="1" customWidth="1"/>
    <col min="12" max="12" width="12.42578125" style="29" bestFit="1" customWidth="1"/>
    <col min="13" max="13" width="18.7109375" style="29" bestFit="1" customWidth="1"/>
    <col min="14" max="16384" width="9.140625" style="29"/>
  </cols>
  <sheetData>
    <row r="1" spans="1:11" ht="15" customHeight="1">
      <c r="A1" s="22" t="s">
        <v>649</v>
      </c>
      <c r="B1" s="23"/>
      <c r="C1" s="124"/>
      <c r="D1" s="117" t="s">
        <v>537</v>
      </c>
      <c r="E1" s="117" t="s">
        <v>539</v>
      </c>
      <c r="F1" s="117" t="s">
        <v>538</v>
      </c>
      <c r="G1" s="23"/>
      <c r="H1" s="26"/>
      <c r="I1" s="27"/>
      <c r="J1" s="28"/>
    </row>
    <row r="2" spans="1:11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1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1" ht="15" customHeight="1">
      <c r="A4" s="44">
        <v>1</v>
      </c>
      <c r="B4" s="8" t="s">
        <v>181</v>
      </c>
      <c r="C4" s="45" t="s">
        <v>37</v>
      </c>
      <c r="D4" s="46" t="str">
        <f t="shared" ref="D4:D38" si="0">C4&amp;$E$1</f>
        <v>001A/YDI/V/2018</v>
      </c>
      <c r="E4" s="46" t="s">
        <v>660</v>
      </c>
      <c r="F4" s="47">
        <v>11802967</v>
      </c>
      <c r="G4" s="48" t="s">
        <v>389</v>
      </c>
      <c r="H4" s="49">
        <f t="shared" ref="H4:H91" si="1">J4/I4</f>
        <v>1860550</v>
      </c>
      <c r="I4" s="14">
        <v>0.02</v>
      </c>
      <c r="J4" s="50">
        <v>37211</v>
      </c>
      <c r="K4" s="51"/>
    </row>
    <row r="5" spans="1:11" ht="15" customHeight="1">
      <c r="A5" s="44">
        <v>2</v>
      </c>
      <c r="B5" s="8" t="s">
        <v>181</v>
      </c>
      <c r="C5" s="45" t="s">
        <v>39</v>
      </c>
      <c r="D5" s="46" t="str">
        <f t="shared" si="0"/>
        <v>002A/YDI/V/2018</v>
      </c>
      <c r="E5" s="46" t="s">
        <v>660</v>
      </c>
      <c r="F5" s="47">
        <v>11802967</v>
      </c>
      <c r="G5" s="48" t="s">
        <v>389</v>
      </c>
      <c r="H5" s="49">
        <f t="shared" si="1"/>
        <v>1718000</v>
      </c>
      <c r="I5" s="14">
        <v>0.02</v>
      </c>
      <c r="J5" s="50">
        <v>34360</v>
      </c>
      <c r="K5" s="51"/>
    </row>
    <row r="6" spans="1:11" ht="15" customHeight="1">
      <c r="A6" s="44">
        <v>3</v>
      </c>
      <c r="B6" s="8" t="s">
        <v>181</v>
      </c>
      <c r="C6" s="45" t="s">
        <v>40</v>
      </c>
      <c r="D6" s="46" t="str">
        <f t="shared" si="0"/>
        <v>003A/YDI/V/2018</v>
      </c>
      <c r="E6" s="46" t="s">
        <v>660</v>
      </c>
      <c r="F6" s="47">
        <v>11802967</v>
      </c>
      <c r="G6" s="48" t="s">
        <v>389</v>
      </c>
      <c r="H6" s="49">
        <f t="shared" si="1"/>
        <v>1411000</v>
      </c>
      <c r="I6" s="14">
        <v>0.02</v>
      </c>
      <c r="J6" s="50">
        <v>28220</v>
      </c>
      <c r="K6" s="51"/>
    </row>
    <row r="7" spans="1:11" ht="15" customHeight="1">
      <c r="A7" s="44">
        <v>4</v>
      </c>
      <c r="B7" s="8" t="s">
        <v>181</v>
      </c>
      <c r="C7" s="45" t="s">
        <v>41</v>
      </c>
      <c r="D7" s="46" t="str">
        <f t="shared" si="0"/>
        <v>004A/YDI/V/2018</v>
      </c>
      <c r="E7" s="46" t="s">
        <v>681</v>
      </c>
      <c r="F7" s="47">
        <v>11803230</v>
      </c>
      <c r="G7" s="48" t="s">
        <v>389</v>
      </c>
      <c r="H7" s="49">
        <f t="shared" si="1"/>
        <v>176600</v>
      </c>
      <c r="I7" s="14">
        <v>0.02</v>
      </c>
      <c r="J7" s="50">
        <v>3532</v>
      </c>
      <c r="K7" s="51"/>
    </row>
    <row r="8" spans="1:11" ht="15" customHeight="1">
      <c r="A8" s="44">
        <v>5</v>
      </c>
      <c r="B8" s="8" t="s">
        <v>180</v>
      </c>
      <c r="C8" s="45" t="s">
        <v>42</v>
      </c>
      <c r="D8" s="46" t="str">
        <f t="shared" si="0"/>
        <v>005A/YDI/V/2018</v>
      </c>
      <c r="E8" s="46" t="s">
        <v>681</v>
      </c>
      <c r="F8" s="47">
        <v>11803233</v>
      </c>
      <c r="G8" s="48" t="s">
        <v>373</v>
      </c>
      <c r="H8" s="49">
        <f t="shared" si="1"/>
        <v>106300</v>
      </c>
      <c r="I8" s="14">
        <v>0.02</v>
      </c>
      <c r="J8" s="50">
        <v>2126</v>
      </c>
      <c r="K8" s="51"/>
    </row>
    <row r="9" spans="1:11" ht="15" customHeight="1">
      <c r="A9" s="44">
        <v>6</v>
      </c>
      <c r="B9" s="8" t="s">
        <v>180</v>
      </c>
      <c r="C9" s="45" t="s">
        <v>43</v>
      </c>
      <c r="D9" s="46" t="str">
        <f t="shared" si="0"/>
        <v>006A/YDI/V/2018</v>
      </c>
      <c r="E9" s="46" t="s">
        <v>681</v>
      </c>
      <c r="F9" s="47">
        <v>11803230</v>
      </c>
      <c r="G9" s="48" t="s">
        <v>373</v>
      </c>
      <c r="H9" s="49">
        <f t="shared" si="1"/>
        <v>70850</v>
      </c>
      <c r="I9" s="14">
        <v>0.02</v>
      </c>
      <c r="J9" s="50">
        <v>1417</v>
      </c>
      <c r="K9" s="51"/>
    </row>
    <row r="10" spans="1:11" ht="15" customHeight="1">
      <c r="A10" s="44">
        <v>7</v>
      </c>
      <c r="B10" s="8" t="s">
        <v>180</v>
      </c>
      <c r="C10" s="45" t="s">
        <v>44</v>
      </c>
      <c r="D10" s="46" t="str">
        <f t="shared" si="0"/>
        <v>007A/YDI/V/2018</v>
      </c>
      <c r="E10" s="46" t="s">
        <v>678</v>
      </c>
      <c r="F10" s="47">
        <v>11803237</v>
      </c>
      <c r="G10" s="48" t="s">
        <v>373</v>
      </c>
      <c r="H10" s="49">
        <f t="shared" si="1"/>
        <v>61100</v>
      </c>
      <c r="I10" s="14">
        <v>0.02</v>
      </c>
      <c r="J10" s="50">
        <v>1222</v>
      </c>
      <c r="K10" s="51"/>
    </row>
    <row r="11" spans="1:11" ht="15" customHeight="1">
      <c r="A11" s="44">
        <v>8</v>
      </c>
      <c r="B11" s="8" t="s">
        <v>417</v>
      </c>
      <c r="C11" s="45" t="s">
        <v>45</v>
      </c>
      <c r="D11" s="46" t="str">
        <f t="shared" si="0"/>
        <v>008A/YDI/V/2018</v>
      </c>
      <c r="E11" s="46" t="s">
        <v>681</v>
      </c>
      <c r="F11" s="47">
        <v>11803231</v>
      </c>
      <c r="G11" s="48" t="s">
        <v>685</v>
      </c>
      <c r="H11" s="49">
        <f t="shared" si="1"/>
        <v>36350</v>
      </c>
      <c r="I11" s="14">
        <v>0.02</v>
      </c>
      <c r="J11" s="50">
        <v>727</v>
      </c>
      <c r="K11" s="51"/>
    </row>
    <row r="12" spans="1:11" ht="15" customHeight="1">
      <c r="A12" s="44">
        <v>9</v>
      </c>
      <c r="B12" s="8" t="s">
        <v>417</v>
      </c>
      <c r="C12" s="45" t="s">
        <v>46</v>
      </c>
      <c r="D12" s="46" t="str">
        <f t="shared" si="0"/>
        <v>009A/YDI/V/2018</v>
      </c>
      <c r="E12" s="46" t="s">
        <v>681</v>
      </c>
      <c r="F12" s="47">
        <v>11803231</v>
      </c>
      <c r="G12" s="48" t="s">
        <v>685</v>
      </c>
      <c r="H12" s="49">
        <f t="shared" si="1"/>
        <v>36350</v>
      </c>
      <c r="I12" s="14">
        <v>0.02</v>
      </c>
      <c r="J12" s="50">
        <v>727</v>
      </c>
      <c r="K12" s="51"/>
    </row>
    <row r="13" spans="1:11" ht="15" customHeight="1">
      <c r="A13" s="44">
        <v>10</v>
      </c>
      <c r="B13" s="8" t="s">
        <v>329</v>
      </c>
      <c r="C13" s="45" t="s">
        <v>47</v>
      </c>
      <c r="D13" s="46" t="str">
        <f t="shared" si="0"/>
        <v>010A/YDI/V/2018</v>
      </c>
      <c r="E13" s="46" t="s">
        <v>681</v>
      </c>
      <c r="F13" s="47">
        <v>11803234</v>
      </c>
      <c r="G13" s="48" t="s">
        <v>372</v>
      </c>
      <c r="H13" s="49">
        <f t="shared" si="1"/>
        <v>2658200</v>
      </c>
      <c r="I13" s="14">
        <v>0.02</v>
      </c>
      <c r="J13" s="50">
        <v>53164</v>
      </c>
      <c r="K13" s="51"/>
    </row>
    <row r="14" spans="1:11" ht="15" customHeight="1">
      <c r="A14" s="44">
        <v>11</v>
      </c>
      <c r="B14" s="8" t="s">
        <v>329</v>
      </c>
      <c r="C14" s="45" t="s">
        <v>48</v>
      </c>
      <c r="D14" s="46" t="str">
        <f t="shared" si="0"/>
        <v>011A/YDI/V/2018</v>
      </c>
      <c r="E14" s="46" t="s">
        <v>681</v>
      </c>
      <c r="F14" s="47">
        <v>11803234</v>
      </c>
      <c r="G14" s="48" t="s">
        <v>372</v>
      </c>
      <c r="H14" s="49">
        <f t="shared" si="1"/>
        <v>4622400</v>
      </c>
      <c r="I14" s="14">
        <v>0.02</v>
      </c>
      <c r="J14" s="50">
        <v>92448</v>
      </c>
      <c r="K14" s="51"/>
    </row>
    <row r="15" spans="1:11" ht="15" customHeight="1">
      <c r="A15" s="44">
        <v>12</v>
      </c>
      <c r="B15" s="8" t="s">
        <v>624</v>
      </c>
      <c r="C15" s="45" t="s">
        <v>49</v>
      </c>
      <c r="D15" s="46" t="str">
        <f t="shared" si="0"/>
        <v>012A/YDI/V/2018</v>
      </c>
      <c r="E15" s="46" t="s">
        <v>681</v>
      </c>
      <c r="F15" s="47">
        <v>11803230</v>
      </c>
      <c r="G15" s="48" t="s">
        <v>620</v>
      </c>
      <c r="H15" s="49">
        <f t="shared" si="1"/>
        <v>350000</v>
      </c>
      <c r="I15" s="14">
        <v>0.02</v>
      </c>
      <c r="J15" s="50">
        <v>7000</v>
      </c>
      <c r="K15" s="51"/>
    </row>
    <row r="16" spans="1:11" ht="15" customHeight="1">
      <c r="A16" s="44">
        <v>13</v>
      </c>
      <c r="B16" s="8" t="s">
        <v>224</v>
      </c>
      <c r="C16" s="45" t="s">
        <v>50</v>
      </c>
      <c r="D16" s="46" t="str">
        <f t="shared" si="0"/>
        <v>013A/YDI/V/2018</v>
      </c>
      <c r="E16" s="46" t="s">
        <v>681</v>
      </c>
      <c r="F16" s="47">
        <v>11803231</v>
      </c>
      <c r="G16" s="48" t="s">
        <v>686</v>
      </c>
      <c r="H16" s="49">
        <f t="shared" si="1"/>
        <v>1691500</v>
      </c>
      <c r="I16" s="14">
        <v>0.02</v>
      </c>
      <c r="J16" s="50">
        <v>33830</v>
      </c>
      <c r="K16" s="51"/>
    </row>
    <row r="17" spans="1:14" ht="15" customHeight="1">
      <c r="A17" s="44">
        <v>14</v>
      </c>
      <c r="B17" s="8" t="s">
        <v>178</v>
      </c>
      <c r="C17" s="45" t="s">
        <v>51</v>
      </c>
      <c r="D17" s="46" t="str">
        <f t="shared" si="0"/>
        <v>014A/YDI/V/2018</v>
      </c>
      <c r="E17" s="46" t="s">
        <v>678</v>
      </c>
      <c r="F17" s="47">
        <v>11803237</v>
      </c>
      <c r="G17" s="48" t="s">
        <v>406</v>
      </c>
      <c r="H17" s="49">
        <f t="shared" si="1"/>
        <v>595150</v>
      </c>
      <c r="I17" s="14">
        <v>0.02</v>
      </c>
      <c r="J17" s="50">
        <v>11903</v>
      </c>
      <c r="K17" s="51"/>
    </row>
    <row r="18" spans="1:14" ht="15" customHeight="1">
      <c r="A18" s="44">
        <v>15</v>
      </c>
      <c r="B18" s="8" t="s">
        <v>418</v>
      </c>
      <c r="C18" s="45" t="s">
        <v>52</v>
      </c>
      <c r="D18" s="46" t="str">
        <f t="shared" si="0"/>
        <v>015A/YDI/V/2018</v>
      </c>
      <c r="E18" s="46" t="s">
        <v>681</v>
      </c>
      <c r="F18" s="47">
        <v>11803231</v>
      </c>
      <c r="G18" s="48" t="s">
        <v>470</v>
      </c>
      <c r="H18" s="49">
        <f t="shared" si="1"/>
        <v>450000</v>
      </c>
      <c r="I18" s="14">
        <v>0.02</v>
      </c>
      <c r="J18" s="50">
        <v>9000</v>
      </c>
      <c r="K18" s="51"/>
    </row>
    <row r="19" spans="1:14" ht="15" customHeight="1">
      <c r="A19" s="44">
        <v>16</v>
      </c>
      <c r="B19" s="8" t="s">
        <v>418</v>
      </c>
      <c r="C19" s="45" t="s">
        <v>53</v>
      </c>
      <c r="D19" s="46" t="str">
        <f t="shared" si="0"/>
        <v>016A/YDI/V/2018</v>
      </c>
      <c r="E19" s="46" t="s">
        <v>681</v>
      </c>
      <c r="F19" s="47">
        <v>11803231</v>
      </c>
      <c r="G19" s="48" t="s">
        <v>470</v>
      </c>
      <c r="H19" s="49">
        <f t="shared" si="1"/>
        <v>75000</v>
      </c>
      <c r="I19" s="14">
        <v>0.02</v>
      </c>
      <c r="J19" s="50">
        <v>1500</v>
      </c>
      <c r="K19" s="51"/>
    </row>
    <row r="20" spans="1:14" ht="15" customHeight="1">
      <c r="A20" s="44">
        <v>17</v>
      </c>
      <c r="B20" s="8" t="s">
        <v>146</v>
      </c>
      <c r="C20" s="45" t="s">
        <v>54</v>
      </c>
      <c r="D20" s="46" t="str">
        <f t="shared" si="0"/>
        <v>017A/YDI/V/2018</v>
      </c>
      <c r="E20" s="46" t="s">
        <v>681</v>
      </c>
      <c r="F20" s="53">
        <v>11803233</v>
      </c>
      <c r="G20" s="48" t="s">
        <v>375</v>
      </c>
      <c r="H20" s="49">
        <f t="shared" si="1"/>
        <v>638350</v>
      </c>
      <c r="I20" s="14">
        <v>0.02</v>
      </c>
      <c r="J20" s="49">
        <v>12767</v>
      </c>
      <c r="K20" s="51"/>
    </row>
    <row r="21" spans="1:14" ht="15" customHeight="1">
      <c r="A21" s="44">
        <v>18</v>
      </c>
      <c r="B21" s="8" t="s">
        <v>146</v>
      </c>
      <c r="C21" s="45" t="s">
        <v>55</v>
      </c>
      <c r="D21" s="46" t="str">
        <f t="shared" si="0"/>
        <v>018A/YDI/V/2018</v>
      </c>
      <c r="E21" s="46" t="s">
        <v>681</v>
      </c>
      <c r="F21" s="47">
        <v>11803230</v>
      </c>
      <c r="G21" s="48" t="s">
        <v>375</v>
      </c>
      <c r="H21" s="49">
        <f t="shared" si="1"/>
        <v>313650</v>
      </c>
      <c r="I21" s="14">
        <v>0.02</v>
      </c>
      <c r="J21" s="50">
        <v>6273</v>
      </c>
      <c r="K21" s="51"/>
    </row>
    <row r="22" spans="1:14" ht="15" customHeight="1">
      <c r="A22" s="44">
        <v>19</v>
      </c>
      <c r="B22" s="8" t="s">
        <v>146</v>
      </c>
      <c r="C22" s="45" t="s">
        <v>56</v>
      </c>
      <c r="D22" s="46" t="str">
        <f t="shared" si="0"/>
        <v>019A/YDI/V/2018</v>
      </c>
      <c r="E22" s="46" t="s">
        <v>678</v>
      </c>
      <c r="F22" s="47">
        <v>11803237</v>
      </c>
      <c r="G22" s="48" t="s">
        <v>375</v>
      </c>
      <c r="H22" s="49">
        <f t="shared" si="1"/>
        <v>690000</v>
      </c>
      <c r="I22" s="14">
        <v>0.02</v>
      </c>
      <c r="J22" s="50">
        <v>13800</v>
      </c>
      <c r="K22" s="51"/>
    </row>
    <row r="23" spans="1:14" ht="15" customHeight="1">
      <c r="A23" s="44">
        <v>20</v>
      </c>
      <c r="B23" s="8" t="s">
        <v>146</v>
      </c>
      <c r="C23" s="45" t="s">
        <v>57</v>
      </c>
      <c r="D23" s="46" t="str">
        <f t="shared" si="0"/>
        <v>020A/YDI/V/2018</v>
      </c>
      <c r="E23" s="46" t="s">
        <v>678</v>
      </c>
      <c r="F23" s="53">
        <v>11803237</v>
      </c>
      <c r="G23" s="48" t="s">
        <v>375</v>
      </c>
      <c r="H23" s="49">
        <f t="shared" si="1"/>
        <v>90900</v>
      </c>
      <c r="I23" s="14">
        <v>0.02</v>
      </c>
      <c r="J23" s="49">
        <v>1818</v>
      </c>
      <c r="K23" s="51"/>
    </row>
    <row r="24" spans="1:14" ht="15" customHeight="1">
      <c r="A24" s="44">
        <v>21</v>
      </c>
      <c r="B24" s="8" t="s">
        <v>307</v>
      </c>
      <c r="C24" s="45" t="s">
        <v>58</v>
      </c>
      <c r="D24" s="46" t="str">
        <f t="shared" si="0"/>
        <v>021A/YDI/V/2018</v>
      </c>
      <c r="E24" s="46" t="s">
        <v>681</v>
      </c>
      <c r="F24" s="53">
        <v>11803230</v>
      </c>
      <c r="G24" s="48" t="s">
        <v>622</v>
      </c>
      <c r="H24" s="49">
        <f t="shared" si="1"/>
        <v>300000</v>
      </c>
      <c r="I24" s="14">
        <v>0.02</v>
      </c>
      <c r="J24" s="49">
        <v>6000</v>
      </c>
      <c r="K24" s="51"/>
    </row>
    <row r="25" spans="1:14" ht="15" customHeight="1">
      <c r="A25" s="44">
        <v>22</v>
      </c>
      <c r="B25" s="8" t="s">
        <v>277</v>
      </c>
      <c r="C25" s="45" t="s">
        <v>59</v>
      </c>
      <c r="D25" s="46" t="str">
        <f t="shared" si="0"/>
        <v>022A/YDI/V/2018</v>
      </c>
      <c r="E25" s="46" t="s">
        <v>678</v>
      </c>
      <c r="F25" s="47">
        <v>11803237</v>
      </c>
      <c r="G25" s="48" t="s">
        <v>443</v>
      </c>
      <c r="H25" s="49">
        <f t="shared" si="1"/>
        <v>5102300</v>
      </c>
      <c r="I25" s="14">
        <v>0.02</v>
      </c>
      <c r="J25" s="50">
        <v>102046</v>
      </c>
      <c r="K25" s="51"/>
    </row>
    <row r="26" spans="1:14" ht="15" customHeight="1">
      <c r="A26" s="44">
        <v>23</v>
      </c>
      <c r="B26" s="8" t="s">
        <v>142</v>
      </c>
      <c r="C26" s="45" t="s">
        <v>60</v>
      </c>
      <c r="D26" s="46" t="str">
        <f t="shared" si="0"/>
        <v>023A/YDI/V/2018</v>
      </c>
      <c r="E26" s="46" t="s">
        <v>678</v>
      </c>
      <c r="F26" s="47">
        <v>11803237</v>
      </c>
      <c r="G26" s="48" t="s">
        <v>429</v>
      </c>
      <c r="H26" s="49">
        <f t="shared" si="1"/>
        <v>5180250</v>
      </c>
      <c r="I26" s="14">
        <v>0.02</v>
      </c>
      <c r="J26" s="50">
        <v>103605</v>
      </c>
      <c r="K26" s="51"/>
    </row>
    <row r="27" spans="1:14" ht="15" customHeight="1">
      <c r="A27" s="44">
        <v>24</v>
      </c>
      <c r="B27" s="8" t="s">
        <v>144</v>
      </c>
      <c r="C27" s="45" t="s">
        <v>66</v>
      </c>
      <c r="D27" s="46" t="str">
        <f t="shared" si="0"/>
        <v>024A/YDI/V/2018</v>
      </c>
      <c r="E27" s="46" t="s">
        <v>681</v>
      </c>
      <c r="F27" s="47">
        <v>11803234</v>
      </c>
      <c r="G27" s="48" t="s">
        <v>380</v>
      </c>
      <c r="H27" s="49">
        <f t="shared" si="1"/>
        <v>990000</v>
      </c>
      <c r="I27" s="14">
        <v>0.02</v>
      </c>
      <c r="J27" s="50">
        <v>19800</v>
      </c>
      <c r="K27" s="51"/>
    </row>
    <row r="28" spans="1:14" ht="15" customHeight="1">
      <c r="A28" s="44">
        <v>25</v>
      </c>
      <c r="B28" s="8" t="s">
        <v>345</v>
      </c>
      <c r="C28" s="45" t="s">
        <v>67</v>
      </c>
      <c r="D28" s="46" t="str">
        <f t="shared" si="0"/>
        <v>025A/YDI/V/2018</v>
      </c>
      <c r="E28" s="46" t="s">
        <v>681</v>
      </c>
      <c r="F28" s="47">
        <v>11803231</v>
      </c>
      <c r="G28" s="48" t="s">
        <v>687</v>
      </c>
      <c r="H28" s="49">
        <f t="shared" si="1"/>
        <v>268200</v>
      </c>
      <c r="I28" s="14">
        <v>0.02</v>
      </c>
      <c r="J28" s="50">
        <v>5364</v>
      </c>
      <c r="K28" s="51"/>
      <c r="N28" s="29" t="s">
        <v>608</v>
      </c>
    </row>
    <row r="29" spans="1:14" ht="15" customHeight="1">
      <c r="A29" s="44">
        <v>26</v>
      </c>
      <c r="B29" s="8" t="s">
        <v>345</v>
      </c>
      <c r="C29" s="45" t="s">
        <v>68</v>
      </c>
      <c r="D29" s="46" t="str">
        <f t="shared" si="0"/>
        <v>026A/YDI/V/2018</v>
      </c>
      <c r="E29" s="46" t="s">
        <v>681</v>
      </c>
      <c r="F29" s="47">
        <v>11803231</v>
      </c>
      <c r="G29" s="48" t="s">
        <v>687</v>
      </c>
      <c r="H29" s="49">
        <f t="shared" si="1"/>
        <v>268200</v>
      </c>
      <c r="I29" s="14">
        <v>0.02</v>
      </c>
      <c r="J29" s="50">
        <v>5364</v>
      </c>
      <c r="K29" s="51"/>
    </row>
    <row r="30" spans="1:14" ht="15" customHeight="1">
      <c r="A30" s="44">
        <v>27</v>
      </c>
      <c r="B30" s="8" t="s">
        <v>345</v>
      </c>
      <c r="C30" s="45" t="s">
        <v>69</v>
      </c>
      <c r="D30" s="46" t="str">
        <f t="shared" si="0"/>
        <v>027A/YDI/V/2018</v>
      </c>
      <c r="E30" s="46" t="s">
        <v>681</v>
      </c>
      <c r="F30" s="47">
        <v>11803231</v>
      </c>
      <c r="G30" s="48" t="s">
        <v>687</v>
      </c>
      <c r="H30" s="49">
        <f t="shared" si="1"/>
        <v>80000</v>
      </c>
      <c r="I30" s="14">
        <v>0.02</v>
      </c>
      <c r="J30" s="50">
        <v>1600</v>
      </c>
      <c r="K30" s="51"/>
      <c r="N30" s="29" t="s">
        <v>612</v>
      </c>
    </row>
    <row r="31" spans="1:14" ht="15" customHeight="1">
      <c r="A31" s="44">
        <v>28</v>
      </c>
      <c r="B31" s="8" t="s">
        <v>345</v>
      </c>
      <c r="C31" s="45" t="s">
        <v>70</v>
      </c>
      <c r="D31" s="46" t="str">
        <f t="shared" si="0"/>
        <v>028A/YDI/V/2018</v>
      </c>
      <c r="E31" s="46" t="s">
        <v>681</v>
      </c>
      <c r="F31" s="53">
        <v>11803231</v>
      </c>
      <c r="G31" s="48" t="s">
        <v>687</v>
      </c>
      <c r="H31" s="49">
        <f t="shared" si="1"/>
        <v>80000</v>
      </c>
      <c r="I31" s="14">
        <v>0.02</v>
      </c>
      <c r="J31" s="49">
        <v>1600</v>
      </c>
      <c r="K31" s="51"/>
    </row>
    <row r="32" spans="1:14" ht="15" customHeight="1">
      <c r="A32" s="44">
        <v>29</v>
      </c>
      <c r="B32" s="8" t="s">
        <v>210</v>
      </c>
      <c r="C32" s="45" t="s">
        <v>71</v>
      </c>
      <c r="D32" s="46" t="str">
        <f t="shared" si="0"/>
        <v>029A/YDI/V/2018</v>
      </c>
      <c r="E32" s="46" t="s">
        <v>681</v>
      </c>
      <c r="F32" s="53">
        <v>11803230</v>
      </c>
      <c r="G32" s="48" t="s">
        <v>382</v>
      </c>
      <c r="H32" s="49">
        <f t="shared" si="1"/>
        <v>385000</v>
      </c>
      <c r="I32" s="14">
        <v>0.02</v>
      </c>
      <c r="J32" s="49">
        <v>7700</v>
      </c>
      <c r="K32" s="51"/>
    </row>
    <row r="33" spans="1:11" ht="15" customHeight="1">
      <c r="A33" s="44">
        <v>30</v>
      </c>
      <c r="B33" s="8" t="s">
        <v>368</v>
      </c>
      <c r="C33" s="45" t="s">
        <v>72</v>
      </c>
      <c r="D33" s="46" t="str">
        <f t="shared" si="0"/>
        <v>030A/YDI/V/2018</v>
      </c>
      <c r="E33" s="46" t="s">
        <v>681</v>
      </c>
      <c r="F33" s="47">
        <v>11803234</v>
      </c>
      <c r="G33" s="48" t="s">
        <v>385</v>
      </c>
      <c r="H33" s="49">
        <f t="shared" si="1"/>
        <v>1689500</v>
      </c>
      <c r="I33" s="14">
        <v>0.02</v>
      </c>
      <c r="J33" s="50">
        <v>33790</v>
      </c>
      <c r="K33" s="51"/>
    </row>
    <row r="34" spans="1:11" ht="15" customHeight="1">
      <c r="A34" s="44">
        <v>31</v>
      </c>
      <c r="B34" s="8" t="s">
        <v>420</v>
      </c>
      <c r="C34" s="45" t="s">
        <v>73</v>
      </c>
      <c r="D34" s="46" t="str">
        <f t="shared" si="0"/>
        <v>031A/YDI/V/2018</v>
      </c>
      <c r="E34" s="46" t="s">
        <v>660</v>
      </c>
      <c r="F34" s="47">
        <v>11802967</v>
      </c>
      <c r="G34" s="48" t="s">
        <v>430</v>
      </c>
      <c r="H34" s="49">
        <f t="shared" si="1"/>
        <v>3834100</v>
      </c>
      <c r="I34" s="14">
        <v>0.02</v>
      </c>
      <c r="J34" s="50">
        <v>76682</v>
      </c>
      <c r="K34" s="51"/>
    </row>
    <row r="35" spans="1:11" ht="15" customHeight="1">
      <c r="A35" s="44">
        <v>32</v>
      </c>
      <c r="B35" s="8" t="s">
        <v>420</v>
      </c>
      <c r="C35" s="45" t="s">
        <v>74</v>
      </c>
      <c r="D35" s="46" t="str">
        <f t="shared" si="0"/>
        <v>032A/YDI/V/2018</v>
      </c>
      <c r="E35" s="46" t="s">
        <v>660</v>
      </c>
      <c r="F35" s="47">
        <v>11802967</v>
      </c>
      <c r="G35" s="48" t="s">
        <v>430</v>
      </c>
      <c r="H35" s="49">
        <f t="shared" si="1"/>
        <v>3540700</v>
      </c>
      <c r="I35" s="14">
        <v>0.02</v>
      </c>
      <c r="J35" s="50">
        <v>70814</v>
      </c>
      <c r="K35" s="51"/>
    </row>
    <row r="36" spans="1:11" ht="15" customHeight="1">
      <c r="A36" s="44">
        <v>33</v>
      </c>
      <c r="B36" s="8" t="s">
        <v>420</v>
      </c>
      <c r="C36" s="45" t="s">
        <v>75</v>
      </c>
      <c r="D36" s="46" t="str">
        <f t="shared" si="0"/>
        <v>033A/YDI/V/2018</v>
      </c>
      <c r="E36" s="46" t="s">
        <v>660</v>
      </c>
      <c r="F36" s="47">
        <v>11802967</v>
      </c>
      <c r="G36" s="48" t="s">
        <v>430</v>
      </c>
      <c r="H36" s="49">
        <f t="shared" si="1"/>
        <v>2908900</v>
      </c>
      <c r="I36" s="14">
        <v>0.02</v>
      </c>
      <c r="J36" s="50">
        <v>58178</v>
      </c>
      <c r="K36" s="51"/>
    </row>
    <row r="37" spans="1:11" ht="15" customHeight="1">
      <c r="A37" s="44">
        <v>34</v>
      </c>
      <c r="B37" s="8" t="s">
        <v>420</v>
      </c>
      <c r="C37" s="45" t="s">
        <v>76</v>
      </c>
      <c r="D37" s="46" t="str">
        <f t="shared" si="0"/>
        <v>034A/YDI/V/2018</v>
      </c>
      <c r="E37" s="54" t="s">
        <v>681</v>
      </c>
      <c r="F37" s="55">
        <v>11803233</v>
      </c>
      <c r="G37" s="55" t="s">
        <v>430</v>
      </c>
      <c r="H37" s="49">
        <f t="shared" si="1"/>
        <v>90300</v>
      </c>
      <c r="I37" s="14">
        <v>0.02</v>
      </c>
      <c r="J37" s="49">
        <v>1806</v>
      </c>
      <c r="K37" s="51"/>
    </row>
    <row r="38" spans="1:11" ht="15" customHeight="1">
      <c r="A38" s="44">
        <v>35</v>
      </c>
      <c r="B38" s="8" t="s">
        <v>420</v>
      </c>
      <c r="C38" s="45" t="s">
        <v>77</v>
      </c>
      <c r="D38" s="46" t="str">
        <f t="shared" si="0"/>
        <v>035A/YDI/V/2018</v>
      </c>
      <c r="E38" s="54" t="s">
        <v>681</v>
      </c>
      <c r="F38" s="56">
        <v>11803233</v>
      </c>
      <c r="G38" s="55" t="s">
        <v>430</v>
      </c>
      <c r="H38" s="49">
        <f t="shared" si="1"/>
        <v>91200</v>
      </c>
      <c r="I38" s="14">
        <v>0.02</v>
      </c>
      <c r="J38" s="49">
        <v>1824</v>
      </c>
      <c r="K38" s="51"/>
    </row>
    <row r="39" spans="1:11" ht="15" customHeight="1">
      <c r="A39" s="44">
        <v>36</v>
      </c>
      <c r="B39" s="8" t="s">
        <v>669</v>
      </c>
      <c r="C39" s="45" t="s">
        <v>37</v>
      </c>
      <c r="D39" s="46" t="str">
        <f>C39&amp;$D$1</f>
        <v>001C/YDI/V/2018</v>
      </c>
      <c r="E39" s="46" t="s">
        <v>678</v>
      </c>
      <c r="F39" s="53">
        <v>11803235</v>
      </c>
      <c r="G39" s="48" t="s">
        <v>688</v>
      </c>
      <c r="H39" s="49">
        <f t="shared" si="1"/>
        <v>25500000</v>
      </c>
      <c r="I39" s="14">
        <v>0.02</v>
      </c>
      <c r="J39" s="49">
        <v>510000</v>
      </c>
      <c r="K39" s="51"/>
    </row>
    <row r="40" spans="1:11" ht="15" customHeight="1">
      <c r="A40" s="44">
        <v>37</v>
      </c>
      <c r="B40" s="8" t="s">
        <v>215</v>
      </c>
      <c r="C40" s="45" t="s">
        <v>39</v>
      </c>
      <c r="D40" s="46" t="str">
        <f t="shared" ref="D40:D91" si="2">C40&amp;$D$1</f>
        <v>002C/YDI/V/2018</v>
      </c>
      <c r="E40" s="46" t="s">
        <v>679</v>
      </c>
      <c r="F40" s="47">
        <v>11802954</v>
      </c>
      <c r="G40" s="48" t="s">
        <v>285</v>
      </c>
      <c r="H40" s="49">
        <f t="shared" si="1"/>
        <v>691760000</v>
      </c>
      <c r="I40" s="14">
        <v>0.02</v>
      </c>
      <c r="J40" s="50">
        <v>13835200</v>
      </c>
      <c r="K40" s="51"/>
    </row>
    <row r="41" spans="1:11" ht="15" customHeight="1">
      <c r="A41" s="44">
        <v>38</v>
      </c>
      <c r="B41" s="8" t="s">
        <v>212</v>
      </c>
      <c r="C41" s="45" t="s">
        <v>40</v>
      </c>
      <c r="D41" s="46" t="str">
        <f t="shared" si="2"/>
        <v>003C/YDI/V/2018</v>
      </c>
      <c r="E41" s="46" t="s">
        <v>659</v>
      </c>
      <c r="F41" s="53">
        <v>11802934</v>
      </c>
      <c r="G41" s="48" t="s">
        <v>334</v>
      </c>
      <c r="H41" s="49">
        <f t="shared" si="1"/>
        <v>14213900</v>
      </c>
      <c r="I41" s="14">
        <v>0.02</v>
      </c>
      <c r="J41" s="49">
        <v>284278</v>
      </c>
      <c r="K41" s="51"/>
    </row>
    <row r="42" spans="1:11" ht="15" customHeight="1">
      <c r="A42" s="44">
        <v>39</v>
      </c>
      <c r="B42" s="8" t="s">
        <v>243</v>
      </c>
      <c r="C42" s="45" t="s">
        <v>41</v>
      </c>
      <c r="D42" s="46" t="str">
        <f t="shared" si="2"/>
        <v>004C/YDI/V/2018</v>
      </c>
      <c r="E42" s="46" t="s">
        <v>680</v>
      </c>
      <c r="F42" s="53">
        <v>11802879</v>
      </c>
      <c r="G42" s="48" t="s">
        <v>310</v>
      </c>
      <c r="H42" s="49">
        <f t="shared" si="1"/>
        <v>1680000</v>
      </c>
      <c r="I42" s="14">
        <v>0.02</v>
      </c>
      <c r="J42" s="49">
        <v>33600</v>
      </c>
      <c r="K42" s="51"/>
    </row>
    <row r="43" spans="1:11" ht="15" customHeight="1">
      <c r="A43" s="44">
        <v>40</v>
      </c>
      <c r="B43" s="8" t="s">
        <v>193</v>
      </c>
      <c r="C43" s="45" t="s">
        <v>42</v>
      </c>
      <c r="D43" s="46" t="str">
        <f t="shared" si="2"/>
        <v>005C/YDI/V/2018</v>
      </c>
      <c r="E43" s="46" t="s">
        <v>659</v>
      </c>
      <c r="F43" s="47">
        <v>11802940</v>
      </c>
      <c r="G43" s="48" t="s">
        <v>309</v>
      </c>
      <c r="H43" s="49">
        <f t="shared" si="1"/>
        <v>870000</v>
      </c>
      <c r="I43" s="14">
        <v>0.02</v>
      </c>
      <c r="J43" s="50">
        <v>17400</v>
      </c>
      <c r="K43" s="51"/>
    </row>
    <row r="44" spans="1:11" ht="15" customHeight="1">
      <c r="A44" s="44">
        <v>41</v>
      </c>
      <c r="B44" s="8" t="s">
        <v>213</v>
      </c>
      <c r="C44" s="45" t="s">
        <v>43</v>
      </c>
      <c r="D44" s="46" t="str">
        <f t="shared" si="2"/>
        <v>006C/YDI/V/2018</v>
      </c>
      <c r="E44" s="46" t="s">
        <v>659</v>
      </c>
      <c r="F44" s="47">
        <v>11802941</v>
      </c>
      <c r="G44" s="48" t="s">
        <v>286</v>
      </c>
      <c r="H44" s="49">
        <f t="shared" si="1"/>
        <v>1759800</v>
      </c>
      <c r="I44" s="14">
        <v>0.02</v>
      </c>
      <c r="J44" s="50">
        <v>35196</v>
      </c>
      <c r="K44" s="51"/>
    </row>
    <row r="45" spans="1:11" ht="15" customHeight="1">
      <c r="A45" s="44">
        <v>42</v>
      </c>
      <c r="B45" s="8" t="s">
        <v>194</v>
      </c>
      <c r="C45" s="45" t="s">
        <v>44</v>
      </c>
      <c r="D45" s="46" t="str">
        <f t="shared" si="2"/>
        <v>007C/YDI/V/2018</v>
      </c>
      <c r="E45" s="46" t="s">
        <v>679</v>
      </c>
      <c r="F45" s="47">
        <v>11802945</v>
      </c>
      <c r="G45" s="48" t="s">
        <v>261</v>
      </c>
      <c r="H45" s="49">
        <f t="shared" si="1"/>
        <v>154457500</v>
      </c>
      <c r="I45" s="14">
        <v>0.02</v>
      </c>
      <c r="J45" s="50">
        <v>3089150</v>
      </c>
      <c r="K45" s="51"/>
    </row>
    <row r="46" spans="1:11" ht="15" customHeight="1">
      <c r="A46" s="44">
        <v>43</v>
      </c>
      <c r="B46" s="8" t="s">
        <v>190</v>
      </c>
      <c r="C46" s="45" t="s">
        <v>45</v>
      </c>
      <c r="D46" s="46" t="str">
        <f t="shared" si="2"/>
        <v>008C/YDI/V/2018</v>
      </c>
      <c r="E46" s="46" t="s">
        <v>659</v>
      </c>
      <c r="F46" s="53">
        <v>11802932</v>
      </c>
      <c r="G46" s="48" t="s">
        <v>315</v>
      </c>
      <c r="H46" s="49">
        <f t="shared" si="1"/>
        <v>61550000</v>
      </c>
      <c r="I46" s="14">
        <v>0.02</v>
      </c>
      <c r="J46" s="49">
        <v>1231000</v>
      </c>
      <c r="K46" s="51"/>
    </row>
    <row r="47" spans="1:11" ht="15" customHeight="1">
      <c r="A47" s="44">
        <v>44</v>
      </c>
      <c r="B47" s="8" t="s">
        <v>245</v>
      </c>
      <c r="C47" s="45" t="s">
        <v>46</v>
      </c>
      <c r="D47" s="46" t="str">
        <f t="shared" si="2"/>
        <v>009C/YDI/V/2018</v>
      </c>
      <c r="E47" s="46" t="s">
        <v>681</v>
      </c>
      <c r="F47" s="47">
        <v>11803234</v>
      </c>
      <c r="G47" s="48" t="s">
        <v>263</v>
      </c>
      <c r="H47" s="49">
        <f t="shared" si="1"/>
        <v>9700000</v>
      </c>
      <c r="I47" s="14">
        <v>0.02</v>
      </c>
      <c r="J47" s="50">
        <v>194000</v>
      </c>
      <c r="K47" s="51"/>
    </row>
    <row r="48" spans="1:11" ht="15" customHeight="1">
      <c r="A48" s="44">
        <v>45</v>
      </c>
      <c r="B48" s="57" t="s">
        <v>223</v>
      </c>
      <c r="C48" s="45" t="s">
        <v>47</v>
      </c>
      <c r="D48" s="46" t="str">
        <f t="shared" si="2"/>
        <v>010C/YDI/V/2018</v>
      </c>
      <c r="E48" s="54" t="s">
        <v>660</v>
      </c>
      <c r="F48" s="58">
        <v>11802956</v>
      </c>
      <c r="G48" s="55" t="s">
        <v>288</v>
      </c>
      <c r="H48" s="59">
        <f t="shared" si="1"/>
        <v>612040000</v>
      </c>
      <c r="I48" s="17">
        <v>0.02</v>
      </c>
      <c r="J48" s="60">
        <v>12240800</v>
      </c>
      <c r="K48" s="51"/>
    </row>
    <row r="49" spans="1:11" ht="15" customHeight="1">
      <c r="A49" s="44">
        <v>46</v>
      </c>
      <c r="B49" s="8" t="s">
        <v>473</v>
      </c>
      <c r="C49" s="45" t="s">
        <v>48</v>
      </c>
      <c r="D49" s="46" t="str">
        <f t="shared" si="2"/>
        <v>011C/YDI/V/2018</v>
      </c>
      <c r="E49" s="54" t="s">
        <v>659</v>
      </c>
      <c r="F49" s="56">
        <v>11802936</v>
      </c>
      <c r="G49" s="55" t="s">
        <v>464</v>
      </c>
      <c r="H49" s="59">
        <f t="shared" si="1"/>
        <v>376075000</v>
      </c>
      <c r="I49" s="17">
        <v>0.02</v>
      </c>
      <c r="J49" s="59">
        <v>7521500</v>
      </c>
      <c r="K49" s="51"/>
    </row>
    <row r="50" spans="1:11" ht="15" customHeight="1">
      <c r="A50" s="44">
        <v>47</v>
      </c>
      <c r="B50" s="61" t="s">
        <v>23</v>
      </c>
      <c r="C50" s="45" t="s">
        <v>49</v>
      </c>
      <c r="D50" s="46" t="str">
        <f t="shared" si="2"/>
        <v>012C/YDI/V/2018</v>
      </c>
      <c r="E50" s="62" t="s">
        <v>660</v>
      </c>
      <c r="F50" s="53">
        <v>11802958</v>
      </c>
      <c r="G50" s="53" t="s">
        <v>289</v>
      </c>
      <c r="H50" s="63">
        <f t="shared" si="1"/>
        <v>1200000</v>
      </c>
      <c r="I50" s="18">
        <v>0.02</v>
      </c>
      <c r="J50" s="63">
        <v>24000</v>
      </c>
      <c r="K50" s="51"/>
    </row>
    <row r="51" spans="1:11" ht="15" customHeight="1">
      <c r="A51" s="44">
        <v>48</v>
      </c>
      <c r="B51" s="8" t="s">
        <v>145</v>
      </c>
      <c r="C51" s="45" t="s">
        <v>50</v>
      </c>
      <c r="D51" s="46" t="str">
        <f t="shared" si="2"/>
        <v>013C/YDI/V/2018</v>
      </c>
      <c r="E51" s="46" t="s">
        <v>660</v>
      </c>
      <c r="F51" s="47">
        <v>11802967</v>
      </c>
      <c r="G51" s="48" t="s">
        <v>264</v>
      </c>
      <c r="H51" s="49">
        <f t="shared" si="1"/>
        <v>13483750</v>
      </c>
      <c r="I51" s="14">
        <v>0.02</v>
      </c>
      <c r="J51" s="50">
        <v>269675</v>
      </c>
      <c r="K51" s="51"/>
    </row>
    <row r="52" spans="1:11" ht="15" customHeight="1">
      <c r="A52" s="44">
        <v>49</v>
      </c>
      <c r="B52" s="8" t="s">
        <v>145</v>
      </c>
      <c r="C52" s="45" t="s">
        <v>51</v>
      </c>
      <c r="D52" s="46" t="str">
        <f t="shared" si="2"/>
        <v>014C/YDI/V/2018</v>
      </c>
      <c r="E52" s="46" t="s">
        <v>678</v>
      </c>
      <c r="F52" s="47">
        <v>11803237</v>
      </c>
      <c r="G52" s="48" t="s">
        <v>264</v>
      </c>
      <c r="H52" s="49">
        <f t="shared" si="1"/>
        <v>8302000</v>
      </c>
      <c r="I52" s="14">
        <v>0.02</v>
      </c>
      <c r="J52" s="50">
        <v>166040</v>
      </c>
      <c r="K52" s="51"/>
    </row>
    <row r="53" spans="1:11" ht="15" customHeight="1">
      <c r="A53" s="44">
        <v>50</v>
      </c>
      <c r="B53" s="8" t="s">
        <v>200</v>
      </c>
      <c r="C53" s="45" t="s">
        <v>52</v>
      </c>
      <c r="D53" s="46" t="str">
        <f t="shared" si="2"/>
        <v>015C/YDI/V/2018</v>
      </c>
      <c r="E53" s="46" t="s">
        <v>660</v>
      </c>
      <c r="F53" s="53">
        <v>11802965</v>
      </c>
      <c r="G53" s="48" t="s">
        <v>265</v>
      </c>
      <c r="H53" s="49">
        <f t="shared" si="1"/>
        <v>54947100</v>
      </c>
      <c r="I53" s="14">
        <v>0.02</v>
      </c>
      <c r="J53" s="49">
        <v>1098942</v>
      </c>
      <c r="K53" s="51"/>
    </row>
    <row r="54" spans="1:11" ht="15" customHeight="1">
      <c r="A54" s="44">
        <v>51</v>
      </c>
      <c r="B54" s="8" t="s">
        <v>200</v>
      </c>
      <c r="C54" s="45" t="s">
        <v>53</v>
      </c>
      <c r="D54" s="46" t="str">
        <f t="shared" si="2"/>
        <v>016C/YDI/V/2018</v>
      </c>
      <c r="E54" s="46" t="s">
        <v>681</v>
      </c>
      <c r="F54" s="47">
        <v>11803232</v>
      </c>
      <c r="G54" s="48" t="s">
        <v>265</v>
      </c>
      <c r="H54" s="49">
        <f t="shared" si="1"/>
        <v>29985550</v>
      </c>
      <c r="I54" s="14">
        <v>0.02</v>
      </c>
      <c r="J54" s="50">
        <v>599711</v>
      </c>
      <c r="K54" s="51"/>
    </row>
    <row r="55" spans="1:11" ht="15" customHeight="1">
      <c r="A55" s="44">
        <v>52</v>
      </c>
      <c r="B55" s="8" t="s">
        <v>234</v>
      </c>
      <c r="C55" s="45" t="s">
        <v>54</v>
      </c>
      <c r="D55" s="46" t="str">
        <f t="shared" si="2"/>
        <v>017C/YDI/V/2018</v>
      </c>
      <c r="E55" s="46" t="s">
        <v>659</v>
      </c>
      <c r="F55" s="47">
        <v>11802937</v>
      </c>
      <c r="G55" s="48" t="s">
        <v>371</v>
      </c>
      <c r="H55" s="49">
        <f t="shared" si="1"/>
        <v>44142150</v>
      </c>
      <c r="I55" s="14">
        <v>0.02</v>
      </c>
      <c r="J55" s="50">
        <v>882843</v>
      </c>
      <c r="K55" s="51"/>
    </row>
    <row r="56" spans="1:11" ht="15" customHeight="1">
      <c r="A56" s="44">
        <v>53</v>
      </c>
      <c r="B56" s="8" t="s">
        <v>202</v>
      </c>
      <c r="C56" s="45" t="s">
        <v>55</v>
      </c>
      <c r="D56" s="46" t="str">
        <f t="shared" si="2"/>
        <v>018C/YDI/V/2018</v>
      </c>
      <c r="E56" s="46" t="s">
        <v>660</v>
      </c>
      <c r="F56" s="47">
        <v>11802960</v>
      </c>
      <c r="G56" s="48" t="s">
        <v>291</v>
      </c>
      <c r="H56" s="49">
        <f t="shared" si="1"/>
        <v>6437250</v>
      </c>
      <c r="I56" s="14">
        <v>0.02</v>
      </c>
      <c r="J56" s="50">
        <v>128745</v>
      </c>
      <c r="K56" s="51"/>
    </row>
    <row r="57" spans="1:11" ht="15" customHeight="1">
      <c r="A57" s="44">
        <v>54</v>
      </c>
      <c r="B57" s="61" t="s">
        <v>203</v>
      </c>
      <c r="C57" s="45" t="s">
        <v>56</v>
      </c>
      <c r="D57" s="46" t="str">
        <f t="shared" si="2"/>
        <v>019C/YDI/V/2018</v>
      </c>
      <c r="E57" s="62" t="s">
        <v>659</v>
      </c>
      <c r="F57" s="47">
        <v>11802938</v>
      </c>
      <c r="G57" s="53" t="s">
        <v>292</v>
      </c>
      <c r="H57" s="63">
        <f t="shared" si="1"/>
        <v>13600000</v>
      </c>
      <c r="I57" s="18">
        <v>0.02</v>
      </c>
      <c r="J57" s="13">
        <v>272000</v>
      </c>
      <c r="K57" s="51"/>
    </row>
    <row r="58" spans="1:11" ht="15" customHeight="1">
      <c r="A58" s="44">
        <v>55</v>
      </c>
      <c r="B58" s="8" t="s">
        <v>9</v>
      </c>
      <c r="C58" s="45" t="s">
        <v>57</v>
      </c>
      <c r="D58" s="46" t="str">
        <f t="shared" si="2"/>
        <v>020C/YDI/V/2018</v>
      </c>
      <c r="E58" s="46" t="s">
        <v>659</v>
      </c>
      <c r="F58" s="47">
        <v>11802935</v>
      </c>
      <c r="G58" s="48" t="s">
        <v>266</v>
      </c>
      <c r="H58" s="49">
        <f t="shared" si="1"/>
        <v>133340000</v>
      </c>
      <c r="I58" s="14">
        <v>0.02</v>
      </c>
      <c r="J58" s="50">
        <v>2666800</v>
      </c>
      <c r="K58" s="51"/>
    </row>
    <row r="59" spans="1:11" ht="15" customHeight="1">
      <c r="A59" s="44">
        <v>56</v>
      </c>
      <c r="B59" s="8" t="s">
        <v>427</v>
      </c>
      <c r="C59" s="45" t="s">
        <v>58</v>
      </c>
      <c r="D59" s="46" t="str">
        <f t="shared" si="2"/>
        <v>021C/YDI/V/2018</v>
      </c>
      <c r="E59" s="46" t="s">
        <v>679</v>
      </c>
      <c r="F59" s="47">
        <v>11802948</v>
      </c>
      <c r="G59" s="48" t="s">
        <v>426</v>
      </c>
      <c r="H59" s="49">
        <f t="shared" si="1"/>
        <v>75260000</v>
      </c>
      <c r="I59" s="14">
        <v>0.02</v>
      </c>
      <c r="J59" s="50">
        <v>1505200</v>
      </c>
      <c r="K59" s="51"/>
    </row>
    <row r="60" spans="1:11" ht="15" customHeight="1">
      <c r="A60" s="44">
        <v>57</v>
      </c>
      <c r="B60" s="8" t="s">
        <v>240</v>
      </c>
      <c r="C60" s="45" t="s">
        <v>59</v>
      </c>
      <c r="D60" s="46" t="str">
        <f t="shared" si="2"/>
        <v>022C/YDI/V/2018</v>
      </c>
      <c r="E60" s="46" t="s">
        <v>679</v>
      </c>
      <c r="F60" s="53">
        <v>11802951</v>
      </c>
      <c r="G60" s="48" t="s">
        <v>313</v>
      </c>
      <c r="H60" s="49">
        <f t="shared" si="1"/>
        <v>733775500</v>
      </c>
      <c r="I60" s="14">
        <v>0.02</v>
      </c>
      <c r="J60" s="49">
        <v>14675510</v>
      </c>
      <c r="K60" s="51"/>
    </row>
    <row r="61" spans="1:11" ht="15" customHeight="1">
      <c r="A61" s="44">
        <v>58</v>
      </c>
      <c r="B61" s="8" t="s">
        <v>221</v>
      </c>
      <c r="C61" s="45" t="s">
        <v>60</v>
      </c>
      <c r="D61" s="46" t="str">
        <f t="shared" si="2"/>
        <v>023C/YDI/V/2018</v>
      </c>
      <c r="E61" s="46" t="s">
        <v>660</v>
      </c>
      <c r="F61" s="47">
        <v>11802959</v>
      </c>
      <c r="G61" s="48" t="s">
        <v>312</v>
      </c>
      <c r="H61" s="49">
        <f t="shared" si="1"/>
        <v>2257550</v>
      </c>
      <c r="I61" s="14">
        <v>0.02</v>
      </c>
      <c r="J61" s="50">
        <v>45151</v>
      </c>
      <c r="K61" s="51"/>
    </row>
    <row r="62" spans="1:11" ht="15" customHeight="1">
      <c r="A62" s="44">
        <v>59</v>
      </c>
      <c r="B62" s="8" t="s">
        <v>204</v>
      </c>
      <c r="C62" s="45" t="s">
        <v>66</v>
      </c>
      <c r="D62" s="46" t="str">
        <f t="shared" si="2"/>
        <v>024C/YDI/V/2018</v>
      </c>
      <c r="E62" s="46" t="s">
        <v>659</v>
      </c>
      <c r="F62" s="47">
        <v>11802933</v>
      </c>
      <c r="G62" s="48" t="s">
        <v>293</v>
      </c>
      <c r="H62" s="49">
        <f t="shared" si="1"/>
        <v>23900000</v>
      </c>
      <c r="I62" s="14">
        <v>0.02</v>
      </c>
      <c r="J62" s="50">
        <v>478000</v>
      </c>
      <c r="K62" s="51"/>
    </row>
    <row r="63" spans="1:11" ht="15" customHeight="1">
      <c r="A63" s="44">
        <v>60</v>
      </c>
      <c r="B63" s="8" t="s">
        <v>205</v>
      </c>
      <c r="C63" s="45" t="s">
        <v>67</v>
      </c>
      <c r="D63" s="46" t="str">
        <f t="shared" si="2"/>
        <v>025C/YDI/V/2018</v>
      </c>
      <c r="E63" s="46" t="s">
        <v>660</v>
      </c>
      <c r="F63" s="53">
        <v>11802962</v>
      </c>
      <c r="G63" s="48" t="s">
        <v>311</v>
      </c>
      <c r="H63" s="49">
        <f t="shared" si="1"/>
        <v>3265000</v>
      </c>
      <c r="I63" s="14">
        <v>0.02</v>
      </c>
      <c r="J63" s="49">
        <v>65300</v>
      </c>
      <c r="K63" s="51"/>
    </row>
    <row r="64" spans="1:11" ht="15" customHeight="1">
      <c r="A64" s="44">
        <v>61</v>
      </c>
      <c r="B64" s="8" t="s">
        <v>341</v>
      </c>
      <c r="C64" s="45" t="s">
        <v>68</v>
      </c>
      <c r="D64" s="46" t="str">
        <f t="shared" si="2"/>
        <v>026C/YDI/V/2018</v>
      </c>
      <c r="E64" s="46" t="s">
        <v>679</v>
      </c>
      <c r="F64" s="53">
        <v>11802950</v>
      </c>
      <c r="G64" s="48" t="s">
        <v>337</v>
      </c>
      <c r="H64" s="49">
        <f t="shared" si="1"/>
        <v>28561650</v>
      </c>
      <c r="I64" s="14">
        <v>0.02</v>
      </c>
      <c r="J64" s="49">
        <v>571233</v>
      </c>
      <c r="K64" s="51"/>
    </row>
    <row r="65" spans="1:14" ht="15" customHeight="1">
      <c r="A65" s="44">
        <v>62</v>
      </c>
      <c r="B65" s="8" t="s">
        <v>206</v>
      </c>
      <c r="C65" s="45" t="s">
        <v>69</v>
      </c>
      <c r="D65" s="46" t="str">
        <f t="shared" si="2"/>
        <v>027C/YDI/V/2018</v>
      </c>
      <c r="E65" s="46" t="s">
        <v>681</v>
      </c>
      <c r="F65" s="47">
        <v>11803231</v>
      </c>
      <c r="G65" s="48" t="s">
        <v>314</v>
      </c>
      <c r="H65" s="49">
        <f t="shared" si="1"/>
        <v>16510000</v>
      </c>
      <c r="I65" s="14">
        <v>0.02</v>
      </c>
      <c r="J65" s="50">
        <v>330200</v>
      </c>
      <c r="K65" s="51"/>
    </row>
    <row r="66" spans="1:14" ht="15" customHeight="1">
      <c r="A66" s="44">
        <v>63</v>
      </c>
      <c r="B66" s="8" t="s">
        <v>668</v>
      </c>
      <c r="C66" s="45" t="s">
        <v>70</v>
      </c>
      <c r="D66" s="46" t="str">
        <f t="shared" si="2"/>
        <v>028C/YDI/V/2018</v>
      </c>
      <c r="E66" s="46" t="s">
        <v>679</v>
      </c>
      <c r="F66" s="47">
        <v>11802953</v>
      </c>
      <c r="G66" s="48" t="s">
        <v>689</v>
      </c>
      <c r="H66" s="49">
        <f t="shared" si="1"/>
        <v>160000000</v>
      </c>
      <c r="I66" s="14">
        <v>0.02</v>
      </c>
      <c r="J66" s="50">
        <v>3200000</v>
      </c>
      <c r="K66" s="51"/>
      <c r="N66" s="29" t="s">
        <v>322</v>
      </c>
    </row>
    <row r="67" spans="1:14" ht="15" customHeight="1">
      <c r="A67" s="44">
        <v>64</v>
      </c>
      <c r="B67" s="8" t="s">
        <v>668</v>
      </c>
      <c r="C67" s="45" t="s">
        <v>71</v>
      </c>
      <c r="D67" s="46" t="str">
        <f t="shared" si="2"/>
        <v>029C/YDI/V/2018</v>
      </c>
      <c r="E67" s="46" t="s">
        <v>679</v>
      </c>
      <c r="F67" s="47">
        <v>11802953</v>
      </c>
      <c r="G67" s="48" t="s">
        <v>690</v>
      </c>
      <c r="H67" s="49">
        <f t="shared" si="1"/>
        <v>92235000</v>
      </c>
      <c r="I67" s="14">
        <v>0.02</v>
      </c>
      <c r="J67" s="50">
        <v>1844700</v>
      </c>
      <c r="K67" s="51"/>
      <c r="N67" s="29" t="s">
        <v>322</v>
      </c>
    </row>
    <row r="68" spans="1:14" ht="15" customHeight="1">
      <c r="A68" s="44">
        <v>65</v>
      </c>
      <c r="B68" s="8" t="s">
        <v>280</v>
      </c>
      <c r="C68" s="45" t="s">
        <v>72</v>
      </c>
      <c r="D68" s="46" t="str">
        <f t="shared" si="2"/>
        <v>030C/YDI/V/2018</v>
      </c>
      <c r="E68" s="46" t="s">
        <v>659</v>
      </c>
      <c r="F68" s="47">
        <v>11802942</v>
      </c>
      <c r="G68" s="48" t="s">
        <v>267</v>
      </c>
      <c r="H68" s="49">
        <f t="shared" si="1"/>
        <v>107870000</v>
      </c>
      <c r="I68" s="14">
        <v>0.02</v>
      </c>
      <c r="J68" s="50">
        <v>2157400</v>
      </c>
      <c r="K68" s="51"/>
      <c r="N68" s="29" t="s">
        <v>322</v>
      </c>
    </row>
    <row r="69" spans="1:14" ht="15" customHeight="1">
      <c r="A69" s="44">
        <v>66</v>
      </c>
      <c r="B69" s="8" t="s">
        <v>409</v>
      </c>
      <c r="C69" s="45" t="s">
        <v>73</v>
      </c>
      <c r="D69" s="46" t="str">
        <f t="shared" si="2"/>
        <v>031C/YDI/V/2018</v>
      </c>
      <c r="E69" s="46" t="s">
        <v>679</v>
      </c>
      <c r="F69" s="47">
        <v>11802949</v>
      </c>
      <c r="G69" s="48" t="s">
        <v>407</v>
      </c>
      <c r="H69" s="49">
        <f t="shared" si="1"/>
        <v>116280000</v>
      </c>
      <c r="I69" s="14">
        <v>0.02</v>
      </c>
      <c r="J69" s="50">
        <v>2325600</v>
      </c>
      <c r="K69" s="51"/>
      <c r="N69" s="29" t="s">
        <v>322</v>
      </c>
    </row>
    <row r="70" spans="1:14" ht="15" customHeight="1">
      <c r="A70" s="44">
        <v>67</v>
      </c>
      <c r="B70" s="8" t="s">
        <v>214</v>
      </c>
      <c r="C70" s="45" t="s">
        <v>74</v>
      </c>
      <c r="D70" s="46" t="str">
        <f t="shared" si="2"/>
        <v>032C/YDI/V/2018</v>
      </c>
      <c r="E70" s="46" t="s">
        <v>679</v>
      </c>
      <c r="F70" s="47">
        <v>11802944</v>
      </c>
      <c r="G70" s="48" t="s">
        <v>295</v>
      </c>
      <c r="H70" s="49">
        <f t="shared" si="1"/>
        <v>690000</v>
      </c>
      <c r="I70" s="14">
        <v>0.02</v>
      </c>
      <c r="J70" s="50">
        <v>13800</v>
      </c>
      <c r="K70" s="51"/>
      <c r="N70" s="29" t="s">
        <v>322</v>
      </c>
    </row>
    <row r="71" spans="1:14" ht="15" customHeight="1">
      <c r="A71" s="44">
        <v>68</v>
      </c>
      <c r="B71" s="8" t="s">
        <v>187</v>
      </c>
      <c r="C71" s="45" t="s">
        <v>75</v>
      </c>
      <c r="D71" s="46" t="str">
        <f t="shared" si="2"/>
        <v>033C/YDI/V/2018</v>
      </c>
      <c r="E71" s="46" t="s">
        <v>681</v>
      </c>
      <c r="F71" s="47">
        <v>11803233</v>
      </c>
      <c r="G71" s="48" t="s">
        <v>269</v>
      </c>
      <c r="H71" s="49">
        <f t="shared" si="1"/>
        <v>6893450</v>
      </c>
      <c r="I71" s="14">
        <v>0.02</v>
      </c>
      <c r="J71" s="50">
        <v>137869</v>
      </c>
      <c r="K71" s="51"/>
      <c r="N71" s="29" t="s">
        <v>322</v>
      </c>
    </row>
    <row r="72" spans="1:14" ht="15" customHeight="1">
      <c r="A72" s="44">
        <v>69</v>
      </c>
      <c r="B72" s="8" t="s">
        <v>187</v>
      </c>
      <c r="C72" s="45" t="s">
        <v>76</v>
      </c>
      <c r="D72" s="46" t="str">
        <f t="shared" si="2"/>
        <v>034C/YDI/V/2018</v>
      </c>
      <c r="E72" s="46" t="s">
        <v>681</v>
      </c>
      <c r="F72" s="47">
        <v>11803230</v>
      </c>
      <c r="G72" s="48" t="s">
        <v>269</v>
      </c>
      <c r="H72" s="49">
        <f t="shared" si="1"/>
        <v>36333150</v>
      </c>
      <c r="I72" s="14">
        <v>0.02</v>
      </c>
      <c r="J72" s="50">
        <v>726663</v>
      </c>
      <c r="K72" s="51"/>
      <c r="N72" s="29" t="s">
        <v>322</v>
      </c>
    </row>
    <row r="73" spans="1:14" ht="15" customHeight="1">
      <c r="A73" s="44">
        <v>70</v>
      </c>
      <c r="B73" s="8" t="s">
        <v>34</v>
      </c>
      <c r="C73" s="45" t="s">
        <v>77</v>
      </c>
      <c r="D73" s="46" t="str">
        <f t="shared" si="2"/>
        <v>035C/YDI/V/2018</v>
      </c>
      <c r="E73" s="46" t="s">
        <v>658</v>
      </c>
      <c r="F73" s="47">
        <v>11802852</v>
      </c>
      <c r="G73" s="48" t="s">
        <v>691</v>
      </c>
      <c r="H73" s="49">
        <f t="shared" si="1"/>
        <v>1050000</v>
      </c>
      <c r="I73" s="14">
        <v>0.02</v>
      </c>
      <c r="J73" s="50">
        <v>21000</v>
      </c>
      <c r="K73" s="51"/>
      <c r="N73" s="29" t="s">
        <v>322</v>
      </c>
    </row>
    <row r="74" spans="1:14" ht="15" customHeight="1">
      <c r="A74" s="44">
        <v>71</v>
      </c>
      <c r="B74" s="8" t="s">
        <v>320</v>
      </c>
      <c r="C74" s="45" t="s">
        <v>78</v>
      </c>
      <c r="D74" s="46" t="str">
        <f t="shared" si="2"/>
        <v>036C/YDI/V/2018</v>
      </c>
      <c r="E74" s="46" t="s">
        <v>658</v>
      </c>
      <c r="F74" s="47">
        <v>11802844</v>
      </c>
      <c r="G74" s="48" t="s">
        <v>692</v>
      </c>
      <c r="H74" s="49">
        <f t="shared" si="1"/>
        <v>31547000</v>
      </c>
      <c r="I74" s="14">
        <v>0.02</v>
      </c>
      <c r="J74" s="50">
        <v>630940</v>
      </c>
      <c r="K74" s="51"/>
      <c r="N74" s="29" t="s">
        <v>322</v>
      </c>
    </row>
    <row r="75" spans="1:14" ht="15" customHeight="1">
      <c r="A75" s="44">
        <v>72</v>
      </c>
      <c r="B75" s="8" t="s">
        <v>320</v>
      </c>
      <c r="C75" s="45" t="s">
        <v>79</v>
      </c>
      <c r="D75" s="46" t="str">
        <f t="shared" si="2"/>
        <v>037C/YDI/V/2018</v>
      </c>
      <c r="E75" s="46" t="s">
        <v>682</v>
      </c>
      <c r="F75" s="47">
        <v>11802917</v>
      </c>
      <c r="G75" s="48" t="s">
        <v>693</v>
      </c>
      <c r="H75" s="49">
        <f t="shared" si="1"/>
        <v>16570900</v>
      </c>
      <c r="I75" s="14">
        <v>0.02</v>
      </c>
      <c r="J75" s="50">
        <v>331418</v>
      </c>
      <c r="K75" s="51"/>
      <c r="N75" s="29" t="s">
        <v>322</v>
      </c>
    </row>
    <row r="76" spans="1:14" ht="15" customHeight="1">
      <c r="A76" s="44">
        <v>73</v>
      </c>
      <c r="B76" s="8" t="s">
        <v>32</v>
      </c>
      <c r="C76" s="45" t="s">
        <v>80</v>
      </c>
      <c r="D76" s="46" t="str">
        <f t="shared" si="2"/>
        <v>038C/YDI/V/2018</v>
      </c>
      <c r="E76" s="46" t="s">
        <v>683</v>
      </c>
      <c r="F76" s="47">
        <v>11803207</v>
      </c>
      <c r="G76" s="48" t="s">
        <v>694</v>
      </c>
      <c r="H76" s="49">
        <f t="shared" si="1"/>
        <v>22572000</v>
      </c>
      <c r="I76" s="14">
        <v>0.02</v>
      </c>
      <c r="J76" s="50">
        <v>451440</v>
      </c>
      <c r="K76" s="51"/>
      <c r="N76" s="29" t="s">
        <v>322</v>
      </c>
    </row>
    <row r="77" spans="1:14" ht="15" customHeight="1">
      <c r="A77" s="44">
        <v>74</v>
      </c>
      <c r="B77" s="8" t="s">
        <v>174</v>
      </c>
      <c r="C77" s="45" t="s">
        <v>81</v>
      </c>
      <c r="D77" s="46" t="str">
        <f t="shared" si="2"/>
        <v>039C/YDI/V/2018</v>
      </c>
      <c r="E77" s="46" t="s">
        <v>658</v>
      </c>
      <c r="F77" s="47">
        <v>11802847</v>
      </c>
      <c r="G77" s="48" t="s">
        <v>695</v>
      </c>
      <c r="H77" s="49">
        <f t="shared" si="1"/>
        <v>7863150</v>
      </c>
      <c r="I77" s="14">
        <v>0.02</v>
      </c>
      <c r="J77" s="50">
        <v>157263</v>
      </c>
      <c r="K77" s="51"/>
      <c r="N77" s="29" t="s">
        <v>322</v>
      </c>
    </row>
    <row r="78" spans="1:14" ht="15" customHeight="1">
      <c r="A78" s="44">
        <v>75</v>
      </c>
      <c r="B78" s="8" t="s">
        <v>174</v>
      </c>
      <c r="C78" s="45" t="s">
        <v>82</v>
      </c>
      <c r="D78" s="46" t="str">
        <f t="shared" si="2"/>
        <v>040C/YDI/V/2018</v>
      </c>
      <c r="E78" s="46" t="s">
        <v>658</v>
      </c>
      <c r="F78" s="47">
        <v>11802847</v>
      </c>
      <c r="G78" s="48" t="s">
        <v>696</v>
      </c>
      <c r="H78" s="49">
        <f t="shared" si="1"/>
        <v>400000</v>
      </c>
      <c r="I78" s="14">
        <v>0.02</v>
      </c>
      <c r="J78" s="50">
        <v>8000</v>
      </c>
      <c r="K78" s="51"/>
      <c r="N78" s="29" t="s">
        <v>322</v>
      </c>
    </row>
    <row r="79" spans="1:14" ht="15" customHeight="1">
      <c r="A79" s="44">
        <v>76</v>
      </c>
      <c r="B79" s="8" t="s">
        <v>175</v>
      </c>
      <c r="C79" s="45" t="s">
        <v>83</v>
      </c>
      <c r="D79" s="46" t="str">
        <f t="shared" si="2"/>
        <v>041C/YDI/V/2018</v>
      </c>
      <c r="E79" s="46" t="s">
        <v>683</v>
      </c>
      <c r="F79" s="47">
        <v>11803219</v>
      </c>
      <c r="G79" s="48" t="s">
        <v>697</v>
      </c>
      <c r="H79" s="49">
        <f t="shared" si="1"/>
        <v>22189250</v>
      </c>
      <c r="I79" s="14">
        <v>0.02</v>
      </c>
      <c r="J79" s="50">
        <v>443785</v>
      </c>
      <c r="K79" s="51"/>
      <c r="N79" s="29" t="s">
        <v>322</v>
      </c>
    </row>
    <row r="80" spans="1:14" ht="15" customHeight="1">
      <c r="A80" s="44">
        <v>77</v>
      </c>
      <c r="B80" s="8" t="s">
        <v>274</v>
      </c>
      <c r="C80" s="45" t="s">
        <v>84</v>
      </c>
      <c r="D80" s="46" t="str">
        <f t="shared" si="2"/>
        <v>042C/YDI/V/2018</v>
      </c>
      <c r="E80" s="46" t="s">
        <v>684</v>
      </c>
      <c r="F80" s="47">
        <v>11803094</v>
      </c>
      <c r="G80" s="48" t="s">
        <v>698</v>
      </c>
      <c r="H80" s="49">
        <f t="shared" si="1"/>
        <v>2000000</v>
      </c>
      <c r="I80" s="14">
        <v>0.02</v>
      </c>
      <c r="J80" s="50">
        <v>40000</v>
      </c>
      <c r="K80" s="51"/>
      <c r="N80" s="29" t="s">
        <v>322</v>
      </c>
    </row>
    <row r="81" spans="1:14" ht="15" customHeight="1">
      <c r="A81" s="44">
        <v>78</v>
      </c>
      <c r="B81" s="8" t="s">
        <v>670</v>
      </c>
      <c r="C81" s="45" t="s">
        <v>85</v>
      </c>
      <c r="D81" s="46" t="str">
        <f t="shared" si="2"/>
        <v>043C/YDI/V/2018</v>
      </c>
      <c r="E81" s="46" t="s">
        <v>684</v>
      </c>
      <c r="F81" s="47">
        <v>11803096</v>
      </c>
      <c r="G81" s="48" t="s">
        <v>699</v>
      </c>
      <c r="H81" s="49">
        <f t="shared" si="1"/>
        <v>1356000</v>
      </c>
      <c r="I81" s="14">
        <v>0.02</v>
      </c>
      <c r="J81" s="50">
        <v>27120</v>
      </c>
      <c r="K81" s="51"/>
      <c r="N81" s="29" t="s">
        <v>322</v>
      </c>
    </row>
    <row r="82" spans="1:14" ht="15" customHeight="1">
      <c r="A82" s="44">
        <v>79</v>
      </c>
      <c r="B82" s="8" t="s">
        <v>398</v>
      </c>
      <c r="C82" s="45" t="s">
        <v>86</v>
      </c>
      <c r="D82" s="46" t="str">
        <f t="shared" si="2"/>
        <v>044C/YDI/V/2018</v>
      </c>
      <c r="E82" s="46" t="s">
        <v>684</v>
      </c>
      <c r="F82" s="47">
        <v>11803088</v>
      </c>
      <c r="G82" s="48" t="s">
        <v>700</v>
      </c>
      <c r="H82" s="49">
        <f t="shared" si="1"/>
        <v>32646650</v>
      </c>
      <c r="I82" s="14">
        <v>0.02</v>
      </c>
      <c r="J82" s="50">
        <v>652933</v>
      </c>
      <c r="K82" s="51"/>
      <c r="N82" s="29" t="s">
        <v>322</v>
      </c>
    </row>
    <row r="83" spans="1:14" ht="15" customHeight="1">
      <c r="A83" s="44">
        <v>80</v>
      </c>
      <c r="B83" s="8" t="s">
        <v>65</v>
      </c>
      <c r="C83" s="45" t="s">
        <v>87</v>
      </c>
      <c r="D83" s="46" t="str">
        <f t="shared" si="2"/>
        <v>045C/YDI/V/2018</v>
      </c>
      <c r="E83" s="46" t="s">
        <v>684</v>
      </c>
      <c r="F83" s="47">
        <v>11803091</v>
      </c>
      <c r="G83" s="48" t="s">
        <v>701</v>
      </c>
      <c r="H83" s="49">
        <f t="shared" si="1"/>
        <v>18794900</v>
      </c>
      <c r="I83" s="14">
        <v>0.02</v>
      </c>
      <c r="J83" s="50">
        <v>375898</v>
      </c>
      <c r="K83" s="51"/>
      <c r="N83" s="29" t="s">
        <v>322</v>
      </c>
    </row>
    <row r="84" spans="1:14" ht="15" customHeight="1">
      <c r="A84" s="44">
        <v>81</v>
      </c>
      <c r="B84" s="8" t="s">
        <v>63</v>
      </c>
      <c r="C84" s="45" t="s">
        <v>88</v>
      </c>
      <c r="D84" s="46" t="str">
        <f t="shared" si="2"/>
        <v>046C/YDI/V/2018</v>
      </c>
      <c r="E84" s="46" t="s">
        <v>682</v>
      </c>
      <c r="F84" s="47">
        <v>11802914</v>
      </c>
      <c r="G84" s="48" t="s">
        <v>702</v>
      </c>
      <c r="H84" s="49">
        <f t="shared" si="1"/>
        <v>4500000</v>
      </c>
      <c r="I84" s="14">
        <v>0.02</v>
      </c>
      <c r="J84" s="50">
        <v>90000</v>
      </c>
      <c r="K84" s="51"/>
      <c r="N84" s="29" t="s">
        <v>322</v>
      </c>
    </row>
    <row r="85" spans="1:14" ht="15" customHeight="1">
      <c r="A85" s="44">
        <v>82</v>
      </c>
      <c r="B85" s="8" t="s">
        <v>398</v>
      </c>
      <c r="C85" s="45" t="s">
        <v>89</v>
      </c>
      <c r="D85" s="46" t="str">
        <f t="shared" si="2"/>
        <v>047C/YDI/V/2018</v>
      </c>
      <c r="E85" s="46" t="s">
        <v>684</v>
      </c>
      <c r="F85" s="47">
        <v>11803088</v>
      </c>
      <c r="G85" s="48" t="s">
        <v>703</v>
      </c>
      <c r="H85" s="49">
        <f t="shared" si="1"/>
        <v>154044600</v>
      </c>
      <c r="I85" s="14">
        <v>0.02</v>
      </c>
      <c r="J85" s="50">
        <v>3080892</v>
      </c>
      <c r="K85" s="51"/>
      <c r="N85" s="29" t="s">
        <v>322</v>
      </c>
    </row>
    <row r="86" spans="1:14" ht="15" customHeight="1">
      <c r="A86" s="44">
        <v>83</v>
      </c>
      <c r="B86" s="8" t="s">
        <v>227</v>
      </c>
      <c r="C86" s="45" t="s">
        <v>90</v>
      </c>
      <c r="D86" s="46" t="str">
        <f t="shared" si="2"/>
        <v>048C/YDI/V/2018</v>
      </c>
      <c r="E86" s="46" t="s">
        <v>662</v>
      </c>
      <c r="F86" s="47">
        <v>70830266</v>
      </c>
      <c r="G86" s="48" t="s">
        <v>317</v>
      </c>
      <c r="H86" s="49">
        <f t="shared" si="1"/>
        <v>33150920</v>
      </c>
      <c r="I86" s="14">
        <v>0.02</v>
      </c>
      <c r="J86" s="50">
        <v>663018.4</v>
      </c>
      <c r="K86" s="51"/>
      <c r="N86" s="29" t="s">
        <v>322</v>
      </c>
    </row>
    <row r="87" spans="1:14" ht="15" customHeight="1">
      <c r="A87" s="44">
        <v>84</v>
      </c>
      <c r="B87" s="8" t="s">
        <v>671</v>
      </c>
      <c r="C87" s="45" t="s">
        <v>91</v>
      </c>
      <c r="D87" s="46" t="str">
        <f t="shared" si="2"/>
        <v>049C/YDI/V/2018</v>
      </c>
      <c r="E87" s="46" t="s">
        <v>679</v>
      </c>
      <c r="F87" s="47">
        <v>70819885</v>
      </c>
      <c r="G87" s="48" t="s">
        <v>704</v>
      </c>
      <c r="H87" s="49">
        <f t="shared" si="1"/>
        <v>700000</v>
      </c>
      <c r="I87" s="14">
        <v>0.02</v>
      </c>
      <c r="J87" s="50">
        <v>14000</v>
      </c>
      <c r="K87" s="51"/>
      <c r="N87" s="29" t="s">
        <v>322</v>
      </c>
    </row>
    <row r="88" spans="1:14" ht="15" customHeight="1">
      <c r="A88" s="44">
        <v>85</v>
      </c>
      <c r="B88" s="8" t="s">
        <v>235</v>
      </c>
      <c r="C88" s="45" t="s">
        <v>92</v>
      </c>
      <c r="D88" s="46" t="str">
        <f t="shared" si="2"/>
        <v>050C/YDI/V/2018</v>
      </c>
      <c r="E88" s="46" t="s">
        <v>659</v>
      </c>
      <c r="F88" s="47">
        <v>70818906</v>
      </c>
      <c r="G88" s="48" t="s">
        <v>351</v>
      </c>
      <c r="H88" s="49">
        <f t="shared" si="1"/>
        <v>11000000</v>
      </c>
      <c r="I88" s="14">
        <v>0.02</v>
      </c>
      <c r="J88" s="50">
        <v>220000</v>
      </c>
      <c r="K88" s="51"/>
      <c r="N88" s="29" t="s">
        <v>322</v>
      </c>
    </row>
    <row r="89" spans="1:14" ht="15" customHeight="1">
      <c r="A89" s="44">
        <v>86</v>
      </c>
      <c r="B89" s="8" t="s">
        <v>672</v>
      </c>
      <c r="C89" s="45" t="s">
        <v>93</v>
      </c>
      <c r="D89" s="46" t="str">
        <f t="shared" si="2"/>
        <v>051C/YDI/V/2018</v>
      </c>
      <c r="E89" s="46" t="s">
        <v>680</v>
      </c>
      <c r="F89" s="47">
        <v>70816342</v>
      </c>
      <c r="G89" s="48" t="s">
        <v>705</v>
      </c>
      <c r="H89" s="49">
        <f t="shared" si="1"/>
        <v>50000000</v>
      </c>
      <c r="I89" s="14">
        <v>0.02</v>
      </c>
      <c r="J89" s="50">
        <v>1000000</v>
      </c>
      <c r="K89" s="51"/>
      <c r="N89" s="29" t="s">
        <v>322</v>
      </c>
    </row>
    <row r="90" spans="1:14" ht="15" customHeight="1">
      <c r="A90" s="44">
        <v>87</v>
      </c>
      <c r="B90" s="8" t="s">
        <v>366</v>
      </c>
      <c r="C90" s="45" t="s">
        <v>94</v>
      </c>
      <c r="D90" s="46" t="str">
        <f t="shared" si="2"/>
        <v>052C/YDI/V/2018</v>
      </c>
      <c r="E90" s="46" t="s">
        <v>682</v>
      </c>
      <c r="F90" s="47">
        <v>70818172</v>
      </c>
      <c r="G90" s="48" t="s">
        <v>361</v>
      </c>
      <c r="H90" s="49">
        <f t="shared" si="1"/>
        <v>3410000</v>
      </c>
      <c r="I90" s="14">
        <v>0.02</v>
      </c>
      <c r="J90" s="50">
        <v>68200</v>
      </c>
      <c r="K90" s="51"/>
      <c r="N90" s="29" t="s">
        <v>322</v>
      </c>
    </row>
    <row r="91" spans="1:14" ht="15" customHeight="1">
      <c r="A91" s="44">
        <v>88</v>
      </c>
      <c r="B91" s="8" t="s">
        <v>61</v>
      </c>
      <c r="C91" s="45" t="s">
        <v>95</v>
      </c>
      <c r="D91" s="46" t="str">
        <f t="shared" si="2"/>
        <v>053C/YDI/V/2018</v>
      </c>
      <c r="E91" s="46" t="s">
        <v>679</v>
      </c>
      <c r="F91" s="47">
        <v>70819886</v>
      </c>
      <c r="G91" s="48" t="s">
        <v>270</v>
      </c>
      <c r="H91" s="49">
        <f t="shared" si="1"/>
        <v>59483175</v>
      </c>
      <c r="I91" s="14">
        <v>0.02</v>
      </c>
      <c r="J91" s="50">
        <v>1189663.5</v>
      </c>
      <c r="K91" s="51"/>
      <c r="N91" s="29" t="s">
        <v>322</v>
      </c>
    </row>
    <row r="92" spans="1:14" ht="15" customHeight="1">
      <c r="A92" s="44"/>
      <c r="B92" s="8"/>
      <c r="C92" s="45"/>
      <c r="D92" s="46"/>
      <c r="E92" s="46"/>
      <c r="F92" s="64"/>
      <c r="G92" s="48"/>
      <c r="H92" s="49"/>
      <c r="I92" s="14"/>
      <c r="J92" s="50"/>
    </row>
    <row r="93" spans="1:14" ht="15" customHeight="1">
      <c r="A93" s="44"/>
      <c r="B93" s="8"/>
      <c r="C93" s="45"/>
      <c r="D93" s="46"/>
      <c r="E93" s="46"/>
      <c r="F93" s="64"/>
      <c r="G93" s="65" t="s">
        <v>331</v>
      </c>
      <c r="H93" s="20">
        <f>SUM(H4:H92)</f>
        <v>4174614745</v>
      </c>
      <c r="I93" s="9"/>
      <c r="J93" s="20">
        <f>SUM(J4:J92)</f>
        <v>83492294.900000006</v>
      </c>
      <c r="L93" s="122"/>
      <c r="M93" s="123"/>
    </row>
    <row r="94" spans="1:14" ht="15" customHeight="1">
      <c r="A94" s="44"/>
      <c r="B94" s="8"/>
      <c r="C94" s="45"/>
      <c r="D94" s="46"/>
      <c r="E94" s="46"/>
      <c r="F94" s="64"/>
      <c r="G94" s="48"/>
      <c r="H94" s="49"/>
      <c r="I94" s="14"/>
      <c r="J94" s="50"/>
    </row>
    <row r="95" spans="1:14" ht="15" customHeight="1">
      <c r="A95" s="44">
        <v>1</v>
      </c>
      <c r="B95" s="8" t="s">
        <v>629</v>
      </c>
      <c r="C95" s="45" t="s">
        <v>37</v>
      </c>
      <c r="D95" s="46" t="str">
        <f>C95&amp;$F$1</f>
        <v>001B/YDI/V/2018</v>
      </c>
      <c r="E95" s="46" t="s">
        <v>681</v>
      </c>
      <c r="F95" s="47">
        <v>11803234</v>
      </c>
      <c r="G95" s="48" t="s">
        <v>626</v>
      </c>
      <c r="H95" s="49">
        <f>J95/I95</f>
        <v>1411375</v>
      </c>
      <c r="I95" s="14">
        <v>0.04</v>
      </c>
      <c r="J95" s="50">
        <v>56455</v>
      </c>
      <c r="K95" s="74"/>
    </row>
    <row r="96" spans="1:14" ht="15" customHeight="1">
      <c r="A96" s="44">
        <v>2</v>
      </c>
      <c r="B96" s="8" t="s">
        <v>629</v>
      </c>
      <c r="C96" s="45" t="s">
        <v>39</v>
      </c>
      <c r="D96" s="46" t="str">
        <f t="shared" ref="D96:D100" si="3">C96&amp;$F$1</f>
        <v>002B/YDI/V/2018</v>
      </c>
      <c r="E96" s="46" t="s">
        <v>681</v>
      </c>
      <c r="F96" s="47">
        <v>11803234</v>
      </c>
      <c r="G96" s="48" t="s">
        <v>626</v>
      </c>
      <c r="H96" s="49">
        <f t="shared" ref="H96:H100" si="4">J96/I96</f>
        <v>1418500</v>
      </c>
      <c r="I96" s="14">
        <v>0.04</v>
      </c>
      <c r="J96" s="50">
        <v>56740</v>
      </c>
      <c r="K96" s="74"/>
    </row>
    <row r="97" spans="1:11" ht="15" customHeight="1">
      <c r="A97" s="44">
        <v>3</v>
      </c>
      <c r="B97" s="8" t="s">
        <v>455</v>
      </c>
      <c r="C97" s="45" t="s">
        <v>40</v>
      </c>
      <c r="D97" s="46" t="str">
        <f t="shared" si="3"/>
        <v>003B/YDI/V/2018</v>
      </c>
      <c r="E97" s="46" t="s">
        <v>681</v>
      </c>
      <c r="F97" s="47">
        <v>11803231</v>
      </c>
      <c r="G97" s="48" t="s">
        <v>706</v>
      </c>
      <c r="H97" s="49">
        <f t="shared" si="4"/>
        <v>448000</v>
      </c>
      <c r="I97" s="14">
        <v>0.04</v>
      </c>
      <c r="J97" s="50">
        <v>17920</v>
      </c>
      <c r="K97" s="74"/>
    </row>
    <row r="98" spans="1:11" ht="15" customHeight="1">
      <c r="A98" s="44">
        <v>4</v>
      </c>
      <c r="B98" s="8" t="s">
        <v>673</v>
      </c>
      <c r="C98" s="45" t="s">
        <v>41</v>
      </c>
      <c r="D98" s="46" t="str">
        <f t="shared" si="3"/>
        <v>004B/YDI/V/2018</v>
      </c>
      <c r="E98" s="46" t="s">
        <v>681</v>
      </c>
      <c r="F98" s="47">
        <v>11803234</v>
      </c>
      <c r="G98" s="48" t="s">
        <v>707</v>
      </c>
      <c r="H98" s="49">
        <f t="shared" si="4"/>
        <v>457000</v>
      </c>
      <c r="I98" s="14">
        <v>0.04</v>
      </c>
      <c r="J98" s="50">
        <v>18280</v>
      </c>
      <c r="K98" s="74"/>
    </row>
    <row r="99" spans="1:11" ht="15" customHeight="1">
      <c r="A99" s="44">
        <v>5</v>
      </c>
      <c r="B99" s="8" t="s">
        <v>674</v>
      </c>
      <c r="C99" s="45" t="s">
        <v>42</v>
      </c>
      <c r="D99" s="46" t="str">
        <f t="shared" si="3"/>
        <v>005B/YDI/V/2018</v>
      </c>
      <c r="E99" s="46" t="s">
        <v>681</v>
      </c>
      <c r="F99" s="47">
        <v>11803231</v>
      </c>
      <c r="G99" s="48" t="s">
        <v>708</v>
      </c>
      <c r="H99" s="49">
        <f t="shared" si="4"/>
        <v>3384000</v>
      </c>
      <c r="I99" s="14">
        <v>0.04</v>
      </c>
      <c r="J99" s="50">
        <v>135360</v>
      </c>
      <c r="K99" s="74"/>
    </row>
    <row r="100" spans="1:11" ht="15" customHeight="1">
      <c r="A100" s="44">
        <v>6</v>
      </c>
      <c r="B100" s="8" t="s">
        <v>675</v>
      </c>
      <c r="C100" s="45" t="s">
        <v>43</v>
      </c>
      <c r="D100" s="46" t="str">
        <f t="shared" si="3"/>
        <v>006B/YDI/V/2018</v>
      </c>
      <c r="E100" s="46" t="s">
        <v>681</v>
      </c>
      <c r="F100" s="47">
        <v>11803234</v>
      </c>
      <c r="G100" s="48" t="s">
        <v>709</v>
      </c>
      <c r="H100" s="49">
        <f t="shared" si="4"/>
        <v>605000</v>
      </c>
      <c r="I100" s="14">
        <v>0.04</v>
      </c>
      <c r="J100" s="50">
        <v>24200</v>
      </c>
      <c r="K100" s="74"/>
    </row>
    <row r="101" spans="1:11" ht="15" customHeight="1">
      <c r="A101" s="44">
        <v>7</v>
      </c>
      <c r="B101" s="8" t="s">
        <v>675</v>
      </c>
      <c r="C101" s="45" t="s">
        <v>44</v>
      </c>
      <c r="D101" s="46" t="str">
        <f>C101&amp;$F$1</f>
        <v>007B/YDI/V/2018</v>
      </c>
      <c r="E101" s="46" t="s">
        <v>681</v>
      </c>
      <c r="F101" s="47">
        <v>11803234</v>
      </c>
      <c r="G101" s="48" t="s">
        <v>709</v>
      </c>
      <c r="H101" s="49">
        <f>J101/I101</f>
        <v>605000</v>
      </c>
      <c r="I101" s="14">
        <v>0.04</v>
      </c>
      <c r="J101" s="50">
        <v>24200</v>
      </c>
    </row>
    <row r="102" spans="1:11" ht="15" customHeight="1">
      <c r="A102" s="44"/>
      <c r="B102" s="8"/>
      <c r="C102" s="45"/>
      <c r="D102" s="46"/>
      <c r="E102" s="46"/>
      <c r="F102" s="66"/>
      <c r="G102" s="67"/>
      <c r="H102" s="49"/>
      <c r="I102" s="68"/>
      <c r="J102" s="50"/>
    </row>
    <row r="103" spans="1:11" ht="15" customHeight="1">
      <c r="A103" s="44"/>
      <c r="B103" s="8"/>
      <c r="C103" s="69"/>
      <c r="D103" s="46"/>
      <c r="E103" s="46"/>
      <c r="F103" s="54"/>
      <c r="G103" s="65" t="s">
        <v>332</v>
      </c>
      <c r="H103" s="11">
        <f>SUM(H95:H102)</f>
        <v>8328875</v>
      </c>
      <c r="I103" s="9"/>
      <c r="J103" s="11">
        <f>SUM(J95:J102)</f>
        <v>333155</v>
      </c>
    </row>
    <row r="104" spans="1:11" ht="15" customHeight="1">
      <c r="A104" s="70"/>
      <c r="B104" s="57"/>
      <c r="C104" s="71"/>
      <c r="D104" s="54"/>
      <c r="E104" s="54"/>
      <c r="F104" s="54"/>
      <c r="G104" s="72"/>
      <c r="H104" s="12"/>
      <c r="I104" s="10"/>
      <c r="J104" s="12"/>
    </row>
    <row r="105" spans="1:11" ht="15" customHeight="1">
      <c r="A105" s="70"/>
      <c r="B105" s="57"/>
      <c r="C105" s="71"/>
      <c r="D105" s="54"/>
      <c r="E105" s="54"/>
      <c r="F105" s="54"/>
      <c r="G105" s="73" t="s">
        <v>19</v>
      </c>
      <c r="H105" s="20">
        <f>H103+H93</f>
        <v>4182943620</v>
      </c>
      <c r="I105" s="21"/>
      <c r="J105" s="20">
        <f>J103+J93</f>
        <v>83825449.900000006</v>
      </c>
    </row>
    <row r="106" spans="1:11" ht="15" customHeight="1">
      <c r="A106" s="70"/>
      <c r="B106" s="57"/>
      <c r="C106" s="71"/>
      <c r="D106" s="54"/>
      <c r="E106" s="54"/>
      <c r="F106" s="46"/>
      <c r="G106" s="72"/>
      <c r="H106" s="12"/>
      <c r="I106" s="10"/>
      <c r="J106" s="12"/>
    </row>
    <row r="107" spans="1:11" ht="15" customHeight="1">
      <c r="A107" s="44">
        <v>1</v>
      </c>
      <c r="B107" s="8" t="s">
        <v>676</v>
      </c>
      <c r="C107" s="45" t="s">
        <v>96</v>
      </c>
      <c r="D107" s="46" t="str">
        <f>C107&amp;$D$1</f>
        <v>054C/YDI/V/2018</v>
      </c>
      <c r="E107" s="46" t="s">
        <v>684</v>
      </c>
      <c r="F107" s="75">
        <v>11803095</v>
      </c>
      <c r="G107" s="48" t="s">
        <v>710</v>
      </c>
      <c r="H107" s="49">
        <f>J107/I107</f>
        <v>885600</v>
      </c>
      <c r="I107" s="14">
        <v>0.02</v>
      </c>
      <c r="J107" s="50">
        <v>17712</v>
      </c>
    </row>
    <row r="108" spans="1:11" ht="15" customHeight="1">
      <c r="A108" s="44">
        <v>4</v>
      </c>
      <c r="B108" s="8" t="s">
        <v>677</v>
      </c>
      <c r="C108" s="45" t="s">
        <v>99</v>
      </c>
      <c r="D108" s="46" t="str">
        <f t="shared" ref="D108" si="5">C108&amp;$D$1</f>
        <v>057C/YDI/V/2018</v>
      </c>
      <c r="E108" s="46" t="s">
        <v>660</v>
      </c>
      <c r="F108" s="75">
        <v>31800841</v>
      </c>
      <c r="G108" s="48" t="s">
        <v>711</v>
      </c>
      <c r="H108" s="49">
        <f>J108/I108</f>
        <v>3000000</v>
      </c>
      <c r="I108" s="14">
        <v>0.02</v>
      </c>
      <c r="J108" s="50">
        <v>60000</v>
      </c>
    </row>
    <row r="109" spans="1:11" ht="15" customHeight="1">
      <c r="A109" s="44"/>
      <c r="B109" s="8"/>
      <c r="C109" s="45"/>
      <c r="D109" s="46"/>
      <c r="E109" s="46"/>
      <c r="F109" s="46"/>
      <c r="G109" s="48"/>
      <c r="H109" s="49"/>
      <c r="I109" s="42"/>
      <c r="J109" s="76"/>
    </row>
    <row r="110" spans="1:11" ht="15" customHeight="1">
      <c r="A110" s="44"/>
      <c r="B110" s="8"/>
      <c r="C110" s="69"/>
      <c r="D110" s="46"/>
      <c r="E110" s="46"/>
      <c r="F110" s="46"/>
      <c r="G110" s="78" t="s">
        <v>20</v>
      </c>
      <c r="H110" s="20">
        <f>SUM(H107:H109)</f>
        <v>3885600</v>
      </c>
      <c r="I110" s="9"/>
      <c r="J110" s="20">
        <f>SUM(J107:J109)</f>
        <v>77712</v>
      </c>
    </row>
    <row r="111" spans="1:11" ht="15" customHeight="1">
      <c r="A111" s="44"/>
      <c r="B111" s="79"/>
      <c r="C111" s="69"/>
      <c r="D111" s="46"/>
      <c r="E111" s="46"/>
      <c r="F111" s="46"/>
      <c r="G111" s="78"/>
      <c r="H111" s="49"/>
      <c r="I111" s="80"/>
      <c r="J111" s="50"/>
    </row>
    <row r="112" spans="1:11" ht="15" customHeight="1">
      <c r="A112" s="44">
        <v>1</v>
      </c>
      <c r="B112" s="79" t="s">
        <v>138</v>
      </c>
      <c r="C112" s="69" t="s">
        <v>100</v>
      </c>
      <c r="D112" s="46" t="str">
        <f>C112&amp;$D$1</f>
        <v>058C/YDI/V/2018</v>
      </c>
      <c r="E112" s="46" t="s">
        <v>682</v>
      </c>
      <c r="F112" s="46">
        <v>11802902</v>
      </c>
      <c r="G112" s="81" t="s">
        <v>712</v>
      </c>
      <c r="H112" s="49">
        <f>J112/I112</f>
        <v>587069400</v>
      </c>
      <c r="I112" s="80">
        <v>0.15</v>
      </c>
      <c r="J112" s="76">
        <v>88060410</v>
      </c>
    </row>
    <row r="113" spans="1:11" ht="15" customHeight="1">
      <c r="A113" s="44"/>
      <c r="B113" s="79"/>
      <c r="C113" s="69"/>
      <c r="D113" s="46"/>
      <c r="E113" s="46"/>
      <c r="F113" s="46"/>
      <c r="G113" s="78"/>
      <c r="H113" s="82"/>
      <c r="I113" s="80"/>
      <c r="J113" s="76"/>
    </row>
    <row r="114" spans="1:11" ht="15" customHeight="1">
      <c r="A114" s="44"/>
      <c r="B114" s="79"/>
      <c r="C114" s="69"/>
      <c r="D114" s="46"/>
      <c r="E114" s="46"/>
      <c r="F114" s="46"/>
      <c r="G114" s="78" t="s">
        <v>22</v>
      </c>
      <c r="H114" s="83">
        <f>SUM(H112:H113)</f>
        <v>587069400</v>
      </c>
      <c r="I114" s="84"/>
      <c r="J114" s="83">
        <f>SUM(J112:J113)</f>
        <v>88060410</v>
      </c>
    </row>
    <row r="115" spans="1:11" ht="15" customHeight="1">
      <c r="A115" s="44"/>
      <c r="B115" s="8"/>
      <c r="C115" s="45"/>
      <c r="D115" s="46"/>
      <c r="E115" s="46"/>
      <c r="F115" s="46"/>
      <c r="G115" s="48"/>
      <c r="H115" s="49"/>
      <c r="I115" s="42"/>
      <c r="J115" s="76"/>
    </row>
    <row r="116" spans="1:11" ht="15" customHeight="1">
      <c r="A116" s="44"/>
      <c r="B116" s="8"/>
      <c r="C116" s="45"/>
      <c r="D116" s="46"/>
      <c r="E116" s="46"/>
      <c r="F116" s="46"/>
      <c r="G116" s="85" t="s">
        <v>208</v>
      </c>
      <c r="H116" s="86">
        <f>H110+H105+H114</f>
        <v>4773898620</v>
      </c>
      <c r="I116" s="42"/>
      <c r="J116" s="86">
        <f>J110+J105+J114</f>
        <v>171963571.90000001</v>
      </c>
    </row>
    <row r="117" spans="1:11" ht="15" customHeight="1">
      <c r="A117" s="44"/>
      <c r="B117" s="8"/>
      <c r="C117" s="45"/>
      <c r="D117" s="46"/>
      <c r="E117" s="46"/>
      <c r="F117" s="46"/>
      <c r="G117" s="48"/>
      <c r="H117" s="49"/>
      <c r="I117" s="42"/>
      <c r="J117" s="76"/>
    </row>
    <row r="118" spans="1:11" ht="15" customHeight="1">
      <c r="A118" s="44">
        <v>1</v>
      </c>
      <c r="B118" s="8"/>
      <c r="C118" s="45"/>
      <c r="D118" s="46" t="str">
        <f>C118&amp;$D$1</f>
        <v>C/YDI/V/2018</v>
      </c>
      <c r="E118" s="46"/>
      <c r="F118" s="46"/>
      <c r="G118" s="48"/>
      <c r="H118" s="49">
        <f>J118/I118</f>
        <v>0</v>
      </c>
      <c r="I118" s="42">
        <v>0.02</v>
      </c>
      <c r="J118" s="76"/>
      <c r="K118" s="74"/>
    </row>
    <row r="119" spans="1:11" ht="15" customHeight="1">
      <c r="A119" s="44">
        <v>2</v>
      </c>
      <c r="B119" s="8"/>
      <c r="C119" s="45"/>
      <c r="D119" s="46" t="str">
        <f>C119&amp;$D$1</f>
        <v>C/YDI/V/2018</v>
      </c>
      <c r="E119" s="46"/>
      <c r="F119" s="46"/>
      <c r="G119" s="48"/>
      <c r="H119" s="49">
        <f>J119/I119</f>
        <v>0</v>
      </c>
      <c r="I119" s="42">
        <v>0.02</v>
      </c>
      <c r="J119" s="76"/>
    </row>
    <row r="120" spans="1:11" ht="15" customHeight="1">
      <c r="A120" s="44"/>
      <c r="B120" s="8"/>
      <c r="C120" s="45"/>
      <c r="D120" s="46"/>
      <c r="E120" s="46"/>
      <c r="F120" s="46"/>
      <c r="G120" s="48"/>
      <c r="H120" s="49"/>
      <c r="I120" s="42"/>
      <c r="J120" s="76"/>
    </row>
    <row r="121" spans="1:11" ht="15" customHeight="1">
      <c r="A121" s="44"/>
      <c r="B121" s="8"/>
      <c r="C121" s="45"/>
      <c r="D121" s="46"/>
      <c r="E121" s="46"/>
      <c r="F121" s="46"/>
      <c r="G121" s="78" t="s">
        <v>231</v>
      </c>
      <c r="H121" s="20">
        <f>SUM(H118:H120)</f>
        <v>0</v>
      </c>
      <c r="I121" s="9"/>
      <c r="J121" s="20">
        <f>SUM(J118:J120)</f>
        <v>0</v>
      </c>
    </row>
    <row r="122" spans="1:11" ht="15" customHeight="1">
      <c r="A122" s="44"/>
      <c r="B122" s="8"/>
      <c r="C122" s="45"/>
      <c r="D122" s="46"/>
      <c r="E122" s="46"/>
      <c r="F122" s="46"/>
      <c r="G122" s="48"/>
      <c r="H122" s="49"/>
      <c r="I122" s="42"/>
      <c r="J122" s="76"/>
    </row>
    <row r="123" spans="1:11" ht="15" customHeight="1">
      <c r="A123" s="44">
        <v>1</v>
      </c>
      <c r="B123" s="8" t="s">
        <v>148</v>
      </c>
      <c r="C123" s="45" t="s">
        <v>101</v>
      </c>
      <c r="D123" s="46" t="str">
        <f t="shared" ref="D123:D124" si="6">C123&amp;$D$1</f>
        <v>059C/YDI/V/2018</v>
      </c>
      <c r="E123" s="46" t="s">
        <v>683</v>
      </c>
      <c r="F123" s="46">
        <v>11803212</v>
      </c>
      <c r="G123" s="48" t="s">
        <v>714</v>
      </c>
      <c r="H123" s="49">
        <f t="shared" ref="H123:H124" si="7">J123/I123</f>
        <v>19228420</v>
      </c>
      <c r="I123" s="42">
        <v>0.1</v>
      </c>
      <c r="J123" s="76">
        <v>1922842</v>
      </c>
    </row>
    <row r="124" spans="1:11" ht="15" customHeight="1">
      <c r="A124" s="44">
        <v>1</v>
      </c>
      <c r="B124" s="8" t="s">
        <v>713</v>
      </c>
      <c r="C124" s="45" t="s">
        <v>102</v>
      </c>
      <c r="D124" s="46" t="str">
        <f t="shared" si="6"/>
        <v>060C/YDI/V/2018</v>
      </c>
      <c r="E124" s="46" t="s">
        <v>683</v>
      </c>
      <c r="F124" s="46">
        <v>11803213</v>
      </c>
      <c r="G124" s="48" t="s">
        <v>715</v>
      </c>
      <c r="H124" s="49">
        <f t="shared" si="7"/>
        <v>237600000</v>
      </c>
      <c r="I124" s="42">
        <v>0.1</v>
      </c>
      <c r="J124" s="76">
        <v>23760000</v>
      </c>
    </row>
    <row r="125" spans="1:11" ht="15" customHeight="1">
      <c r="A125" s="44">
        <v>1</v>
      </c>
      <c r="B125" s="8"/>
      <c r="C125" s="45"/>
      <c r="D125" s="46"/>
      <c r="E125" s="46"/>
      <c r="F125" s="46"/>
      <c r="G125" s="48"/>
      <c r="H125" s="49">
        <f>J125/I125</f>
        <v>0</v>
      </c>
      <c r="I125" s="42">
        <v>0.1</v>
      </c>
      <c r="J125" s="76"/>
    </row>
    <row r="126" spans="1:11" ht="15" customHeight="1">
      <c r="A126" s="44"/>
      <c r="B126" s="8"/>
      <c r="C126" s="45"/>
      <c r="D126" s="46"/>
      <c r="E126" s="46"/>
      <c r="F126" s="46"/>
      <c r="G126" s="48"/>
      <c r="H126" s="49"/>
      <c r="I126" s="42"/>
      <c r="J126" s="76"/>
    </row>
    <row r="127" spans="1:11" ht="15" customHeight="1">
      <c r="A127" s="44"/>
      <c r="B127" s="8"/>
      <c r="C127" s="45"/>
      <c r="D127" s="46"/>
      <c r="E127" s="46"/>
      <c r="F127" s="46"/>
      <c r="G127" s="78" t="s">
        <v>24</v>
      </c>
      <c r="H127" s="20">
        <f>SUM(H125:H126)</f>
        <v>0</v>
      </c>
      <c r="I127" s="9"/>
      <c r="J127" s="20">
        <f>SUM(J123:J126)</f>
        <v>25682842</v>
      </c>
    </row>
    <row r="128" spans="1:11" ht="15" customHeight="1">
      <c r="A128" s="44"/>
      <c r="B128" s="8"/>
      <c r="C128" s="45"/>
      <c r="D128" s="46"/>
      <c r="E128" s="46"/>
      <c r="F128" s="46"/>
      <c r="G128" s="48"/>
      <c r="H128" s="49"/>
      <c r="I128" s="42"/>
      <c r="J128" s="76"/>
    </row>
    <row r="129" spans="1:14" ht="15" customHeight="1">
      <c r="A129" s="44"/>
      <c r="B129" s="8"/>
      <c r="C129" s="45"/>
      <c r="D129" s="46"/>
      <c r="E129" s="46"/>
      <c r="F129" s="46"/>
      <c r="G129" s="85" t="s">
        <v>282</v>
      </c>
      <c r="H129" s="86">
        <f>H127+H121</f>
        <v>0</v>
      </c>
      <c r="I129" s="87"/>
      <c r="J129" s="86">
        <f>J127+J121</f>
        <v>25682842</v>
      </c>
    </row>
    <row r="130" spans="1:14" ht="15" customHeight="1">
      <c r="A130" s="44"/>
      <c r="B130" s="8"/>
      <c r="C130" s="45"/>
      <c r="D130" s="46"/>
      <c r="E130" s="46"/>
      <c r="F130" s="46"/>
      <c r="G130" s="48"/>
      <c r="H130" s="49"/>
      <c r="I130" s="42"/>
      <c r="J130" s="76"/>
    </row>
    <row r="131" spans="1:14" ht="15" customHeight="1">
      <c r="A131" s="44"/>
      <c r="B131" s="8"/>
      <c r="C131" s="45"/>
      <c r="D131" s="46"/>
      <c r="E131" s="46"/>
      <c r="F131" s="46"/>
      <c r="G131" s="48"/>
      <c r="H131" s="49"/>
      <c r="I131" s="42"/>
      <c r="J131" s="76"/>
    </row>
    <row r="132" spans="1:14" ht="15" customHeight="1">
      <c r="A132" s="44">
        <v>1</v>
      </c>
      <c r="B132" s="48" t="s">
        <v>643</v>
      </c>
      <c r="C132" s="45" t="s">
        <v>103</v>
      </c>
      <c r="D132" s="46" t="str">
        <f t="shared" ref="D132" si="8">C132&amp;$D$1</f>
        <v>061C/YDI/V/2018</v>
      </c>
      <c r="E132" s="126" t="s">
        <v>662</v>
      </c>
      <c r="F132" s="128">
        <v>31800921</v>
      </c>
      <c r="G132" s="126" t="s">
        <v>716</v>
      </c>
      <c r="H132" s="49">
        <f>J132/I132</f>
        <v>139266680</v>
      </c>
      <c r="I132" s="42">
        <v>0.1</v>
      </c>
      <c r="J132" s="127">
        <v>13926668</v>
      </c>
    </row>
    <row r="133" spans="1:14" ht="15" customHeight="1">
      <c r="A133" s="44"/>
      <c r="B133" s="8"/>
      <c r="C133" s="45"/>
      <c r="D133" s="46"/>
      <c r="E133" s="46"/>
      <c r="F133" s="46"/>
      <c r="G133" s="48"/>
      <c r="H133" s="49"/>
      <c r="I133" s="88"/>
      <c r="J133" s="76"/>
      <c r="M133" s="51"/>
    </row>
    <row r="134" spans="1:14" ht="15" customHeight="1">
      <c r="A134" s="44"/>
      <c r="B134" s="8"/>
      <c r="C134" s="69"/>
      <c r="D134" s="46"/>
      <c r="E134" s="46"/>
      <c r="F134" s="46"/>
      <c r="G134" s="89" t="s">
        <v>27</v>
      </c>
      <c r="H134" s="20">
        <f>SUM(H132:H133)</f>
        <v>139266680</v>
      </c>
      <c r="I134" s="90"/>
      <c r="J134" s="20">
        <f>SUM(J132:J133)</f>
        <v>13926668</v>
      </c>
    </row>
    <row r="135" spans="1:14" ht="15" customHeight="1">
      <c r="A135" s="44"/>
      <c r="B135" s="8"/>
      <c r="C135" s="45"/>
      <c r="D135" s="46"/>
      <c r="E135" s="46"/>
      <c r="F135" s="46"/>
      <c r="G135" s="48"/>
      <c r="H135" s="49"/>
      <c r="I135" s="88"/>
      <c r="J135" s="76"/>
    </row>
    <row r="136" spans="1:14" ht="15" customHeight="1">
      <c r="A136" s="44">
        <v>1</v>
      </c>
      <c r="B136" s="48" t="s">
        <v>347</v>
      </c>
      <c r="C136" s="45" t="s">
        <v>104</v>
      </c>
      <c r="D136" s="46" t="str">
        <f t="shared" ref="D136" si="9">C136&amp;$D$1</f>
        <v>062C/YDI/V/2018</v>
      </c>
      <c r="E136" s="126" t="s">
        <v>680</v>
      </c>
      <c r="F136" s="128">
        <v>11802864</v>
      </c>
      <c r="G136" s="126" t="s">
        <v>717</v>
      </c>
      <c r="H136" s="49">
        <f>J136/I136</f>
        <v>253166670</v>
      </c>
      <c r="I136" s="88">
        <v>0.1</v>
      </c>
      <c r="J136" s="127">
        <v>25316667</v>
      </c>
    </row>
    <row r="137" spans="1:14" ht="15" customHeight="1">
      <c r="A137" s="44"/>
      <c r="B137" s="8"/>
      <c r="C137" s="45"/>
      <c r="D137" s="46"/>
      <c r="E137" s="46"/>
      <c r="F137" s="46"/>
      <c r="G137" s="48"/>
      <c r="H137" s="49"/>
      <c r="I137" s="88"/>
      <c r="J137" s="76"/>
    </row>
    <row r="138" spans="1:14" ht="15" customHeight="1">
      <c r="A138" s="44"/>
      <c r="B138" s="8"/>
      <c r="C138" s="45"/>
      <c r="D138" s="46"/>
      <c r="E138" s="46"/>
      <c r="F138" s="46"/>
      <c r="G138" s="4" t="s">
        <v>339</v>
      </c>
      <c r="H138" s="20">
        <f>SUM(H137:H137)</f>
        <v>0</v>
      </c>
      <c r="I138" s="90"/>
      <c r="J138" s="20">
        <f>SUM(J136:J137)</f>
        <v>25316667</v>
      </c>
      <c r="K138" s="123"/>
      <c r="L138" s="122"/>
    </row>
    <row r="139" spans="1:14" ht="15" customHeight="1">
      <c r="A139" s="44"/>
      <c r="B139" s="8"/>
      <c r="C139" s="45"/>
      <c r="D139" s="46"/>
      <c r="E139" s="46"/>
      <c r="F139" s="46"/>
      <c r="G139" s="48"/>
      <c r="H139" s="49"/>
      <c r="I139" s="88"/>
      <c r="J139" s="76"/>
    </row>
    <row r="140" spans="1:14" ht="15" customHeight="1">
      <c r="A140" s="44"/>
      <c r="B140" s="8"/>
      <c r="C140" s="45"/>
      <c r="D140" s="46"/>
      <c r="E140" s="46"/>
      <c r="F140" s="46"/>
      <c r="G140" s="85" t="s">
        <v>209</v>
      </c>
      <c r="H140" s="50"/>
      <c r="I140" s="91"/>
      <c r="J140" s="92">
        <f>J134+J138</f>
        <v>39243335</v>
      </c>
      <c r="L140" s="29" t="s">
        <v>899</v>
      </c>
    </row>
    <row r="141" spans="1:14" ht="15" customHeight="1">
      <c r="A141" s="44"/>
      <c r="B141" s="8"/>
      <c r="C141" s="45"/>
      <c r="D141" s="46"/>
      <c r="E141" s="46"/>
      <c r="F141" s="46"/>
      <c r="G141" s="48"/>
      <c r="H141" s="50"/>
      <c r="I141" s="88"/>
      <c r="J141" s="76"/>
      <c r="L141" s="29" t="s">
        <v>900</v>
      </c>
    </row>
    <row r="142" spans="1:14" ht="15" customHeight="1">
      <c r="A142" s="93">
        <v>1</v>
      </c>
      <c r="B142" s="94" t="s">
        <v>719</v>
      </c>
      <c r="C142" s="45"/>
      <c r="D142" s="46"/>
      <c r="E142" s="54" t="s">
        <v>662</v>
      </c>
      <c r="F142" s="54">
        <v>31800892</v>
      </c>
      <c r="G142" s="48" t="s">
        <v>654</v>
      </c>
      <c r="H142" s="50"/>
      <c r="I142" s="42"/>
      <c r="J142" s="49">
        <v>272846738</v>
      </c>
    </row>
    <row r="143" spans="1:14" ht="15" customHeight="1">
      <c r="A143" s="93">
        <v>2</v>
      </c>
      <c r="B143" s="94" t="s">
        <v>666</v>
      </c>
      <c r="C143" s="95"/>
      <c r="D143" s="54"/>
      <c r="E143" s="54" t="s">
        <v>658</v>
      </c>
      <c r="F143" s="54">
        <v>31800805</v>
      </c>
      <c r="G143" s="55" t="s">
        <v>655</v>
      </c>
      <c r="H143" s="49">
        <f>J143/I143</f>
        <v>1000000</v>
      </c>
      <c r="I143" s="42">
        <v>0.06</v>
      </c>
      <c r="J143" s="49">
        <v>60000</v>
      </c>
      <c r="K143" s="51">
        <v>0.06</v>
      </c>
      <c r="L143" s="29" t="s">
        <v>663</v>
      </c>
      <c r="M143" s="29" t="s">
        <v>664</v>
      </c>
    </row>
    <row r="144" spans="1:14" ht="15" customHeight="1">
      <c r="A144" s="93">
        <v>3</v>
      </c>
      <c r="B144" s="94" t="s">
        <v>346</v>
      </c>
      <c r="C144" s="95"/>
      <c r="D144" s="54"/>
      <c r="E144" s="54" t="s">
        <v>659</v>
      </c>
      <c r="F144" s="54">
        <v>11802939</v>
      </c>
      <c r="G144" s="55" t="s">
        <v>656</v>
      </c>
      <c r="H144" s="49">
        <f>J144/I144</f>
        <v>1404850</v>
      </c>
      <c r="I144" s="42">
        <v>0.06</v>
      </c>
      <c r="J144" s="49">
        <v>84291</v>
      </c>
      <c r="K144" s="51">
        <v>0.06</v>
      </c>
      <c r="L144" s="29" t="s">
        <v>318</v>
      </c>
      <c r="M144" s="29" t="s">
        <v>346</v>
      </c>
      <c r="N144" s="29" t="s">
        <v>548</v>
      </c>
    </row>
    <row r="145" spans="1:13" ht="15" customHeight="1">
      <c r="A145" s="93">
        <v>4</v>
      </c>
      <c r="B145" s="94" t="s">
        <v>665</v>
      </c>
      <c r="C145" s="95"/>
      <c r="D145" s="54"/>
      <c r="E145" s="54" t="s">
        <v>660</v>
      </c>
      <c r="F145" s="54">
        <v>11802957</v>
      </c>
      <c r="G145" s="55" t="s">
        <v>544</v>
      </c>
      <c r="H145" s="49">
        <f>J145/I145</f>
        <v>1635000</v>
      </c>
      <c r="I145" s="42">
        <v>0.05</v>
      </c>
      <c r="J145" s="49">
        <v>81750</v>
      </c>
      <c r="K145" s="123">
        <v>0.05</v>
      </c>
      <c r="L145" s="74" t="s">
        <v>318</v>
      </c>
      <c r="M145" s="29" t="s">
        <v>665</v>
      </c>
    </row>
    <row r="146" spans="1:13" ht="15" customHeight="1">
      <c r="A146" s="93">
        <v>5</v>
      </c>
      <c r="B146" s="94" t="s">
        <v>667</v>
      </c>
      <c r="C146" s="95"/>
      <c r="D146" s="54"/>
      <c r="E146" s="54" t="s">
        <v>661</v>
      </c>
      <c r="F146" s="54">
        <v>70830270</v>
      </c>
      <c r="G146" s="55" t="s">
        <v>657</v>
      </c>
      <c r="H146" s="49">
        <f>J146/I146</f>
        <v>11548500</v>
      </c>
      <c r="I146" s="42">
        <v>0.15</v>
      </c>
      <c r="J146" s="49">
        <v>1732275</v>
      </c>
      <c r="K146" s="123" t="s">
        <v>657</v>
      </c>
    </row>
    <row r="147" spans="1:13" ht="15" customHeight="1">
      <c r="A147" s="96"/>
      <c r="B147" s="94"/>
      <c r="C147" s="95"/>
      <c r="D147" s="54"/>
      <c r="E147" s="54"/>
      <c r="F147" s="54"/>
      <c r="G147" s="55"/>
      <c r="H147" s="50"/>
      <c r="I147" s="42"/>
      <c r="J147" s="49"/>
    </row>
    <row r="148" spans="1:13" ht="15" customHeight="1">
      <c r="A148" s="97"/>
      <c r="B148" s="97"/>
      <c r="C148" s="71"/>
      <c r="D148" s="98"/>
      <c r="E148" s="99"/>
      <c r="F148" s="54"/>
      <c r="G148" s="100" t="s">
        <v>219</v>
      </c>
      <c r="H148" s="101">
        <f>SUM(H142:H147)</f>
        <v>15588350</v>
      </c>
      <c r="I148" s="102"/>
      <c r="J148" s="101">
        <f>SUM(J142:J147)</f>
        <v>274805054</v>
      </c>
    </row>
    <row r="149" spans="1:13" ht="15" customHeight="1">
      <c r="A149" s="103"/>
      <c r="B149" s="103"/>
      <c r="C149" s="104"/>
      <c r="D149" s="105"/>
      <c r="E149" s="106"/>
      <c r="F149" s="107"/>
      <c r="G149" s="108"/>
      <c r="H149" s="109"/>
      <c r="I149" s="110"/>
      <c r="J149" s="111"/>
    </row>
    <row r="150" spans="1:13" ht="15" customHeight="1">
      <c r="A150" s="112"/>
      <c r="B150" s="112"/>
      <c r="C150" s="113"/>
      <c r="D150" s="114"/>
      <c r="E150" s="115"/>
      <c r="F150" s="115"/>
      <c r="G150" s="112"/>
      <c r="H150" s="112"/>
      <c r="I150" s="112"/>
      <c r="J150" s="28"/>
    </row>
    <row r="151" spans="1:13" ht="15" customHeight="1">
      <c r="A151" s="112"/>
      <c r="B151" s="112"/>
      <c r="C151" s="113"/>
      <c r="D151" s="114"/>
      <c r="E151" s="115"/>
      <c r="F151" s="115"/>
      <c r="G151" s="112"/>
      <c r="H151" s="112"/>
      <c r="I151" s="112"/>
      <c r="J151" s="28"/>
    </row>
    <row r="152" spans="1:13" ht="15" customHeight="1">
      <c r="A152" s="112"/>
      <c r="B152" s="112"/>
      <c r="C152" s="113"/>
      <c r="D152" s="114"/>
      <c r="E152" s="115"/>
      <c r="F152" s="115"/>
      <c r="G152" s="112"/>
      <c r="H152" s="112"/>
      <c r="I152" s="112"/>
      <c r="J152" s="28"/>
    </row>
    <row r="153" spans="1:13" ht="15" customHeight="1">
      <c r="A153" s="112"/>
      <c r="B153" s="112"/>
      <c r="C153" s="113"/>
      <c r="D153" s="114"/>
      <c r="E153" s="115"/>
      <c r="F153" s="115"/>
      <c r="G153" s="112"/>
      <c r="H153" s="28" t="s">
        <v>284</v>
      </c>
      <c r="I153" s="112"/>
      <c r="J153" s="28">
        <f>J148+J140+J116+J129</f>
        <v>511694802.89999998</v>
      </c>
    </row>
    <row r="154" spans="1:13" ht="15" customHeight="1">
      <c r="A154" s="112"/>
      <c r="B154" s="112"/>
      <c r="C154" s="113"/>
      <c r="D154" s="114"/>
      <c r="E154" s="115"/>
      <c r="F154" s="115"/>
      <c r="G154" s="112"/>
      <c r="H154" s="112" t="s">
        <v>36</v>
      </c>
      <c r="I154" s="112"/>
      <c r="J154" s="116">
        <v>-511694793.68000001</v>
      </c>
    </row>
    <row r="155" spans="1:13" ht="15" customHeight="1">
      <c r="A155" s="112"/>
      <c r="B155" s="112"/>
      <c r="C155" s="113"/>
      <c r="D155" s="114"/>
      <c r="E155" s="115"/>
      <c r="F155" s="115"/>
      <c r="G155" s="112"/>
      <c r="H155" s="29" t="s">
        <v>718</v>
      </c>
      <c r="I155" s="112"/>
      <c r="J155" s="28">
        <f>SUM(J153:J154)</f>
        <v>9.2199999690055847</v>
      </c>
    </row>
  </sheetData>
  <autoFilter ref="A3:J91"/>
  <conditionalFormatting sqref="D11">
    <cfRule type="duplicateValues" dxfId="94" priority="41"/>
  </conditionalFormatting>
  <conditionalFormatting sqref="D10">
    <cfRule type="duplicateValues" dxfId="93" priority="40"/>
  </conditionalFormatting>
  <conditionalFormatting sqref="D9">
    <cfRule type="duplicateValues" dxfId="92" priority="39"/>
  </conditionalFormatting>
  <conditionalFormatting sqref="D8">
    <cfRule type="duplicateValues" dxfId="91" priority="38"/>
  </conditionalFormatting>
  <conditionalFormatting sqref="D7">
    <cfRule type="duplicateValues" dxfId="90" priority="37"/>
  </conditionalFormatting>
  <conditionalFormatting sqref="D6">
    <cfRule type="duplicateValues" dxfId="89" priority="36"/>
  </conditionalFormatting>
  <conditionalFormatting sqref="D5">
    <cfRule type="duplicateValues" dxfId="88" priority="35"/>
  </conditionalFormatting>
  <conditionalFormatting sqref="D114">
    <cfRule type="duplicateValues" dxfId="87" priority="34"/>
  </conditionalFormatting>
  <conditionalFormatting sqref="D144">
    <cfRule type="duplicateValues" dxfId="86" priority="33"/>
  </conditionalFormatting>
  <conditionalFormatting sqref="D95">
    <cfRule type="duplicateValues" dxfId="85" priority="32"/>
  </conditionalFormatting>
  <conditionalFormatting sqref="D4:D91">
    <cfRule type="duplicateValues" dxfId="84" priority="43"/>
  </conditionalFormatting>
  <conditionalFormatting sqref="D12:D29">
    <cfRule type="duplicateValues" dxfId="83" priority="44"/>
  </conditionalFormatting>
  <conditionalFormatting sqref="D146">
    <cfRule type="duplicateValues" dxfId="82" priority="26"/>
  </conditionalFormatting>
  <conditionalFormatting sqref="D145">
    <cfRule type="duplicateValues" dxfId="81" priority="25"/>
  </conditionalFormatting>
  <conditionalFormatting sqref="D143">
    <cfRule type="duplicateValues" dxfId="80" priority="24"/>
  </conditionalFormatting>
  <conditionalFormatting sqref="D42:D65">
    <cfRule type="duplicateValues" dxfId="79" priority="22"/>
  </conditionalFormatting>
  <conditionalFormatting sqref="D42:D65">
    <cfRule type="duplicateValues" dxfId="78" priority="23"/>
  </conditionalFormatting>
  <conditionalFormatting sqref="D101">
    <cfRule type="duplicateValues" dxfId="77" priority="12"/>
  </conditionalFormatting>
  <conditionalFormatting sqref="D101">
    <cfRule type="duplicateValues" dxfId="76" priority="13"/>
  </conditionalFormatting>
  <conditionalFormatting sqref="D112">
    <cfRule type="duplicateValues" dxfId="75" priority="48"/>
  </conditionalFormatting>
  <conditionalFormatting sqref="D147:D156 D133:D135 D115:D117 D113 D109:D111 D102:D106 D120:D122 D137:D142 D2:D94 D125:D131">
    <cfRule type="duplicateValues" dxfId="74" priority="313"/>
  </conditionalFormatting>
  <conditionalFormatting sqref="D96:D100">
    <cfRule type="duplicateValues" dxfId="73" priority="7"/>
  </conditionalFormatting>
  <conditionalFormatting sqref="D96:D100">
    <cfRule type="duplicateValues" dxfId="72" priority="8"/>
  </conditionalFormatting>
  <conditionalFormatting sqref="D95">
    <cfRule type="duplicateValues" dxfId="71" priority="314"/>
  </conditionalFormatting>
  <conditionalFormatting sqref="D85:D91">
    <cfRule type="duplicateValues" dxfId="70" priority="316"/>
  </conditionalFormatting>
  <conditionalFormatting sqref="D66:D84">
    <cfRule type="duplicateValues" dxfId="69" priority="317"/>
  </conditionalFormatting>
  <conditionalFormatting sqref="D118:D119">
    <cfRule type="duplicateValues" dxfId="68" priority="319"/>
  </conditionalFormatting>
  <conditionalFormatting sqref="D123:D124">
    <cfRule type="duplicateValues" dxfId="67" priority="4"/>
  </conditionalFormatting>
  <conditionalFormatting sqref="D132">
    <cfRule type="duplicateValues" dxfId="66" priority="2"/>
  </conditionalFormatting>
  <conditionalFormatting sqref="D136">
    <cfRule type="duplicateValues" dxfId="65" priority="1"/>
  </conditionalFormatting>
  <conditionalFormatting sqref="D107:D108">
    <cfRule type="duplicateValues" dxfId="64" priority="341"/>
  </conditionalFormatting>
  <pageMargins left="0" right="0" top="0.45" bottom="0.33" header="0.36" footer="0.39"/>
  <pageSetup paperSize="9"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filterMode="1">
    <pageSetUpPr fitToPage="1"/>
  </sheetPr>
  <dimension ref="A1:N210"/>
  <sheetViews>
    <sheetView zoomScaleNormal="100" zoomScaleSheetLayoutView="76" workbookViewId="0">
      <selection activeCell="A2" sqref="A2:J2"/>
    </sheetView>
  </sheetViews>
  <sheetFormatPr defaultColWidth="9.140625" defaultRowHeight="15" customHeight="1"/>
  <cols>
    <col min="1" max="1" width="4.85546875" style="118" customWidth="1"/>
    <col min="2" max="2" width="45.5703125" style="118" bestFit="1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49.42578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29" bestFit="1" customWidth="1"/>
    <col min="12" max="12" width="12.42578125" style="29" bestFit="1" customWidth="1"/>
    <col min="13" max="13" width="18.7109375" style="29" bestFit="1" customWidth="1"/>
    <col min="14" max="16384" width="9.140625" style="29"/>
  </cols>
  <sheetData>
    <row r="1" spans="1:13" ht="15" customHeight="1">
      <c r="A1" s="22" t="s">
        <v>649</v>
      </c>
      <c r="B1" s="23"/>
      <c r="C1" s="124"/>
      <c r="D1" s="125" t="s">
        <v>539</v>
      </c>
      <c r="E1" s="125" t="s">
        <v>537</v>
      </c>
      <c r="F1" s="125" t="s">
        <v>538</v>
      </c>
      <c r="G1" s="23"/>
      <c r="H1" s="26"/>
      <c r="I1" s="27"/>
      <c r="J1" s="28"/>
    </row>
    <row r="2" spans="1:13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3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3" ht="15" hidden="1" customHeight="1">
      <c r="A4" s="44">
        <v>1</v>
      </c>
      <c r="B4" s="8" t="s">
        <v>589</v>
      </c>
      <c r="C4" s="45" t="s">
        <v>37</v>
      </c>
      <c r="D4" s="46" t="str">
        <f t="shared" ref="D4:D65" si="0">C4&amp;$E$1</f>
        <v>001C/YDI/V/2018</v>
      </c>
      <c r="E4" s="46" t="s">
        <v>551</v>
      </c>
      <c r="F4" s="47">
        <v>70811839</v>
      </c>
      <c r="G4" s="48" t="s">
        <v>559</v>
      </c>
      <c r="H4" s="49">
        <f t="shared" ref="H4:H125" si="1">J4/I4</f>
        <v>2500000</v>
      </c>
      <c r="I4" s="14">
        <v>0.02</v>
      </c>
      <c r="J4" s="50">
        <v>50000</v>
      </c>
      <c r="K4" s="51">
        <v>0.02</v>
      </c>
      <c r="L4" s="29" t="s">
        <v>589</v>
      </c>
      <c r="M4" s="29" t="s">
        <v>589</v>
      </c>
    </row>
    <row r="5" spans="1:13" ht="15" hidden="1" customHeight="1">
      <c r="A5" s="44">
        <v>2</v>
      </c>
      <c r="B5" s="8" t="s">
        <v>8</v>
      </c>
      <c r="C5" s="45" t="s">
        <v>39</v>
      </c>
      <c r="D5" s="46" t="str">
        <f t="shared" si="0"/>
        <v>002C/YDI/V/2018</v>
      </c>
      <c r="E5" s="46" t="s">
        <v>553</v>
      </c>
      <c r="F5" s="47">
        <v>70802277</v>
      </c>
      <c r="G5" s="48" t="s">
        <v>425</v>
      </c>
      <c r="H5" s="49">
        <f t="shared" si="1"/>
        <v>1900000</v>
      </c>
      <c r="I5" s="14">
        <v>0.02</v>
      </c>
      <c r="J5" s="50">
        <v>38000</v>
      </c>
      <c r="K5" s="51">
        <v>0.02</v>
      </c>
      <c r="L5" s="29" t="s">
        <v>8</v>
      </c>
      <c r="M5" s="29" t="s">
        <v>8</v>
      </c>
    </row>
    <row r="6" spans="1:13" ht="15" hidden="1" customHeight="1">
      <c r="A6" s="44">
        <v>3</v>
      </c>
      <c r="B6" s="8" t="s">
        <v>391</v>
      </c>
      <c r="C6" s="45" t="s">
        <v>40</v>
      </c>
      <c r="D6" s="46" t="str">
        <f t="shared" si="0"/>
        <v>003C/YDI/V/2018</v>
      </c>
      <c r="E6" s="46" t="s">
        <v>551</v>
      </c>
      <c r="F6" s="47">
        <v>70811838</v>
      </c>
      <c r="G6" s="48" t="s">
        <v>560</v>
      </c>
      <c r="H6" s="49">
        <f t="shared" si="1"/>
        <v>4200000</v>
      </c>
      <c r="I6" s="14">
        <v>0.02</v>
      </c>
      <c r="J6" s="50">
        <v>84000</v>
      </c>
      <c r="K6" s="51">
        <v>0.02</v>
      </c>
      <c r="L6" s="29" t="s">
        <v>391</v>
      </c>
      <c r="M6" s="29" t="s">
        <v>391</v>
      </c>
    </row>
    <row r="7" spans="1:13" ht="15" hidden="1" customHeight="1">
      <c r="A7" s="44">
        <v>4</v>
      </c>
      <c r="B7" s="8" t="s">
        <v>391</v>
      </c>
      <c r="C7" s="45" t="s">
        <v>41</v>
      </c>
      <c r="D7" s="46" t="str">
        <f t="shared" si="0"/>
        <v>004C/YDI/V/2018</v>
      </c>
      <c r="E7" s="46" t="s">
        <v>551</v>
      </c>
      <c r="F7" s="47">
        <v>70811837</v>
      </c>
      <c r="G7" s="48" t="s">
        <v>560</v>
      </c>
      <c r="H7" s="49">
        <f t="shared" si="1"/>
        <v>8400000</v>
      </c>
      <c r="I7" s="14">
        <v>0.02</v>
      </c>
      <c r="J7" s="50">
        <v>168000</v>
      </c>
      <c r="K7" s="51">
        <v>0.02</v>
      </c>
      <c r="L7" s="29" t="s">
        <v>391</v>
      </c>
      <c r="M7" s="29" t="s">
        <v>391</v>
      </c>
    </row>
    <row r="8" spans="1:13" ht="15" hidden="1" customHeight="1">
      <c r="A8" s="44">
        <v>5</v>
      </c>
      <c r="B8" s="8" t="s">
        <v>364</v>
      </c>
      <c r="C8" s="45" t="s">
        <v>42</v>
      </c>
      <c r="D8" s="46" t="str">
        <f t="shared" si="0"/>
        <v>005C/YDI/V/2018</v>
      </c>
      <c r="E8" s="46" t="s">
        <v>553</v>
      </c>
      <c r="F8" s="47">
        <v>70802276</v>
      </c>
      <c r="G8" s="48" t="s">
        <v>360</v>
      </c>
      <c r="H8" s="49">
        <f t="shared" si="1"/>
        <v>56350000</v>
      </c>
      <c r="I8" s="14">
        <v>0.02</v>
      </c>
      <c r="J8" s="50">
        <v>1127000</v>
      </c>
      <c r="K8" s="51">
        <v>0.02</v>
      </c>
      <c r="L8" s="29" t="s">
        <v>364</v>
      </c>
      <c r="M8" s="29" t="s">
        <v>364</v>
      </c>
    </row>
    <row r="9" spans="1:13" ht="15" hidden="1" customHeight="1">
      <c r="A9" s="44">
        <v>6</v>
      </c>
      <c r="B9" s="8" t="s">
        <v>590</v>
      </c>
      <c r="C9" s="45" t="s">
        <v>43</v>
      </c>
      <c r="D9" s="46" t="str">
        <f t="shared" si="0"/>
        <v>006C/YDI/V/2018</v>
      </c>
      <c r="E9" s="46" t="s">
        <v>584</v>
      </c>
      <c r="F9" s="47">
        <v>70811833</v>
      </c>
      <c r="G9" s="48" t="s">
        <v>561</v>
      </c>
      <c r="H9" s="49">
        <f t="shared" si="1"/>
        <v>71400000</v>
      </c>
      <c r="I9" s="14">
        <v>0.02</v>
      </c>
      <c r="J9" s="50">
        <v>1428000</v>
      </c>
      <c r="K9" s="51">
        <v>0.02</v>
      </c>
      <c r="L9" s="29" t="s">
        <v>590</v>
      </c>
      <c r="M9" s="29" t="s">
        <v>590</v>
      </c>
    </row>
    <row r="10" spans="1:13" ht="15" hidden="1" customHeight="1">
      <c r="A10" s="44">
        <v>7</v>
      </c>
      <c r="B10" s="8" t="s">
        <v>61</v>
      </c>
      <c r="C10" s="45" t="s">
        <v>44</v>
      </c>
      <c r="D10" s="46" t="str">
        <f t="shared" si="0"/>
        <v>007C/YDI/V/2018</v>
      </c>
      <c r="E10" s="46" t="s">
        <v>555</v>
      </c>
      <c r="F10" s="47">
        <v>70805469</v>
      </c>
      <c r="G10" s="48" t="s">
        <v>270</v>
      </c>
      <c r="H10" s="49">
        <f t="shared" si="1"/>
        <v>41999950</v>
      </c>
      <c r="I10" s="14">
        <v>0.02</v>
      </c>
      <c r="J10" s="50">
        <v>839999</v>
      </c>
      <c r="K10" s="51">
        <v>0.02</v>
      </c>
      <c r="L10" s="29" t="s">
        <v>61</v>
      </c>
      <c r="M10" s="29" t="s">
        <v>61</v>
      </c>
    </row>
    <row r="11" spans="1:13" ht="15" hidden="1" customHeight="1">
      <c r="A11" s="44">
        <v>8</v>
      </c>
      <c r="B11" s="8" t="s">
        <v>34</v>
      </c>
      <c r="C11" s="45" t="s">
        <v>45</v>
      </c>
      <c r="D11" s="46" t="str">
        <f t="shared" si="0"/>
        <v>008C/YDI/V/2018</v>
      </c>
      <c r="E11" s="46" t="s">
        <v>551</v>
      </c>
      <c r="F11" s="47">
        <v>31800783</v>
      </c>
      <c r="G11" s="48" t="s">
        <v>562</v>
      </c>
      <c r="H11" s="49">
        <f t="shared" si="1"/>
        <v>2000000</v>
      </c>
      <c r="I11" s="14">
        <v>0.02</v>
      </c>
      <c r="J11" s="50">
        <v>40000</v>
      </c>
      <c r="K11" s="51">
        <v>0.02</v>
      </c>
      <c r="L11" s="29" t="s">
        <v>591</v>
      </c>
      <c r="M11" s="29" t="s">
        <v>592</v>
      </c>
    </row>
    <row r="12" spans="1:13" ht="15" hidden="1" customHeight="1">
      <c r="A12" s="44">
        <v>9</v>
      </c>
      <c r="B12" s="8" t="s">
        <v>320</v>
      </c>
      <c r="C12" s="45" t="s">
        <v>46</v>
      </c>
      <c r="D12" s="46" t="str">
        <f t="shared" si="0"/>
        <v>009C/YDI/V/2018</v>
      </c>
      <c r="E12" s="46" t="s">
        <v>585</v>
      </c>
      <c r="F12" s="47">
        <v>11802770</v>
      </c>
      <c r="G12" s="48" t="s">
        <v>563</v>
      </c>
      <c r="H12" s="49">
        <f t="shared" si="1"/>
        <v>5475000</v>
      </c>
      <c r="I12" s="14">
        <v>0.02</v>
      </c>
      <c r="J12" s="50">
        <v>109500</v>
      </c>
      <c r="K12" s="51">
        <v>0.02</v>
      </c>
      <c r="L12" s="29" t="s">
        <v>344</v>
      </c>
      <c r="M12" s="29" t="s">
        <v>593</v>
      </c>
    </row>
    <row r="13" spans="1:13" ht="15" hidden="1" customHeight="1">
      <c r="A13" s="44">
        <v>10</v>
      </c>
      <c r="B13" s="8" t="s">
        <v>320</v>
      </c>
      <c r="C13" s="45" t="s">
        <v>47</v>
      </c>
      <c r="D13" s="46" t="str">
        <f t="shared" si="0"/>
        <v>010C/YDI/V/2018</v>
      </c>
      <c r="E13" s="46" t="s">
        <v>585</v>
      </c>
      <c r="F13" s="47">
        <v>11802770</v>
      </c>
      <c r="G13" s="48" t="s">
        <v>564</v>
      </c>
      <c r="H13" s="49">
        <f t="shared" si="1"/>
        <v>20544800</v>
      </c>
      <c r="I13" s="14">
        <v>0.02</v>
      </c>
      <c r="J13" s="50">
        <v>410896</v>
      </c>
      <c r="K13" s="51">
        <v>0.02</v>
      </c>
      <c r="L13" s="29" t="s">
        <v>344</v>
      </c>
      <c r="M13" s="29" t="s">
        <v>594</v>
      </c>
    </row>
    <row r="14" spans="1:13" ht="15" hidden="1" customHeight="1">
      <c r="A14" s="44">
        <v>11</v>
      </c>
      <c r="B14" s="8" t="s">
        <v>320</v>
      </c>
      <c r="C14" s="45" t="s">
        <v>48</v>
      </c>
      <c r="D14" s="46" t="str">
        <f t="shared" si="0"/>
        <v>011C/YDI/V/2018</v>
      </c>
      <c r="E14" s="46" t="s">
        <v>554</v>
      </c>
      <c r="F14" s="47">
        <v>11802488</v>
      </c>
      <c r="G14" s="48" t="s">
        <v>565</v>
      </c>
      <c r="H14" s="49">
        <f t="shared" si="1"/>
        <v>28625900</v>
      </c>
      <c r="I14" s="14">
        <v>0.02</v>
      </c>
      <c r="J14" s="50">
        <v>572518</v>
      </c>
      <c r="K14" s="51">
        <v>0.02</v>
      </c>
      <c r="L14" s="29" t="s">
        <v>344</v>
      </c>
      <c r="M14" s="29" t="s">
        <v>595</v>
      </c>
    </row>
    <row r="15" spans="1:13" ht="15" hidden="1" customHeight="1">
      <c r="A15" s="44">
        <v>12</v>
      </c>
      <c r="B15" s="8" t="s">
        <v>175</v>
      </c>
      <c r="C15" s="45" t="s">
        <v>49</v>
      </c>
      <c r="D15" s="46" t="str">
        <f t="shared" si="0"/>
        <v>012C/YDI/V/2018</v>
      </c>
      <c r="E15" s="46" t="s">
        <v>586</v>
      </c>
      <c r="F15" s="47">
        <v>11802336</v>
      </c>
      <c r="G15" s="48" t="s">
        <v>566</v>
      </c>
      <c r="H15" s="49">
        <f t="shared" si="1"/>
        <v>33852900</v>
      </c>
      <c r="I15" s="14">
        <v>0.02</v>
      </c>
      <c r="J15" s="50">
        <v>677058</v>
      </c>
      <c r="K15" s="51">
        <v>0.02</v>
      </c>
      <c r="L15" s="29" t="s">
        <v>596</v>
      </c>
      <c r="M15" s="29" t="s">
        <v>175</v>
      </c>
    </row>
    <row r="16" spans="1:13" ht="15" hidden="1" customHeight="1">
      <c r="A16" s="44">
        <v>13</v>
      </c>
      <c r="B16" s="8" t="s">
        <v>274</v>
      </c>
      <c r="C16" s="45" t="s">
        <v>50</v>
      </c>
      <c r="D16" s="46" t="str">
        <f t="shared" si="0"/>
        <v>013C/YDI/V/2018</v>
      </c>
      <c r="E16" s="46" t="s">
        <v>586</v>
      </c>
      <c r="F16" s="47">
        <v>11802351</v>
      </c>
      <c r="G16" s="48" t="s">
        <v>567</v>
      </c>
      <c r="H16" s="49">
        <f t="shared" si="1"/>
        <v>2000000</v>
      </c>
      <c r="I16" s="14">
        <v>0.02</v>
      </c>
      <c r="J16" s="50">
        <v>40000</v>
      </c>
      <c r="K16" s="51">
        <v>0.02</v>
      </c>
      <c r="L16" s="29" t="s">
        <v>597</v>
      </c>
      <c r="M16" s="29" t="s">
        <v>598</v>
      </c>
    </row>
    <row r="17" spans="1:14" ht="15" hidden="1" customHeight="1">
      <c r="A17" s="44">
        <v>14</v>
      </c>
      <c r="B17" s="8" t="s">
        <v>600</v>
      </c>
      <c r="C17" s="45" t="s">
        <v>51</v>
      </c>
      <c r="D17" s="46" t="str">
        <f t="shared" si="0"/>
        <v>014C/YDI/V/2018</v>
      </c>
      <c r="E17" s="46" t="s">
        <v>587</v>
      </c>
      <c r="F17" s="47">
        <v>11802565</v>
      </c>
      <c r="G17" s="48" t="s">
        <v>568</v>
      </c>
      <c r="H17" s="49">
        <f t="shared" si="1"/>
        <v>2920000</v>
      </c>
      <c r="I17" s="14">
        <v>0.02</v>
      </c>
      <c r="J17" s="50">
        <v>58400</v>
      </c>
      <c r="K17" s="51">
        <v>0.02</v>
      </c>
      <c r="L17" s="29" t="s">
        <v>599</v>
      </c>
      <c r="M17" s="29" t="s">
        <v>600</v>
      </c>
    </row>
    <row r="18" spans="1:14" ht="15" hidden="1" customHeight="1">
      <c r="A18" s="44">
        <v>15</v>
      </c>
      <c r="B18" s="8" t="s">
        <v>600</v>
      </c>
      <c r="C18" s="45" t="s">
        <v>52</v>
      </c>
      <c r="D18" s="46" t="str">
        <f t="shared" si="0"/>
        <v>015C/YDI/V/2018</v>
      </c>
      <c r="E18" s="46" t="s">
        <v>587</v>
      </c>
      <c r="F18" s="47">
        <v>11802562</v>
      </c>
      <c r="G18" s="48" t="s">
        <v>568</v>
      </c>
      <c r="H18" s="49">
        <f t="shared" si="1"/>
        <v>8600000</v>
      </c>
      <c r="I18" s="14">
        <v>0.02</v>
      </c>
      <c r="J18" s="50">
        <v>172000</v>
      </c>
      <c r="K18" s="51">
        <v>0.02</v>
      </c>
      <c r="L18" s="29" t="s">
        <v>599</v>
      </c>
      <c r="M18" s="29" t="s">
        <v>600</v>
      </c>
    </row>
    <row r="19" spans="1:14" ht="15" hidden="1" customHeight="1">
      <c r="A19" s="44">
        <v>16</v>
      </c>
      <c r="B19" s="8" t="s">
        <v>600</v>
      </c>
      <c r="C19" s="45" t="s">
        <v>53</v>
      </c>
      <c r="D19" s="46" t="str">
        <f t="shared" si="0"/>
        <v>016C/YDI/V/2018</v>
      </c>
      <c r="E19" s="46" t="s">
        <v>587</v>
      </c>
      <c r="F19" s="47">
        <v>11802561</v>
      </c>
      <c r="G19" s="48" t="s">
        <v>568</v>
      </c>
      <c r="H19" s="49">
        <f t="shared" si="1"/>
        <v>1800000</v>
      </c>
      <c r="I19" s="14">
        <v>0.02</v>
      </c>
      <c r="J19" s="50">
        <v>36000</v>
      </c>
      <c r="K19" s="51">
        <v>0.02</v>
      </c>
      <c r="L19" s="29" t="s">
        <v>599</v>
      </c>
      <c r="M19" s="29" t="s">
        <v>600</v>
      </c>
    </row>
    <row r="20" spans="1:14" ht="15" hidden="1" customHeight="1">
      <c r="A20" s="44">
        <v>17</v>
      </c>
      <c r="B20" s="8" t="s">
        <v>600</v>
      </c>
      <c r="C20" s="45" t="s">
        <v>54</v>
      </c>
      <c r="D20" s="46" t="str">
        <f t="shared" si="0"/>
        <v>017C/YDI/V/2018</v>
      </c>
      <c r="E20" s="46" t="s">
        <v>587</v>
      </c>
      <c r="F20" s="53">
        <v>11802563</v>
      </c>
      <c r="G20" s="48" t="s">
        <v>568</v>
      </c>
      <c r="H20" s="49">
        <f t="shared" si="1"/>
        <v>1850000</v>
      </c>
      <c r="I20" s="14">
        <v>0.02</v>
      </c>
      <c r="J20" s="49">
        <v>37000</v>
      </c>
      <c r="K20" s="51">
        <v>0.02</v>
      </c>
      <c r="L20" s="29" t="s">
        <v>599</v>
      </c>
      <c r="M20" s="29" t="s">
        <v>600</v>
      </c>
    </row>
    <row r="21" spans="1:14" ht="15" hidden="1" customHeight="1">
      <c r="A21" s="44">
        <v>18</v>
      </c>
      <c r="B21" s="8" t="s">
        <v>321</v>
      </c>
      <c r="C21" s="45" t="s">
        <v>55</v>
      </c>
      <c r="D21" s="46" t="str">
        <f t="shared" si="0"/>
        <v>018C/YDI/V/2018</v>
      </c>
      <c r="E21" s="46" t="s">
        <v>584</v>
      </c>
      <c r="F21" s="47">
        <v>11802789</v>
      </c>
      <c r="G21" s="48" t="s">
        <v>569</v>
      </c>
      <c r="H21" s="49">
        <f t="shared" si="1"/>
        <v>5010000</v>
      </c>
      <c r="I21" s="14">
        <v>0.02</v>
      </c>
      <c r="J21" s="50">
        <v>100200</v>
      </c>
      <c r="K21" s="51">
        <v>0.02</v>
      </c>
      <c r="L21" s="29" t="s">
        <v>601</v>
      </c>
      <c r="M21" s="29" t="s">
        <v>321</v>
      </c>
    </row>
    <row r="22" spans="1:14" ht="15" hidden="1" customHeight="1">
      <c r="A22" s="44">
        <v>19</v>
      </c>
      <c r="B22" s="8" t="s">
        <v>65</v>
      </c>
      <c r="C22" s="45" t="s">
        <v>56</v>
      </c>
      <c r="D22" s="46" t="str">
        <f t="shared" si="0"/>
        <v>019C/YDI/V/2018</v>
      </c>
      <c r="E22" s="46" t="s">
        <v>588</v>
      </c>
      <c r="F22" s="47">
        <v>11802296</v>
      </c>
      <c r="G22" s="48" t="s">
        <v>570</v>
      </c>
      <c r="H22" s="49">
        <f t="shared" si="1"/>
        <v>19147900</v>
      </c>
      <c r="I22" s="14">
        <v>0.02</v>
      </c>
      <c r="J22" s="50">
        <v>382958</v>
      </c>
      <c r="K22" s="51">
        <v>0.02</v>
      </c>
      <c r="L22" s="29" t="s">
        <v>602</v>
      </c>
      <c r="M22" s="29" t="s">
        <v>65</v>
      </c>
    </row>
    <row r="23" spans="1:14" ht="15" hidden="1" customHeight="1">
      <c r="A23" s="44">
        <v>20</v>
      </c>
      <c r="B23" s="8" t="s">
        <v>618</v>
      </c>
      <c r="C23" s="45" t="s">
        <v>57</v>
      </c>
      <c r="D23" s="46" t="str">
        <f t="shared" si="0"/>
        <v>020C/YDI/V/2018</v>
      </c>
      <c r="E23" s="46" t="s">
        <v>553</v>
      </c>
      <c r="F23" s="53">
        <v>11802300</v>
      </c>
      <c r="G23" s="48" t="s">
        <v>571</v>
      </c>
      <c r="H23" s="49">
        <f t="shared" si="1"/>
        <v>186691250</v>
      </c>
      <c r="I23" s="14">
        <v>0.02</v>
      </c>
      <c r="J23" s="49">
        <v>3733825</v>
      </c>
      <c r="K23" s="51">
        <v>0.02</v>
      </c>
      <c r="L23" s="29" t="s">
        <v>30</v>
      </c>
      <c r="M23" s="29" t="s">
        <v>603</v>
      </c>
    </row>
    <row r="24" spans="1:14" ht="15" hidden="1" customHeight="1">
      <c r="A24" s="44">
        <v>21</v>
      </c>
      <c r="B24" s="8" t="s">
        <v>233</v>
      </c>
      <c r="C24" s="45" t="s">
        <v>58</v>
      </c>
      <c r="D24" s="46" t="str">
        <f t="shared" si="0"/>
        <v>021C/YDI/V/2018</v>
      </c>
      <c r="E24" s="46" t="s">
        <v>585</v>
      </c>
      <c r="F24" s="53">
        <v>11802771</v>
      </c>
      <c r="G24" s="48" t="s">
        <v>572</v>
      </c>
      <c r="H24" s="49">
        <f t="shared" si="1"/>
        <v>823650</v>
      </c>
      <c r="I24" s="14">
        <v>0.02</v>
      </c>
      <c r="J24" s="49">
        <v>16473</v>
      </c>
      <c r="K24" s="51">
        <v>0.02</v>
      </c>
      <c r="L24" s="29" t="s">
        <v>30</v>
      </c>
      <c r="M24" s="29" t="s">
        <v>604</v>
      </c>
    </row>
    <row r="25" spans="1:14" ht="15" hidden="1" customHeight="1">
      <c r="A25" s="44">
        <v>22</v>
      </c>
      <c r="B25" s="8" t="s">
        <v>233</v>
      </c>
      <c r="C25" s="45" t="s">
        <v>59</v>
      </c>
      <c r="D25" s="46" t="str">
        <f t="shared" si="0"/>
        <v>022C/YDI/V/2018</v>
      </c>
      <c r="E25" s="46" t="s">
        <v>585</v>
      </c>
      <c r="F25" s="47">
        <v>11802771</v>
      </c>
      <c r="G25" s="48" t="s">
        <v>572</v>
      </c>
      <c r="H25" s="49">
        <f t="shared" si="1"/>
        <v>1829500</v>
      </c>
      <c r="I25" s="14">
        <v>0.02</v>
      </c>
      <c r="J25" s="50">
        <v>36590</v>
      </c>
      <c r="K25" s="51">
        <v>0.02</v>
      </c>
      <c r="L25" s="29" t="s">
        <v>30</v>
      </c>
      <c r="M25" s="29" t="s">
        <v>604</v>
      </c>
    </row>
    <row r="26" spans="1:14" ht="15" hidden="1" customHeight="1">
      <c r="A26" s="44">
        <v>23</v>
      </c>
      <c r="B26" s="8" t="s">
        <v>305</v>
      </c>
      <c r="C26" s="45" t="s">
        <v>60</v>
      </c>
      <c r="D26" s="46" t="str">
        <f t="shared" si="0"/>
        <v>023C/YDI/V/2018</v>
      </c>
      <c r="E26" s="46" t="s">
        <v>585</v>
      </c>
      <c r="F26" s="47">
        <v>11802772</v>
      </c>
      <c r="G26" s="48" t="s">
        <v>573</v>
      </c>
      <c r="H26" s="49">
        <f t="shared" si="1"/>
        <v>1128000</v>
      </c>
      <c r="I26" s="14">
        <v>0.02</v>
      </c>
      <c r="J26" s="50">
        <v>22560</v>
      </c>
      <c r="K26" s="51">
        <v>0.02</v>
      </c>
      <c r="L26" s="29" t="s">
        <v>30</v>
      </c>
      <c r="M26" s="29" t="s">
        <v>605</v>
      </c>
    </row>
    <row r="27" spans="1:14" ht="15" hidden="1" customHeight="1">
      <c r="A27" s="44">
        <v>24</v>
      </c>
      <c r="B27" s="8" t="s">
        <v>305</v>
      </c>
      <c r="C27" s="45" t="s">
        <v>66</v>
      </c>
      <c r="D27" s="46" t="str">
        <f t="shared" si="0"/>
        <v>024C/YDI/V/2018</v>
      </c>
      <c r="E27" s="46" t="s">
        <v>585</v>
      </c>
      <c r="F27" s="47">
        <v>11802772</v>
      </c>
      <c r="G27" s="48" t="s">
        <v>574</v>
      </c>
      <c r="H27" s="49">
        <f t="shared" si="1"/>
        <v>2120900</v>
      </c>
      <c r="I27" s="14">
        <v>0.02</v>
      </c>
      <c r="J27" s="50">
        <v>42418</v>
      </c>
      <c r="K27" s="51">
        <v>0.02</v>
      </c>
      <c r="L27" s="29" t="s">
        <v>30</v>
      </c>
      <c r="M27" s="29" t="s">
        <v>606</v>
      </c>
    </row>
    <row r="28" spans="1:14" ht="15" hidden="1" customHeight="1">
      <c r="A28" s="44">
        <v>25</v>
      </c>
      <c r="B28" s="8" t="s">
        <v>357</v>
      </c>
      <c r="C28" s="45" t="s">
        <v>67</v>
      </c>
      <c r="D28" s="46" t="str">
        <f t="shared" si="0"/>
        <v>025C/YDI/V/2018</v>
      </c>
      <c r="E28" s="46" t="s">
        <v>554</v>
      </c>
      <c r="F28" s="47">
        <v>11802487</v>
      </c>
      <c r="G28" s="48" t="s">
        <v>575</v>
      </c>
      <c r="H28" s="49">
        <f t="shared" si="1"/>
        <v>1548450</v>
      </c>
      <c r="I28" s="14">
        <v>0.02</v>
      </c>
      <c r="J28" s="50">
        <v>30969</v>
      </c>
      <c r="K28" s="51">
        <v>0.02</v>
      </c>
      <c r="L28" s="29" t="s">
        <v>30</v>
      </c>
      <c r="M28" s="29" t="s">
        <v>607</v>
      </c>
      <c r="N28" s="29" t="s">
        <v>608</v>
      </c>
    </row>
    <row r="29" spans="1:14" ht="15" hidden="1" customHeight="1">
      <c r="A29" s="44">
        <v>26</v>
      </c>
      <c r="B29" s="8" t="s">
        <v>32</v>
      </c>
      <c r="C29" s="45" t="s">
        <v>68</v>
      </c>
      <c r="D29" s="46" t="str">
        <f t="shared" si="0"/>
        <v>026C/YDI/V/2018</v>
      </c>
      <c r="E29" s="46" t="s">
        <v>550</v>
      </c>
      <c r="F29" s="47">
        <v>11802630</v>
      </c>
      <c r="G29" s="48" t="s">
        <v>576</v>
      </c>
      <c r="H29" s="49">
        <f t="shared" si="1"/>
        <v>22572000</v>
      </c>
      <c r="I29" s="14">
        <v>0.02</v>
      </c>
      <c r="J29" s="50">
        <v>451440</v>
      </c>
      <c r="K29" s="51">
        <v>0.02</v>
      </c>
      <c r="L29" s="29" t="s">
        <v>609</v>
      </c>
      <c r="M29" s="29" t="s">
        <v>610</v>
      </c>
    </row>
    <row r="30" spans="1:14" ht="15" hidden="1" customHeight="1">
      <c r="A30" s="44">
        <v>27</v>
      </c>
      <c r="B30" s="8" t="s">
        <v>612</v>
      </c>
      <c r="C30" s="45" t="s">
        <v>69</v>
      </c>
      <c r="D30" s="46" t="str">
        <f t="shared" si="0"/>
        <v>027C/YDI/V/2018</v>
      </c>
      <c r="E30" s="46" t="s">
        <v>552</v>
      </c>
      <c r="F30" s="47">
        <v>11802233</v>
      </c>
      <c r="G30" s="48" t="s">
        <v>577</v>
      </c>
      <c r="H30" s="49">
        <f t="shared" si="1"/>
        <v>90000000</v>
      </c>
      <c r="I30" s="14">
        <v>0.02</v>
      </c>
      <c r="J30" s="50">
        <v>1800000</v>
      </c>
      <c r="K30" s="51">
        <v>0.02</v>
      </c>
      <c r="L30" s="29" t="s">
        <v>609</v>
      </c>
      <c r="M30" s="29" t="s">
        <v>611</v>
      </c>
      <c r="N30" s="29" t="s">
        <v>612</v>
      </c>
    </row>
    <row r="31" spans="1:14" ht="15" hidden="1" customHeight="1">
      <c r="A31" s="44">
        <v>28</v>
      </c>
      <c r="B31" s="8" t="s">
        <v>23</v>
      </c>
      <c r="C31" s="45" t="s">
        <v>70</v>
      </c>
      <c r="D31" s="46" t="str">
        <f t="shared" si="0"/>
        <v>028C/YDI/V/2018</v>
      </c>
      <c r="E31" s="46" t="s">
        <v>556</v>
      </c>
      <c r="F31" s="53">
        <v>11802530</v>
      </c>
      <c r="G31" s="48" t="s">
        <v>578</v>
      </c>
      <c r="H31" s="49">
        <f t="shared" si="1"/>
        <v>1800000</v>
      </c>
      <c r="I31" s="14">
        <v>0.02</v>
      </c>
      <c r="J31" s="49">
        <v>36000</v>
      </c>
      <c r="K31" s="51">
        <v>0.02</v>
      </c>
      <c r="L31" s="29" t="s">
        <v>352</v>
      </c>
      <c r="M31" s="29" t="s">
        <v>23</v>
      </c>
    </row>
    <row r="32" spans="1:14" ht="15" hidden="1" customHeight="1">
      <c r="A32" s="44">
        <v>29</v>
      </c>
      <c r="B32" s="8" t="s">
        <v>215</v>
      </c>
      <c r="C32" s="45" t="s">
        <v>71</v>
      </c>
      <c r="D32" s="46" t="str">
        <f t="shared" si="0"/>
        <v>029C/YDI/V/2018</v>
      </c>
      <c r="E32" s="46" t="s">
        <v>554</v>
      </c>
      <c r="F32" s="53">
        <v>11802502</v>
      </c>
      <c r="G32" s="48" t="s">
        <v>285</v>
      </c>
      <c r="H32" s="49">
        <f t="shared" si="1"/>
        <v>471680000</v>
      </c>
      <c r="I32" s="14">
        <v>0.02</v>
      </c>
      <c r="J32" s="49">
        <v>9433600</v>
      </c>
      <c r="K32" s="51">
        <v>0.02</v>
      </c>
      <c r="L32" s="29" t="s">
        <v>318</v>
      </c>
      <c r="M32" s="29" t="s">
        <v>215</v>
      </c>
    </row>
    <row r="33" spans="1:13" ht="15" hidden="1" customHeight="1">
      <c r="A33" s="44">
        <v>30</v>
      </c>
      <c r="B33" s="8" t="s">
        <v>212</v>
      </c>
      <c r="C33" s="45" t="s">
        <v>72</v>
      </c>
      <c r="D33" s="46" t="str">
        <f t="shared" si="0"/>
        <v>030C/YDI/V/2018</v>
      </c>
      <c r="E33" s="46" t="s">
        <v>555</v>
      </c>
      <c r="F33" s="47">
        <v>11802517</v>
      </c>
      <c r="G33" s="48" t="s">
        <v>334</v>
      </c>
      <c r="H33" s="49">
        <f t="shared" si="1"/>
        <v>11795550</v>
      </c>
      <c r="I33" s="14">
        <v>0.02</v>
      </c>
      <c r="J33" s="50">
        <v>235911</v>
      </c>
      <c r="K33" s="51">
        <v>0.02</v>
      </c>
      <c r="L33" s="29" t="s">
        <v>318</v>
      </c>
      <c r="M33" s="29" t="s">
        <v>212</v>
      </c>
    </row>
    <row r="34" spans="1:13" ht="15" hidden="1" customHeight="1">
      <c r="A34" s="44">
        <v>31</v>
      </c>
      <c r="B34" s="8" t="s">
        <v>199</v>
      </c>
      <c r="C34" s="45" t="s">
        <v>73</v>
      </c>
      <c r="D34" s="46" t="str">
        <f t="shared" si="0"/>
        <v>031C/YDI/V/2018</v>
      </c>
      <c r="E34" s="46" t="s">
        <v>554</v>
      </c>
      <c r="F34" s="47">
        <v>11802500</v>
      </c>
      <c r="G34" s="48" t="s">
        <v>335</v>
      </c>
      <c r="H34" s="49">
        <f t="shared" si="1"/>
        <v>56530600</v>
      </c>
      <c r="I34" s="14">
        <v>0.02</v>
      </c>
      <c r="J34" s="50">
        <v>1130612</v>
      </c>
      <c r="K34" s="51">
        <v>0.02</v>
      </c>
      <c r="L34" s="29" t="s">
        <v>318</v>
      </c>
      <c r="M34" s="29" t="s">
        <v>199</v>
      </c>
    </row>
    <row r="35" spans="1:13" ht="15" hidden="1" customHeight="1">
      <c r="A35" s="44">
        <v>32</v>
      </c>
      <c r="B35" s="8" t="s">
        <v>193</v>
      </c>
      <c r="C35" s="45" t="s">
        <v>74</v>
      </c>
      <c r="D35" s="46" t="str">
        <f t="shared" si="0"/>
        <v>032C/YDI/V/2018</v>
      </c>
      <c r="E35" s="46" t="s">
        <v>556</v>
      </c>
      <c r="F35" s="47">
        <v>11802528</v>
      </c>
      <c r="G35" s="48" t="s">
        <v>309</v>
      </c>
      <c r="H35" s="49">
        <f t="shared" si="1"/>
        <v>3515000</v>
      </c>
      <c r="I35" s="14">
        <v>0.02</v>
      </c>
      <c r="J35" s="50">
        <v>70300</v>
      </c>
      <c r="K35" s="51">
        <v>0.02</v>
      </c>
      <c r="L35" s="29" t="s">
        <v>318</v>
      </c>
      <c r="M35" s="29" t="s">
        <v>193</v>
      </c>
    </row>
    <row r="36" spans="1:13" ht="15" hidden="1" customHeight="1">
      <c r="A36" s="44">
        <v>33</v>
      </c>
      <c r="B36" s="8" t="s">
        <v>213</v>
      </c>
      <c r="C36" s="45" t="s">
        <v>75</v>
      </c>
      <c r="D36" s="46" t="str">
        <f t="shared" si="0"/>
        <v>033C/YDI/V/2018</v>
      </c>
      <c r="E36" s="46" t="s">
        <v>555</v>
      </c>
      <c r="F36" s="47">
        <v>11802521</v>
      </c>
      <c r="G36" s="48" t="s">
        <v>286</v>
      </c>
      <c r="H36" s="49">
        <f t="shared" si="1"/>
        <v>27703200</v>
      </c>
      <c r="I36" s="14">
        <v>0.02</v>
      </c>
      <c r="J36" s="50">
        <v>554064</v>
      </c>
      <c r="K36" s="51">
        <v>0.02</v>
      </c>
      <c r="L36" s="29" t="s">
        <v>318</v>
      </c>
      <c r="M36" s="29" t="s">
        <v>213</v>
      </c>
    </row>
    <row r="37" spans="1:13" ht="15" hidden="1" customHeight="1">
      <c r="A37" s="44">
        <v>34</v>
      </c>
      <c r="B37" s="8" t="s">
        <v>194</v>
      </c>
      <c r="C37" s="45" t="s">
        <v>76</v>
      </c>
      <c r="D37" s="46" t="str">
        <f t="shared" si="0"/>
        <v>034C/YDI/V/2018</v>
      </c>
      <c r="E37" s="54" t="s">
        <v>556</v>
      </c>
      <c r="F37" s="55">
        <v>11802526</v>
      </c>
      <c r="G37" s="55" t="s">
        <v>261</v>
      </c>
      <c r="H37" s="49">
        <f t="shared" si="1"/>
        <v>142117000</v>
      </c>
      <c r="I37" s="14">
        <v>0.02</v>
      </c>
      <c r="J37" s="49">
        <v>2842340</v>
      </c>
      <c r="K37" s="51">
        <v>0.02</v>
      </c>
      <c r="L37" s="29" t="s">
        <v>318</v>
      </c>
      <c r="M37" s="29" t="s">
        <v>194</v>
      </c>
    </row>
    <row r="38" spans="1:13" ht="15" hidden="1" customHeight="1">
      <c r="A38" s="44">
        <v>35</v>
      </c>
      <c r="B38" s="8" t="s">
        <v>192</v>
      </c>
      <c r="C38" s="45" t="s">
        <v>77</v>
      </c>
      <c r="D38" s="46" t="str">
        <f t="shared" si="0"/>
        <v>035C/YDI/V/2018</v>
      </c>
      <c r="E38" s="54" t="s">
        <v>554</v>
      </c>
      <c r="F38" s="56">
        <v>11802490</v>
      </c>
      <c r="G38" s="55" t="s">
        <v>579</v>
      </c>
      <c r="H38" s="49">
        <f t="shared" si="1"/>
        <v>73280000</v>
      </c>
      <c r="I38" s="14">
        <v>0.02</v>
      </c>
      <c r="J38" s="49">
        <v>1465600</v>
      </c>
      <c r="K38" s="51">
        <v>0.02</v>
      </c>
      <c r="L38" s="29" t="s">
        <v>318</v>
      </c>
      <c r="M38" s="29" t="s">
        <v>613</v>
      </c>
    </row>
    <row r="39" spans="1:13" ht="15" hidden="1" customHeight="1">
      <c r="A39" s="44">
        <v>36</v>
      </c>
      <c r="B39" s="8" t="s">
        <v>619</v>
      </c>
      <c r="C39" s="45" t="s">
        <v>78</v>
      </c>
      <c r="D39" s="46" t="str">
        <f t="shared" si="0"/>
        <v>036C/YDI/V/2018</v>
      </c>
      <c r="E39" s="46" t="s">
        <v>554</v>
      </c>
      <c r="F39" s="53">
        <v>11802492</v>
      </c>
      <c r="G39" s="48" t="s">
        <v>580</v>
      </c>
      <c r="H39" s="49">
        <f t="shared" si="1"/>
        <v>16450000</v>
      </c>
      <c r="I39" s="14">
        <v>0.02</v>
      </c>
      <c r="J39" s="49">
        <v>329000</v>
      </c>
      <c r="K39" s="51">
        <v>0.02</v>
      </c>
      <c r="L39" s="29" t="s">
        <v>318</v>
      </c>
      <c r="M39" s="29" t="s">
        <v>614</v>
      </c>
    </row>
    <row r="40" spans="1:13" ht="15" hidden="1" customHeight="1">
      <c r="A40" s="44">
        <v>37</v>
      </c>
      <c r="B40" s="8" t="s">
        <v>245</v>
      </c>
      <c r="C40" s="45" t="s">
        <v>79</v>
      </c>
      <c r="D40" s="46" t="str">
        <f t="shared" si="0"/>
        <v>037C/YDI/V/2018</v>
      </c>
      <c r="E40" s="46" t="s">
        <v>557</v>
      </c>
      <c r="F40" s="47">
        <v>11802566</v>
      </c>
      <c r="G40" s="48" t="s">
        <v>263</v>
      </c>
      <c r="H40" s="49">
        <f t="shared" si="1"/>
        <v>22050000</v>
      </c>
      <c r="I40" s="14">
        <v>0.02</v>
      </c>
      <c r="J40" s="50">
        <v>441000</v>
      </c>
      <c r="K40" s="51">
        <v>0.02</v>
      </c>
      <c r="L40" s="29" t="s">
        <v>318</v>
      </c>
      <c r="M40" s="29" t="s">
        <v>245</v>
      </c>
    </row>
    <row r="41" spans="1:13" ht="15" hidden="1" customHeight="1">
      <c r="A41" s="44">
        <v>38</v>
      </c>
      <c r="B41" s="8" t="s">
        <v>223</v>
      </c>
      <c r="C41" s="45" t="s">
        <v>80</v>
      </c>
      <c r="D41" s="46" t="str">
        <f t="shared" si="0"/>
        <v>038C/YDI/V/2018</v>
      </c>
      <c r="E41" s="46" t="s">
        <v>554</v>
      </c>
      <c r="F41" s="53">
        <v>11802503</v>
      </c>
      <c r="G41" s="48" t="s">
        <v>288</v>
      </c>
      <c r="H41" s="49">
        <f t="shared" si="1"/>
        <v>653930000</v>
      </c>
      <c r="I41" s="14">
        <v>0.02</v>
      </c>
      <c r="J41" s="49">
        <v>13078600</v>
      </c>
      <c r="K41" s="51">
        <v>0.02</v>
      </c>
      <c r="L41" s="29" t="s">
        <v>318</v>
      </c>
      <c r="M41" s="29" t="s">
        <v>223</v>
      </c>
    </row>
    <row r="42" spans="1:13" ht="15" hidden="1" customHeight="1">
      <c r="A42" s="44">
        <v>39</v>
      </c>
      <c r="B42" s="8" t="s">
        <v>473</v>
      </c>
      <c r="C42" s="45" t="s">
        <v>81</v>
      </c>
      <c r="D42" s="46" t="str">
        <f t="shared" si="0"/>
        <v>039C/YDI/V/2018</v>
      </c>
      <c r="E42" s="46" t="s">
        <v>555</v>
      </c>
      <c r="F42" s="53">
        <v>11802512</v>
      </c>
      <c r="G42" s="48" t="s">
        <v>464</v>
      </c>
      <c r="H42" s="49">
        <f t="shared" si="1"/>
        <v>325850000</v>
      </c>
      <c r="I42" s="14">
        <v>0.02</v>
      </c>
      <c r="J42" s="49">
        <v>6517000</v>
      </c>
      <c r="K42" s="51">
        <v>0.02</v>
      </c>
      <c r="L42" s="29" t="s">
        <v>318</v>
      </c>
      <c r="M42" s="29" t="s">
        <v>473</v>
      </c>
    </row>
    <row r="43" spans="1:13" ht="15" hidden="1" customHeight="1">
      <c r="A43" s="44">
        <v>40</v>
      </c>
      <c r="B43" s="8" t="s">
        <v>474</v>
      </c>
      <c r="C43" s="45" t="s">
        <v>82</v>
      </c>
      <c r="D43" s="46" t="str">
        <f t="shared" si="0"/>
        <v>040C/YDI/V/2018</v>
      </c>
      <c r="E43" s="46" t="s">
        <v>556</v>
      </c>
      <c r="F43" s="47">
        <v>11802548</v>
      </c>
      <c r="G43" s="48" t="s">
        <v>465</v>
      </c>
      <c r="H43" s="49">
        <f t="shared" si="1"/>
        <v>18800000</v>
      </c>
      <c r="I43" s="14">
        <v>0.02</v>
      </c>
      <c r="J43" s="50">
        <v>376000</v>
      </c>
      <c r="K43" s="51">
        <v>0.02</v>
      </c>
      <c r="L43" s="29" t="s">
        <v>318</v>
      </c>
      <c r="M43" s="29" t="s">
        <v>474</v>
      </c>
    </row>
    <row r="44" spans="1:13" ht="15" hidden="1" customHeight="1">
      <c r="A44" s="44">
        <v>41</v>
      </c>
      <c r="B44" s="8" t="s">
        <v>145</v>
      </c>
      <c r="C44" s="45" t="s">
        <v>83</v>
      </c>
      <c r="D44" s="46" t="str">
        <f t="shared" si="0"/>
        <v>041C/YDI/V/2018</v>
      </c>
      <c r="E44" s="46" t="s">
        <v>587</v>
      </c>
      <c r="F44" s="47">
        <v>11802564</v>
      </c>
      <c r="G44" s="48" t="s">
        <v>264</v>
      </c>
      <c r="H44" s="49">
        <f t="shared" si="1"/>
        <v>40437450</v>
      </c>
      <c r="I44" s="14">
        <v>0.02</v>
      </c>
      <c r="J44" s="50">
        <v>808749</v>
      </c>
      <c r="K44" s="51">
        <v>0.02</v>
      </c>
      <c r="L44" s="29" t="s">
        <v>318</v>
      </c>
      <c r="M44" s="29" t="s">
        <v>145</v>
      </c>
    </row>
    <row r="45" spans="1:13" ht="15" hidden="1" customHeight="1">
      <c r="A45" s="44">
        <v>42</v>
      </c>
      <c r="B45" s="8" t="s">
        <v>615</v>
      </c>
      <c r="C45" s="45" t="s">
        <v>84</v>
      </c>
      <c r="D45" s="46" t="str">
        <f t="shared" si="0"/>
        <v>042C/YDI/V/2018</v>
      </c>
      <c r="E45" s="46" t="s">
        <v>550</v>
      </c>
      <c r="F45" s="47">
        <v>11802618</v>
      </c>
      <c r="G45" s="48" t="s">
        <v>581</v>
      </c>
      <c r="H45" s="49">
        <f t="shared" si="1"/>
        <v>43585500</v>
      </c>
      <c r="I45" s="14">
        <v>0.02</v>
      </c>
      <c r="J45" s="50">
        <v>871710</v>
      </c>
      <c r="K45" s="51">
        <v>0.02</v>
      </c>
      <c r="L45" s="29" t="s">
        <v>318</v>
      </c>
      <c r="M45" s="29" t="s">
        <v>615</v>
      </c>
    </row>
    <row r="46" spans="1:13" ht="15" hidden="1" customHeight="1">
      <c r="A46" s="44">
        <v>43</v>
      </c>
      <c r="B46" s="8" t="s">
        <v>200</v>
      </c>
      <c r="C46" s="45" t="s">
        <v>85</v>
      </c>
      <c r="D46" s="46" t="str">
        <f t="shared" si="0"/>
        <v>043C/YDI/V/2018</v>
      </c>
      <c r="E46" s="46" t="s">
        <v>556</v>
      </c>
      <c r="F46" s="53">
        <v>11802536</v>
      </c>
      <c r="G46" s="48" t="s">
        <v>265</v>
      </c>
      <c r="H46" s="49">
        <f t="shared" si="1"/>
        <v>17511600</v>
      </c>
      <c r="I46" s="14">
        <v>0.02</v>
      </c>
      <c r="J46" s="49">
        <v>350232</v>
      </c>
      <c r="K46" s="51">
        <v>0.02</v>
      </c>
      <c r="L46" s="29" t="s">
        <v>318</v>
      </c>
      <c r="M46" s="29" t="s">
        <v>200</v>
      </c>
    </row>
    <row r="47" spans="1:13" ht="15" hidden="1" customHeight="1">
      <c r="A47" s="44">
        <v>44</v>
      </c>
      <c r="B47" s="8" t="s">
        <v>200</v>
      </c>
      <c r="C47" s="45" t="s">
        <v>86</v>
      </c>
      <c r="D47" s="46" t="str">
        <f t="shared" si="0"/>
        <v>044C/YDI/V/2018</v>
      </c>
      <c r="E47" s="46" t="s">
        <v>557</v>
      </c>
      <c r="F47" s="47">
        <v>11802567</v>
      </c>
      <c r="G47" s="48" t="s">
        <v>265</v>
      </c>
      <c r="H47" s="49">
        <f t="shared" si="1"/>
        <v>42065750</v>
      </c>
      <c r="I47" s="14">
        <v>0.02</v>
      </c>
      <c r="J47" s="50">
        <v>841315</v>
      </c>
      <c r="K47" s="51">
        <v>0.02</v>
      </c>
      <c r="L47" s="29" t="s">
        <v>318</v>
      </c>
      <c r="M47" s="29" t="s">
        <v>200</v>
      </c>
    </row>
    <row r="48" spans="1:13" ht="15" hidden="1" customHeight="1">
      <c r="A48" s="44">
        <v>45</v>
      </c>
      <c r="B48" s="57" t="s">
        <v>201</v>
      </c>
      <c r="C48" s="45" t="s">
        <v>87</v>
      </c>
      <c r="D48" s="46" t="str">
        <f t="shared" si="0"/>
        <v>045C/YDI/V/2018</v>
      </c>
      <c r="E48" s="54" t="s">
        <v>556</v>
      </c>
      <c r="F48" s="58">
        <v>11802542</v>
      </c>
      <c r="G48" s="55" t="s">
        <v>290</v>
      </c>
      <c r="H48" s="59">
        <f t="shared" si="1"/>
        <v>2756200</v>
      </c>
      <c r="I48" s="17">
        <v>0.02</v>
      </c>
      <c r="J48" s="60">
        <v>55124</v>
      </c>
      <c r="K48" s="51">
        <v>0.02</v>
      </c>
      <c r="L48" s="29" t="s">
        <v>318</v>
      </c>
      <c r="M48" s="29" t="s">
        <v>201</v>
      </c>
    </row>
    <row r="49" spans="1:13" ht="15" hidden="1" customHeight="1">
      <c r="A49" s="44">
        <v>46</v>
      </c>
      <c r="B49" s="8" t="s">
        <v>108</v>
      </c>
      <c r="C49" s="45" t="s">
        <v>88</v>
      </c>
      <c r="D49" s="46" t="str">
        <f t="shared" si="0"/>
        <v>046C/YDI/V/2018</v>
      </c>
      <c r="E49" s="54" t="s">
        <v>554</v>
      </c>
      <c r="F49" s="56">
        <v>11802489</v>
      </c>
      <c r="G49" s="55" t="s">
        <v>336</v>
      </c>
      <c r="H49" s="59">
        <f t="shared" si="1"/>
        <v>271500000</v>
      </c>
      <c r="I49" s="17">
        <v>0.02</v>
      </c>
      <c r="J49" s="59">
        <v>5430000</v>
      </c>
      <c r="K49" s="51">
        <v>0.02</v>
      </c>
      <c r="L49" s="29" t="s">
        <v>318</v>
      </c>
      <c r="M49" s="29" t="s">
        <v>108</v>
      </c>
    </row>
    <row r="50" spans="1:13" ht="15" hidden="1" customHeight="1">
      <c r="A50" s="44">
        <v>47</v>
      </c>
      <c r="B50" s="61" t="s">
        <v>234</v>
      </c>
      <c r="C50" s="45" t="s">
        <v>89</v>
      </c>
      <c r="D50" s="46" t="str">
        <f t="shared" si="0"/>
        <v>047C/YDI/V/2018</v>
      </c>
      <c r="E50" s="62" t="s">
        <v>555</v>
      </c>
      <c r="F50" s="53">
        <v>11802515</v>
      </c>
      <c r="G50" s="53" t="s">
        <v>371</v>
      </c>
      <c r="H50" s="63">
        <f t="shared" si="1"/>
        <v>29158400</v>
      </c>
      <c r="I50" s="18">
        <v>0.02</v>
      </c>
      <c r="J50" s="63">
        <v>583168</v>
      </c>
      <c r="K50" s="51">
        <v>0.02</v>
      </c>
      <c r="L50" s="29" t="s">
        <v>318</v>
      </c>
      <c r="M50" s="29" t="s">
        <v>234</v>
      </c>
    </row>
    <row r="51" spans="1:13" ht="15" hidden="1" customHeight="1">
      <c r="A51" s="44">
        <v>48</v>
      </c>
      <c r="B51" s="8" t="s">
        <v>202</v>
      </c>
      <c r="C51" s="45" t="s">
        <v>90</v>
      </c>
      <c r="D51" s="46" t="str">
        <f t="shared" si="0"/>
        <v>048C/YDI/V/2018</v>
      </c>
      <c r="E51" s="46" t="s">
        <v>556</v>
      </c>
      <c r="F51" s="47">
        <v>11802544</v>
      </c>
      <c r="G51" s="48" t="s">
        <v>291</v>
      </c>
      <c r="H51" s="49">
        <f t="shared" si="1"/>
        <v>2878800</v>
      </c>
      <c r="I51" s="14">
        <v>0.02</v>
      </c>
      <c r="J51" s="50">
        <v>57576</v>
      </c>
      <c r="K51" s="51">
        <v>0.02</v>
      </c>
      <c r="L51" s="29" t="s">
        <v>318</v>
      </c>
      <c r="M51" s="29" t="s">
        <v>202</v>
      </c>
    </row>
    <row r="52" spans="1:13" ht="15" hidden="1" customHeight="1">
      <c r="A52" s="44">
        <v>49</v>
      </c>
      <c r="B52" s="8" t="s">
        <v>9</v>
      </c>
      <c r="C52" s="45" t="s">
        <v>91</v>
      </c>
      <c r="D52" s="46" t="str">
        <f t="shared" si="0"/>
        <v>049C/YDI/V/2018</v>
      </c>
      <c r="E52" s="46" t="s">
        <v>555</v>
      </c>
      <c r="F52" s="47">
        <v>11802518</v>
      </c>
      <c r="G52" s="48" t="s">
        <v>266</v>
      </c>
      <c r="H52" s="49">
        <f t="shared" si="1"/>
        <v>142120000</v>
      </c>
      <c r="I52" s="14">
        <v>0.02</v>
      </c>
      <c r="J52" s="50">
        <v>2842400</v>
      </c>
      <c r="K52" s="51">
        <v>0.02</v>
      </c>
      <c r="L52" s="29" t="s">
        <v>318</v>
      </c>
      <c r="M52" s="29" t="s">
        <v>9</v>
      </c>
    </row>
    <row r="53" spans="1:13" ht="15" hidden="1" customHeight="1">
      <c r="A53" s="44">
        <v>50</v>
      </c>
      <c r="B53" s="8" t="s">
        <v>240</v>
      </c>
      <c r="C53" s="45" t="s">
        <v>92</v>
      </c>
      <c r="D53" s="46" t="str">
        <f t="shared" si="0"/>
        <v>050C/YDI/V/2018</v>
      </c>
      <c r="E53" s="46" t="s">
        <v>554</v>
      </c>
      <c r="F53" s="53">
        <v>11802496</v>
      </c>
      <c r="G53" s="48" t="s">
        <v>313</v>
      </c>
      <c r="H53" s="49">
        <f t="shared" si="1"/>
        <v>180102050</v>
      </c>
      <c r="I53" s="14">
        <v>0.02</v>
      </c>
      <c r="J53" s="49">
        <v>3602041</v>
      </c>
      <c r="K53" s="51">
        <v>0.02</v>
      </c>
      <c r="L53" s="29" t="s">
        <v>318</v>
      </c>
      <c r="M53" s="29" t="s">
        <v>240</v>
      </c>
    </row>
    <row r="54" spans="1:13" ht="15" hidden="1" customHeight="1">
      <c r="A54" s="44">
        <v>51</v>
      </c>
      <c r="B54" s="8" t="s">
        <v>221</v>
      </c>
      <c r="C54" s="45" t="s">
        <v>93</v>
      </c>
      <c r="D54" s="46" t="str">
        <f t="shared" si="0"/>
        <v>051C/YDI/V/2018</v>
      </c>
      <c r="E54" s="46" t="s">
        <v>556</v>
      </c>
      <c r="F54" s="47">
        <v>11802531</v>
      </c>
      <c r="G54" s="48" t="s">
        <v>312</v>
      </c>
      <c r="H54" s="49">
        <f t="shared" si="1"/>
        <v>2313250</v>
      </c>
      <c r="I54" s="14">
        <v>0.02</v>
      </c>
      <c r="J54" s="50">
        <v>46265</v>
      </c>
      <c r="K54" s="51">
        <v>0.02</v>
      </c>
      <c r="L54" s="29" t="s">
        <v>318</v>
      </c>
      <c r="M54" s="29" t="s">
        <v>221</v>
      </c>
    </row>
    <row r="55" spans="1:13" ht="15" hidden="1" customHeight="1">
      <c r="A55" s="44">
        <v>52</v>
      </c>
      <c r="B55" s="8" t="s">
        <v>204</v>
      </c>
      <c r="C55" s="45" t="s">
        <v>94</v>
      </c>
      <c r="D55" s="46" t="str">
        <f t="shared" si="0"/>
        <v>052C/YDI/V/2018</v>
      </c>
      <c r="E55" s="46" t="s">
        <v>555</v>
      </c>
      <c r="F55" s="47">
        <v>11802519</v>
      </c>
      <c r="G55" s="48" t="s">
        <v>293</v>
      </c>
      <c r="H55" s="49">
        <f t="shared" si="1"/>
        <v>55650000</v>
      </c>
      <c r="I55" s="14">
        <v>0.02</v>
      </c>
      <c r="J55" s="50">
        <v>1113000</v>
      </c>
      <c r="K55" s="51">
        <v>0.02</v>
      </c>
      <c r="L55" s="29" t="s">
        <v>318</v>
      </c>
      <c r="M55" s="29" t="s">
        <v>204</v>
      </c>
    </row>
    <row r="56" spans="1:13" ht="15" hidden="1" customHeight="1">
      <c r="A56" s="44">
        <v>53</v>
      </c>
      <c r="B56" s="8" t="s">
        <v>205</v>
      </c>
      <c r="C56" s="45" t="s">
        <v>95</v>
      </c>
      <c r="D56" s="46" t="str">
        <f t="shared" si="0"/>
        <v>053C/YDI/V/2018</v>
      </c>
      <c r="E56" s="46" t="s">
        <v>556</v>
      </c>
      <c r="F56" s="47">
        <v>11802547</v>
      </c>
      <c r="G56" s="48" t="s">
        <v>311</v>
      </c>
      <c r="H56" s="49">
        <f t="shared" si="1"/>
        <v>34120000</v>
      </c>
      <c r="I56" s="14">
        <v>0.02</v>
      </c>
      <c r="J56" s="50">
        <v>682400</v>
      </c>
      <c r="K56" s="51">
        <v>0.02</v>
      </c>
      <c r="L56" s="29" t="s">
        <v>318</v>
      </c>
      <c r="M56" s="29" t="s">
        <v>205</v>
      </c>
    </row>
    <row r="57" spans="1:13" ht="15" hidden="1" customHeight="1">
      <c r="A57" s="44">
        <v>54</v>
      </c>
      <c r="B57" s="61" t="s">
        <v>341</v>
      </c>
      <c r="C57" s="45" t="s">
        <v>96</v>
      </c>
      <c r="D57" s="46" t="str">
        <f t="shared" si="0"/>
        <v>054C/YDI/V/2018</v>
      </c>
      <c r="E57" s="62" t="s">
        <v>554</v>
      </c>
      <c r="F57" s="47">
        <v>11802494</v>
      </c>
      <c r="G57" s="53" t="s">
        <v>337</v>
      </c>
      <c r="H57" s="63">
        <f t="shared" si="1"/>
        <v>14917500</v>
      </c>
      <c r="I57" s="18">
        <v>0.02</v>
      </c>
      <c r="J57" s="13">
        <v>298350</v>
      </c>
      <c r="K57" s="51">
        <v>0.02</v>
      </c>
      <c r="L57" s="29" t="s">
        <v>318</v>
      </c>
      <c r="M57" s="29" t="s">
        <v>341</v>
      </c>
    </row>
    <row r="58" spans="1:13" ht="15" hidden="1" customHeight="1">
      <c r="A58" s="44">
        <v>55</v>
      </c>
      <c r="B58" s="8" t="s">
        <v>206</v>
      </c>
      <c r="C58" s="45" t="s">
        <v>97</v>
      </c>
      <c r="D58" s="46" t="str">
        <f t="shared" si="0"/>
        <v>055C/YDI/V/2018</v>
      </c>
      <c r="E58" s="46" t="s">
        <v>557</v>
      </c>
      <c r="F58" s="47">
        <v>11802568</v>
      </c>
      <c r="G58" s="48" t="s">
        <v>314</v>
      </c>
      <c r="H58" s="49">
        <f t="shared" si="1"/>
        <v>85284550</v>
      </c>
      <c r="I58" s="14">
        <v>0.02</v>
      </c>
      <c r="J58" s="50">
        <v>1705691</v>
      </c>
      <c r="K58" s="51">
        <v>0.02</v>
      </c>
      <c r="L58" s="29" t="s">
        <v>318</v>
      </c>
      <c r="M58" s="29" t="s">
        <v>206</v>
      </c>
    </row>
    <row r="59" spans="1:13" ht="15" hidden="1" customHeight="1">
      <c r="A59" s="44">
        <v>56</v>
      </c>
      <c r="B59" s="8" t="s">
        <v>207</v>
      </c>
      <c r="C59" s="45" t="s">
        <v>98</v>
      </c>
      <c r="D59" s="46" t="str">
        <f t="shared" si="0"/>
        <v>056C/YDI/V/2018</v>
      </c>
      <c r="E59" s="46" t="s">
        <v>555</v>
      </c>
      <c r="F59" s="47">
        <v>11802520</v>
      </c>
      <c r="G59" s="48" t="s">
        <v>294</v>
      </c>
      <c r="H59" s="49">
        <f t="shared" si="1"/>
        <v>34346000</v>
      </c>
      <c r="I59" s="14">
        <v>0.02</v>
      </c>
      <c r="J59" s="50">
        <v>686920</v>
      </c>
      <c r="K59" s="51">
        <v>0.02</v>
      </c>
      <c r="L59" s="29" t="s">
        <v>318</v>
      </c>
      <c r="M59" s="29" t="s">
        <v>207</v>
      </c>
    </row>
    <row r="60" spans="1:13" ht="15" hidden="1" customHeight="1">
      <c r="A60" s="44">
        <v>57</v>
      </c>
      <c r="B60" s="8" t="s">
        <v>616</v>
      </c>
      <c r="C60" s="45" t="s">
        <v>99</v>
      </c>
      <c r="D60" s="46" t="str">
        <f t="shared" si="0"/>
        <v>057C/YDI/V/2018</v>
      </c>
      <c r="E60" s="46" t="s">
        <v>555</v>
      </c>
      <c r="F60" s="53">
        <v>11802506</v>
      </c>
      <c r="G60" s="48" t="s">
        <v>582</v>
      </c>
      <c r="H60" s="49">
        <f t="shared" si="1"/>
        <v>57210000</v>
      </c>
      <c r="I60" s="14">
        <v>0.02</v>
      </c>
      <c r="J60" s="49">
        <v>1144200</v>
      </c>
      <c r="K60" s="51">
        <v>0.02</v>
      </c>
      <c r="L60" s="29" t="s">
        <v>318</v>
      </c>
      <c r="M60" s="29" t="s">
        <v>616</v>
      </c>
    </row>
    <row r="61" spans="1:13" ht="15" hidden="1" customHeight="1">
      <c r="A61" s="44">
        <v>58</v>
      </c>
      <c r="B61" s="8" t="s">
        <v>280</v>
      </c>
      <c r="C61" s="45" t="s">
        <v>100</v>
      </c>
      <c r="D61" s="46" t="str">
        <f t="shared" si="0"/>
        <v>058C/YDI/V/2018</v>
      </c>
      <c r="E61" s="46" t="s">
        <v>555</v>
      </c>
      <c r="F61" s="47">
        <v>11802524</v>
      </c>
      <c r="G61" s="48" t="s">
        <v>267</v>
      </c>
      <c r="H61" s="49">
        <f t="shared" si="1"/>
        <v>202260000</v>
      </c>
      <c r="I61" s="14">
        <v>0.02</v>
      </c>
      <c r="J61" s="50">
        <v>4045200</v>
      </c>
      <c r="K61" s="51">
        <v>0.02</v>
      </c>
      <c r="L61" s="29" t="s">
        <v>318</v>
      </c>
      <c r="M61" s="29" t="s">
        <v>280</v>
      </c>
    </row>
    <row r="62" spans="1:13" ht="15" hidden="1" customHeight="1">
      <c r="A62" s="44">
        <v>59</v>
      </c>
      <c r="B62" s="8" t="s">
        <v>409</v>
      </c>
      <c r="C62" s="45" t="s">
        <v>101</v>
      </c>
      <c r="D62" s="46" t="str">
        <f t="shared" si="0"/>
        <v>059C/YDI/V/2018</v>
      </c>
      <c r="E62" s="46" t="s">
        <v>554</v>
      </c>
      <c r="F62" s="47">
        <v>11802501</v>
      </c>
      <c r="G62" s="48" t="s">
        <v>407</v>
      </c>
      <c r="H62" s="49">
        <f t="shared" si="1"/>
        <v>211868000</v>
      </c>
      <c r="I62" s="14">
        <v>0.02</v>
      </c>
      <c r="J62" s="50">
        <v>4237360</v>
      </c>
      <c r="K62" s="51">
        <v>0.02</v>
      </c>
      <c r="L62" s="29" t="s">
        <v>318</v>
      </c>
      <c r="M62" s="29" t="s">
        <v>409</v>
      </c>
    </row>
    <row r="63" spans="1:13" ht="15" hidden="1" customHeight="1">
      <c r="A63" s="44">
        <v>60</v>
      </c>
      <c r="B63" s="8" t="s">
        <v>196</v>
      </c>
      <c r="C63" s="45" t="s">
        <v>102</v>
      </c>
      <c r="D63" s="46" t="str">
        <f t="shared" si="0"/>
        <v>060C/YDI/V/2018</v>
      </c>
      <c r="E63" s="46" t="s">
        <v>555</v>
      </c>
      <c r="F63" s="53">
        <v>11802516</v>
      </c>
      <c r="G63" s="48" t="s">
        <v>268</v>
      </c>
      <c r="H63" s="49">
        <f t="shared" si="1"/>
        <v>24307500</v>
      </c>
      <c r="I63" s="14">
        <v>0.02</v>
      </c>
      <c r="J63" s="49">
        <v>486150</v>
      </c>
      <c r="K63" s="51">
        <v>0.02</v>
      </c>
      <c r="L63" s="29" t="s">
        <v>318</v>
      </c>
      <c r="M63" s="29" t="s">
        <v>196</v>
      </c>
    </row>
    <row r="64" spans="1:13" ht="15" customHeight="1">
      <c r="A64" s="44">
        <v>61</v>
      </c>
      <c r="B64" s="8" t="s">
        <v>187</v>
      </c>
      <c r="C64" s="45" t="s">
        <v>103</v>
      </c>
      <c r="D64" s="46" t="str">
        <f t="shared" si="0"/>
        <v>061C/YDI/V/2018</v>
      </c>
      <c r="E64" s="46" t="s">
        <v>557</v>
      </c>
      <c r="F64" s="53">
        <v>11802569</v>
      </c>
      <c r="G64" s="48" t="s">
        <v>269</v>
      </c>
      <c r="H64" s="49">
        <f t="shared" si="1"/>
        <v>55347150</v>
      </c>
      <c r="I64" s="14">
        <v>0.02</v>
      </c>
      <c r="J64" s="49">
        <v>1106943</v>
      </c>
      <c r="K64" s="51">
        <v>0.02</v>
      </c>
      <c r="L64" s="29" t="s">
        <v>318</v>
      </c>
      <c r="M64" s="29" t="s">
        <v>187</v>
      </c>
    </row>
    <row r="65" spans="1:14" ht="15" customHeight="1">
      <c r="A65" s="44">
        <v>62</v>
      </c>
      <c r="B65" s="8" t="s">
        <v>187</v>
      </c>
      <c r="C65" s="45" t="s">
        <v>104</v>
      </c>
      <c r="D65" s="46" t="str">
        <f t="shared" si="0"/>
        <v>062C/YDI/V/2018</v>
      </c>
      <c r="E65" s="46" t="s">
        <v>550</v>
      </c>
      <c r="F65" s="47">
        <v>11802617</v>
      </c>
      <c r="G65" s="48" t="s">
        <v>583</v>
      </c>
      <c r="H65" s="49">
        <f t="shared" si="1"/>
        <v>12794800</v>
      </c>
      <c r="I65" s="14">
        <v>0.02</v>
      </c>
      <c r="J65" s="50">
        <v>255896</v>
      </c>
      <c r="K65" s="51">
        <v>0.02</v>
      </c>
      <c r="L65" s="29" t="s">
        <v>318</v>
      </c>
      <c r="M65" s="29" t="s">
        <v>617</v>
      </c>
    </row>
    <row r="66" spans="1:14" ht="15" hidden="1" customHeight="1">
      <c r="A66" s="44">
        <v>63</v>
      </c>
      <c r="B66" s="8" t="s">
        <v>300</v>
      </c>
      <c r="C66" s="45" t="s">
        <v>37</v>
      </c>
      <c r="D66" s="46" t="str">
        <f t="shared" ref="D66:D84" si="2">C66&amp;$D$1</f>
        <v>001A/YDI/V/2018</v>
      </c>
      <c r="E66" s="46" t="s">
        <v>550</v>
      </c>
      <c r="F66" s="47">
        <v>11802618</v>
      </c>
      <c r="G66" s="48" t="s">
        <v>467</v>
      </c>
      <c r="H66" s="49">
        <f t="shared" si="1"/>
        <v>396000</v>
      </c>
      <c r="I66" s="14">
        <v>0.02</v>
      </c>
      <c r="J66" s="50">
        <v>7920</v>
      </c>
      <c r="K66" s="51">
        <v>0.02</v>
      </c>
      <c r="L66" s="29" t="s">
        <v>318</v>
      </c>
      <c r="M66" s="29" t="s">
        <v>300</v>
      </c>
      <c r="N66" s="29" t="s">
        <v>322</v>
      </c>
    </row>
    <row r="67" spans="1:14" ht="15" hidden="1" customHeight="1">
      <c r="A67" s="44">
        <v>64</v>
      </c>
      <c r="B67" s="8" t="s">
        <v>181</v>
      </c>
      <c r="C67" s="45" t="s">
        <v>39</v>
      </c>
      <c r="D67" s="46" t="str">
        <f t="shared" si="2"/>
        <v>002A/YDI/V/2018</v>
      </c>
      <c r="E67" s="46" t="s">
        <v>587</v>
      </c>
      <c r="F67" s="47">
        <v>11802564</v>
      </c>
      <c r="G67" s="48" t="s">
        <v>389</v>
      </c>
      <c r="H67" s="49">
        <f t="shared" si="1"/>
        <v>1916450</v>
      </c>
      <c r="I67" s="14">
        <v>0.02</v>
      </c>
      <c r="J67" s="50">
        <v>38329</v>
      </c>
      <c r="K67" s="51">
        <v>0.02</v>
      </c>
      <c r="L67" s="29" t="s">
        <v>318</v>
      </c>
      <c r="M67" s="29" t="s">
        <v>181</v>
      </c>
      <c r="N67" s="29" t="s">
        <v>322</v>
      </c>
    </row>
    <row r="68" spans="1:14" ht="15" hidden="1" customHeight="1">
      <c r="A68" s="44">
        <v>65</v>
      </c>
      <c r="B68" s="8" t="s">
        <v>181</v>
      </c>
      <c r="C68" s="45" t="s">
        <v>40</v>
      </c>
      <c r="D68" s="46" t="str">
        <f t="shared" si="2"/>
        <v>003A/YDI/V/2018</v>
      </c>
      <c r="E68" s="46" t="s">
        <v>587</v>
      </c>
      <c r="F68" s="47">
        <v>11802564</v>
      </c>
      <c r="G68" s="48" t="s">
        <v>389</v>
      </c>
      <c r="H68" s="49">
        <f t="shared" si="1"/>
        <v>1341350</v>
      </c>
      <c r="I68" s="14">
        <v>0.02</v>
      </c>
      <c r="J68" s="50">
        <v>26827</v>
      </c>
      <c r="K68" s="51">
        <v>0.02</v>
      </c>
      <c r="L68" s="29" t="s">
        <v>318</v>
      </c>
      <c r="M68" s="29" t="s">
        <v>181</v>
      </c>
      <c r="N68" s="29" t="s">
        <v>322</v>
      </c>
    </row>
    <row r="69" spans="1:14" ht="15" hidden="1" customHeight="1">
      <c r="A69" s="44">
        <v>66</v>
      </c>
      <c r="B69" s="8" t="s">
        <v>181</v>
      </c>
      <c r="C69" s="45" t="s">
        <v>41</v>
      </c>
      <c r="D69" s="46" t="str">
        <f t="shared" si="2"/>
        <v>004A/YDI/V/2018</v>
      </c>
      <c r="E69" s="46" t="s">
        <v>587</v>
      </c>
      <c r="F69" s="47">
        <v>11802564</v>
      </c>
      <c r="G69" s="48" t="s">
        <v>389</v>
      </c>
      <c r="H69" s="49">
        <f t="shared" si="1"/>
        <v>1064350</v>
      </c>
      <c r="I69" s="14">
        <v>0.02</v>
      </c>
      <c r="J69" s="50">
        <v>21287</v>
      </c>
      <c r="K69" s="51">
        <v>0.02</v>
      </c>
      <c r="L69" s="29" t="s">
        <v>318</v>
      </c>
      <c r="M69" s="29" t="s">
        <v>181</v>
      </c>
      <c r="N69" s="29" t="s">
        <v>322</v>
      </c>
    </row>
    <row r="70" spans="1:14" ht="15" hidden="1" customHeight="1">
      <c r="A70" s="44">
        <v>67</v>
      </c>
      <c r="B70" s="8" t="s">
        <v>181</v>
      </c>
      <c r="C70" s="45" t="s">
        <v>42</v>
      </c>
      <c r="D70" s="46" t="str">
        <f t="shared" si="2"/>
        <v>005A/YDI/V/2018</v>
      </c>
      <c r="E70" s="46" t="s">
        <v>587</v>
      </c>
      <c r="F70" s="47">
        <v>11802564</v>
      </c>
      <c r="G70" s="48" t="s">
        <v>389</v>
      </c>
      <c r="H70" s="49">
        <f t="shared" si="1"/>
        <v>1058650</v>
      </c>
      <c r="I70" s="14">
        <v>0.02</v>
      </c>
      <c r="J70" s="50">
        <v>21173</v>
      </c>
      <c r="K70" s="51">
        <v>0.02</v>
      </c>
      <c r="L70" s="29" t="s">
        <v>318</v>
      </c>
      <c r="M70" s="29" t="s">
        <v>181</v>
      </c>
      <c r="N70" s="29" t="s">
        <v>322</v>
      </c>
    </row>
    <row r="71" spans="1:14" ht="15" hidden="1" customHeight="1">
      <c r="A71" s="44">
        <v>68</v>
      </c>
      <c r="B71" s="8" t="s">
        <v>181</v>
      </c>
      <c r="C71" s="45" t="s">
        <v>43</v>
      </c>
      <c r="D71" s="46" t="str">
        <f t="shared" si="2"/>
        <v>006A/YDI/V/2018</v>
      </c>
      <c r="E71" s="46" t="s">
        <v>587</v>
      </c>
      <c r="F71" s="47">
        <v>11802564</v>
      </c>
      <c r="G71" s="48" t="s">
        <v>389</v>
      </c>
      <c r="H71" s="49">
        <f t="shared" si="1"/>
        <v>168500</v>
      </c>
      <c r="I71" s="14">
        <v>0.02</v>
      </c>
      <c r="J71" s="50">
        <v>3370</v>
      </c>
      <c r="K71" s="51">
        <v>0.02</v>
      </c>
      <c r="L71" s="29" t="s">
        <v>318</v>
      </c>
      <c r="M71" s="29" t="s">
        <v>181</v>
      </c>
      <c r="N71" s="29" t="s">
        <v>322</v>
      </c>
    </row>
    <row r="72" spans="1:14" ht="15" hidden="1" customHeight="1">
      <c r="A72" s="44">
        <v>69</v>
      </c>
      <c r="B72" s="8" t="s">
        <v>181</v>
      </c>
      <c r="C72" s="45" t="s">
        <v>44</v>
      </c>
      <c r="D72" s="46" t="str">
        <f t="shared" si="2"/>
        <v>007A/YDI/V/2018</v>
      </c>
      <c r="E72" s="46" t="s">
        <v>557</v>
      </c>
      <c r="F72" s="47">
        <v>11802569</v>
      </c>
      <c r="G72" s="48" t="s">
        <v>389</v>
      </c>
      <c r="H72" s="49">
        <f t="shared" si="1"/>
        <v>256750</v>
      </c>
      <c r="I72" s="14">
        <v>0.02</v>
      </c>
      <c r="J72" s="50">
        <v>5135</v>
      </c>
      <c r="K72" s="51">
        <v>0.02</v>
      </c>
      <c r="L72" s="29" t="s">
        <v>318</v>
      </c>
      <c r="M72" s="29" t="s">
        <v>181</v>
      </c>
      <c r="N72" s="29" t="s">
        <v>322</v>
      </c>
    </row>
    <row r="73" spans="1:14" ht="15" hidden="1" customHeight="1">
      <c r="A73" s="44">
        <v>70</v>
      </c>
      <c r="B73" s="8" t="s">
        <v>181</v>
      </c>
      <c r="C73" s="45" t="s">
        <v>45</v>
      </c>
      <c r="D73" s="46" t="str">
        <f t="shared" si="2"/>
        <v>008A/YDI/V/2018</v>
      </c>
      <c r="E73" s="46" t="s">
        <v>557</v>
      </c>
      <c r="F73" s="47">
        <v>11802568</v>
      </c>
      <c r="G73" s="48" t="s">
        <v>389</v>
      </c>
      <c r="H73" s="49">
        <f t="shared" si="1"/>
        <v>166050</v>
      </c>
      <c r="I73" s="14">
        <v>0.02</v>
      </c>
      <c r="J73" s="50">
        <v>3321</v>
      </c>
      <c r="K73" s="51">
        <v>0.02</v>
      </c>
      <c r="L73" s="29" t="s">
        <v>318</v>
      </c>
      <c r="M73" s="29" t="s">
        <v>181</v>
      </c>
      <c r="N73" s="29" t="s">
        <v>322</v>
      </c>
    </row>
    <row r="74" spans="1:14" ht="15" hidden="1" customHeight="1">
      <c r="A74" s="44">
        <v>71</v>
      </c>
      <c r="B74" s="8" t="s">
        <v>181</v>
      </c>
      <c r="C74" s="45" t="s">
        <v>46</v>
      </c>
      <c r="D74" s="46" t="str">
        <f t="shared" si="2"/>
        <v>009A/YDI/V/2018</v>
      </c>
      <c r="E74" s="46" t="s">
        <v>557</v>
      </c>
      <c r="F74" s="47">
        <v>11802568</v>
      </c>
      <c r="G74" s="48" t="s">
        <v>389</v>
      </c>
      <c r="H74" s="49">
        <f t="shared" si="1"/>
        <v>124325</v>
      </c>
      <c r="I74" s="14">
        <v>0.04</v>
      </c>
      <c r="J74" s="50">
        <v>4973</v>
      </c>
      <c r="K74" s="51">
        <v>0.02</v>
      </c>
      <c r="L74" s="29" t="s">
        <v>318</v>
      </c>
      <c r="M74" s="29" t="s">
        <v>181</v>
      </c>
      <c r="N74" s="29" t="s">
        <v>322</v>
      </c>
    </row>
    <row r="75" spans="1:14" ht="15" hidden="1" customHeight="1">
      <c r="A75" s="44">
        <v>72</v>
      </c>
      <c r="B75" s="8" t="s">
        <v>181</v>
      </c>
      <c r="C75" s="45" t="s">
        <v>47</v>
      </c>
      <c r="D75" s="46" t="str">
        <f t="shared" si="2"/>
        <v>010A/YDI/V/2018</v>
      </c>
      <c r="E75" s="46" t="s">
        <v>557</v>
      </c>
      <c r="F75" s="47">
        <v>11802568</v>
      </c>
      <c r="G75" s="48" t="s">
        <v>389</v>
      </c>
      <c r="H75" s="49">
        <f t="shared" si="1"/>
        <v>264050</v>
      </c>
      <c r="I75" s="14">
        <v>0.02</v>
      </c>
      <c r="J75" s="50">
        <v>5281</v>
      </c>
      <c r="K75" s="51">
        <v>0.02</v>
      </c>
      <c r="L75" s="29" t="s">
        <v>318</v>
      </c>
      <c r="M75" s="29" t="s">
        <v>181</v>
      </c>
      <c r="N75" s="29" t="s">
        <v>322</v>
      </c>
    </row>
    <row r="76" spans="1:14" ht="15" hidden="1" customHeight="1">
      <c r="A76" s="44">
        <v>73</v>
      </c>
      <c r="B76" s="8" t="s">
        <v>181</v>
      </c>
      <c r="C76" s="45" t="s">
        <v>48</v>
      </c>
      <c r="D76" s="46" t="str">
        <f t="shared" si="2"/>
        <v>011A/YDI/V/2018</v>
      </c>
      <c r="E76" s="46" t="s">
        <v>557</v>
      </c>
      <c r="F76" s="47">
        <v>11802568</v>
      </c>
      <c r="G76" s="48" t="s">
        <v>389</v>
      </c>
      <c r="H76" s="49">
        <f t="shared" si="1"/>
        <v>535400</v>
      </c>
      <c r="I76" s="14">
        <v>0.02</v>
      </c>
      <c r="J76" s="50">
        <v>10708</v>
      </c>
      <c r="K76" s="51">
        <v>0.02</v>
      </c>
      <c r="L76" s="29" t="s">
        <v>318</v>
      </c>
      <c r="M76" s="29" t="s">
        <v>181</v>
      </c>
      <c r="N76" s="29" t="s">
        <v>322</v>
      </c>
    </row>
    <row r="77" spans="1:14" ht="15" hidden="1" customHeight="1">
      <c r="A77" s="44">
        <v>74</v>
      </c>
      <c r="B77" s="8" t="s">
        <v>181</v>
      </c>
      <c r="C77" s="45" t="s">
        <v>49</v>
      </c>
      <c r="D77" s="46" t="str">
        <f t="shared" si="2"/>
        <v>012A/YDI/V/2018</v>
      </c>
      <c r="E77" s="46" t="s">
        <v>557</v>
      </c>
      <c r="F77" s="47">
        <v>11802568</v>
      </c>
      <c r="G77" s="48" t="s">
        <v>389</v>
      </c>
      <c r="H77" s="49">
        <f t="shared" si="1"/>
        <v>596950</v>
      </c>
      <c r="I77" s="14">
        <v>0.02</v>
      </c>
      <c r="J77" s="50">
        <v>11939</v>
      </c>
      <c r="K77" s="51">
        <v>0.02</v>
      </c>
      <c r="L77" s="29" t="s">
        <v>318</v>
      </c>
      <c r="M77" s="29" t="s">
        <v>181</v>
      </c>
      <c r="N77" s="29" t="s">
        <v>322</v>
      </c>
    </row>
    <row r="78" spans="1:14" ht="15" hidden="1" customHeight="1">
      <c r="A78" s="44">
        <v>75</v>
      </c>
      <c r="B78" s="8" t="s">
        <v>185</v>
      </c>
      <c r="C78" s="45" t="s">
        <v>50</v>
      </c>
      <c r="D78" s="46" t="str">
        <f t="shared" si="2"/>
        <v>013A/YDI/V/2018</v>
      </c>
      <c r="E78" s="46" t="s">
        <v>557</v>
      </c>
      <c r="F78" s="47">
        <v>11802566</v>
      </c>
      <c r="G78" s="48" t="s">
        <v>388</v>
      </c>
      <c r="H78" s="49">
        <f t="shared" si="1"/>
        <v>507600</v>
      </c>
      <c r="I78" s="14">
        <v>0.02</v>
      </c>
      <c r="J78" s="50">
        <v>10152</v>
      </c>
      <c r="K78" s="51">
        <v>0.02</v>
      </c>
      <c r="L78" s="29" t="s">
        <v>318</v>
      </c>
      <c r="M78" s="29" t="s">
        <v>185</v>
      </c>
      <c r="N78" s="29" t="s">
        <v>322</v>
      </c>
    </row>
    <row r="79" spans="1:14" ht="15" hidden="1" customHeight="1">
      <c r="A79" s="44">
        <v>76</v>
      </c>
      <c r="B79" s="8" t="s">
        <v>185</v>
      </c>
      <c r="C79" s="45" t="s">
        <v>51</v>
      </c>
      <c r="D79" s="46" t="str">
        <f t="shared" si="2"/>
        <v>014A/YDI/V/2018</v>
      </c>
      <c r="E79" s="46" t="s">
        <v>557</v>
      </c>
      <c r="F79" s="47">
        <v>11802566</v>
      </c>
      <c r="G79" s="48" t="s">
        <v>388</v>
      </c>
      <c r="H79" s="49">
        <f t="shared" si="1"/>
        <v>2961000</v>
      </c>
      <c r="I79" s="14">
        <v>0.02</v>
      </c>
      <c r="J79" s="50">
        <v>59220</v>
      </c>
      <c r="K79" s="51">
        <v>0.02</v>
      </c>
      <c r="L79" s="29" t="s">
        <v>318</v>
      </c>
      <c r="M79" s="29" t="s">
        <v>185</v>
      </c>
      <c r="N79" s="29" t="s">
        <v>322</v>
      </c>
    </row>
    <row r="80" spans="1:14" ht="15" hidden="1" customHeight="1">
      <c r="A80" s="44">
        <v>77</v>
      </c>
      <c r="B80" s="8" t="s">
        <v>185</v>
      </c>
      <c r="C80" s="45" t="s">
        <v>52</v>
      </c>
      <c r="D80" s="46" t="str">
        <f t="shared" si="2"/>
        <v>015A/YDI/V/2018</v>
      </c>
      <c r="E80" s="46" t="s">
        <v>557</v>
      </c>
      <c r="F80" s="47">
        <v>11802566</v>
      </c>
      <c r="G80" s="48" t="s">
        <v>388</v>
      </c>
      <c r="H80" s="49">
        <f t="shared" si="1"/>
        <v>3454500</v>
      </c>
      <c r="I80" s="14">
        <v>0.02</v>
      </c>
      <c r="J80" s="50">
        <v>69090</v>
      </c>
      <c r="K80" s="51">
        <v>0.02</v>
      </c>
      <c r="L80" s="29" t="s">
        <v>318</v>
      </c>
      <c r="M80" s="29" t="s">
        <v>185</v>
      </c>
      <c r="N80" s="29" t="s">
        <v>322</v>
      </c>
    </row>
    <row r="81" spans="1:14" ht="15" hidden="1" customHeight="1">
      <c r="A81" s="44">
        <v>78</v>
      </c>
      <c r="B81" s="8" t="s">
        <v>180</v>
      </c>
      <c r="C81" s="45" t="s">
        <v>53</v>
      </c>
      <c r="D81" s="46" t="str">
        <f t="shared" si="2"/>
        <v>016A/YDI/V/2018</v>
      </c>
      <c r="E81" s="46" t="s">
        <v>557</v>
      </c>
      <c r="F81" s="47">
        <v>11802569</v>
      </c>
      <c r="G81" s="48" t="s">
        <v>373</v>
      </c>
      <c r="H81" s="49">
        <f t="shared" si="1"/>
        <v>103050</v>
      </c>
      <c r="I81" s="14">
        <v>0.02</v>
      </c>
      <c r="J81" s="50">
        <v>2061</v>
      </c>
      <c r="K81" s="51">
        <v>0.02</v>
      </c>
      <c r="L81" s="29" t="s">
        <v>318</v>
      </c>
      <c r="M81" s="29" t="s">
        <v>180</v>
      </c>
      <c r="N81" s="29" t="s">
        <v>322</v>
      </c>
    </row>
    <row r="82" spans="1:14" ht="15" hidden="1" customHeight="1">
      <c r="A82" s="44">
        <v>79</v>
      </c>
      <c r="B82" s="8" t="s">
        <v>180</v>
      </c>
      <c r="C82" s="45" t="s">
        <v>54</v>
      </c>
      <c r="D82" s="46" t="str">
        <f t="shared" si="2"/>
        <v>017A/YDI/V/2018</v>
      </c>
      <c r="E82" s="46" t="s">
        <v>550</v>
      </c>
      <c r="F82" s="47">
        <v>11802618</v>
      </c>
      <c r="G82" s="48" t="s">
        <v>373</v>
      </c>
      <c r="H82" s="49">
        <f t="shared" si="1"/>
        <v>349700</v>
      </c>
      <c r="I82" s="14">
        <v>0.02</v>
      </c>
      <c r="J82" s="50">
        <v>6994</v>
      </c>
      <c r="K82" s="51">
        <v>0.02</v>
      </c>
      <c r="L82" s="29" t="s">
        <v>318</v>
      </c>
      <c r="M82" s="29" t="s">
        <v>180</v>
      </c>
      <c r="N82" s="29" t="s">
        <v>322</v>
      </c>
    </row>
    <row r="83" spans="1:14" ht="15" hidden="1" customHeight="1">
      <c r="A83" s="44">
        <v>80</v>
      </c>
      <c r="B83" s="8" t="s">
        <v>180</v>
      </c>
      <c r="C83" s="45" t="s">
        <v>55</v>
      </c>
      <c r="D83" s="46" t="str">
        <f t="shared" si="2"/>
        <v>018A/YDI/V/2018</v>
      </c>
      <c r="E83" s="46" t="s">
        <v>550</v>
      </c>
      <c r="F83" s="47">
        <v>11802618</v>
      </c>
      <c r="G83" s="48" t="s">
        <v>373</v>
      </c>
      <c r="H83" s="49">
        <f t="shared" si="1"/>
        <v>92950</v>
      </c>
      <c r="I83" s="14">
        <v>0.02</v>
      </c>
      <c r="J83" s="50">
        <v>1859</v>
      </c>
      <c r="K83" s="51">
        <v>0.02</v>
      </c>
      <c r="L83" s="29" t="s">
        <v>318</v>
      </c>
      <c r="M83" s="29" t="s">
        <v>180</v>
      </c>
      <c r="N83" s="29" t="s">
        <v>322</v>
      </c>
    </row>
    <row r="84" spans="1:14" ht="15" hidden="1" customHeight="1">
      <c r="A84" s="44">
        <v>81</v>
      </c>
      <c r="B84" s="8" t="s">
        <v>180</v>
      </c>
      <c r="C84" s="45" t="s">
        <v>56</v>
      </c>
      <c r="D84" s="46" t="str">
        <f t="shared" si="2"/>
        <v>019A/YDI/V/2018</v>
      </c>
      <c r="E84" s="46" t="s">
        <v>550</v>
      </c>
      <c r="F84" s="47">
        <v>11802618</v>
      </c>
      <c r="G84" s="48" t="s">
        <v>373</v>
      </c>
      <c r="H84" s="49">
        <f t="shared" si="1"/>
        <v>124150</v>
      </c>
      <c r="I84" s="14">
        <v>0.02</v>
      </c>
      <c r="J84" s="50">
        <v>2483</v>
      </c>
      <c r="K84" s="51">
        <v>0.02</v>
      </c>
      <c r="L84" s="29" t="s">
        <v>318</v>
      </c>
      <c r="M84" s="29" t="s">
        <v>180</v>
      </c>
      <c r="N84" s="29" t="s">
        <v>322</v>
      </c>
    </row>
    <row r="85" spans="1:14" ht="15" hidden="1" customHeight="1">
      <c r="A85" s="44">
        <v>82</v>
      </c>
      <c r="B85" s="8" t="s">
        <v>624</v>
      </c>
      <c r="C85" s="45" t="s">
        <v>57</v>
      </c>
      <c r="D85" s="46" t="str">
        <f t="shared" ref="D85:D105" si="3">C85&amp;$D$1</f>
        <v>020A/YDI/V/2018</v>
      </c>
      <c r="E85" s="46" t="s">
        <v>557</v>
      </c>
      <c r="F85" s="47">
        <v>11802569</v>
      </c>
      <c r="G85" s="48" t="s">
        <v>620</v>
      </c>
      <c r="H85" s="49">
        <f t="shared" ref="H85:H105" si="4">J85/I85</f>
        <v>350000</v>
      </c>
      <c r="I85" s="14">
        <v>0.02</v>
      </c>
      <c r="J85" s="50">
        <v>7000</v>
      </c>
      <c r="K85" s="51">
        <v>0.02</v>
      </c>
      <c r="L85" s="29" t="s">
        <v>318</v>
      </c>
      <c r="M85" s="29" t="s">
        <v>624</v>
      </c>
      <c r="N85" s="29" t="s">
        <v>322</v>
      </c>
    </row>
    <row r="86" spans="1:14" ht="15" hidden="1" customHeight="1">
      <c r="A86" s="44">
        <v>83</v>
      </c>
      <c r="B86" s="8" t="s">
        <v>150</v>
      </c>
      <c r="C86" s="45" t="s">
        <v>58</v>
      </c>
      <c r="D86" s="46" t="str">
        <f t="shared" si="3"/>
        <v>021A/YDI/V/2018</v>
      </c>
      <c r="E86" s="46" t="s">
        <v>550</v>
      </c>
      <c r="F86" s="47">
        <v>11802618</v>
      </c>
      <c r="G86" s="48" t="s">
        <v>405</v>
      </c>
      <c r="H86" s="49">
        <f t="shared" si="4"/>
        <v>377250</v>
      </c>
      <c r="I86" s="14">
        <v>0.02</v>
      </c>
      <c r="J86" s="50">
        <v>7545</v>
      </c>
      <c r="K86" s="51">
        <v>0.02</v>
      </c>
      <c r="L86" s="29" t="s">
        <v>318</v>
      </c>
      <c r="M86" s="29" t="s">
        <v>150</v>
      </c>
      <c r="N86" s="29" t="s">
        <v>322</v>
      </c>
    </row>
    <row r="87" spans="1:14" ht="15" hidden="1" customHeight="1">
      <c r="A87" s="44">
        <v>84</v>
      </c>
      <c r="B87" s="8" t="s">
        <v>625</v>
      </c>
      <c r="C87" s="45" t="s">
        <v>59</v>
      </c>
      <c r="D87" s="46" t="str">
        <f t="shared" si="3"/>
        <v>022A/YDI/V/2018</v>
      </c>
      <c r="E87" s="46" t="s">
        <v>550</v>
      </c>
      <c r="F87" s="47">
        <v>11802618</v>
      </c>
      <c r="G87" s="48" t="s">
        <v>621</v>
      </c>
      <c r="H87" s="49">
        <f t="shared" si="4"/>
        <v>904175</v>
      </c>
      <c r="I87" s="14">
        <v>0.04</v>
      </c>
      <c r="J87" s="50">
        <v>36167</v>
      </c>
      <c r="K87" s="51">
        <v>0.02</v>
      </c>
      <c r="L87" s="29" t="s">
        <v>318</v>
      </c>
      <c r="M87" s="29" t="s">
        <v>625</v>
      </c>
      <c r="N87" s="29" t="s">
        <v>322</v>
      </c>
    </row>
    <row r="88" spans="1:14" ht="15" hidden="1" customHeight="1">
      <c r="A88" s="44">
        <v>85</v>
      </c>
      <c r="B88" s="8" t="s">
        <v>211</v>
      </c>
      <c r="C88" s="45" t="s">
        <v>60</v>
      </c>
      <c r="D88" s="46" t="str">
        <f t="shared" si="3"/>
        <v>023A/YDI/V/2018</v>
      </c>
      <c r="E88" s="46" t="s">
        <v>557</v>
      </c>
      <c r="F88" s="47">
        <v>11802568</v>
      </c>
      <c r="G88" s="48" t="s">
        <v>469</v>
      </c>
      <c r="H88" s="49">
        <f t="shared" si="4"/>
        <v>383250</v>
      </c>
      <c r="I88" s="14">
        <v>0.02</v>
      </c>
      <c r="J88" s="50">
        <v>7665</v>
      </c>
      <c r="K88" s="51">
        <v>0.02</v>
      </c>
      <c r="L88" s="29" t="s">
        <v>318</v>
      </c>
      <c r="M88" s="29" t="s">
        <v>211</v>
      </c>
      <c r="N88" s="29" t="s">
        <v>322</v>
      </c>
    </row>
    <row r="89" spans="1:14" ht="15" hidden="1" customHeight="1">
      <c r="A89" s="44">
        <v>86</v>
      </c>
      <c r="B89" s="8" t="s">
        <v>211</v>
      </c>
      <c r="C89" s="45" t="s">
        <v>66</v>
      </c>
      <c r="D89" s="46" t="str">
        <f t="shared" si="3"/>
        <v>024A/YDI/V/2018</v>
      </c>
      <c r="E89" s="46" t="s">
        <v>557</v>
      </c>
      <c r="F89" s="47">
        <v>11802568</v>
      </c>
      <c r="G89" s="48" t="s">
        <v>469</v>
      </c>
      <c r="H89" s="49">
        <f t="shared" si="4"/>
        <v>704000</v>
      </c>
      <c r="I89" s="14">
        <v>0.02</v>
      </c>
      <c r="J89" s="50">
        <v>14080</v>
      </c>
      <c r="K89" s="51">
        <v>0.02</v>
      </c>
      <c r="L89" s="29" t="s">
        <v>318</v>
      </c>
      <c r="M89" s="29" t="s">
        <v>211</v>
      </c>
      <c r="N89" s="29" t="s">
        <v>322</v>
      </c>
    </row>
    <row r="90" spans="1:14" ht="15" hidden="1" customHeight="1">
      <c r="A90" s="44">
        <v>87</v>
      </c>
      <c r="B90" s="8" t="s">
        <v>211</v>
      </c>
      <c r="C90" s="45" t="s">
        <v>67</v>
      </c>
      <c r="D90" s="46" t="str">
        <f t="shared" si="3"/>
        <v>025A/YDI/V/2018</v>
      </c>
      <c r="E90" s="46" t="s">
        <v>557</v>
      </c>
      <c r="F90" s="47">
        <v>11802568</v>
      </c>
      <c r="G90" s="48" t="s">
        <v>469</v>
      </c>
      <c r="H90" s="49">
        <f t="shared" si="4"/>
        <v>709900</v>
      </c>
      <c r="I90" s="14">
        <v>0.02</v>
      </c>
      <c r="J90" s="50">
        <v>14198</v>
      </c>
      <c r="K90" s="51">
        <v>0.02</v>
      </c>
      <c r="L90" s="29" t="s">
        <v>318</v>
      </c>
      <c r="M90" s="29" t="s">
        <v>211</v>
      </c>
      <c r="N90" s="29" t="s">
        <v>322</v>
      </c>
    </row>
    <row r="91" spans="1:14" ht="15" hidden="1" customHeight="1">
      <c r="A91" s="44">
        <v>88</v>
      </c>
      <c r="B91" s="8" t="s">
        <v>211</v>
      </c>
      <c r="C91" s="45" t="s">
        <v>68</v>
      </c>
      <c r="D91" s="46" t="str">
        <f t="shared" si="3"/>
        <v>026A/YDI/V/2018</v>
      </c>
      <c r="E91" s="46" t="s">
        <v>557</v>
      </c>
      <c r="F91" s="47">
        <v>11802568</v>
      </c>
      <c r="G91" s="48" t="s">
        <v>469</v>
      </c>
      <c r="H91" s="49">
        <f t="shared" si="4"/>
        <v>1141800</v>
      </c>
      <c r="I91" s="14">
        <v>0.02</v>
      </c>
      <c r="J91" s="50">
        <v>22836</v>
      </c>
      <c r="K91" s="51">
        <v>0.02</v>
      </c>
      <c r="L91" s="29" t="s">
        <v>318</v>
      </c>
      <c r="M91" s="29" t="s">
        <v>211</v>
      </c>
      <c r="N91" s="29" t="s">
        <v>322</v>
      </c>
    </row>
    <row r="92" spans="1:14" ht="15" hidden="1" customHeight="1">
      <c r="A92" s="44">
        <v>89</v>
      </c>
      <c r="B92" s="8" t="s">
        <v>211</v>
      </c>
      <c r="C92" s="45" t="s">
        <v>69</v>
      </c>
      <c r="D92" s="46" t="str">
        <f t="shared" si="3"/>
        <v>027A/YDI/V/2018</v>
      </c>
      <c r="E92" s="46" t="s">
        <v>557</v>
      </c>
      <c r="F92" s="47">
        <v>11802568</v>
      </c>
      <c r="G92" s="48" t="s">
        <v>469</v>
      </c>
      <c r="H92" s="49">
        <f t="shared" si="4"/>
        <v>1274700</v>
      </c>
      <c r="I92" s="14">
        <v>0.02</v>
      </c>
      <c r="J92" s="50">
        <v>25494</v>
      </c>
      <c r="K92" s="51">
        <v>0.02</v>
      </c>
      <c r="L92" s="29" t="s">
        <v>318</v>
      </c>
      <c r="M92" s="29" t="s">
        <v>211</v>
      </c>
      <c r="N92" s="29" t="s">
        <v>322</v>
      </c>
    </row>
    <row r="93" spans="1:14" ht="15" hidden="1" customHeight="1">
      <c r="A93" s="44">
        <v>90</v>
      </c>
      <c r="B93" s="8" t="s">
        <v>211</v>
      </c>
      <c r="C93" s="45" t="s">
        <v>70</v>
      </c>
      <c r="D93" s="46" t="str">
        <f t="shared" si="3"/>
        <v>028A/YDI/V/2018</v>
      </c>
      <c r="E93" s="46" t="s">
        <v>550</v>
      </c>
      <c r="F93" s="47">
        <v>11802618</v>
      </c>
      <c r="G93" s="48" t="s">
        <v>469</v>
      </c>
      <c r="H93" s="49">
        <f t="shared" si="4"/>
        <v>336800</v>
      </c>
      <c r="I93" s="14">
        <v>0.02</v>
      </c>
      <c r="J93" s="50">
        <v>6736</v>
      </c>
      <c r="K93" s="51">
        <v>0.02</v>
      </c>
      <c r="L93" s="29" t="s">
        <v>318</v>
      </c>
      <c r="M93" s="29" t="s">
        <v>211</v>
      </c>
      <c r="N93" s="29" t="s">
        <v>322</v>
      </c>
    </row>
    <row r="94" spans="1:14" ht="15" hidden="1" customHeight="1">
      <c r="A94" s="44">
        <v>91</v>
      </c>
      <c r="B94" s="8" t="s">
        <v>402</v>
      </c>
      <c r="C94" s="45" t="s">
        <v>71</v>
      </c>
      <c r="D94" s="46" t="str">
        <f t="shared" si="3"/>
        <v>029A/YDI/V/2018</v>
      </c>
      <c r="E94" s="46" t="s">
        <v>557</v>
      </c>
      <c r="F94" s="47">
        <v>11802569</v>
      </c>
      <c r="G94" s="48" t="s">
        <v>374</v>
      </c>
      <c r="H94" s="49">
        <f t="shared" si="4"/>
        <v>205000</v>
      </c>
      <c r="I94" s="14">
        <v>0.04</v>
      </c>
      <c r="J94" s="50">
        <v>8200</v>
      </c>
      <c r="K94" s="51">
        <v>0.02</v>
      </c>
      <c r="L94" s="29" t="s">
        <v>318</v>
      </c>
      <c r="M94" s="29" t="s">
        <v>402</v>
      </c>
      <c r="N94" s="29" t="s">
        <v>322</v>
      </c>
    </row>
    <row r="95" spans="1:14" ht="15" hidden="1" customHeight="1">
      <c r="A95" s="44">
        <v>92</v>
      </c>
      <c r="B95" s="8" t="s">
        <v>402</v>
      </c>
      <c r="C95" s="45" t="s">
        <v>72</v>
      </c>
      <c r="D95" s="46" t="str">
        <f t="shared" si="3"/>
        <v>030A/YDI/V/2018</v>
      </c>
      <c r="E95" s="46" t="s">
        <v>557</v>
      </c>
      <c r="F95" s="47">
        <v>11802569</v>
      </c>
      <c r="G95" s="48" t="s">
        <v>374</v>
      </c>
      <c r="H95" s="49">
        <f t="shared" si="4"/>
        <v>410000</v>
      </c>
      <c r="I95" s="14">
        <v>0.02</v>
      </c>
      <c r="J95" s="50">
        <v>8200</v>
      </c>
      <c r="K95" s="51">
        <v>0.02</v>
      </c>
      <c r="L95" s="29" t="s">
        <v>318</v>
      </c>
      <c r="M95" s="29" t="s">
        <v>402</v>
      </c>
      <c r="N95" s="29" t="s">
        <v>322</v>
      </c>
    </row>
    <row r="96" spans="1:14" ht="15" hidden="1" customHeight="1">
      <c r="A96" s="44">
        <v>93</v>
      </c>
      <c r="B96" s="8" t="s">
        <v>146</v>
      </c>
      <c r="C96" s="45" t="s">
        <v>73</v>
      </c>
      <c r="D96" s="46" t="str">
        <f t="shared" si="3"/>
        <v>031A/YDI/V/2018</v>
      </c>
      <c r="E96" s="46" t="s">
        <v>557</v>
      </c>
      <c r="F96" s="47">
        <v>11802569</v>
      </c>
      <c r="G96" s="48" t="s">
        <v>375</v>
      </c>
      <c r="H96" s="49">
        <f t="shared" si="4"/>
        <v>447000</v>
      </c>
      <c r="I96" s="14">
        <v>0.02</v>
      </c>
      <c r="J96" s="50">
        <v>8940</v>
      </c>
      <c r="K96" s="51">
        <v>0.02</v>
      </c>
      <c r="L96" s="29" t="s">
        <v>318</v>
      </c>
      <c r="M96" s="29" t="s">
        <v>146</v>
      </c>
      <c r="N96" s="29" t="s">
        <v>322</v>
      </c>
    </row>
    <row r="97" spans="1:14" ht="15" hidden="1" customHeight="1">
      <c r="A97" s="44">
        <v>94</v>
      </c>
      <c r="B97" s="8" t="s">
        <v>146</v>
      </c>
      <c r="C97" s="45" t="s">
        <v>74</v>
      </c>
      <c r="D97" s="46" t="str">
        <f t="shared" si="3"/>
        <v>032A/YDI/V/2018</v>
      </c>
      <c r="E97" s="46" t="s">
        <v>550</v>
      </c>
      <c r="F97" s="47">
        <v>11802618</v>
      </c>
      <c r="G97" s="48" t="s">
        <v>375</v>
      </c>
      <c r="H97" s="49">
        <f t="shared" si="4"/>
        <v>1409600</v>
      </c>
      <c r="I97" s="14">
        <v>0.02</v>
      </c>
      <c r="J97" s="50">
        <v>28192</v>
      </c>
      <c r="K97" s="51">
        <v>0.02</v>
      </c>
      <c r="L97" s="29" t="s">
        <v>318</v>
      </c>
      <c r="M97" s="29" t="s">
        <v>146</v>
      </c>
      <c r="N97" s="29" t="s">
        <v>322</v>
      </c>
    </row>
    <row r="98" spans="1:14" ht="15" hidden="1" customHeight="1">
      <c r="A98" s="44">
        <v>95</v>
      </c>
      <c r="B98" s="8" t="s">
        <v>146</v>
      </c>
      <c r="C98" s="45" t="s">
        <v>75</v>
      </c>
      <c r="D98" s="46" t="str">
        <f t="shared" si="3"/>
        <v>033A/YDI/V/2018</v>
      </c>
      <c r="E98" s="46" t="s">
        <v>550</v>
      </c>
      <c r="F98" s="47">
        <v>11802618</v>
      </c>
      <c r="G98" s="48" t="s">
        <v>375</v>
      </c>
      <c r="H98" s="49">
        <f t="shared" si="4"/>
        <v>5329250</v>
      </c>
      <c r="I98" s="14">
        <v>0.02</v>
      </c>
      <c r="J98" s="50">
        <v>106585</v>
      </c>
      <c r="K98" s="51">
        <v>0.02</v>
      </c>
      <c r="L98" s="29" t="s">
        <v>318</v>
      </c>
      <c r="M98" s="29" t="s">
        <v>146</v>
      </c>
      <c r="N98" s="29" t="s">
        <v>322</v>
      </c>
    </row>
    <row r="99" spans="1:14" ht="15" hidden="1" customHeight="1">
      <c r="A99" s="44">
        <v>96</v>
      </c>
      <c r="B99" s="8" t="s">
        <v>146</v>
      </c>
      <c r="C99" s="45" t="s">
        <v>76</v>
      </c>
      <c r="D99" s="46" t="str">
        <f t="shared" si="3"/>
        <v>034A/YDI/V/2018</v>
      </c>
      <c r="E99" s="46" t="s">
        <v>550</v>
      </c>
      <c r="F99" s="47">
        <v>11802618</v>
      </c>
      <c r="G99" s="48" t="s">
        <v>375</v>
      </c>
      <c r="H99" s="49">
        <f t="shared" si="4"/>
        <v>1934200</v>
      </c>
      <c r="I99" s="14">
        <v>0.02</v>
      </c>
      <c r="J99" s="50">
        <v>38684</v>
      </c>
      <c r="K99" s="51">
        <v>0.02</v>
      </c>
      <c r="L99" s="29" t="s">
        <v>318</v>
      </c>
      <c r="M99" s="29" t="s">
        <v>146</v>
      </c>
      <c r="N99" s="29" t="s">
        <v>322</v>
      </c>
    </row>
    <row r="100" spans="1:14" ht="15" hidden="1" customHeight="1">
      <c r="A100" s="44">
        <v>97</v>
      </c>
      <c r="B100" s="8" t="s">
        <v>307</v>
      </c>
      <c r="C100" s="45" t="s">
        <v>77</v>
      </c>
      <c r="D100" s="46" t="str">
        <f t="shared" si="3"/>
        <v>035A/YDI/V/2018</v>
      </c>
      <c r="E100" s="46" t="s">
        <v>557</v>
      </c>
      <c r="F100" s="47">
        <v>11802566</v>
      </c>
      <c r="G100" s="48" t="s">
        <v>622</v>
      </c>
      <c r="H100" s="49">
        <f t="shared" si="4"/>
        <v>550000</v>
      </c>
      <c r="I100" s="14">
        <v>0.02</v>
      </c>
      <c r="J100" s="50">
        <v>11000</v>
      </c>
      <c r="K100" s="51">
        <v>0.02</v>
      </c>
      <c r="L100" s="29" t="s">
        <v>318</v>
      </c>
      <c r="M100" s="29" t="s">
        <v>307</v>
      </c>
      <c r="N100" s="29" t="s">
        <v>322</v>
      </c>
    </row>
    <row r="101" spans="1:14" ht="15" hidden="1" customHeight="1">
      <c r="A101" s="44">
        <v>98</v>
      </c>
      <c r="B101" s="8" t="s">
        <v>307</v>
      </c>
      <c r="C101" s="45" t="s">
        <v>78</v>
      </c>
      <c r="D101" s="46" t="str">
        <f t="shared" si="3"/>
        <v>036A/YDI/V/2018</v>
      </c>
      <c r="E101" s="46" t="s">
        <v>557</v>
      </c>
      <c r="F101" s="47">
        <v>11802566</v>
      </c>
      <c r="G101" s="48" t="s">
        <v>622</v>
      </c>
      <c r="H101" s="49">
        <f t="shared" si="4"/>
        <v>550000</v>
      </c>
      <c r="I101" s="14">
        <v>0.02</v>
      </c>
      <c r="J101" s="50">
        <v>11000</v>
      </c>
      <c r="K101" s="51">
        <v>0.02</v>
      </c>
      <c r="L101" s="29" t="s">
        <v>318</v>
      </c>
      <c r="M101" s="29" t="s">
        <v>307</v>
      </c>
      <c r="N101" s="29" t="s">
        <v>322</v>
      </c>
    </row>
    <row r="102" spans="1:14" ht="15" hidden="1" customHeight="1">
      <c r="A102" s="44">
        <v>99</v>
      </c>
      <c r="B102" s="8" t="s">
        <v>354</v>
      </c>
      <c r="C102" s="45" t="s">
        <v>79</v>
      </c>
      <c r="D102" s="46" t="str">
        <f t="shared" si="3"/>
        <v>037A/YDI/V/2018</v>
      </c>
      <c r="E102" s="46" t="s">
        <v>557</v>
      </c>
      <c r="F102" s="47">
        <v>11802566</v>
      </c>
      <c r="G102" s="48" t="s">
        <v>428</v>
      </c>
      <c r="H102" s="49">
        <f t="shared" si="4"/>
        <v>560000</v>
      </c>
      <c r="I102" s="14">
        <v>0.02</v>
      </c>
      <c r="J102" s="50">
        <v>11200</v>
      </c>
      <c r="K102" s="51">
        <v>0.02</v>
      </c>
      <c r="L102" s="29" t="s">
        <v>318</v>
      </c>
      <c r="M102" s="29" t="s">
        <v>354</v>
      </c>
      <c r="N102" s="29" t="s">
        <v>322</v>
      </c>
    </row>
    <row r="103" spans="1:14" ht="15" hidden="1" customHeight="1">
      <c r="A103" s="44">
        <v>100</v>
      </c>
      <c r="B103" s="8" t="s">
        <v>354</v>
      </c>
      <c r="C103" s="45" t="s">
        <v>80</v>
      </c>
      <c r="D103" s="46" t="str">
        <f t="shared" si="3"/>
        <v>038A/YDI/V/2018</v>
      </c>
      <c r="E103" s="46" t="s">
        <v>557</v>
      </c>
      <c r="F103" s="47">
        <v>11802566</v>
      </c>
      <c r="G103" s="48" t="s">
        <v>428</v>
      </c>
      <c r="H103" s="49">
        <f t="shared" si="4"/>
        <v>2030000</v>
      </c>
      <c r="I103" s="14">
        <v>0.02</v>
      </c>
      <c r="J103" s="50">
        <v>40600</v>
      </c>
      <c r="K103" s="51">
        <v>0.02</v>
      </c>
      <c r="L103" s="29" t="s">
        <v>318</v>
      </c>
      <c r="M103" s="29" t="s">
        <v>354</v>
      </c>
      <c r="N103" s="29" t="s">
        <v>322</v>
      </c>
    </row>
    <row r="104" spans="1:14" ht="15" hidden="1" customHeight="1">
      <c r="A104" s="44">
        <v>101</v>
      </c>
      <c r="B104" s="8" t="s">
        <v>476</v>
      </c>
      <c r="C104" s="45" t="s">
        <v>81</v>
      </c>
      <c r="D104" s="46" t="str">
        <f>C104&amp;$D$1</f>
        <v>039A/YDI/V/2018</v>
      </c>
      <c r="E104" s="46" t="s">
        <v>557</v>
      </c>
      <c r="F104" s="47">
        <v>11802566</v>
      </c>
      <c r="G104" s="48" t="s">
        <v>466</v>
      </c>
      <c r="H104" s="49">
        <f>J104/I104</f>
        <v>1738050</v>
      </c>
      <c r="I104" s="14">
        <v>0.02</v>
      </c>
      <c r="J104" s="50">
        <v>34761</v>
      </c>
      <c r="K104" s="51">
        <v>0.02</v>
      </c>
      <c r="L104" s="29" t="s">
        <v>318</v>
      </c>
      <c r="M104" s="29" t="s">
        <v>476</v>
      </c>
      <c r="N104" s="29" t="s">
        <v>322</v>
      </c>
    </row>
    <row r="105" spans="1:14" ht="15" hidden="1" customHeight="1">
      <c r="A105" s="44">
        <v>102</v>
      </c>
      <c r="B105" s="8" t="s">
        <v>276</v>
      </c>
      <c r="C105" s="45" t="s">
        <v>82</v>
      </c>
      <c r="D105" s="46" t="str">
        <f t="shared" si="3"/>
        <v>040A/YDI/V/2018</v>
      </c>
      <c r="E105" s="46" t="s">
        <v>557</v>
      </c>
      <c r="F105" s="47">
        <v>11802566</v>
      </c>
      <c r="G105" s="48" t="s">
        <v>377</v>
      </c>
      <c r="H105" s="49">
        <f t="shared" si="4"/>
        <v>1738050</v>
      </c>
      <c r="I105" s="14">
        <v>0.02</v>
      </c>
      <c r="J105" s="50">
        <v>34761</v>
      </c>
      <c r="K105" s="51">
        <v>0.02</v>
      </c>
      <c r="L105" s="29" t="s">
        <v>318</v>
      </c>
      <c r="M105" s="29" t="s">
        <v>276</v>
      </c>
      <c r="N105" s="29" t="s">
        <v>322</v>
      </c>
    </row>
    <row r="106" spans="1:14" ht="15" hidden="1" customHeight="1">
      <c r="A106" s="44">
        <v>103</v>
      </c>
      <c r="B106" s="8" t="s">
        <v>276</v>
      </c>
      <c r="C106" s="45" t="s">
        <v>83</v>
      </c>
      <c r="D106" s="46" t="str">
        <f t="shared" ref="D106:D125" si="5">C106&amp;$D$1</f>
        <v>041A/YDI/V/2018</v>
      </c>
      <c r="E106" s="46" t="s">
        <v>557</v>
      </c>
      <c r="F106" s="47">
        <v>11802566</v>
      </c>
      <c r="G106" s="48" t="s">
        <v>377</v>
      </c>
      <c r="H106" s="49">
        <f t="shared" si="1"/>
        <v>1738050</v>
      </c>
      <c r="I106" s="14">
        <v>0.02</v>
      </c>
      <c r="J106" s="50">
        <v>34761</v>
      </c>
      <c r="K106" s="51">
        <v>0.02</v>
      </c>
      <c r="L106" s="29" t="s">
        <v>318</v>
      </c>
      <c r="M106" s="29" t="s">
        <v>276</v>
      </c>
      <c r="N106" s="29" t="s">
        <v>322</v>
      </c>
    </row>
    <row r="107" spans="1:14" ht="15" hidden="1" customHeight="1">
      <c r="A107" s="44">
        <v>104</v>
      </c>
      <c r="B107" s="8" t="s">
        <v>276</v>
      </c>
      <c r="C107" s="45" t="s">
        <v>84</v>
      </c>
      <c r="D107" s="46" t="str">
        <f t="shared" si="5"/>
        <v>042A/YDI/V/2018</v>
      </c>
      <c r="E107" s="46" t="s">
        <v>557</v>
      </c>
      <c r="F107" s="47">
        <v>11802566</v>
      </c>
      <c r="G107" s="48" t="s">
        <v>377</v>
      </c>
      <c r="H107" s="49">
        <f t="shared" si="1"/>
        <v>1738050</v>
      </c>
      <c r="I107" s="14">
        <v>0.02</v>
      </c>
      <c r="J107" s="50">
        <v>34761</v>
      </c>
      <c r="K107" s="51">
        <v>0.02</v>
      </c>
      <c r="L107" s="29" t="s">
        <v>318</v>
      </c>
      <c r="M107" s="29" t="s">
        <v>276</v>
      </c>
      <c r="N107" s="29" t="s">
        <v>322</v>
      </c>
    </row>
    <row r="108" spans="1:14" ht="15" hidden="1" customHeight="1">
      <c r="A108" s="44">
        <v>105</v>
      </c>
      <c r="B108" s="8" t="s">
        <v>141</v>
      </c>
      <c r="C108" s="45" t="s">
        <v>85</v>
      </c>
      <c r="D108" s="46" t="str">
        <f t="shared" si="5"/>
        <v>043A/YDI/V/2018</v>
      </c>
      <c r="E108" s="46" t="s">
        <v>550</v>
      </c>
      <c r="F108" s="47">
        <v>11802618</v>
      </c>
      <c r="G108" s="48" t="s">
        <v>378</v>
      </c>
      <c r="H108" s="49">
        <f t="shared" si="1"/>
        <v>29270150</v>
      </c>
      <c r="I108" s="14">
        <v>0.02</v>
      </c>
      <c r="J108" s="50">
        <v>585403</v>
      </c>
      <c r="K108" s="51">
        <v>0.02</v>
      </c>
      <c r="L108" s="29" t="s">
        <v>318</v>
      </c>
      <c r="M108" s="29" t="s">
        <v>141</v>
      </c>
      <c r="N108" s="29" t="s">
        <v>322</v>
      </c>
    </row>
    <row r="109" spans="1:14" ht="15" hidden="1" customHeight="1">
      <c r="A109" s="44">
        <v>106</v>
      </c>
      <c r="B109" s="8" t="s">
        <v>141</v>
      </c>
      <c r="C109" s="45" t="s">
        <v>86</v>
      </c>
      <c r="D109" s="46" t="str">
        <f t="shared" si="5"/>
        <v>044A/YDI/V/2018</v>
      </c>
      <c r="E109" s="46" t="s">
        <v>550</v>
      </c>
      <c r="F109" s="47">
        <v>11802618</v>
      </c>
      <c r="G109" s="48" t="s">
        <v>378</v>
      </c>
      <c r="H109" s="49">
        <f t="shared" si="1"/>
        <v>12779350</v>
      </c>
      <c r="I109" s="14">
        <v>0.02</v>
      </c>
      <c r="J109" s="50">
        <v>255587</v>
      </c>
      <c r="K109" s="51">
        <v>0.02</v>
      </c>
      <c r="L109" s="29" t="s">
        <v>318</v>
      </c>
      <c r="M109" s="29" t="s">
        <v>141</v>
      </c>
      <c r="N109" s="29" t="s">
        <v>322</v>
      </c>
    </row>
    <row r="110" spans="1:14" ht="15" hidden="1" customHeight="1">
      <c r="A110" s="44">
        <v>107</v>
      </c>
      <c r="B110" s="8" t="s">
        <v>141</v>
      </c>
      <c r="C110" s="45" t="s">
        <v>87</v>
      </c>
      <c r="D110" s="46" t="str">
        <f t="shared" si="5"/>
        <v>045A/YDI/V/2018</v>
      </c>
      <c r="E110" s="46" t="s">
        <v>550</v>
      </c>
      <c r="F110" s="47">
        <v>11802618</v>
      </c>
      <c r="G110" s="48" t="s">
        <v>378</v>
      </c>
      <c r="H110" s="49">
        <f t="shared" si="1"/>
        <v>11718250</v>
      </c>
      <c r="I110" s="14">
        <v>0.02</v>
      </c>
      <c r="J110" s="50">
        <v>234365</v>
      </c>
      <c r="K110" s="51">
        <v>0.02</v>
      </c>
      <c r="L110" s="29" t="s">
        <v>318</v>
      </c>
      <c r="M110" s="29" t="s">
        <v>141</v>
      </c>
      <c r="N110" s="29" t="s">
        <v>322</v>
      </c>
    </row>
    <row r="111" spans="1:14" ht="15" hidden="1" customHeight="1">
      <c r="A111" s="44">
        <v>108</v>
      </c>
      <c r="B111" s="8" t="s">
        <v>141</v>
      </c>
      <c r="C111" s="45" t="s">
        <v>88</v>
      </c>
      <c r="D111" s="46" t="str">
        <f t="shared" si="5"/>
        <v>046A/YDI/V/2018</v>
      </c>
      <c r="E111" s="46" t="s">
        <v>550</v>
      </c>
      <c r="F111" s="47">
        <v>11802618</v>
      </c>
      <c r="G111" s="48" t="s">
        <v>378</v>
      </c>
      <c r="H111" s="49">
        <f t="shared" si="1"/>
        <v>5048700</v>
      </c>
      <c r="I111" s="14">
        <v>0.02</v>
      </c>
      <c r="J111" s="50">
        <v>100974</v>
      </c>
      <c r="K111" s="51">
        <v>0.02</v>
      </c>
      <c r="L111" s="29" t="s">
        <v>318</v>
      </c>
      <c r="M111" s="29" t="s">
        <v>141</v>
      </c>
      <c r="N111" s="29" t="s">
        <v>322</v>
      </c>
    </row>
    <row r="112" spans="1:14" ht="15" hidden="1" customHeight="1">
      <c r="A112" s="44">
        <v>109</v>
      </c>
      <c r="B112" s="8" t="s">
        <v>299</v>
      </c>
      <c r="C112" s="45" t="s">
        <v>89</v>
      </c>
      <c r="D112" s="46" t="str">
        <f t="shared" si="5"/>
        <v>047A/YDI/V/2018</v>
      </c>
      <c r="E112" s="46" t="s">
        <v>550</v>
      </c>
      <c r="F112" s="47">
        <v>11802618</v>
      </c>
      <c r="G112" s="48" t="s">
        <v>442</v>
      </c>
      <c r="H112" s="49">
        <f t="shared" si="1"/>
        <v>272750</v>
      </c>
      <c r="I112" s="14">
        <v>0.02</v>
      </c>
      <c r="J112" s="50">
        <v>5455</v>
      </c>
      <c r="K112" s="51">
        <v>0.02</v>
      </c>
      <c r="L112" s="29" t="s">
        <v>318</v>
      </c>
      <c r="M112" s="29" t="s">
        <v>299</v>
      </c>
      <c r="N112" s="29" t="s">
        <v>322</v>
      </c>
    </row>
    <row r="113" spans="1:14" ht="15" hidden="1" customHeight="1">
      <c r="A113" s="44">
        <v>110</v>
      </c>
      <c r="B113" s="8" t="s">
        <v>254</v>
      </c>
      <c r="C113" s="45" t="s">
        <v>90</v>
      </c>
      <c r="D113" s="46" t="str">
        <f t="shared" si="5"/>
        <v>048A/YDI/V/2018</v>
      </c>
      <c r="E113" s="46" t="s">
        <v>557</v>
      </c>
      <c r="F113" s="47">
        <v>11802566</v>
      </c>
      <c r="G113" s="48" t="s">
        <v>379</v>
      </c>
      <c r="H113" s="49">
        <f t="shared" si="1"/>
        <v>556400</v>
      </c>
      <c r="I113" s="14">
        <v>0.02</v>
      </c>
      <c r="J113" s="50">
        <v>11128</v>
      </c>
      <c r="K113" s="51">
        <v>0.02</v>
      </c>
      <c r="L113" s="29" t="s">
        <v>318</v>
      </c>
      <c r="M113" s="29" t="s">
        <v>254</v>
      </c>
      <c r="N113" s="29" t="s">
        <v>322</v>
      </c>
    </row>
    <row r="114" spans="1:14" ht="15" hidden="1" customHeight="1">
      <c r="A114" s="44">
        <v>111</v>
      </c>
      <c r="B114" s="8" t="s">
        <v>277</v>
      </c>
      <c r="C114" s="45" t="s">
        <v>91</v>
      </c>
      <c r="D114" s="46" t="str">
        <f t="shared" si="5"/>
        <v>049A/YDI/V/2018</v>
      </c>
      <c r="E114" s="46" t="s">
        <v>550</v>
      </c>
      <c r="F114" s="47">
        <v>11802618</v>
      </c>
      <c r="G114" s="48" t="s">
        <v>443</v>
      </c>
      <c r="H114" s="49">
        <f t="shared" si="1"/>
        <v>15771500</v>
      </c>
      <c r="I114" s="14">
        <v>0.02</v>
      </c>
      <c r="J114" s="50">
        <v>315430</v>
      </c>
      <c r="K114" s="51">
        <v>0.02</v>
      </c>
      <c r="L114" s="29" t="s">
        <v>318</v>
      </c>
      <c r="M114" s="29" t="s">
        <v>277</v>
      </c>
      <c r="N114" s="29" t="s">
        <v>322</v>
      </c>
    </row>
    <row r="115" spans="1:14" ht="15" hidden="1" customHeight="1">
      <c r="A115" s="44">
        <v>112</v>
      </c>
      <c r="B115" s="8" t="s">
        <v>277</v>
      </c>
      <c r="C115" s="45" t="s">
        <v>92</v>
      </c>
      <c r="D115" s="46" t="str">
        <f t="shared" si="5"/>
        <v>050A/YDI/V/2018</v>
      </c>
      <c r="E115" s="46" t="s">
        <v>550</v>
      </c>
      <c r="F115" s="47">
        <v>11802618</v>
      </c>
      <c r="G115" s="48" t="s">
        <v>443</v>
      </c>
      <c r="H115" s="49">
        <f t="shared" si="1"/>
        <v>1204600</v>
      </c>
      <c r="I115" s="14">
        <v>0.04</v>
      </c>
      <c r="J115" s="50">
        <v>48184</v>
      </c>
      <c r="K115" s="51">
        <v>0.02</v>
      </c>
      <c r="L115" s="29" t="s">
        <v>318</v>
      </c>
      <c r="M115" s="29" t="s">
        <v>277</v>
      </c>
      <c r="N115" s="29" t="s">
        <v>322</v>
      </c>
    </row>
    <row r="116" spans="1:14" ht="15" hidden="1" customHeight="1">
      <c r="A116" s="44">
        <v>113</v>
      </c>
      <c r="B116" s="8" t="s">
        <v>142</v>
      </c>
      <c r="C116" s="45" t="s">
        <v>93</v>
      </c>
      <c r="D116" s="46" t="str">
        <f t="shared" si="5"/>
        <v>051A/YDI/V/2018</v>
      </c>
      <c r="E116" s="46" t="s">
        <v>550</v>
      </c>
      <c r="F116" s="47">
        <v>11802618</v>
      </c>
      <c r="G116" s="48" t="s">
        <v>429</v>
      </c>
      <c r="H116" s="49">
        <f t="shared" si="1"/>
        <v>7412100</v>
      </c>
      <c r="I116" s="14">
        <v>0.02</v>
      </c>
      <c r="J116" s="50">
        <v>148242</v>
      </c>
      <c r="K116" s="51">
        <v>0.02</v>
      </c>
      <c r="L116" s="29" t="s">
        <v>318</v>
      </c>
      <c r="M116" s="29" t="s">
        <v>142</v>
      </c>
      <c r="N116" s="29" t="s">
        <v>322</v>
      </c>
    </row>
    <row r="117" spans="1:14" ht="15" hidden="1" customHeight="1">
      <c r="A117" s="44">
        <v>114</v>
      </c>
      <c r="B117" s="8" t="s">
        <v>144</v>
      </c>
      <c r="C117" s="45" t="s">
        <v>94</v>
      </c>
      <c r="D117" s="46" t="str">
        <f t="shared" si="5"/>
        <v>052A/YDI/V/2018</v>
      </c>
      <c r="E117" s="46" t="s">
        <v>557</v>
      </c>
      <c r="F117" s="47">
        <v>11802566</v>
      </c>
      <c r="G117" s="48" t="s">
        <v>380</v>
      </c>
      <c r="H117" s="49">
        <f t="shared" si="1"/>
        <v>8990000</v>
      </c>
      <c r="I117" s="14">
        <v>0.02</v>
      </c>
      <c r="J117" s="50">
        <v>179800</v>
      </c>
      <c r="K117" s="51">
        <v>0.02</v>
      </c>
      <c r="L117" s="29" t="s">
        <v>318</v>
      </c>
      <c r="M117" s="29" t="s">
        <v>144</v>
      </c>
      <c r="N117" s="29" t="s">
        <v>322</v>
      </c>
    </row>
    <row r="118" spans="1:14" ht="15" hidden="1" customHeight="1">
      <c r="A118" s="44">
        <v>115</v>
      </c>
      <c r="B118" s="8" t="s">
        <v>144</v>
      </c>
      <c r="C118" s="45" t="s">
        <v>95</v>
      </c>
      <c r="D118" s="46" t="str">
        <f t="shared" si="5"/>
        <v>053A/YDI/V/2018</v>
      </c>
      <c r="E118" s="46" t="s">
        <v>557</v>
      </c>
      <c r="F118" s="47">
        <v>11802566</v>
      </c>
      <c r="G118" s="48" t="s">
        <v>380</v>
      </c>
      <c r="H118" s="49">
        <f t="shared" si="1"/>
        <v>9350000</v>
      </c>
      <c r="I118" s="14">
        <v>0.02</v>
      </c>
      <c r="J118" s="50">
        <v>187000</v>
      </c>
      <c r="K118" s="51">
        <v>0.02</v>
      </c>
      <c r="L118" s="29" t="s">
        <v>318</v>
      </c>
      <c r="M118" s="29" t="s">
        <v>144</v>
      </c>
      <c r="N118" s="29" t="s">
        <v>322</v>
      </c>
    </row>
    <row r="119" spans="1:14" ht="15" hidden="1" customHeight="1">
      <c r="A119" s="44">
        <v>116</v>
      </c>
      <c r="B119" s="8" t="s">
        <v>179</v>
      </c>
      <c r="C119" s="45" t="s">
        <v>96</v>
      </c>
      <c r="D119" s="46" t="str">
        <f t="shared" si="5"/>
        <v>054A/YDI/V/2018</v>
      </c>
      <c r="E119" s="46" t="s">
        <v>550</v>
      </c>
      <c r="F119" s="47">
        <v>11802618</v>
      </c>
      <c r="G119" s="48" t="s">
        <v>472</v>
      </c>
      <c r="H119" s="49">
        <f t="shared" si="1"/>
        <v>381800</v>
      </c>
      <c r="I119" s="14">
        <v>0.02</v>
      </c>
      <c r="J119" s="50">
        <v>7636</v>
      </c>
      <c r="K119" s="51">
        <v>0.02</v>
      </c>
      <c r="L119" s="29" t="s">
        <v>318</v>
      </c>
      <c r="M119" s="29" t="s">
        <v>179</v>
      </c>
      <c r="N119" s="29" t="s">
        <v>322</v>
      </c>
    </row>
    <row r="120" spans="1:14" ht="15" hidden="1" customHeight="1">
      <c r="A120" s="44">
        <v>117</v>
      </c>
      <c r="B120" s="8" t="s">
        <v>458</v>
      </c>
      <c r="C120" s="45" t="s">
        <v>97</v>
      </c>
      <c r="D120" s="46" t="str">
        <f t="shared" si="5"/>
        <v>055A/YDI/V/2018</v>
      </c>
      <c r="E120" s="46" t="s">
        <v>557</v>
      </c>
      <c r="F120" s="47">
        <v>11802569</v>
      </c>
      <c r="G120" s="48" t="s">
        <v>445</v>
      </c>
      <c r="H120" s="49">
        <f t="shared" si="1"/>
        <v>80000</v>
      </c>
      <c r="I120" s="14">
        <v>0.02</v>
      </c>
      <c r="J120" s="50">
        <v>1600</v>
      </c>
      <c r="K120" s="51">
        <v>0.02</v>
      </c>
      <c r="L120" s="29" t="s">
        <v>318</v>
      </c>
      <c r="M120" s="29" t="s">
        <v>458</v>
      </c>
      <c r="N120" s="29" t="s">
        <v>322</v>
      </c>
    </row>
    <row r="121" spans="1:14" ht="15" hidden="1" customHeight="1">
      <c r="A121" s="44">
        <v>118</v>
      </c>
      <c r="B121" s="8" t="s">
        <v>458</v>
      </c>
      <c r="C121" s="45" t="s">
        <v>98</v>
      </c>
      <c r="D121" s="46" t="str">
        <f t="shared" si="5"/>
        <v>056A/YDI/V/2018</v>
      </c>
      <c r="E121" s="46" t="s">
        <v>557</v>
      </c>
      <c r="F121" s="47">
        <v>11802569</v>
      </c>
      <c r="G121" s="48" t="s">
        <v>445</v>
      </c>
      <c r="H121" s="49">
        <f t="shared" si="1"/>
        <v>350000</v>
      </c>
      <c r="I121" s="14">
        <v>0.02</v>
      </c>
      <c r="J121" s="50">
        <v>7000</v>
      </c>
      <c r="K121" s="51">
        <v>0.02</v>
      </c>
      <c r="L121" s="29" t="s">
        <v>318</v>
      </c>
      <c r="M121" s="29" t="s">
        <v>458</v>
      </c>
      <c r="N121" s="29" t="s">
        <v>322</v>
      </c>
    </row>
    <row r="122" spans="1:14" ht="15" hidden="1" customHeight="1">
      <c r="A122" s="44">
        <v>119</v>
      </c>
      <c r="B122" s="8" t="s">
        <v>419</v>
      </c>
      <c r="C122" s="45" t="s">
        <v>99</v>
      </c>
      <c r="D122" s="46" t="str">
        <f t="shared" si="5"/>
        <v>057A/YDI/V/2018</v>
      </c>
      <c r="E122" s="46" t="s">
        <v>556</v>
      </c>
      <c r="F122" s="47">
        <v>11802548</v>
      </c>
      <c r="G122" s="48" t="s">
        <v>446</v>
      </c>
      <c r="H122" s="49">
        <f t="shared" si="1"/>
        <v>2000000</v>
      </c>
      <c r="I122" s="14">
        <v>0.02</v>
      </c>
      <c r="J122" s="50">
        <v>40000</v>
      </c>
      <c r="K122" s="51">
        <v>0.02</v>
      </c>
      <c r="L122" s="29" t="s">
        <v>318</v>
      </c>
      <c r="M122" s="29" t="s">
        <v>419</v>
      </c>
      <c r="N122" s="29" t="s">
        <v>322</v>
      </c>
    </row>
    <row r="123" spans="1:14" ht="15" hidden="1" customHeight="1">
      <c r="A123" s="44">
        <v>120</v>
      </c>
      <c r="B123" s="8" t="s">
        <v>210</v>
      </c>
      <c r="C123" s="45" t="s">
        <v>100</v>
      </c>
      <c r="D123" s="46" t="str">
        <f t="shared" si="5"/>
        <v>058A/YDI/V/2018</v>
      </c>
      <c r="E123" s="46" t="s">
        <v>557</v>
      </c>
      <c r="F123" s="47">
        <v>11802569</v>
      </c>
      <c r="G123" s="48" t="s">
        <v>382</v>
      </c>
      <c r="H123" s="49">
        <f t="shared" si="1"/>
        <v>385000</v>
      </c>
      <c r="I123" s="14">
        <v>0.02</v>
      </c>
      <c r="J123" s="50">
        <v>7700</v>
      </c>
      <c r="K123" s="51">
        <v>0.02</v>
      </c>
      <c r="L123" s="29" t="s">
        <v>318</v>
      </c>
      <c r="M123" s="29" t="s">
        <v>210</v>
      </c>
      <c r="N123" s="29" t="s">
        <v>322</v>
      </c>
    </row>
    <row r="124" spans="1:14" ht="15" hidden="1" customHeight="1">
      <c r="A124" s="44">
        <v>121</v>
      </c>
      <c r="B124" s="8" t="s">
        <v>210</v>
      </c>
      <c r="C124" s="45" t="s">
        <v>101</v>
      </c>
      <c r="D124" s="46" t="str">
        <f t="shared" si="5"/>
        <v>059A/YDI/V/2018</v>
      </c>
      <c r="E124" s="46" t="s">
        <v>557</v>
      </c>
      <c r="F124" s="47">
        <v>11802569</v>
      </c>
      <c r="G124" s="48" t="s">
        <v>382</v>
      </c>
      <c r="H124" s="49">
        <f t="shared" si="1"/>
        <v>385000</v>
      </c>
      <c r="I124" s="14">
        <v>0.02</v>
      </c>
      <c r="J124" s="50">
        <v>7700</v>
      </c>
      <c r="K124" s="51">
        <v>0.02</v>
      </c>
      <c r="L124" s="29" t="s">
        <v>318</v>
      </c>
      <c r="M124" s="29" t="s">
        <v>210</v>
      </c>
      <c r="N124" s="29" t="s">
        <v>322</v>
      </c>
    </row>
    <row r="125" spans="1:14" ht="15" hidden="1" customHeight="1">
      <c r="A125" s="44">
        <v>122</v>
      </c>
      <c r="B125" s="8" t="s">
        <v>210</v>
      </c>
      <c r="C125" s="45" t="s">
        <v>102</v>
      </c>
      <c r="D125" s="46" t="str">
        <f t="shared" si="5"/>
        <v>060A/YDI/V/2018</v>
      </c>
      <c r="E125" s="46" t="s">
        <v>557</v>
      </c>
      <c r="F125" s="47">
        <v>11802569</v>
      </c>
      <c r="G125" s="48" t="s">
        <v>382</v>
      </c>
      <c r="H125" s="49">
        <f t="shared" si="1"/>
        <v>385000</v>
      </c>
      <c r="I125" s="14">
        <v>0.02</v>
      </c>
      <c r="J125" s="50">
        <v>7700</v>
      </c>
      <c r="K125" s="51">
        <v>0.02</v>
      </c>
      <c r="L125" s="29" t="s">
        <v>318</v>
      </c>
      <c r="M125" s="29" t="s">
        <v>210</v>
      </c>
      <c r="N125" s="29" t="s">
        <v>322</v>
      </c>
    </row>
    <row r="126" spans="1:14" ht="15" hidden="1" customHeight="1">
      <c r="A126" s="44">
        <v>123</v>
      </c>
      <c r="B126" s="8" t="s">
        <v>210</v>
      </c>
      <c r="C126" s="45" t="s">
        <v>103</v>
      </c>
      <c r="D126" s="46" t="str">
        <f t="shared" ref="D126:D139" si="6">C126&amp;$D$1</f>
        <v>061A/YDI/V/2018</v>
      </c>
      <c r="E126" s="46" t="s">
        <v>557</v>
      </c>
      <c r="F126" s="47">
        <v>11802569</v>
      </c>
      <c r="G126" s="48" t="s">
        <v>382</v>
      </c>
      <c r="H126" s="49">
        <f t="shared" ref="H126:H139" si="7">J126/I126</f>
        <v>385000</v>
      </c>
      <c r="I126" s="14">
        <v>0.02</v>
      </c>
      <c r="J126" s="50">
        <v>7700</v>
      </c>
      <c r="K126" s="51">
        <v>0.02</v>
      </c>
      <c r="L126" s="29" t="s">
        <v>318</v>
      </c>
      <c r="M126" s="29" t="s">
        <v>210</v>
      </c>
      <c r="N126" s="29" t="s">
        <v>322</v>
      </c>
    </row>
    <row r="127" spans="1:14" ht="15" hidden="1" customHeight="1">
      <c r="A127" s="44">
        <v>124</v>
      </c>
      <c r="B127" s="8" t="s">
        <v>188</v>
      </c>
      <c r="C127" s="45" t="s">
        <v>104</v>
      </c>
      <c r="D127" s="46" t="str">
        <f t="shared" si="6"/>
        <v>062A/YDI/V/2018</v>
      </c>
      <c r="E127" s="46" t="s">
        <v>557</v>
      </c>
      <c r="F127" s="47">
        <v>11802566</v>
      </c>
      <c r="G127" s="48" t="s">
        <v>509</v>
      </c>
      <c r="H127" s="49">
        <f t="shared" si="7"/>
        <v>415000</v>
      </c>
      <c r="I127" s="14">
        <v>0.02</v>
      </c>
      <c r="J127" s="50">
        <v>8300</v>
      </c>
      <c r="K127" s="51">
        <v>0.02</v>
      </c>
      <c r="L127" s="29" t="s">
        <v>318</v>
      </c>
      <c r="M127" s="29" t="s">
        <v>188</v>
      </c>
      <c r="N127" s="29" t="s">
        <v>322</v>
      </c>
    </row>
    <row r="128" spans="1:14" ht="15" hidden="1" customHeight="1">
      <c r="A128" s="44">
        <v>125</v>
      </c>
      <c r="B128" s="8" t="s">
        <v>188</v>
      </c>
      <c r="C128" s="45" t="s">
        <v>106</v>
      </c>
      <c r="D128" s="46" t="str">
        <f t="shared" si="6"/>
        <v>063A/YDI/V/2018</v>
      </c>
      <c r="E128" s="46" t="s">
        <v>550</v>
      </c>
      <c r="F128" s="47">
        <v>11802618</v>
      </c>
      <c r="G128" s="48" t="s">
        <v>509</v>
      </c>
      <c r="H128" s="49">
        <f t="shared" si="7"/>
        <v>327250</v>
      </c>
      <c r="I128" s="14">
        <v>0.02</v>
      </c>
      <c r="J128" s="50">
        <v>6545</v>
      </c>
      <c r="K128" s="51">
        <v>0.02</v>
      </c>
      <c r="L128" s="29" t="s">
        <v>318</v>
      </c>
      <c r="M128" s="29" t="s">
        <v>188</v>
      </c>
      <c r="N128" s="29" t="s">
        <v>322</v>
      </c>
    </row>
    <row r="129" spans="1:14" ht="15" hidden="1" customHeight="1">
      <c r="A129" s="44">
        <v>126</v>
      </c>
      <c r="B129" s="8" t="s">
        <v>183</v>
      </c>
      <c r="C129" s="45" t="s">
        <v>107</v>
      </c>
      <c r="D129" s="46" t="str">
        <f t="shared" si="6"/>
        <v>064A/YDI/V/2018</v>
      </c>
      <c r="E129" s="46" t="s">
        <v>557</v>
      </c>
      <c r="F129" s="47">
        <v>11802566</v>
      </c>
      <c r="G129" s="48" t="s">
        <v>384</v>
      </c>
      <c r="H129" s="49">
        <f t="shared" si="7"/>
        <v>1470000</v>
      </c>
      <c r="I129" s="14">
        <v>0.02</v>
      </c>
      <c r="J129" s="50">
        <v>29400</v>
      </c>
      <c r="K129" s="51">
        <v>0.02</v>
      </c>
      <c r="L129" s="29" t="s">
        <v>318</v>
      </c>
      <c r="M129" s="29" t="s">
        <v>183</v>
      </c>
      <c r="N129" s="29" t="s">
        <v>322</v>
      </c>
    </row>
    <row r="130" spans="1:14" ht="15" hidden="1" customHeight="1">
      <c r="A130" s="44">
        <v>127</v>
      </c>
      <c r="B130" s="8" t="s">
        <v>183</v>
      </c>
      <c r="C130" s="45" t="s">
        <v>109</v>
      </c>
      <c r="D130" s="46" t="str">
        <f t="shared" si="6"/>
        <v>065A/YDI/V/2018</v>
      </c>
      <c r="E130" s="46" t="s">
        <v>557</v>
      </c>
      <c r="F130" s="47">
        <v>11802566</v>
      </c>
      <c r="G130" s="48" t="s">
        <v>384</v>
      </c>
      <c r="H130" s="49">
        <f t="shared" si="7"/>
        <v>1470000</v>
      </c>
      <c r="I130" s="14">
        <v>0.02</v>
      </c>
      <c r="J130" s="50">
        <v>29400</v>
      </c>
      <c r="K130" s="51">
        <v>0.02</v>
      </c>
      <c r="L130" s="29" t="s">
        <v>318</v>
      </c>
      <c r="M130" s="29" t="s">
        <v>183</v>
      </c>
      <c r="N130" s="29" t="s">
        <v>322</v>
      </c>
    </row>
    <row r="131" spans="1:14" ht="15" hidden="1" customHeight="1">
      <c r="A131" s="44">
        <v>128</v>
      </c>
      <c r="B131" s="8" t="s">
        <v>301</v>
      </c>
      <c r="C131" s="45" t="s">
        <v>110</v>
      </c>
      <c r="D131" s="46" t="str">
        <f t="shared" si="6"/>
        <v>066A/YDI/V/2018</v>
      </c>
      <c r="E131" s="46" t="s">
        <v>550</v>
      </c>
      <c r="F131" s="47">
        <v>11802618</v>
      </c>
      <c r="G131" s="48" t="s">
        <v>623</v>
      </c>
      <c r="H131" s="49">
        <f t="shared" si="7"/>
        <v>1780000</v>
      </c>
      <c r="I131" s="14">
        <v>0.02</v>
      </c>
      <c r="J131" s="50">
        <v>35600</v>
      </c>
      <c r="K131" s="51">
        <v>0.02</v>
      </c>
      <c r="L131" s="29" t="s">
        <v>318</v>
      </c>
      <c r="M131" s="29" t="s">
        <v>301</v>
      </c>
      <c r="N131" s="29" t="s">
        <v>322</v>
      </c>
    </row>
    <row r="132" spans="1:14" ht="15" hidden="1" customHeight="1">
      <c r="A132" s="44">
        <v>129</v>
      </c>
      <c r="B132" s="8" t="s">
        <v>301</v>
      </c>
      <c r="C132" s="45" t="s">
        <v>111</v>
      </c>
      <c r="D132" s="46" t="str">
        <f t="shared" si="6"/>
        <v>067A/YDI/V/2018</v>
      </c>
      <c r="E132" s="46" t="s">
        <v>550</v>
      </c>
      <c r="F132" s="47">
        <v>11802618</v>
      </c>
      <c r="G132" s="48" t="s">
        <v>623</v>
      </c>
      <c r="H132" s="49">
        <f t="shared" si="7"/>
        <v>1780000</v>
      </c>
      <c r="I132" s="14">
        <v>0.02</v>
      </c>
      <c r="J132" s="50">
        <v>35600</v>
      </c>
      <c r="K132" s="51">
        <v>0.02</v>
      </c>
      <c r="L132" s="29" t="s">
        <v>318</v>
      </c>
      <c r="M132" s="29" t="s">
        <v>301</v>
      </c>
      <c r="N132" s="29" t="s">
        <v>322</v>
      </c>
    </row>
    <row r="133" spans="1:14" ht="15" hidden="1" customHeight="1">
      <c r="A133" s="44">
        <v>130</v>
      </c>
      <c r="B133" s="8" t="s">
        <v>368</v>
      </c>
      <c r="C133" s="45" t="s">
        <v>112</v>
      </c>
      <c r="D133" s="46" t="str">
        <f t="shared" si="6"/>
        <v>068A/YDI/V/2018</v>
      </c>
      <c r="E133" s="46" t="s">
        <v>557</v>
      </c>
      <c r="F133" s="47">
        <v>11802566</v>
      </c>
      <c r="G133" s="48" t="s">
        <v>385</v>
      </c>
      <c r="H133" s="49">
        <f t="shared" si="7"/>
        <v>1680000</v>
      </c>
      <c r="I133" s="14">
        <v>0.02</v>
      </c>
      <c r="J133" s="50">
        <v>33600</v>
      </c>
      <c r="K133" s="51">
        <v>0.02</v>
      </c>
      <c r="L133" s="29" t="s">
        <v>318</v>
      </c>
      <c r="M133" s="29" t="s">
        <v>368</v>
      </c>
      <c r="N133" s="29" t="s">
        <v>322</v>
      </c>
    </row>
    <row r="134" spans="1:14" ht="15" hidden="1" customHeight="1">
      <c r="A134" s="44">
        <v>131</v>
      </c>
      <c r="B134" s="8" t="s">
        <v>184</v>
      </c>
      <c r="C134" s="45" t="s">
        <v>113</v>
      </c>
      <c r="D134" s="46" t="str">
        <f t="shared" si="6"/>
        <v>069A/YDI/V/2018</v>
      </c>
      <c r="E134" s="46" t="s">
        <v>557</v>
      </c>
      <c r="F134" s="47">
        <v>11802566</v>
      </c>
      <c r="G134" s="48" t="s">
        <v>447</v>
      </c>
      <c r="H134" s="49">
        <f t="shared" si="7"/>
        <v>3840000</v>
      </c>
      <c r="I134" s="14">
        <v>0.02</v>
      </c>
      <c r="J134" s="50">
        <v>76800</v>
      </c>
      <c r="K134" s="51">
        <v>0.02</v>
      </c>
      <c r="L134" s="29" t="s">
        <v>318</v>
      </c>
      <c r="M134" s="29" t="s">
        <v>184</v>
      </c>
      <c r="N134" s="29" t="s">
        <v>322</v>
      </c>
    </row>
    <row r="135" spans="1:14" ht="15" hidden="1" customHeight="1">
      <c r="A135" s="44">
        <v>132</v>
      </c>
      <c r="B135" s="8" t="s">
        <v>420</v>
      </c>
      <c r="C135" s="45" t="s">
        <v>114</v>
      </c>
      <c r="D135" s="46" t="str">
        <f t="shared" si="6"/>
        <v>070A/YDI/V/2018</v>
      </c>
      <c r="E135" s="46" t="s">
        <v>587</v>
      </c>
      <c r="F135" s="47">
        <v>11802564</v>
      </c>
      <c r="G135" s="48" t="s">
        <v>430</v>
      </c>
      <c r="H135" s="49">
        <f t="shared" si="7"/>
        <v>1097725</v>
      </c>
      <c r="I135" s="14">
        <v>0.04</v>
      </c>
      <c r="J135" s="50">
        <v>43909</v>
      </c>
      <c r="K135" s="51">
        <v>0.02</v>
      </c>
      <c r="L135" s="29" t="s">
        <v>318</v>
      </c>
      <c r="M135" s="29" t="s">
        <v>420</v>
      </c>
      <c r="N135" s="29" t="s">
        <v>322</v>
      </c>
    </row>
    <row r="136" spans="1:14" ht="15" hidden="1" customHeight="1">
      <c r="A136" s="44">
        <v>133</v>
      </c>
      <c r="B136" s="8" t="s">
        <v>420</v>
      </c>
      <c r="C136" s="45" t="s">
        <v>115</v>
      </c>
      <c r="D136" s="46" t="str">
        <f t="shared" si="6"/>
        <v>071A/YDI/V/2018</v>
      </c>
      <c r="E136" s="46" t="s">
        <v>587</v>
      </c>
      <c r="F136" s="47">
        <v>11802564</v>
      </c>
      <c r="G136" s="48" t="s">
        <v>430</v>
      </c>
      <c r="H136" s="49">
        <f t="shared" si="7"/>
        <v>2183750</v>
      </c>
      <c r="I136" s="14">
        <v>0.02</v>
      </c>
      <c r="J136" s="50">
        <v>43675</v>
      </c>
      <c r="K136" s="51">
        <v>0.02</v>
      </c>
      <c r="L136" s="29" t="s">
        <v>318</v>
      </c>
      <c r="M136" s="29" t="s">
        <v>420</v>
      </c>
      <c r="N136" s="29" t="s">
        <v>322</v>
      </c>
    </row>
    <row r="137" spans="1:14" ht="15" hidden="1" customHeight="1">
      <c r="A137" s="44">
        <v>134</v>
      </c>
      <c r="B137" s="8" t="s">
        <v>420</v>
      </c>
      <c r="C137" s="45" t="s">
        <v>116</v>
      </c>
      <c r="D137" s="46" t="str">
        <f t="shared" si="6"/>
        <v>072A/YDI/V/2018</v>
      </c>
      <c r="E137" s="46" t="s">
        <v>587</v>
      </c>
      <c r="F137" s="47">
        <v>11802564</v>
      </c>
      <c r="G137" s="48" t="s">
        <v>430</v>
      </c>
      <c r="H137" s="49">
        <f t="shared" si="7"/>
        <v>3949100</v>
      </c>
      <c r="I137" s="14">
        <v>0.02</v>
      </c>
      <c r="J137" s="50">
        <v>78982</v>
      </c>
      <c r="K137" s="51">
        <v>0.02</v>
      </c>
      <c r="L137" s="29" t="s">
        <v>318</v>
      </c>
      <c r="M137" s="29" t="s">
        <v>420</v>
      </c>
      <c r="N137" s="29" t="s">
        <v>322</v>
      </c>
    </row>
    <row r="138" spans="1:14" ht="15" hidden="1" customHeight="1">
      <c r="A138" s="44">
        <v>135</v>
      </c>
      <c r="B138" s="8" t="s">
        <v>420</v>
      </c>
      <c r="C138" s="45" t="s">
        <v>117</v>
      </c>
      <c r="D138" s="46" t="str">
        <f t="shared" si="6"/>
        <v>073A/YDI/V/2018</v>
      </c>
      <c r="E138" s="46" t="s">
        <v>587</v>
      </c>
      <c r="F138" s="47">
        <v>11802564</v>
      </c>
      <c r="G138" s="48" t="s">
        <v>430</v>
      </c>
      <c r="H138" s="49">
        <f t="shared" si="7"/>
        <v>2765550</v>
      </c>
      <c r="I138" s="14">
        <v>0.02</v>
      </c>
      <c r="J138" s="50">
        <v>55311</v>
      </c>
      <c r="K138" s="51">
        <v>0.02</v>
      </c>
      <c r="L138" s="29" t="s">
        <v>318</v>
      </c>
      <c r="M138" s="29" t="s">
        <v>420</v>
      </c>
      <c r="N138" s="29" t="s">
        <v>322</v>
      </c>
    </row>
    <row r="139" spans="1:14" ht="15" hidden="1" customHeight="1">
      <c r="A139" s="44">
        <v>136</v>
      </c>
      <c r="B139" s="8" t="s">
        <v>239</v>
      </c>
      <c r="C139" s="45" t="s">
        <v>118</v>
      </c>
      <c r="D139" s="46" t="str">
        <f t="shared" si="6"/>
        <v>074A/YDI/V/2018</v>
      </c>
      <c r="E139" s="46" t="s">
        <v>587</v>
      </c>
      <c r="F139" s="47">
        <v>11802564</v>
      </c>
      <c r="G139" s="48" t="s">
        <v>386</v>
      </c>
      <c r="H139" s="49">
        <f t="shared" si="7"/>
        <v>3310350</v>
      </c>
      <c r="I139" s="14">
        <v>0.02</v>
      </c>
      <c r="J139" s="50">
        <v>66207</v>
      </c>
      <c r="K139" s="51">
        <v>0.02</v>
      </c>
      <c r="L139" s="29" t="s">
        <v>318</v>
      </c>
      <c r="M139" s="29" t="s">
        <v>239</v>
      </c>
      <c r="N139" s="29" t="s">
        <v>322</v>
      </c>
    </row>
    <row r="140" spans="1:14" ht="15" customHeight="1">
      <c r="A140" s="44"/>
      <c r="B140" s="8"/>
      <c r="C140" s="45"/>
      <c r="D140" s="46"/>
      <c r="E140" s="46"/>
      <c r="F140" s="64"/>
      <c r="G140" s="48"/>
      <c r="H140" s="49"/>
      <c r="I140" s="14"/>
      <c r="J140" s="50"/>
    </row>
    <row r="141" spans="1:14" ht="15" customHeight="1">
      <c r="A141" s="44"/>
      <c r="B141" s="8"/>
      <c r="C141" s="45"/>
      <c r="D141" s="46"/>
      <c r="E141" s="46"/>
      <c r="F141" s="64"/>
      <c r="G141" s="65" t="s">
        <v>331</v>
      </c>
      <c r="H141" s="20">
        <f>SUM(H4:H140)</f>
        <v>4188161275</v>
      </c>
      <c r="I141" s="9"/>
      <c r="J141" s="20">
        <f>SUM(J4:J140)</f>
        <v>83833942</v>
      </c>
      <c r="L141" s="122"/>
      <c r="M141" s="123"/>
    </row>
    <row r="142" spans="1:14" ht="15" customHeight="1">
      <c r="A142" s="44"/>
      <c r="B142" s="8"/>
      <c r="C142" s="45"/>
      <c r="D142" s="46"/>
      <c r="E142" s="46"/>
      <c r="F142" s="64"/>
      <c r="G142" s="48"/>
      <c r="H142" s="49"/>
      <c r="I142" s="14"/>
      <c r="J142" s="50"/>
    </row>
    <row r="143" spans="1:14" ht="15" customHeight="1">
      <c r="A143" s="44">
        <v>1</v>
      </c>
      <c r="B143" s="8" t="s">
        <v>629</v>
      </c>
      <c r="C143" s="45" t="s">
        <v>37</v>
      </c>
      <c r="D143" s="46" t="str">
        <f>C143&amp;$F$1</f>
        <v>001B/YDI/V/2018</v>
      </c>
      <c r="E143" s="46" t="s">
        <v>557</v>
      </c>
      <c r="F143" s="47">
        <v>11802566</v>
      </c>
      <c r="G143" s="48" t="s">
        <v>626</v>
      </c>
      <c r="H143" s="49">
        <f>J143/I143</f>
        <v>1406525</v>
      </c>
      <c r="I143" s="14">
        <v>0.04</v>
      </c>
      <c r="J143" s="50">
        <v>56261</v>
      </c>
      <c r="K143" s="74">
        <f>SUM(H143:H144)</f>
        <v>2813050</v>
      </c>
    </row>
    <row r="144" spans="1:14" ht="15" customHeight="1">
      <c r="A144" s="44">
        <v>2</v>
      </c>
      <c r="B144" s="8" t="s">
        <v>629</v>
      </c>
      <c r="C144" s="45" t="s">
        <v>39</v>
      </c>
      <c r="D144" s="46" t="str">
        <f>C144&amp;$F$1</f>
        <v>002B/YDI/V/2018</v>
      </c>
      <c r="E144" s="46" t="s">
        <v>557</v>
      </c>
      <c r="F144" s="47">
        <v>11802566</v>
      </c>
      <c r="G144" s="48" t="s">
        <v>626</v>
      </c>
      <c r="H144" s="49">
        <f>J144/I144</f>
        <v>1406525</v>
      </c>
      <c r="I144" s="14">
        <v>0.04</v>
      </c>
      <c r="J144" s="50">
        <v>56261</v>
      </c>
    </row>
    <row r="145" spans="1:11" ht="15" customHeight="1">
      <c r="A145" s="44">
        <v>3</v>
      </c>
      <c r="B145" s="8" t="s">
        <v>182</v>
      </c>
      <c r="C145" s="45" t="s">
        <v>40</v>
      </c>
      <c r="D145" s="46" t="str">
        <f>C145&amp;$F$1</f>
        <v>003B/YDI/V/2018</v>
      </c>
      <c r="E145" s="46" t="s">
        <v>557</v>
      </c>
      <c r="F145" s="47">
        <v>11802566</v>
      </c>
      <c r="G145" s="48" t="s">
        <v>414</v>
      </c>
      <c r="H145" s="49">
        <f>J145/I145</f>
        <v>7613000</v>
      </c>
      <c r="I145" s="14">
        <v>0.04</v>
      </c>
      <c r="J145" s="50">
        <v>304520</v>
      </c>
      <c r="K145" s="74">
        <f>SUM(H145:H146)</f>
        <v>15226000</v>
      </c>
    </row>
    <row r="146" spans="1:11" ht="15" customHeight="1">
      <c r="A146" s="44">
        <v>4</v>
      </c>
      <c r="B146" s="8" t="s">
        <v>182</v>
      </c>
      <c r="C146" s="45" t="s">
        <v>41</v>
      </c>
      <c r="D146" s="46" t="str">
        <f>C146&amp;$F$1</f>
        <v>004B/YDI/V/2018</v>
      </c>
      <c r="E146" s="46" t="s">
        <v>557</v>
      </c>
      <c r="F146" s="47">
        <v>11802566</v>
      </c>
      <c r="G146" s="48" t="s">
        <v>414</v>
      </c>
      <c r="H146" s="49">
        <f>J146/I146</f>
        <v>7613000</v>
      </c>
      <c r="I146" s="14">
        <v>0.04</v>
      </c>
      <c r="J146" s="50">
        <v>304520</v>
      </c>
    </row>
    <row r="147" spans="1:11" ht="15" customHeight="1">
      <c r="A147" s="44">
        <v>5</v>
      </c>
      <c r="B147" s="8" t="s">
        <v>630</v>
      </c>
      <c r="C147" s="45" t="s">
        <v>42</v>
      </c>
      <c r="D147" s="46" t="str">
        <f>C147&amp;$F$1</f>
        <v>005B/YDI/V/2018</v>
      </c>
      <c r="E147" s="46" t="s">
        <v>628</v>
      </c>
      <c r="F147" s="47">
        <v>11802573</v>
      </c>
      <c r="G147" s="48" t="s">
        <v>627</v>
      </c>
      <c r="H147" s="49">
        <f>J147/I147</f>
        <v>5859375</v>
      </c>
      <c r="I147" s="14">
        <v>0.04</v>
      </c>
      <c r="J147" s="50">
        <v>234375</v>
      </c>
    </row>
    <row r="148" spans="1:11" ht="15" customHeight="1">
      <c r="A148" s="44"/>
      <c r="B148" s="8"/>
      <c r="C148" s="45"/>
      <c r="D148" s="46"/>
      <c r="E148" s="46"/>
      <c r="F148" s="66"/>
      <c r="G148" s="67"/>
      <c r="H148" s="49"/>
      <c r="I148" s="68"/>
      <c r="J148" s="50"/>
    </row>
    <row r="149" spans="1:11" ht="15" customHeight="1">
      <c r="A149" s="44"/>
      <c r="B149" s="8"/>
      <c r="C149" s="69"/>
      <c r="D149" s="46"/>
      <c r="E149" s="46"/>
      <c r="F149" s="54"/>
      <c r="G149" s="65" t="s">
        <v>332</v>
      </c>
      <c r="H149" s="11">
        <f>SUM(H143:H148)</f>
        <v>23898425</v>
      </c>
      <c r="I149" s="9"/>
      <c r="J149" s="11">
        <f>SUM(J143:J148)</f>
        <v>955937</v>
      </c>
    </row>
    <row r="150" spans="1:11" ht="15" customHeight="1">
      <c r="A150" s="70"/>
      <c r="B150" s="57"/>
      <c r="C150" s="71"/>
      <c r="D150" s="54"/>
      <c r="E150" s="54"/>
      <c r="F150" s="54"/>
      <c r="G150" s="72"/>
      <c r="H150" s="12"/>
      <c r="I150" s="10"/>
      <c r="J150" s="12"/>
    </row>
    <row r="151" spans="1:11" ht="15" customHeight="1">
      <c r="A151" s="70"/>
      <c r="B151" s="57"/>
      <c r="C151" s="71"/>
      <c r="D151" s="54"/>
      <c r="E151" s="54"/>
      <c r="F151" s="54"/>
      <c r="G151" s="73" t="s">
        <v>19</v>
      </c>
      <c r="H151" s="20">
        <f>H149+H141</f>
        <v>4212059700</v>
      </c>
      <c r="I151" s="21"/>
      <c r="J151" s="20">
        <f>J149+J141</f>
        <v>84789879</v>
      </c>
    </row>
    <row r="152" spans="1:11" ht="15" customHeight="1">
      <c r="A152" s="70"/>
      <c r="B152" s="57"/>
      <c r="C152" s="71"/>
      <c r="D152" s="54"/>
      <c r="E152" s="54"/>
      <c r="F152" s="46"/>
      <c r="G152" s="72"/>
      <c r="H152" s="12"/>
      <c r="I152" s="10"/>
      <c r="J152" s="12"/>
    </row>
    <row r="153" spans="1:11" ht="15" customHeight="1">
      <c r="A153" s="44">
        <v>1</v>
      </c>
      <c r="B153" s="8" t="s">
        <v>33</v>
      </c>
      <c r="C153" s="45" t="s">
        <v>106</v>
      </c>
      <c r="D153" s="46" t="str">
        <f>C153&amp;$E$1</f>
        <v>063C/YDI/V/2018</v>
      </c>
      <c r="E153" s="46" t="s">
        <v>634</v>
      </c>
      <c r="F153" s="75">
        <v>11802330</v>
      </c>
      <c r="G153" s="48" t="s">
        <v>632</v>
      </c>
      <c r="H153" s="49">
        <f>J153/I153</f>
        <v>6318650</v>
      </c>
      <c r="I153" s="14">
        <v>0.02</v>
      </c>
      <c r="J153" s="50">
        <v>126373</v>
      </c>
    </row>
    <row r="154" spans="1:11" ht="15" customHeight="1">
      <c r="A154" s="44">
        <v>2</v>
      </c>
      <c r="B154" s="8" t="s">
        <v>176</v>
      </c>
      <c r="C154" s="45" t="s">
        <v>107</v>
      </c>
      <c r="D154" s="46" t="str">
        <f>C154&amp;$E$1</f>
        <v>064C/YDI/V/2018</v>
      </c>
      <c r="E154" s="46" t="s">
        <v>586</v>
      </c>
      <c r="F154" s="75">
        <v>11802354</v>
      </c>
      <c r="G154" s="48" t="s">
        <v>633</v>
      </c>
      <c r="H154" s="49">
        <f>J154/I154</f>
        <v>1085600</v>
      </c>
      <c r="I154" s="14">
        <v>0.02</v>
      </c>
      <c r="J154" s="50">
        <v>21712</v>
      </c>
    </row>
    <row r="155" spans="1:11" ht="15" customHeight="1">
      <c r="A155" s="44">
        <v>3</v>
      </c>
      <c r="B155" s="8" t="s">
        <v>635</v>
      </c>
      <c r="C155" s="45" t="s">
        <v>43</v>
      </c>
      <c r="D155" s="46" t="str">
        <f>C155&amp;$F$1</f>
        <v>006B/YDI/V/2018</v>
      </c>
      <c r="E155" s="46" t="s">
        <v>584</v>
      </c>
      <c r="F155" s="75">
        <v>11802786</v>
      </c>
      <c r="G155" s="48" t="s">
        <v>631</v>
      </c>
      <c r="H155" s="49">
        <f>J155/I155</f>
        <v>1000000</v>
      </c>
      <c r="I155" s="14">
        <v>0.04</v>
      </c>
      <c r="J155" s="50">
        <v>40000</v>
      </c>
    </row>
    <row r="156" spans="1:11" ht="15" customHeight="1">
      <c r="A156" s="44"/>
      <c r="B156" s="8"/>
      <c r="C156" s="45"/>
      <c r="D156" s="46"/>
      <c r="E156" s="46"/>
      <c r="F156" s="46"/>
      <c r="G156" s="48"/>
      <c r="H156" s="49"/>
      <c r="I156" s="42"/>
      <c r="J156" s="76"/>
    </row>
    <row r="157" spans="1:11" ht="15" customHeight="1">
      <c r="A157" s="44"/>
      <c r="B157" s="8"/>
      <c r="C157" s="69"/>
      <c r="D157" s="46"/>
      <c r="E157" s="46"/>
      <c r="F157" s="46"/>
      <c r="G157" s="78" t="s">
        <v>20</v>
      </c>
      <c r="H157" s="20">
        <f>SUM(H153:H156)</f>
        <v>8404250</v>
      </c>
      <c r="I157" s="9"/>
      <c r="J157" s="20">
        <f>SUM(J153:J156)</f>
        <v>188085</v>
      </c>
    </row>
    <row r="158" spans="1:11" ht="15" customHeight="1">
      <c r="A158" s="44"/>
      <c r="B158" s="79"/>
      <c r="C158" s="69"/>
      <c r="D158" s="46"/>
      <c r="E158" s="46"/>
      <c r="F158" s="46"/>
      <c r="G158" s="78"/>
      <c r="H158" s="49"/>
      <c r="I158" s="80"/>
      <c r="J158" s="50"/>
    </row>
    <row r="159" spans="1:11" ht="15" customHeight="1">
      <c r="A159" s="44">
        <v>1</v>
      </c>
      <c r="B159" s="79" t="s">
        <v>637</v>
      </c>
      <c r="C159" s="69" t="s">
        <v>109</v>
      </c>
      <c r="D159" s="46" t="str">
        <f>C159&amp;$E$1</f>
        <v>065C/YDI/V/2018</v>
      </c>
      <c r="E159" s="46" t="s">
        <v>585</v>
      </c>
      <c r="F159" s="46">
        <v>11802780</v>
      </c>
      <c r="G159" s="81" t="s">
        <v>636</v>
      </c>
      <c r="H159" s="49">
        <f>J159/I159</f>
        <v>23714286.666666668</v>
      </c>
      <c r="I159" s="80">
        <v>0.15</v>
      </c>
      <c r="J159" s="76">
        <v>3557143</v>
      </c>
    </row>
    <row r="160" spans="1:11" ht="15" customHeight="1">
      <c r="A160" s="44"/>
      <c r="B160" s="79"/>
      <c r="C160" s="69"/>
      <c r="D160" s="46"/>
      <c r="E160" s="46"/>
      <c r="F160" s="46"/>
      <c r="G160" s="78"/>
      <c r="H160" s="82"/>
      <c r="I160" s="80"/>
      <c r="J160" s="76"/>
    </row>
    <row r="161" spans="1:11" ht="15" customHeight="1">
      <c r="A161" s="44"/>
      <c r="B161" s="79"/>
      <c r="C161" s="69"/>
      <c r="D161" s="46"/>
      <c r="E161" s="46"/>
      <c r="F161" s="46"/>
      <c r="G161" s="78" t="s">
        <v>22</v>
      </c>
      <c r="H161" s="83">
        <f>SUM(H159:H160)</f>
        <v>23714286.666666668</v>
      </c>
      <c r="I161" s="84"/>
      <c r="J161" s="83">
        <f>SUM(J159:J160)</f>
        <v>3557143</v>
      </c>
    </row>
    <row r="162" spans="1:11" ht="15" customHeight="1">
      <c r="A162" s="44"/>
      <c r="B162" s="8"/>
      <c r="C162" s="45"/>
      <c r="D162" s="46"/>
      <c r="E162" s="46"/>
      <c r="F162" s="46"/>
      <c r="G162" s="48"/>
      <c r="H162" s="49"/>
      <c r="I162" s="42"/>
      <c r="J162" s="76"/>
    </row>
    <row r="163" spans="1:11" ht="15" customHeight="1">
      <c r="A163" s="44"/>
      <c r="B163" s="8"/>
      <c r="C163" s="45"/>
      <c r="D163" s="46"/>
      <c r="E163" s="46"/>
      <c r="F163" s="46"/>
      <c r="G163" s="85" t="s">
        <v>208</v>
      </c>
      <c r="H163" s="86">
        <f>H157+H151+H161</f>
        <v>4244178236.6666665</v>
      </c>
      <c r="I163" s="42"/>
      <c r="J163" s="86">
        <f>J157+J151+J161</f>
        <v>88535107</v>
      </c>
    </row>
    <row r="164" spans="1:11" ht="15" customHeight="1">
      <c r="A164" s="44"/>
      <c r="B164" s="8"/>
      <c r="C164" s="45"/>
      <c r="D164" s="46"/>
      <c r="E164" s="46"/>
      <c r="F164" s="46"/>
      <c r="G164" s="48"/>
      <c r="H164" s="49"/>
      <c r="I164" s="42"/>
      <c r="J164" s="76"/>
    </row>
    <row r="165" spans="1:11" ht="15" customHeight="1">
      <c r="A165" s="44">
        <v>1</v>
      </c>
      <c r="B165" s="8" t="s">
        <v>38</v>
      </c>
      <c r="C165" s="45" t="s">
        <v>110</v>
      </c>
      <c r="D165" s="46" t="str">
        <f>C165&amp;$E$1</f>
        <v>066C/YDI/V/2018</v>
      </c>
      <c r="E165" s="46" t="s">
        <v>553</v>
      </c>
      <c r="F165" s="46">
        <v>70802278</v>
      </c>
      <c r="G165" s="48" t="s">
        <v>424</v>
      </c>
      <c r="H165" s="49">
        <f>J165/I165</f>
        <v>65800000</v>
      </c>
      <c r="I165" s="42">
        <v>0.02</v>
      </c>
      <c r="J165" s="76">
        <v>1316000</v>
      </c>
      <c r="K165" s="74">
        <f>SUM(H165:H166)</f>
        <v>73900000</v>
      </c>
    </row>
    <row r="166" spans="1:11" ht="15" customHeight="1">
      <c r="A166" s="44">
        <v>2</v>
      </c>
      <c r="B166" s="8" t="s">
        <v>38</v>
      </c>
      <c r="C166" s="45" t="s">
        <v>111</v>
      </c>
      <c r="D166" s="46" t="str">
        <f>C166&amp;$E$1</f>
        <v>067C/YDI/V/2018</v>
      </c>
      <c r="E166" s="46" t="s">
        <v>628</v>
      </c>
      <c r="F166" s="46">
        <v>11802571</v>
      </c>
      <c r="G166" s="48" t="s">
        <v>639</v>
      </c>
      <c r="H166" s="49">
        <f>J166/I166</f>
        <v>8100000</v>
      </c>
      <c r="I166" s="42">
        <v>0.02</v>
      </c>
      <c r="J166" s="76">
        <v>162000</v>
      </c>
    </row>
    <row r="167" spans="1:11" ht="15" customHeight="1">
      <c r="A167" s="44">
        <v>3</v>
      </c>
      <c r="B167" s="8" t="s">
        <v>453</v>
      </c>
      <c r="C167" s="45" t="s">
        <v>112</v>
      </c>
      <c r="D167" s="46" t="str">
        <f>C167&amp;$E$1</f>
        <v>068C/YDI/V/2018</v>
      </c>
      <c r="E167" s="46" t="s">
        <v>551</v>
      </c>
      <c r="F167" s="46">
        <v>31800762</v>
      </c>
      <c r="G167" s="48" t="s">
        <v>640</v>
      </c>
      <c r="H167" s="49">
        <f>J167/I167</f>
        <v>64366500</v>
      </c>
      <c r="I167" s="42">
        <v>0.02</v>
      </c>
      <c r="J167" s="76">
        <v>1287330</v>
      </c>
    </row>
    <row r="168" spans="1:11" ht="15" customHeight="1">
      <c r="A168" s="44"/>
      <c r="B168" s="8"/>
      <c r="C168" s="45"/>
      <c r="D168" s="46"/>
      <c r="E168" s="46"/>
      <c r="F168" s="46"/>
      <c r="G168" s="48"/>
      <c r="H168" s="49"/>
      <c r="I168" s="42"/>
      <c r="J168" s="76"/>
    </row>
    <row r="169" spans="1:11" ht="15" customHeight="1">
      <c r="A169" s="44"/>
      <c r="B169" s="8"/>
      <c r="C169" s="45"/>
      <c r="D169" s="46"/>
      <c r="E169" s="46"/>
      <c r="F169" s="46"/>
      <c r="G169" s="78" t="s">
        <v>231</v>
      </c>
      <c r="H169" s="20">
        <f>SUM(H165:H168)</f>
        <v>138266500</v>
      </c>
      <c r="I169" s="9"/>
      <c r="J169" s="20">
        <f>SUM(J165:J168)</f>
        <v>2765330</v>
      </c>
    </row>
    <row r="170" spans="1:11" ht="15" customHeight="1">
      <c r="A170" s="44"/>
      <c r="B170" s="8"/>
      <c r="C170" s="45"/>
      <c r="D170" s="46"/>
      <c r="E170" s="46"/>
      <c r="F170" s="46"/>
      <c r="G170" s="48"/>
      <c r="H170" s="49"/>
      <c r="I170" s="42"/>
      <c r="J170" s="76"/>
    </row>
    <row r="171" spans="1:11" ht="15" customHeight="1">
      <c r="A171" s="44">
        <v>1</v>
      </c>
      <c r="B171" s="8" t="s">
        <v>641</v>
      </c>
      <c r="C171" s="45" t="s">
        <v>113</v>
      </c>
      <c r="D171" s="46" t="str">
        <f>C171&amp;$E$1</f>
        <v>069C/YDI/V/2018</v>
      </c>
      <c r="E171" s="46" t="s">
        <v>552</v>
      </c>
      <c r="F171" s="46">
        <v>11802264</v>
      </c>
      <c r="G171" s="48" t="s">
        <v>638</v>
      </c>
      <c r="H171" s="49">
        <f>J171/I171</f>
        <v>144444440</v>
      </c>
      <c r="I171" s="42">
        <v>0.1</v>
      </c>
      <c r="J171" s="76">
        <v>14444444</v>
      </c>
      <c r="K171" s="29" t="s">
        <v>652</v>
      </c>
    </row>
    <row r="172" spans="1:11" ht="15" customHeight="1">
      <c r="A172" s="44"/>
      <c r="B172" s="8"/>
      <c r="C172" s="45"/>
      <c r="D172" s="46"/>
      <c r="E172" s="46"/>
      <c r="F172" s="46"/>
      <c r="G172" s="48"/>
      <c r="H172" s="49"/>
      <c r="I172" s="42"/>
      <c r="J172" s="76"/>
    </row>
    <row r="173" spans="1:11" ht="15" customHeight="1">
      <c r="A173" s="44"/>
      <c r="B173" s="8"/>
      <c r="C173" s="45"/>
      <c r="D173" s="46"/>
      <c r="E173" s="46"/>
      <c r="F173" s="46"/>
      <c r="G173" s="78" t="s">
        <v>24</v>
      </c>
      <c r="H173" s="20">
        <f>SUM(H171:H172)</f>
        <v>144444440</v>
      </c>
      <c r="I173" s="9"/>
      <c r="J173" s="20">
        <f>SUM(J171:J172)</f>
        <v>14444444</v>
      </c>
    </row>
    <row r="174" spans="1:11" ht="15" customHeight="1">
      <c r="A174" s="44"/>
      <c r="B174" s="8"/>
      <c r="C174" s="45"/>
      <c r="D174" s="46"/>
      <c r="E174" s="46"/>
      <c r="F174" s="46"/>
      <c r="G174" s="48"/>
      <c r="H174" s="49"/>
      <c r="I174" s="42"/>
      <c r="J174" s="76"/>
    </row>
    <row r="175" spans="1:11" ht="15" customHeight="1">
      <c r="A175" s="44"/>
      <c r="B175" s="8"/>
      <c r="C175" s="45"/>
      <c r="D175" s="46"/>
      <c r="E175" s="46"/>
      <c r="F175" s="46"/>
      <c r="G175" s="85" t="s">
        <v>282</v>
      </c>
      <c r="H175" s="86">
        <f>H173+H169</f>
        <v>282710940</v>
      </c>
      <c r="I175" s="87"/>
      <c r="J175" s="86">
        <f>J173+J169</f>
        <v>17209774</v>
      </c>
    </row>
    <row r="176" spans="1:11" ht="15" customHeight="1">
      <c r="A176" s="44"/>
      <c r="B176" s="8"/>
      <c r="C176" s="45"/>
      <c r="D176" s="46"/>
      <c r="E176" s="46"/>
      <c r="F176" s="46"/>
      <c r="G176" s="48"/>
      <c r="H176" s="49"/>
      <c r="I176" s="42"/>
      <c r="J176" s="76"/>
    </row>
    <row r="177" spans="1:14" ht="15" customHeight="1">
      <c r="A177" s="44"/>
      <c r="B177" s="8"/>
      <c r="C177" s="45"/>
      <c r="D177" s="46"/>
      <c r="E177" s="46"/>
      <c r="F177" s="46"/>
      <c r="G177" s="48"/>
      <c r="H177" s="49"/>
      <c r="I177" s="42"/>
      <c r="J177" s="76"/>
    </row>
    <row r="178" spans="1:14" ht="15" customHeight="1">
      <c r="A178" s="44">
        <v>1</v>
      </c>
      <c r="B178" s="48" t="s">
        <v>643</v>
      </c>
      <c r="C178" s="45" t="s">
        <v>114</v>
      </c>
      <c r="D178" s="46" t="str">
        <f>C178&amp;$E$1</f>
        <v>070C/YDI/V/2018</v>
      </c>
      <c r="E178" s="46" t="s">
        <v>551</v>
      </c>
      <c r="F178" s="46">
        <v>31800786</v>
      </c>
      <c r="G178" s="48" t="s">
        <v>642</v>
      </c>
      <c r="H178" s="49">
        <v>272194502</v>
      </c>
      <c r="I178" s="42">
        <v>0.1</v>
      </c>
      <c r="J178" s="50">
        <v>27219450</v>
      </c>
    </row>
    <row r="179" spans="1:14" ht="15" customHeight="1">
      <c r="A179" s="44">
        <v>2</v>
      </c>
      <c r="B179" s="48" t="s">
        <v>643</v>
      </c>
      <c r="C179" s="45" t="s">
        <v>115</v>
      </c>
      <c r="D179" s="46" t="str">
        <f>C179&amp;$E$1</f>
        <v>071C/YDI/V/2018</v>
      </c>
      <c r="E179" s="46" t="s">
        <v>584</v>
      </c>
      <c r="F179" s="46" t="s">
        <v>651</v>
      </c>
      <c r="G179" s="48" t="s">
        <v>644</v>
      </c>
      <c r="H179" s="49">
        <v>172760445</v>
      </c>
      <c r="I179" s="42">
        <v>0</v>
      </c>
      <c r="J179" s="50">
        <v>0</v>
      </c>
      <c r="K179" s="29" t="s">
        <v>646</v>
      </c>
    </row>
    <row r="180" spans="1:14" ht="15" customHeight="1">
      <c r="A180" s="44">
        <v>3</v>
      </c>
      <c r="B180" s="48" t="s">
        <v>347</v>
      </c>
      <c r="C180" s="45" t="s">
        <v>116</v>
      </c>
      <c r="D180" s="46" t="str">
        <f>C180&amp;$E$1</f>
        <v>072C/YDI/V/2018</v>
      </c>
      <c r="E180" s="46" t="s">
        <v>551</v>
      </c>
      <c r="F180" s="46" t="s">
        <v>651</v>
      </c>
      <c r="G180" s="48" t="s">
        <v>645</v>
      </c>
      <c r="H180" s="49">
        <v>193050000</v>
      </c>
      <c r="I180" s="42">
        <v>0</v>
      </c>
      <c r="J180" s="50">
        <v>0</v>
      </c>
      <c r="K180" s="29" t="s">
        <v>647</v>
      </c>
      <c r="L180" s="29" t="s">
        <v>448</v>
      </c>
      <c r="M180" s="51">
        <v>0.9</v>
      </c>
    </row>
    <row r="181" spans="1:14" ht="15" customHeight="1">
      <c r="A181" s="44"/>
      <c r="B181" s="8"/>
      <c r="C181" s="45"/>
      <c r="D181" s="46"/>
      <c r="E181" s="46"/>
      <c r="F181" s="46"/>
      <c r="G181" s="48"/>
      <c r="H181" s="49"/>
      <c r="I181" s="88"/>
      <c r="J181" s="76"/>
      <c r="K181" s="29" t="s">
        <v>648</v>
      </c>
      <c r="L181" s="29" t="s">
        <v>448</v>
      </c>
      <c r="M181" s="51">
        <v>0.1</v>
      </c>
    </row>
    <row r="182" spans="1:14" ht="15" customHeight="1">
      <c r="A182" s="44"/>
      <c r="B182" s="8"/>
      <c r="C182" s="69"/>
      <c r="D182" s="46"/>
      <c r="E182" s="46"/>
      <c r="F182" s="46"/>
      <c r="G182" s="89" t="s">
        <v>27</v>
      </c>
      <c r="H182" s="20">
        <f>SUM(H178:H181)</f>
        <v>638004947</v>
      </c>
      <c r="I182" s="90"/>
      <c r="J182" s="20">
        <f>SUM(J178:J181)</f>
        <v>27219450</v>
      </c>
    </row>
    <row r="183" spans="1:14" ht="15" customHeight="1">
      <c r="A183" s="44"/>
      <c r="B183" s="8"/>
      <c r="C183" s="45"/>
      <c r="D183" s="46"/>
      <c r="E183" s="46"/>
      <c r="F183" s="46"/>
      <c r="G183" s="48"/>
      <c r="H183" s="49"/>
      <c r="I183" s="88"/>
      <c r="J183" s="76"/>
    </row>
    <row r="184" spans="1:14" ht="15" customHeight="1">
      <c r="A184" s="44">
        <v>1</v>
      </c>
      <c r="B184" s="48" t="s">
        <v>347</v>
      </c>
      <c r="C184" s="45" t="s">
        <v>117</v>
      </c>
      <c r="D184" s="46" t="str">
        <f>C184&amp;$E$1</f>
        <v>073C/YDI/V/2018</v>
      </c>
      <c r="E184" s="46" t="s">
        <v>556</v>
      </c>
      <c r="F184" s="46">
        <v>11802535</v>
      </c>
      <c r="G184" s="48" t="s">
        <v>650</v>
      </c>
      <c r="H184" s="49">
        <f>J184/I184</f>
        <v>259566670</v>
      </c>
      <c r="I184" s="88">
        <v>0.1</v>
      </c>
      <c r="J184" s="76">
        <v>25956667</v>
      </c>
    </row>
    <row r="185" spans="1:14" ht="15" customHeight="1">
      <c r="A185" s="44"/>
      <c r="B185" s="8"/>
      <c r="C185" s="45"/>
      <c r="D185" s="46"/>
      <c r="E185" s="46"/>
      <c r="F185" s="46"/>
      <c r="G185" s="48"/>
      <c r="H185" s="49"/>
      <c r="I185" s="88"/>
      <c r="J185" s="76"/>
    </row>
    <row r="186" spans="1:14" ht="15" customHeight="1">
      <c r="A186" s="44"/>
      <c r="B186" s="8"/>
      <c r="C186" s="45"/>
      <c r="D186" s="46"/>
      <c r="E186" s="46"/>
      <c r="F186" s="46"/>
      <c r="G186" s="4" t="s">
        <v>339</v>
      </c>
      <c r="H186" s="20">
        <f>SUM(H184:H185)</f>
        <v>259566670</v>
      </c>
      <c r="I186" s="90"/>
      <c r="J186" s="20">
        <f>SUM(J184:J185)</f>
        <v>25956667</v>
      </c>
      <c r="K186" s="123">
        <f>J186+J182+J163</f>
        <v>141711224</v>
      </c>
      <c r="L186" s="122">
        <v>141711224</v>
      </c>
    </row>
    <row r="187" spans="1:14" ht="15" customHeight="1">
      <c r="A187" s="44"/>
      <c r="B187" s="8"/>
      <c r="C187" s="45"/>
      <c r="D187" s="46"/>
      <c r="E187" s="46"/>
      <c r="F187" s="46"/>
      <c r="G187" s="48"/>
      <c r="H187" s="49"/>
      <c r="I187" s="88"/>
      <c r="J187" s="76"/>
    </row>
    <row r="188" spans="1:14" ht="15" customHeight="1">
      <c r="A188" s="44"/>
      <c r="B188" s="8"/>
      <c r="C188" s="45"/>
      <c r="D188" s="46"/>
      <c r="E188" s="46"/>
      <c r="F188" s="46"/>
      <c r="G188" s="85" t="s">
        <v>209</v>
      </c>
      <c r="H188" s="50"/>
      <c r="I188" s="91"/>
      <c r="J188" s="92">
        <f>J182+J186</f>
        <v>53176117</v>
      </c>
    </row>
    <row r="189" spans="1:14" ht="15" customHeight="1">
      <c r="A189" s="44"/>
      <c r="B189" s="8"/>
      <c r="C189" s="45"/>
      <c r="D189" s="46"/>
      <c r="E189" s="46"/>
      <c r="F189" s="46"/>
      <c r="G189" s="48"/>
      <c r="H189" s="50"/>
      <c r="I189" s="88"/>
      <c r="J189" s="76"/>
    </row>
    <row r="190" spans="1:14" ht="15" customHeight="1">
      <c r="A190" s="93">
        <v>1</v>
      </c>
      <c r="B190" s="94" t="s">
        <v>540</v>
      </c>
      <c r="C190" s="45"/>
      <c r="D190" s="46"/>
      <c r="E190" s="54" t="s">
        <v>551</v>
      </c>
      <c r="F190" s="54">
        <f>INDEX('[1]21'!$P:$P,MATCH(G190,'[1]21'!$X:$X,0))</f>
        <v>31800778</v>
      </c>
      <c r="G190" s="48" t="s">
        <v>549</v>
      </c>
      <c r="H190" s="50"/>
      <c r="I190" s="42"/>
      <c r="J190" s="49">
        <v>602768489</v>
      </c>
    </row>
    <row r="191" spans="1:14" ht="15" customHeight="1">
      <c r="A191" s="93">
        <v>2</v>
      </c>
      <c r="B191" s="94" t="s">
        <v>343</v>
      </c>
      <c r="C191" s="95"/>
      <c r="D191" s="54"/>
      <c r="E191" s="54" t="s">
        <v>552</v>
      </c>
      <c r="F191" s="54">
        <f>INDEX('[1]21'!$P:$P,MATCH(G191,'[1]21'!$X:$X,0))</f>
        <v>11802236</v>
      </c>
      <c r="G191" s="55" t="s">
        <v>541</v>
      </c>
      <c r="H191" s="49">
        <f>J191/I191</f>
        <v>17849046.666666668</v>
      </c>
      <c r="I191" s="42">
        <v>0.15</v>
      </c>
      <c r="J191" s="49">
        <v>2677357</v>
      </c>
    </row>
    <row r="192" spans="1:14" ht="15" customHeight="1">
      <c r="A192" s="93">
        <v>3</v>
      </c>
      <c r="B192" s="94" t="s">
        <v>2</v>
      </c>
      <c r="C192" s="95"/>
      <c r="D192" s="54"/>
      <c r="E192" s="54" t="s">
        <v>553</v>
      </c>
      <c r="F192" s="54">
        <f>INDEX('[1]21'!$P:$P,MATCH(G192,'[1]21'!$X:$X,0))</f>
        <v>70801576</v>
      </c>
      <c r="G192" s="55" t="s">
        <v>542</v>
      </c>
      <c r="H192" s="49">
        <f t="shared" ref="H192:H201" si="8">J192/I192</f>
        <v>1955000</v>
      </c>
      <c r="I192" s="42">
        <v>0.05</v>
      </c>
      <c r="J192" s="49">
        <v>97750</v>
      </c>
      <c r="K192" s="74">
        <v>20628760</v>
      </c>
      <c r="L192" s="29" t="s">
        <v>546</v>
      </c>
      <c r="M192" s="29" t="s">
        <v>547</v>
      </c>
      <c r="N192" s="29" t="s">
        <v>548</v>
      </c>
    </row>
    <row r="193" spans="1:12" ht="15" customHeight="1">
      <c r="A193" s="93">
        <v>4</v>
      </c>
      <c r="B193" s="94" t="s">
        <v>2</v>
      </c>
      <c r="C193" s="95"/>
      <c r="D193" s="54"/>
      <c r="E193" s="54" t="s">
        <v>553</v>
      </c>
      <c r="F193" s="54">
        <f>INDEX('[1]21'!$P:$P,MATCH(G193,'[1]21'!$X:$X,0))</f>
        <v>70801576</v>
      </c>
      <c r="G193" s="55" t="s">
        <v>542</v>
      </c>
      <c r="H193" s="49">
        <f t="shared" si="8"/>
        <v>7956000</v>
      </c>
      <c r="I193" s="42">
        <v>0.05</v>
      </c>
      <c r="J193" s="49">
        <v>397800</v>
      </c>
      <c r="K193" s="123">
        <f>H191*2</f>
        <v>35698093.333333336</v>
      </c>
      <c r="L193" s="74">
        <f>SUM(J192:J196)</f>
        <v>1031438</v>
      </c>
    </row>
    <row r="194" spans="1:12" ht="15" customHeight="1">
      <c r="A194" s="93">
        <v>5</v>
      </c>
      <c r="B194" s="94" t="s">
        <v>2</v>
      </c>
      <c r="C194" s="95"/>
      <c r="D194" s="54"/>
      <c r="E194" s="54" t="s">
        <v>553</v>
      </c>
      <c r="F194" s="54">
        <f>INDEX('[1]21'!$P:$P,MATCH(G194,'[1]21'!$X:$X,0))</f>
        <v>70801576</v>
      </c>
      <c r="G194" s="55" t="s">
        <v>542</v>
      </c>
      <c r="H194" s="49">
        <f>J194/I194</f>
        <v>470260</v>
      </c>
      <c r="I194" s="42">
        <v>0.05</v>
      </c>
      <c r="J194" s="49">
        <v>23513</v>
      </c>
      <c r="K194" s="123">
        <v>41257520</v>
      </c>
    </row>
    <row r="195" spans="1:12" ht="15" customHeight="1">
      <c r="A195" s="93">
        <v>6</v>
      </c>
      <c r="B195" s="94" t="s">
        <v>2</v>
      </c>
      <c r="C195" s="95"/>
      <c r="D195" s="54"/>
      <c r="E195" s="54" t="s">
        <v>553</v>
      </c>
      <c r="F195" s="54">
        <f>INDEX('[1]21'!$P:$P,MATCH(G195,'[1]21'!$X:$X,0))</f>
        <v>70801576</v>
      </c>
      <c r="G195" s="55" t="s">
        <v>542</v>
      </c>
      <c r="H195" s="49">
        <f t="shared" si="8"/>
        <v>4780000</v>
      </c>
      <c r="I195" s="42">
        <v>0.05</v>
      </c>
      <c r="J195" s="49">
        <v>239000</v>
      </c>
    </row>
    <row r="196" spans="1:12" ht="15" customHeight="1">
      <c r="A196" s="93">
        <v>7</v>
      </c>
      <c r="B196" s="94" t="s">
        <v>2</v>
      </c>
      <c r="C196" s="95"/>
      <c r="D196" s="54"/>
      <c r="E196" s="54" t="s">
        <v>550</v>
      </c>
      <c r="F196" s="54">
        <f>INDEX('[1]21'!$P:$P,MATCH(G196,'[1]21'!$X:$X,0))</f>
        <v>11802619</v>
      </c>
      <c r="G196" s="55" t="s">
        <v>545</v>
      </c>
      <c r="H196" s="49">
        <f>J196/I196</f>
        <v>5467500</v>
      </c>
      <c r="I196" s="42">
        <v>0.05</v>
      </c>
      <c r="J196" s="49">
        <v>273375</v>
      </c>
    </row>
    <row r="197" spans="1:12" ht="15" customHeight="1">
      <c r="A197" s="93">
        <v>8</v>
      </c>
      <c r="B197" s="94" t="s">
        <v>217</v>
      </c>
      <c r="C197" s="95"/>
      <c r="D197" s="54"/>
      <c r="E197" s="54" t="s">
        <v>554</v>
      </c>
      <c r="F197" s="54">
        <f>INDEX('[1]21'!$P:$P,MATCH(G197,'[1]21'!$X:$X,0))</f>
        <v>11802491</v>
      </c>
      <c r="G197" s="55" t="s">
        <v>449</v>
      </c>
      <c r="H197" s="49">
        <f>J197/I197</f>
        <v>2000000</v>
      </c>
      <c r="I197" s="42">
        <v>0.18</v>
      </c>
      <c r="J197" s="49">
        <v>360000</v>
      </c>
      <c r="K197" s="29" t="s">
        <v>653</v>
      </c>
    </row>
    <row r="198" spans="1:12" ht="15" customHeight="1">
      <c r="A198" s="93">
        <v>9</v>
      </c>
      <c r="B198" s="94" t="s">
        <v>222</v>
      </c>
      <c r="C198" s="95"/>
      <c r="D198" s="54"/>
      <c r="E198" s="54" t="s">
        <v>555</v>
      </c>
      <c r="F198" s="54">
        <f>INDEX('[1]21'!$P:$P,MATCH(G198,'[1]21'!$X:$X,0))</f>
        <v>11802522</v>
      </c>
      <c r="G198" s="55" t="s">
        <v>355</v>
      </c>
      <c r="H198" s="49">
        <v>3890000</v>
      </c>
      <c r="I198" s="42">
        <v>0.06</v>
      </c>
      <c r="J198" s="49">
        <v>233400</v>
      </c>
      <c r="K198" s="123">
        <v>7780000</v>
      </c>
    </row>
    <row r="199" spans="1:12" ht="15" customHeight="1">
      <c r="A199" s="93">
        <v>10</v>
      </c>
      <c r="B199" s="94" t="s">
        <v>198</v>
      </c>
      <c r="C199" s="95"/>
      <c r="D199" s="54"/>
      <c r="E199" s="54" t="s">
        <v>555</v>
      </c>
      <c r="F199" s="54">
        <f>INDEX('[1]21'!$P:$P,MATCH(G199,'[1]21'!$X:$X,0))</f>
        <v>11802523</v>
      </c>
      <c r="G199" s="55" t="s">
        <v>358</v>
      </c>
      <c r="H199" s="49">
        <f t="shared" si="8"/>
        <v>4477000</v>
      </c>
      <c r="I199" s="42">
        <v>0.05</v>
      </c>
      <c r="J199" s="49">
        <v>223850</v>
      </c>
      <c r="K199" s="123">
        <v>8954000</v>
      </c>
    </row>
    <row r="200" spans="1:12" ht="15" customHeight="1">
      <c r="A200" s="93">
        <v>11</v>
      </c>
      <c r="B200" s="94" t="s">
        <v>346</v>
      </c>
      <c r="C200" s="95"/>
      <c r="D200" s="54"/>
      <c r="E200" s="54" t="s">
        <v>556</v>
      </c>
      <c r="F200" s="54">
        <f>INDEX('[1]21'!$P:$P,MATCH(G200,'[1]21'!$X:$X,0))</f>
        <v>11802527</v>
      </c>
      <c r="G200" s="55" t="s">
        <v>543</v>
      </c>
      <c r="H200" s="49">
        <v>8107350</v>
      </c>
      <c r="I200" s="42">
        <v>0.06</v>
      </c>
      <c r="J200" s="49">
        <v>486441</v>
      </c>
      <c r="K200" s="123">
        <v>16214700</v>
      </c>
    </row>
    <row r="201" spans="1:12" ht="15" customHeight="1">
      <c r="A201" s="93">
        <v>12</v>
      </c>
      <c r="B201" s="94" t="s">
        <v>558</v>
      </c>
      <c r="C201" s="95"/>
      <c r="D201" s="54"/>
      <c r="E201" s="54" t="s">
        <v>557</v>
      </c>
      <c r="F201" s="54">
        <f>INDEX('[1]21'!$P:$P,MATCH(G201,'[1]21'!$X:$X,0))</f>
        <v>11802570</v>
      </c>
      <c r="G201" s="55" t="s">
        <v>544</v>
      </c>
      <c r="H201" s="49">
        <f t="shared" si="8"/>
        <v>170000</v>
      </c>
      <c r="I201" s="42">
        <v>0.05</v>
      </c>
      <c r="J201" s="49">
        <v>8500</v>
      </c>
      <c r="K201" s="123">
        <f>H201*2</f>
        <v>340000</v>
      </c>
    </row>
    <row r="202" spans="1:12" ht="15" customHeight="1">
      <c r="A202" s="96"/>
      <c r="B202" s="94"/>
      <c r="C202" s="95"/>
      <c r="D202" s="54"/>
      <c r="E202" s="54"/>
      <c r="F202" s="54"/>
      <c r="G202" s="55"/>
      <c r="H202" s="50"/>
      <c r="I202" s="42"/>
      <c r="J202" s="49"/>
    </row>
    <row r="203" spans="1:12" ht="15" customHeight="1">
      <c r="A203" s="97"/>
      <c r="B203" s="97"/>
      <c r="C203" s="71"/>
      <c r="D203" s="98"/>
      <c r="E203" s="99"/>
      <c r="F203" s="54"/>
      <c r="G203" s="100" t="s">
        <v>219</v>
      </c>
      <c r="H203" s="101">
        <f>SUM(H190:H202)</f>
        <v>57122156.666666672</v>
      </c>
      <c r="I203" s="102"/>
      <c r="J203" s="101">
        <f>SUM(J190:J202)</f>
        <v>607789475</v>
      </c>
    </row>
    <row r="204" spans="1:12" ht="15" customHeight="1">
      <c r="A204" s="103"/>
      <c r="B204" s="103"/>
      <c r="C204" s="104"/>
      <c r="D204" s="105"/>
      <c r="E204" s="106"/>
      <c r="F204" s="107"/>
      <c r="G204" s="108"/>
      <c r="H204" s="109"/>
      <c r="I204" s="110"/>
      <c r="J204" s="111"/>
    </row>
    <row r="205" spans="1:12" ht="15" customHeight="1">
      <c r="A205" s="112"/>
      <c r="B205" s="112"/>
      <c r="C205" s="113"/>
      <c r="D205" s="114"/>
      <c r="E205" s="115"/>
      <c r="F205" s="115"/>
      <c r="G205" s="112"/>
      <c r="H205" s="112"/>
      <c r="I205" s="112"/>
      <c r="J205" s="28"/>
    </row>
    <row r="206" spans="1:12" ht="15" customHeight="1">
      <c r="A206" s="112"/>
      <c r="B206" s="112"/>
      <c r="C206" s="113"/>
      <c r="D206" s="114"/>
      <c r="E206" s="115"/>
      <c r="F206" s="115"/>
      <c r="G206" s="112"/>
      <c r="H206" s="112"/>
      <c r="I206" s="112"/>
      <c r="J206" s="28"/>
    </row>
    <row r="207" spans="1:12" ht="15" customHeight="1">
      <c r="A207" s="112"/>
      <c r="B207" s="112"/>
      <c r="C207" s="113"/>
      <c r="D207" s="114"/>
      <c r="E207" s="115"/>
      <c r="F207" s="115"/>
      <c r="G207" s="112"/>
      <c r="H207" s="112"/>
      <c r="I207" s="112"/>
      <c r="J207" s="28"/>
    </row>
    <row r="208" spans="1:12" ht="15" customHeight="1">
      <c r="A208" s="112"/>
      <c r="B208" s="112"/>
      <c r="C208" s="113"/>
      <c r="D208" s="114"/>
      <c r="E208" s="115"/>
      <c r="F208" s="115"/>
      <c r="G208" s="112"/>
      <c r="H208" s="28" t="s">
        <v>284</v>
      </c>
      <c r="I208" s="112"/>
      <c r="J208" s="28">
        <f>J203+J188+J163+J175</f>
        <v>766710473</v>
      </c>
    </row>
    <row r="209" spans="1:10" ht="15" customHeight="1">
      <c r="A209" s="112"/>
      <c r="B209" s="112"/>
      <c r="C209" s="113"/>
      <c r="D209" s="114"/>
      <c r="E209" s="115"/>
      <c r="F209" s="115"/>
      <c r="G209" s="112"/>
      <c r="H209" s="112" t="s">
        <v>36</v>
      </c>
      <c r="I209" s="112"/>
      <c r="J209" s="116">
        <v>-766710463.78000009</v>
      </c>
    </row>
    <row r="210" spans="1:10" ht="15" customHeight="1">
      <c r="A210" s="112"/>
      <c r="B210" s="112"/>
      <c r="C210" s="113"/>
      <c r="D210" s="114"/>
      <c r="E210" s="115"/>
      <c r="F210" s="115"/>
      <c r="G210" s="112"/>
      <c r="H210" s="29" t="s">
        <v>532</v>
      </c>
      <c r="I210" s="112"/>
      <c r="J210" s="28">
        <f>SUM(J208:J209)</f>
        <v>9.2199999094009399</v>
      </c>
    </row>
  </sheetData>
  <autoFilter ref="A3:J139">
    <filterColumn colId="1">
      <filters>
        <filter val="PT. YUSEN LOGISTICS INDONESIA"/>
      </filters>
    </filterColumn>
  </autoFilter>
  <conditionalFormatting sqref="D11">
    <cfRule type="duplicateValues" dxfId="63" priority="43"/>
  </conditionalFormatting>
  <conditionalFormatting sqref="D10">
    <cfRule type="duplicateValues" dxfId="62" priority="42"/>
  </conditionalFormatting>
  <conditionalFormatting sqref="D9">
    <cfRule type="duplicateValues" dxfId="61" priority="41"/>
  </conditionalFormatting>
  <conditionalFormatting sqref="D8">
    <cfRule type="duplicateValues" dxfId="60" priority="40"/>
  </conditionalFormatting>
  <conditionalFormatting sqref="D7">
    <cfRule type="duplicateValues" dxfId="59" priority="39"/>
  </conditionalFormatting>
  <conditionalFormatting sqref="D6">
    <cfRule type="duplicateValues" dxfId="58" priority="38"/>
  </conditionalFormatting>
  <conditionalFormatting sqref="D5">
    <cfRule type="duplicateValues" dxfId="57" priority="37"/>
  </conditionalFormatting>
  <conditionalFormatting sqref="D161">
    <cfRule type="duplicateValues" dxfId="56" priority="36"/>
  </conditionalFormatting>
  <conditionalFormatting sqref="D192">
    <cfRule type="duplicateValues" dxfId="55" priority="35"/>
  </conditionalFormatting>
  <conditionalFormatting sqref="D143 D147">
    <cfRule type="duplicateValues" dxfId="54" priority="33"/>
  </conditionalFormatting>
  <conditionalFormatting sqref="D143">
    <cfRule type="duplicateValues" dxfId="53" priority="34"/>
  </conditionalFormatting>
  <conditionalFormatting sqref="D181:D183 D140:D142 D162:D164 D160 D156:D158 D198:D211 D196 D148:D152 D168:D177 D2:D41 D185:D190">
    <cfRule type="duplicateValues" dxfId="52" priority="46"/>
  </conditionalFormatting>
  <conditionalFormatting sqref="D4:D41">
    <cfRule type="duplicateValues" dxfId="51" priority="47"/>
  </conditionalFormatting>
  <conditionalFormatting sqref="D12:D29">
    <cfRule type="duplicateValues" dxfId="50" priority="48"/>
  </conditionalFormatting>
  <conditionalFormatting sqref="D155">
    <cfRule type="duplicateValues" dxfId="49" priority="29"/>
  </conditionalFormatting>
  <conditionalFormatting sqref="D155">
    <cfRule type="duplicateValues" dxfId="48" priority="30"/>
  </conditionalFormatting>
  <conditionalFormatting sqref="D153:D154">
    <cfRule type="duplicateValues" dxfId="47" priority="49"/>
  </conditionalFormatting>
  <conditionalFormatting sqref="D178 D180">
    <cfRule type="duplicateValues" dxfId="46" priority="51"/>
  </conditionalFormatting>
  <conditionalFormatting sqref="D197">
    <cfRule type="duplicateValues" dxfId="45" priority="28"/>
  </conditionalFormatting>
  <conditionalFormatting sqref="D195">
    <cfRule type="duplicateValues" dxfId="44" priority="27"/>
  </conditionalFormatting>
  <conditionalFormatting sqref="D194">
    <cfRule type="duplicateValues" dxfId="43" priority="26"/>
  </conditionalFormatting>
  <conditionalFormatting sqref="D193">
    <cfRule type="duplicateValues" dxfId="42" priority="25"/>
  </conditionalFormatting>
  <conditionalFormatting sqref="D191">
    <cfRule type="duplicateValues" dxfId="41" priority="24"/>
  </conditionalFormatting>
  <conditionalFormatting sqref="D42:D65">
    <cfRule type="duplicateValues" dxfId="40" priority="22"/>
  </conditionalFormatting>
  <conditionalFormatting sqref="D42:D65">
    <cfRule type="duplicateValues" dxfId="39" priority="23"/>
  </conditionalFormatting>
  <conditionalFormatting sqref="D106:D125">
    <cfRule type="duplicateValues" dxfId="38" priority="14"/>
  </conditionalFormatting>
  <conditionalFormatting sqref="D106:D125">
    <cfRule type="duplicateValues" dxfId="37" priority="15"/>
  </conditionalFormatting>
  <conditionalFormatting sqref="D85:D103 D105">
    <cfRule type="duplicateValues" dxfId="36" priority="12"/>
  </conditionalFormatting>
  <conditionalFormatting sqref="D66:D84 D104">
    <cfRule type="duplicateValues" dxfId="35" priority="10"/>
  </conditionalFormatting>
  <conditionalFormatting sqref="D126:D139">
    <cfRule type="duplicateValues" dxfId="34" priority="303"/>
  </conditionalFormatting>
  <conditionalFormatting sqref="D146">
    <cfRule type="duplicateValues" dxfId="33" priority="8"/>
  </conditionalFormatting>
  <conditionalFormatting sqref="D146">
    <cfRule type="duplicateValues" dxfId="32" priority="9"/>
  </conditionalFormatting>
  <conditionalFormatting sqref="D145">
    <cfRule type="duplicateValues" dxfId="31" priority="6"/>
  </conditionalFormatting>
  <conditionalFormatting sqref="D145">
    <cfRule type="duplicateValues" dxfId="30" priority="7"/>
  </conditionalFormatting>
  <conditionalFormatting sqref="D144">
    <cfRule type="duplicateValues" dxfId="29" priority="4"/>
  </conditionalFormatting>
  <conditionalFormatting sqref="D144">
    <cfRule type="duplicateValues" dxfId="28" priority="5"/>
  </conditionalFormatting>
  <conditionalFormatting sqref="D159">
    <cfRule type="duplicateValues" dxfId="27" priority="304"/>
  </conditionalFormatting>
  <conditionalFormatting sqref="D165:D167">
    <cfRule type="duplicateValues" dxfId="26" priority="3"/>
  </conditionalFormatting>
  <conditionalFormatting sqref="D179">
    <cfRule type="duplicateValues" dxfId="25" priority="2"/>
  </conditionalFormatting>
  <conditionalFormatting sqref="D184">
    <cfRule type="duplicateValues" dxfId="24" priority="1"/>
  </conditionalFormatting>
  <pageMargins left="0" right="0" top="0.45" bottom="0.33" header="0.36" footer="0.39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152"/>
  <sheetViews>
    <sheetView zoomScaleNormal="100" zoomScaleSheetLayoutView="76" workbookViewId="0">
      <selection activeCell="E16" sqref="E16"/>
    </sheetView>
  </sheetViews>
  <sheetFormatPr defaultColWidth="9.140625" defaultRowHeight="15" customHeight="1"/>
  <cols>
    <col min="1" max="1" width="4.85546875" style="118" customWidth="1"/>
    <col min="2" max="2" width="45.5703125" style="118" bestFit="1" customWidth="1"/>
    <col min="3" max="3" width="5" style="118" hidden="1" customWidth="1"/>
    <col min="4" max="4" width="16.5703125" style="119" customWidth="1"/>
    <col min="5" max="5" width="11.42578125" style="119" customWidth="1"/>
    <col min="6" max="6" width="10" style="119" customWidth="1"/>
    <col min="7" max="7" width="49.42578125" style="118" customWidth="1"/>
    <col min="8" max="8" width="20" style="118" bestFit="1" customWidth="1"/>
    <col min="9" max="9" width="6.7109375" style="118" bestFit="1" customWidth="1"/>
    <col min="10" max="10" width="18.7109375" style="118" bestFit="1" customWidth="1"/>
    <col min="11" max="16384" width="9.140625" style="29"/>
  </cols>
  <sheetData>
    <row r="1" spans="1:10" ht="15" customHeight="1">
      <c r="A1" s="22" t="s">
        <v>478</v>
      </c>
      <c r="B1" s="23"/>
      <c r="C1" s="24"/>
      <c r="D1" s="117" t="s">
        <v>533</v>
      </c>
      <c r="E1" s="117" t="s">
        <v>534</v>
      </c>
      <c r="F1" s="117" t="s">
        <v>535</v>
      </c>
      <c r="G1" s="25"/>
      <c r="H1" s="26"/>
      <c r="I1" s="27"/>
      <c r="J1" s="28"/>
    </row>
    <row r="2" spans="1:10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0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0" ht="15" customHeight="1">
      <c r="A4" s="44">
        <v>1</v>
      </c>
      <c r="B4" s="8" t="s">
        <v>363</v>
      </c>
      <c r="C4" s="45" t="s">
        <v>37</v>
      </c>
      <c r="D4" s="46" t="str">
        <f t="shared" ref="D4:D41" si="0">C4&amp;$E$1</f>
        <v>001C/YDI/IV/2018</v>
      </c>
      <c r="E4" s="46" t="s">
        <v>498</v>
      </c>
      <c r="F4" s="47">
        <v>11802181</v>
      </c>
      <c r="G4" s="48" t="s">
        <v>479</v>
      </c>
      <c r="H4" s="49">
        <f t="shared" ref="H4:H68" si="1">J4/I4</f>
        <v>18037500</v>
      </c>
      <c r="I4" s="14">
        <v>0.02</v>
      </c>
      <c r="J4" s="50">
        <v>360750</v>
      </c>
    </row>
    <row r="5" spans="1:10" ht="15" customHeight="1">
      <c r="A5" s="44">
        <v>2</v>
      </c>
      <c r="B5" s="8" t="s">
        <v>304</v>
      </c>
      <c r="C5" s="45" t="s">
        <v>39</v>
      </c>
      <c r="D5" s="46" t="str">
        <f t="shared" si="0"/>
        <v>002C/YDI/IV/2018</v>
      </c>
      <c r="E5" s="46" t="s">
        <v>499</v>
      </c>
      <c r="F5" s="47">
        <v>11801819</v>
      </c>
      <c r="G5" s="48" t="s">
        <v>350</v>
      </c>
      <c r="H5" s="49">
        <f t="shared" si="1"/>
        <v>97898650</v>
      </c>
      <c r="I5" s="14">
        <v>0.02</v>
      </c>
      <c r="J5" s="50">
        <v>1957973</v>
      </c>
    </row>
    <row r="6" spans="1:10" ht="15" customHeight="1">
      <c r="A6" s="44">
        <v>3</v>
      </c>
      <c r="B6" s="8" t="s">
        <v>302</v>
      </c>
      <c r="C6" s="45" t="s">
        <v>40</v>
      </c>
      <c r="D6" s="46" t="str">
        <f t="shared" si="0"/>
        <v>003C/YDI/IV/2018</v>
      </c>
      <c r="E6" s="46" t="s">
        <v>500</v>
      </c>
      <c r="F6" s="47">
        <v>11802004</v>
      </c>
      <c r="G6" s="48" t="s">
        <v>480</v>
      </c>
      <c r="H6" s="49">
        <f t="shared" si="1"/>
        <v>19500000</v>
      </c>
      <c r="I6" s="14">
        <v>0.02</v>
      </c>
      <c r="J6" s="50">
        <v>390000</v>
      </c>
    </row>
    <row r="7" spans="1:10" ht="15" customHeight="1">
      <c r="A7" s="44">
        <v>4</v>
      </c>
      <c r="B7" s="8" t="s">
        <v>32</v>
      </c>
      <c r="C7" s="45" t="s">
        <v>41</v>
      </c>
      <c r="D7" s="46" t="str">
        <f t="shared" si="0"/>
        <v>004C/YDI/IV/2018</v>
      </c>
      <c r="E7" s="46" t="s">
        <v>501</v>
      </c>
      <c r="F7" s="47">
        <v>11802170</v>
      </c>
      <c r="G7" s="48" t="s">
        <v>481</v>
      </c>
      <c r="H7" s="49">
        <f t="shared" si="1"/>
        <v>22572000</v>
      </c>
      <c r="I7" s="14">
        <v>0.02</v>
      </c>
      <c r="J7" s="50">
        <v>451440</v>
      </c>
    </row>
    <row r="8" spans="1:10" ht="15" customHeight="1">
      <c r="A8" s="44">
        <v>5</v>
      </c>
      <c r="B8" s="8" t="s">
        <v>411</v>
      </c>
      <c r="C8" s="45" t="s">
        <v>42</v>
      </c>
      <c r="D8" s="46" t="str">
        <f t="shared" si="0"/>
        <v>005C/YDI/IV/2018</v>
      </c>
      <c r="E8" s="46" t="s">
        <v>501</v>
      </c>
      <c r="F8" s="47">
        <v>11802168</v>
      </c>
      <c r="G8" s="48" t="s">
        <v>439</v>
      </c>
      <c r="H8" s="49">
        <f t="shared" si="1"/>
        <v>3050000</v>
      </c>
      <c r="I8" s="14">
        <v>0.02</v>
      </c>
      <c r="J8" s="50">
        <v>61000</v>
      </c>
    </row>
    <row r="9" spans="1:10" ht="15" customHeight="1">
      <c r="A9" s="44">
        <v>6</v>
      </c>
      <c r="B9" s="8" t="s">
        <v>31</v>
      </c>
      <c r="C9" s="45" t="s">
        <v>43</v>
      </c>
      <c r="D9" s="46" t="str">
        <f t="shared" si="0"/>
        <v>006C/YDI/IV/2018</v>
      </c>
      <c r="E9" s="46" t="s">
        <v>500</v>
      </c>
      <c r="F9" s="47">
        <v>11801991</v>
      </c>
      <c r="G9" s="48" t="s">
        <v>482</v>
      </c>
      <c r="H9" s="49">
        <f t="shared" si="1"/>
        <v>12249550</v>
      </c>
      <c r="I9" s="14">
        <v>0.02</v>
      </c>
      <c r="J9" s="50">
        <v>244991</v>
      </c>
    </row>
    <row r="10" spans="1:10" ht="15" customHeight="1">
      <c r="A10" s="44">
        <v>7</v>
      </c>
      <c r="B10" s="8" t="s">
        <v>31</v>
      </c>
      <c r="C10" s="45" t="s">
        <v>44</v>
      </c>
      <c r="D10" s="46" t="str">
        <f t="shared" si="0"/>
        <v>007C/YDI/IV/2018</v>
      </c>
      <c r="E10" s="46" t="s">
        <v>500</v>
      </c>
      <c r="F10" s="47">
        <v>11801991</v>
      </c>
      <c r="G10" s="48" t="s">
        <v>483</v>
      </c>
      <c r="H10" s="49">
        <f t="shared" si="1"/>
        <v>150000</v>
      </c>
      <c r="I10" s="14">
        <v>0.02</v>
      </c>
      <c r="J10" s="50">
        <v>3000</v>
      </c>
    </row>
    <row r="11" spans="1:10" ht="15" customHeight="1">
      <c r="A11" s="44">
        <v>8</v>
      </c>
      <c r="B11" s="8" t="s">
        <v>274</v>
      </c>
      <c r="C11" s="45" t="s">
        <v>45</v>
      </c>
      <c r="D11" s="46" t="str">
        <f t="shared" si="0"/>
        <v>008C/YDI/IV/2018</v>
      </c>
      <c r="E11" s="46" t="s">
        <v>502</v>
      </c>
      <c r="F11" s="47">
        <v>11801849</v>
      </c>
      <c r="G11" s="48" t="s">
        <v>484</v>
      </c>
      <c r="H11" s="49">
        <f t="shared" si="1"/>
        <v>2000000</v>
      </c>
      <c r="I11" s="14">
        <v>0.02</v>
      </c>
      <c r="J11" s="50">
        <v>40000</v>
      </c>
    </row>
    <row r="12" spans="1:10" ht="15" customHeight="1">
      <c r="A12" s="44">
        <v>9</v>
      </c>
      <c r="B12" s="8" t="s">
        <v>510</v>
      </c>
      <c r="C12" s="45" t="s">
        <v>46</v>
      </c>
      <c r="D12" s="46" t="str">
        <f t="shared" si="0"/>
        <v>009C/YDI/IV/2018</v>
      </c>
      <c r="E12" s="46" t="s">
        <v>500</v>
      </c>
      <c r="F12" s="47">
        <v>11802001</v>
      </c>
      <c r="G12" s="48" t="s">
        <v>485</v>
      </c>
      <c r="H12" s="49">
        <f t="shared" si="1"/>
        <v>1000000</v>
      </c>
      <c r="I12" s="14">
        <v>0.02</v>
      </c>
      <c r="J12" s="50">
        <v>20000</v>
      </c>
    </row>
    <row r="13" spans="1:10" ht="15" customHeight="1">
      <c r="A13" s="44">
        <v>10</v>
      </c>
      <c r="B13" s="8" t="s">
        <v>475</v>
      </c>
      <c r="C13" s="45" t="s">
        <v>47</v>
      </c>
      <c r="D13" s="46" t="str">
        <f t="shared" si="0"/>
        <v>010C/YDI/IV/2018</v>
      </c>
      <c r="E13" s="46" t="s">
        <v>503</v>
      </c>
      <c r="F13" s="47">
        <v>11801793</v>
      </c>
      <c r="G13" s="48" t="s">
        <v>486</v>
      </c>
      <c r="H13" s="49">
        <f t="shared" si="1"/>
        <v>160500000</v>
      </c>
      <c r="I13" s="14">
        <v>0.02</v>
      </c>
      <c r="J13" s="50">
        <v>3210000</v>
      </c>
    </row>
    <row r="14" spans="1:10" ht="15" customHeight="1">
      <c r="A14" s="44">
        <v>11</v>
      </c>
      <c r="B14" s="8" t="s">
        <v>342</v>
      </c>
      <c r="C14" s="45" t="s">
        <v>48</v>
      </c>
      <c r="D14" s="46" t="str">
        <f t="shared" si="0"/>
        <v>011C/YDI/IV/2018</v>
      </c>
      <c r="E14" s="46" t="s">
        <v>504</v>
      </c>
      <c r="F14" s="47">
        <v>11802158</v>
      </c>
      <c r="G14" s="48" t="s">
        <v>487</v>
      </c>
      <c r="H14" s="49">
        <f t="shared" si="1"/>
        <v>38119000</v>
      </c>
      <c r="I14" s="14">
        <v>0.02</v>
      </c>
      <c r="J14" s="50">
        <v>762380</v>
      </c>
    </row>
    <row r="15" spans="1:10" ht="15" customHeight="1">
      <c r="A15" s="44">
        <v>12</v>
      </c>
      <c r="B15" s="8" t="s">
        <v>342</v>
      </c>
      <c r="C15" s="45" t="s">
        <v>49</v>
      </c>
      <c r="D15" s="46" t="str">
        <f t="shared" si="0"/>
        <v>012C/YDI/IV/2018</v>
      </c>
      <c r="E15" s="46" t="s">
        <v>504</v>
      </c>
      <c r="F15" s="47">
        <v>11802158</v>
      </c>
      <c r="G15" s="48" t="s">
        <v>488</v>
      </c>
      <c r="H15" s="49">
        <f t="shared" si="1"/>
        <v>36080000</v>
      </c>
      <c r="I15" s="14">
        <v>0.02</v>
      </c>
      <c r="J15" s="50">
        <v>721600</v>
      </c>
    </row>
    <row r="16" spans="1:10" ht="15" customHeight="1">
      <c r="A16" s="44">
        <v>13</v>
      </c>
      <c r="B16" s="8" t="s">
        <v>132</v>
      </c>
      <c r="C16" s="45" t="s">
        <v>50</v>
      </c>
      <c r="D16" s="46" t="str">
        <f t="shared" si="0"/>
        <v>013C/YDI/IV/2018</v>
      </c>
      <c r="E16" s="46" t="s">
        <v>505</v>
      </c>
      <c r="F16" s="47">
        <v>70782264</v>
      </c>
      <c r="G16" s="48" t="s">
        <v>489</v>
      </c>
      <c r="H16" s="49">
        <f t="shared" si="1"/>
        <v>2500000</v>
      </c>
      <c r="I16" s="14">
        <v>0.02</v>
      </c>
      <c r="J16" s="50">
        <v>50000</v>
      </c>
    </row>
    <row r="17" spans="1:10" ht="15" customHeight="1">
      <c r="A17" s="44">
        <v>14</v>
      </c>
      <c r="B17" s="8" t="s">
        <v>220</v>
      </c>
      <c r="C17" s="45" t="s">
        <v>51</v>
      </c>
      <c r="D17" s="46" t="str">
        <f t="shared" si="0"/>
        <v>014C/YDI/IV/2018</v>
      </c>
      <c r="E17" s="46" t="s">
        <v>505</v>
      </c>
      <c r="F17" s="47">
        <v>70782263</v>
      </c>
      <c r="G17" s="48" t="s">
        <v>490</v>
      </c>
      <c r="H17" s="49">
        <f t="shared" si="1"/>
        <v>7500000</v>
      </c>
      <c r="I17" s="14">
        <v>0.02</v>
      </c>
      <c r="J17" s="50">
        <v>150000</v>
      </c>
    </row>
    <row r="18" spans="1:10" ht="15" customHeight="1">
      <c r="A18" s="44">
        <v>15</v>
      </c>
      <c r="B18" s="8" t="s">
        <v>511</v>
      </c>
      <c r="C18" s="45" t="s">
        <v>52</v>
      </c>
      <c r="D18" s="46" t="str">
        <f t="shared" si="0"/>
        <v>015C/YDI/IV/2018</v>
      </c>
      <c r="E18" s="46" t="s">
        <v>506</v>
      </c>
      <c r="F18" s="47">
        <v>70788347</v>
      </c>
      <c r="G18" s="48" t="s">
        <v>491</v>
      </c>
      <c r="H18" s="49">
        <f t="shared" si="1"/>
        <v>1400000</v>
      </c>
      <c r="I18" s="14">
        <v>0.02</v>
      </c>
      <c r="J18" s="50">
        <v>28000</v>
      </c>
    </row>
    <row r="19" spans="1:10" ht="15" customHeight="1">
      <c r="A19" s="44">
        <v>16</v>
      </c>
      <c r="B19" s="8" t="s">
        <v>227</v>
      </c>
      <c r="C19" s="45" t="s">
        <v>53</v>
      </c>
      <c r="D19" s="46" t="str">
        <f t="shared" si="0"/>
        <v>016C/YDI/IV/2018</v>
      </c>
      <c r="E19" s="46" t="s">
        <v>505</v>
      </c>
      <c r="F19" s="47">
        <v>70782261</v>
      </c>
      <c r="G19" s="48" t="s">
        <v>492</v>
      </c>
      <c r="H19" s="49">
        <f t="shared" si="1"/>
        <v>51550600</v>
      </c>
      <c r="I19" s="14">
        <v>0.02</v>
      </c>
      <c r="J19" s="50">
        <v>1031012</v>
      </c>
    </row>
    <row r="20" spans="1:10" ht="15" customHeight="1">
      <c r="A20" s="44">
        <v>17</v>
      </c>
      <c r="B20" s="8" t="s">
        <v>366</v>
      </c>
      <c r="C20" s="45" t="s">
        <v>54</v>
      </c>
      <c r="D20" s="46" t="str">
        <f t="shared" si="0"/>
        <v>017C/YDI/IV/2018</v>
      </c>
      <c r="E20" s="46" t="s">
        <v>505</v>
      </c>
      <c r="F20" s="53">
        <v>70782262</v>
      </c>
      <c r="G20" s="48" t="s">
        <v>493</v>
      </c>
      <c r="H20" s="49">
        <f t="shared" si="1"/>
        <v>23842500</v>
      </c>
      <c r="I20" s="14">
        <v>0.02</v>
      </c>
      <c r="J20" s="49">
        <v>476850</v>
      </c>
    </row>
    <row r="21" spans="1:10" ht="15" customHeight="1">
      <c r="A21" s="44">
        <v>18</v>
      </c>
      <c r="B21" s="8" t="s">
        <v>366</v>
      </c>
      <c r="C21" s="45" t="s">
        <v>55</v>
      </c>
      <c r="D21" s="46" t="str">
        <f t="shared" si="0"/>
        <v>018C/YDI/IV/2018</v>
      </c>
      <c r="E21" s="46" t="s">
        <v>506</v>
      </c>
      <c r="F21" s="47">
        <v>70788345</v>
      </c>
      <c r="G21" s="48" t="s">
        <v>493</v>
      </c>
      <c r="H21" s="49">
        <f t="shared" si="1"/>
        <v>5745000</v>
      </c>
      <c r="I21" s="14">
        <v>0.02</v>
      </c>
      <c r="J21" s="50">
        <v>114900</v>
      </c>
    </row>
    <row r="22" spans="1:10" ht="15" customHeight="1">
      <c r="A22" s="44">
        <v>19</v>
      </c>
      <c r="B22" s="8" t="s">
        <v>61</v>
      </c>
      <c r="C22" s="45" t="s">
        <v>56</v>
      </c>
      <c r="D22" s="46" t="str">
        <f t="shared" si="0"/>
        <v>019C/YDI/IV/2018</v>
      </c>
      <c r="E22" s="46" t="s">
        <v>504</v>
      </c>
      <c r="F22" s="47">
        <v>70792507</v>
      </c>
      <c r="G22" s="48" t="s">
        <v>494</v>
      </c>
      <c r="H22" s="49">
        <f t="shared" si="1"/>
        <v>34767550</v>
      </c>
      <c r="I22" s="14">
        <v>0.02</v>
      </c>
      <c r="J22" s="50">
        <v>695351</v>
      </c>
    </row>
    <row r="23" spans="1:10" ht="15" customHeight="1">
      <c r="A23" s="44">
        <v>20</v>
      </c>
      <c r="B23" s="8" t="s">
        <v>61</v>
      </c>
      <c r="C23" s="45" t="s">
        <v>57</v>
      </c>
      <c r="D23" s="46" t="str">
        <f t="shared" si="0"/>
        <v>020C/YDI/IV/2018</v>
      </c>
      <c r="E23" s="46" t="s">
        <v>504</v>
      </c>
      <c r="F23" s="53">
        <v>70792506</v>
      </c>
      <c r="G23" s="48" t="s">
        <v>494</v>
      </c>
      <c r="H23" s="49">
        <f t="shared" si="1"/>
        <v>6237700</v>
      </c>
      <c r="I23" s="14">
        <v>0.02</v>
      </c>
      <c r="J23" s="49">
        <v>124754</v>
      </c>
    </row>
    <row r="24" spans="1:10" ht="15" customHeight="1">
      <c r="A24" s="44">
        <v>21</v>
      </c>
      <c r="B24" s="8" t="s">
        <v>215</v>
      </c>
      <c r="C24" s="45" t="s">
        <v>58</v>
      </c>
      <c r="D24" s="46" t="str">
        <f t="shared" si="0"/>
        <v>021C/YDI/IV/2018</v>
      </c>
      <c r="E24" s="46" t="s">
        <v>502</v>
      </c>
      <c r="F24" s="53">
        <v>11801829</v>
      </c>
      <c r="G24" s="48" t="s">
        <v>285</v>
      </c>
      <c r="H24" s="49">
        <f t="shared" si="1"/>
        <v>614535000</v>
      </c>
      <c r="I24" s="14">
        <v>0.02</v>
      </c>
      <c r="J24" s="49">
        <v>12290700</v>
      </c>
    </row>
    <row r="25" spans="1:10" ht="15" customHeight="1">
      <c r="A25" s="44">
        <v>22</v>
      </c>
      <c r="B25" s="8" t="s">
        <v>192</v>
      </c>
      <c r="C25" s="45" t="s">
        <v>59</v>
      </c>
      <c r="D25" s="46" t="str">
        <f t="shared" si="0"/>
        <v>022C/YDI/IV/2018</v>
      </c>
      <c r="E25" s="46" t="s">
        <v>502</v>
      </c>
      <c r="F25" s="47">
        <v>11801831</v>
      </c>
      <c r="G25" s="48" t="s">
        <v>260</v>
      </c>
      <c r="H25" s="49">
        <f t="shared" si="1"/>
        <v>106575000</v>
      </c>
      <c r="I25" s="14">
        <v>0.02</v>
      </c>
      <c r="J25" s="50">
        <v>2131500</v>
      </c>
    </row>
    <row r="26" spans="1:10" ht="15" customHeight="1">
      <c r="A26" s="44">
        <v>23</v>
      </c>
      <c r="B26" s="8" t="s">
        <v>245</v>
      </c>
      <c r="C26" s="45" t="s">
        <v>60</v>
      </c>
      <c r="D26" s="46" t="str">
        <f t="shared" si="0"/>
        <v>023C/YDI/IV/2018</v>
      </c>
      <c r="E26" s="46" t="s">
        <v>500</v>
      </c>
      <c r="F26" s="47">
        <v>11802021</v>
      </c>
      <c r="G26" s="48" t="s">
        <v>263</v>
      </c>
      <c r="H26" s="49">
        <f t="shared" si="1"/>
        <v>300000</v>
      </c>
      <c r="I26" s="14">
        <v>0.02</v>
      </c>
      <c r="J26" s="50">
        <v>6000</v>
      </c>
    </row>
    <row r="27" spans="1:10" ht="15" customHeight="1">
      <c r="A27" s="44">
        <v>24</v>
      </c>
      <c r="B27" s="8" t="s">
        <v>271</v>
      </c>
      <c r="C27" s="45" t="s">
        <v>66</v>
      </c>
      <c r="D27" s="46" t="str">
        <f t="shared" si="0"/>
        <v>024C/YDI/IV/2018</v>
      </c>
      <c r="E27" s="46" t="s">
        <v>500</v>
      </c>
      <c r="F27" s="47">
        <v>11802017</v>
      </c>
      <c r="G27" s="48" t="s">
        <v>287</v>
      </c>
      <c r="H27" s="49">
        <f t="shared" si="1"/>
        <v>187748000</v>
      </c>
      <c r="I27" s="14">
        <v>0.02</v>
      </c>
      <c r="J27" s="50">
        <v>3754960</v>
      </c>
    </row>
    <row r="28" spans="1:10" ht="15" customHeight="1">
      <c r="A28" s="44">
        <v>25</v>
      </c>
      <c r="B28" s="8" t="s">
        <v>223</v>
      </c>
      <c r="C28" s="45" t="s">
        <v>67</v>
      </c>
      <c r="D28" s="46" t="str">
        <f t="shared" si="0"/>
        <v>025C/YDI/IV/2018</v>
      </c>
      <c r="E28" s="46" t="s">
        <v>500</v>
      </c>
      <c r="F28" s="47">
        <v>11802016</v>
      </c>
      <c r="G28" s="48" t="s">
        <v>288</v>
      </c>
      <c r="H28" s="49">
        <f t="shared" si="1"/>
        <v>520326000</v>
      </c>
      <c r="I28" s="14">
        <v>0.02</v>
      </c>
      <c r="J28" s="50">
        <v>10406520</v>
      </c>
    </row>
    <row r="29" spans="1:10" ht="15" customHeight="1">
      <c r="A29" s="44">
        <v>26</v>
      </c>
      <c r="B29" s="8" t="s">
        <v>23</v>
      </c>
      <c r="C29" s="45" t="s">
        <v>68</v>
      </c>
      <c r="D29" s="46" t="str">
        <f t="shared" si="0"/>
        <v>026C/YDI/IV/2018</v>
      </c>
      <c r="E29" s="46" t="s">
        <v>500</v>
      </c>
      <c r="F29" s="47">
        <v>11802023</v>
      </c>
      <c r="G29" s="48" t="s">
        <v>289</v>
      </c>
      <c r="H29" s="49">
        <f t="shared" si="1"/>
        <v>1000000</v>
      </c>
      <c r="I29" s="14">
        <v>0.02</v>
      </c>
      <c r="J29" s="50">
        <v>20000</v>
      </c>
    </row>
    <row r="30" spans="1:10" ht="15" customHeight="1">
      <c r="A30" s="44">
        <v>27</v>
      </c>
      <c r="B30" s="8" t="s">
        <v>228</v>
      </c>
      <c r="C30" s="45" t="s">
        <v>69</v>
      </c>
      <c r="D30" s="46" t="str">
        <f t="shared" si="0"/>
        <v>027C/YDI/IV/2018</v>
      </c>
      <c r="E30" s="46" t="s">
        <v>500</v>
      </c>
      <c r="F30" s="47">
        <v>11802022</v>
      </c>
      <c r="G30" s="48" t="s">
        <v>495</v>
      </c>
      <c r="H30" s="49">
        <f t="shared" si="1"/>
        <v>23436600</v>
      </c>
      <c r="I30" s="14">
        <v>0.02</v>
      </c>
      <c r="J30" s="50">
        <v>468732</v>
      </c>
    </row>
    <row r="31" spans="1:10" ht="15" customHeight="1">
      <c r="A31" s="44">
        <v>28</v>
      </c>
      <c r="B31" s="8" t="s">
        <v>145</v>
      </c>
      <c r="C31" s="45" t="s">
        <v>70</v>
      </c>
      <c r="D31" s="46" t="str">
        <f t="shared" si="0"/>
        <v>028C/YDI/IV/2018</v>
      </c>
      <c r="E31" s="46" t="s">
        <v>502</v>
      </c>
      <c r="F31" s="53">
        <v>11801828</v>
      </c>
      <c r="G31" s="48" t="s">
        <v>264</v>
      </c>
      <c r="H31" s="49">
        <f t="shared" si="1"/>
        <v>37008500</v>
      </c>
      <c r="I31" s="14">
        <v>0.02</v>
      </c>
      <c r="J31" s="49">
        <v>740170</v>
      </c>
    </row>
    <row r="32" spans="1:10" ht="15" customHeight="1">
      <c r="A32" s="44">
        <v>29</v>
      </c>
      <c r="B32" s="8" t="s">
        <v>201</v>
      </c>
      <c r="C32" s="45" t="s">
        <v>71</v>
      </c>
      <c r="D32" s="46" t="str">
        <f t="shared" si="0"/>
        <v>029C/YDI/IV/2018</v>
      </c>
      <c r="E32" s="46" t="s">
        <v>507</v>
      </c>
      <c r="F32" s="53">
        <v>11802034</v>
      </c>
      <c r="G32" s="48" t="s">
        <v>290</v>
      </c>
      <c r="H32" s="49">
        <f t="shared" si="1"/>
        <v>4375800</v>
      </c>
      <c r="I32" s="14">
        <v>0.02</v>
      </c>
      <c r="J32" s="49">
        <v>87516</v>
      </c>
    </row>
    <row r="33" spans="1:10" ht="15" customHeight="1">
      <c r="A33" s="44">
        <v>30</v>
      </c>
      <c r="B33" s="8" t="s">
        <v>427</v>
      </c>
      <c r="C33" s="45" t="s">
        <v>72</v>
      </c>
      <c r="D33" s="46" t="str">
        <f t="shared" si="0"/>
        <v>030C/YDI/IV/2018</v>
      </c>
      <c r="E33" s="46" t="s">
        <v>504</v>
      </c>
      <c r="F33" s="47">
        <v>11802154</v>
      </c>
      <c r="G33" s="48" t="s">
        <v>426</v>
      </c>
      <c r="H33" s="49">
        <f t="shared" si="1"/>
        <v>346310000</v>
      </c>
      <c r="I33" s="14">
        <v>0.02</v>
      </c>
      <c r="J33" s="50">
        <v>6926200</v>
      </c>
    </row>
    <row r="34" spans="1:10" ht="15" customHeight="1">
      <c r="A34" s="44">
        <v>31</v>
      </c>
      <c r="B34" s="8" t="s">
        <v>240</v>
      </c>
      <c r="C34" s="45" t="s">
        <v>73</v>
      </c>
      <c r="D34" s="46" t="str">
        <f t="shared" si="0"/>
        <v>031C/YDI/IV/2018</v>
      </c>
      <c r="E34" s="46" t="s">
        <v>502</v>
      </c>
      <c r="F34" s="47">
        <v>11801830</v>
      </c>
      <c r="G34" s="48" t="s">
        <v>313</v>
      </c>
      <c r="H34" s="49">
        <f t="shared" si="1"/>
        <v>231989800</v>
      </c>
      <c r="I34" s="14">
        <v>0.02</v>
      </c>
      <c r="J34" s="50">
        <v>4639796</v>
      </c>
    </row>
    <row r="35" spans="1:10" ht="15" customHeight="1">
      <c r="A35" s="44">
        <v>32</v>
      </c>
      <c r="B35" s="8" t="s">
        <v>341</v>
      </c>
      <c r="C35" s="45" t="s">
        <v>74</v>
      </c>
      <c r="D35" s="46" t="str">
        <f t="shared" si="0"/>
        <v>032C/YDI/IV/2018</v>
      </c>
      <c r="E35" s="46" t="s">
        <v>502</v>
      </c>
      <c r="F35" s="47">
        <v>11801832</v>
      </c>
      <c r="G35" s="48" t="s">
        <v>337</v>
      </c>
      <c r="H35" s="49">
        <f t="shared" si="1"/>
        <v>12047500</v>
      </c>
      <c r="I35" s="14">
        <v>0.02</v>
      </c>
      <c r="J35" s="50">
        <v>240950</v>
      </c>
    </row>
    <row r="36" spans="1:10" ht="15" customHeight="1">
      <c r="A36" s="44">
        <v>33</v>
      </c>
      <c r="B36" s="8" t="s">
        <v>232</v>
      </c>
      <c r="C36" s="45" t="s">
        <v>75</v>
      </c>
      <c r="D36" s="46" t="str">
        <f t="shared" si="0"/>
        <v>033C/YDI/IV/2018</v>
      </c>
      <c r="E36" s="46" t="s">
        <v>506</v>
      </c>
      <c r="F36" s="47">
        <v>11801961</v>
      </c>
      <c r="G36" s="48" t="s">
        <v>436</v>
      </c>
      <c r="H36" s="49">
        <f t="shared" si="1"/>
        <v>2250800</v>
      </c>
      <c r="I36" s="14">
        <v>0.02</v>
      </c>
      <c r="J36" s="50">
        <v>45016</v>
      </c>
    </row>
    <row r="37" spans="1:10" ht="15" customHeight="1">
      <c r="A37" s="44">
        <v>34</v>
      </c>
      <c r="B37" s="8" t="s">
        <v>136</v>
      </c>
      <c r="C37" s="45" t="s">
        <v>76</v>
      </c>
      <c r="D37" s="46" t="str">
        <f t="shared" si="0"/>
        <v>034C/YDI/IV/2018</v>
      </c>
      <c r="E37" s="54" t="s">
        <v>508</v>
      </c>
      <c r="F37" s="55">
        <v>11802062</v>
      </c>
      <c r="G37" s="55" t="s">
        <v>338</v>
      </c>
      <c r="H37" s="49">
        <f t="shared" si="1"/>
        <v>14800000</v>
      </c>
      <c r="I37" s="14">
        <v>0.02</v>
      </c>
      <c r="J37" s="49">
        <v>296000</v>
      </c>
    </row>
    <row r="38" spans="1:10" ht="15" customHeight="1">
      <c r="A38" s="44">
        <v>35</v>
      </c>
      <c r="B38" s="8" t="s">
        <v>512</v>
      </c>
      <c r="C38" s="45" t="s">
        <v>77</v>
      </c>
      <c r="D38" s="46" t="str">
        <f t="shared" si="0"/>
        <v>035C/YDI/IV/2018</v>
      </c>
      <c r="E38" s="54" t="s">
        <v>500</v>
      </c>
      <c r="F38" s="56">
        <v>11802019</v>
      </c>
      <c r="G38" s="55" t="s">
        <v>496</v>
      </c>
      <c r="H38" s="49">
        <f t="shared" si="1"/>
        <v>10013550</v>
      </c>
      <c r="I38" s="14">
        <v>0.02</v>
      </c>
      <c r="J38" s="49">
        <v>200271</v>
      </c>
    </row>
    <row r="39" spans="1:10" ht="15" customHeight="1">
      <c r="A39" s="44">
        <v>36</v>
      </c>
      <c r="B39" s="8" t="s">
        <v>187</v>
      </c>
      <c r="C39" s="45" t="s">
        <v>78</v>
      </c>
      <c r="D39" s="46" t="str">
        <f t="shared" si="0"/>
        <v>036C/YDI/IV/2018</v>
      </c>
      <c r="E39" s="46" t="s">
        <v>507</v>
      </c>
      <c r="F39" s="53">
        <v>11802032</v>
      </c>
      <c r="G39" s="48" t="s">
        <v>269</v>
      </c>
      <c r="H39" s="49">
        <f t="shared" si="1"/>
        <v>13134700</v>
      </c>
      <c r="I39" s="14">
        <v>0.02</v>
      </c>
      <c r="J39" s="49">
        <v>262694</v>
      </c>
    </row>
    <row r="40" spans="1:10" ht="15" customHeight="1">
      <c r="A40" s="44">
        <v>37</v>
      </c>
      <c r="B40" s="8" t="s">
        <v>187</v>
      </c>
      <c r="C40" s="45" t="s">
        <v>79</v>
      </c>
      <c r="D40" s="46" t="str">
        <f t="shared" si="0"/>
        <v>037C/YDI/IV/2018</v>
      </c>
      <c r="E40" s="46" t="s">
        <v>504</v>
      </c>
      <c r="F40" s="47">
        <v>11802159</v>
      </c>
      <c r="G40" s="48" t="s">
        <v>269</v>
      </c>
      <c r="H40" s="49">
        <f t="shared" si="1"/>
        <v>43920000</v>
      </c>
      <c r="I40" s="14">
        <v>0.02</v>
      </c>
      <c r="J40" s="50">
        <v>878400</v>
      </c>
    </row>
    <row r="41" spans="1:10" ht="15" customHeight="1">
      <c r="A41" s="44">
        <v>38</v>
      </c>
      <c r="B41" s="8" t="s">
        <v>236</v>
      </c>
      <c r="C41" s="45" t="s">
        <v>80</v>
      </c>
      <c r="D41" s="46" t="str">
        <f t="shared" si="0"/>
        <v>038C/YDI/IV/2018</v>
      </c>
      <c r="E41" s="46" t="s">
        <v>507</v>
      </c>
      <c r="F41" s="53">
        <v>11802028</v>
      </c>
      <c r="G41" s="48" t="s">
        <v>497</v>
      </c>
      <c r="H41" s="49">
        <f t="shared" si="1"/>
        <v>4537500</v>
      </c>
      <c r="I41" s="14">
        <v>0.02</v>
      </c>
      <c r="J41" s="49">
        <v>90750</v>
      </c>
    </row>
    <row r="42" spans="1:10" ht="15" customHeight="1">
      <c r="A42" s="44">
        <v>39</v>
      </c>
      <c r="B42" s="8" t="s">
        <v>402</v>
      </c>
      <c r="C42" s="45" t="s">
        <v>37</v>
      </c>
      <c r="D42" s="46" t="str">
        <f t="shared" ref="D42:D85" si="2">C42&amp;$D$1</f>
        <v>001A/YDI/IV/2018</v>
      </c>
      <c r="E42" s="46" t="s">
        <v>504</v>
      </c>
      <c r="F42" s="53">
        <v>11802159</v>
      </c>
      <c r="G42" s="48" t="s">
        <v>374</v>
      </c>
      <c r="H42" s="49">
        <f t="shared" si="1"/>
        <v>410000</v>
      </c>
      <c r="I42" s="14">
        <v>0.02</v>
      </c>
      <c r="J42" s="49">
        <v>8200</v>
      </c>
    </row>
    <row r="43" spans="1:10" ht="15" customHeight="1">
      <c r="A43" s="44">
        <v>40</v>
      </c>
      <c r="B43" s="8" t="s">
        <v>354</v>
      </c>
      <c r="C43" s="45" t="s">
        <v>39</v>
      </c>
      <c r="D43" s="46" t="str">
        <f t="shared" si="2"/>
        <v>002A/YDI/IV/2018</v>
      </c>
      <c r="E43" s="46" t="s">
        <v>508</v>
      </c>
      <c r="F43" s="47">
        <v>11802062</v>
      </c>
      <c r="G43" s="48" t="s">
        <v>428</v>
      </c>
      <c r="H43" s="49">
        <f t="shared" si="1"/>
        <v>2001000</v>
      </c>
      <c r="I43" s="14">
        <v>0.02</v>
      </c>
      <c r="J43" s="50">
        <v>40020</v>
      </c>
    </row>
    <row r="44" spans="1:10" ht="15" customHeight="1">
      <c r="A44" s="44">
        <v>41</v>
      </c>
      <c r="B44" s="8" t="s">
        <v>354</v>
      </c>
      <c r="C44" s="45" t="s">
        <v>40</v>
      </c>
      <c r="D44" s="46" t="str">
        <f t="shared" si="2"/>
        <v>003A/YDI/IV/2018</v>
      </c>
      <c r="E44" s="46" t="s">
        <v>508</v>
      </c>
      <c r="F44" s="47">
        <v>11802062</v>
      </c>
      <c r="G44" s="48" t="s">
        <v>428</v>
      </c>
      <c r="H44" s="49">
        <f t="shared" si="1"/>
        <v>552000</v>
      </c>
      <c r="I44" s="14">
        <v>0.02</v>
      </c>
      <c r="J44" s="50">
        <v>11040</v>
      </c>
    </row>
    <row r="45" spans="1:10" ht="15" customHeight="1">
      <c r="A45" s="44">
        <v>42</v>
      </c>
      <c r="B45" s="8" t="s">
        <v>276</v>
      </c>
      <c r="C45" s="45" t="s">
        <v>41</v>
      </c>
      <c r="D45" s="46" t="str">
        <f t="shared" si="2"/>
        <v>004A/YDI/IV/2018</v>
      </c>
      <c r="E45" s="46" t="s">
        <v>508</v>
      </c>
      <c r="F45" s="47">
        <v>11802062</v>
      </c>
      <c r="G45" s="48" t="s">
        <v>377</v>
      </c>
      <c r="H45" s="49">
        <f t="shared" si="1"/>
        <v>2553900</v>
      </c>
      <c r="I45" s="14">
        <v>0.02</v>
      </c>
      <c r="J45" s="50">
        <v>51078</v>
      </c>
    </row>
    <row r="46" spans="1:10" ht="15" customHeight="1">
      <c r="A46" s="44">
        <v>43</v>
      </c>
      <c r="B46" s="8" t="s">
        <v>276</v>
      </c>
      <c r="C46" s="45" t="s">
        <v>42</v>
      </c>
      <c r="D46" s="46" t="str">
        <f t="shared" si="2"/>
        <v>005A/YDI/IV/2018</v>
      </c>
      <c r="E46" s="46" t="s">
        <v>508</v>
      </c>
      <c r="F46" s="53">
        <v>11802062</v>
      </c>
      <c r="G46" s="48" t="s">
        <v>377</v>
      </c>
      <c r="H46" s="49">
        <f t="shared" si="1"/>
        <v>2553900</v>
      </c>
      <c r="I46" s="14">
        <v>0.02</v>
      </c>
      <c r="J46" s="49">
        <v>51078</v>
      </c>
    </row>
    <row r="47" spans="1:10" ht="15" customHeight="1">
      <c r="A47" s="44">
        <v>44</v>
      </c>
      <c r="B47" s="8" t="s">
        <v>144</v>
      </c>
      <c r="C47" s="45" t="s">
        <v>43</v>
      </c>
      <c r="D47" s="46" t="str">
        <f t="shared" si="2"/>
        <v>006A/YDI/IV/2018</v>
      </c>
      <c r="E47" s="46" t="s">
        <v>508</v>
      </c>
      <c r="F47" s="47">
        <v>11802062</v>
      </c>
      <c r="G47" s="48" t="s">
        <v>380</v>
      </c>
      <c r="H47" s="49">
        <f t="shared" si="1"/>
        <v>9550000</v>
      </c>
      <c r="I47" s="14">
        <v>0.02</v>
      </c>
      <c r="J47" s="50">
        <v>191000</v>
      </c>
    </row>
    <row r="48" spans="1:10" ht="15" customHeight="1">
      <c r="A48" s="44">
        <v>45</v>
      </c>
      <c r="B48" s="57" t="s">
        <v>232</v>
      </c>
      <c r="C48" s="45" t="s">
        <v>44</v>
      </c>
      <c r="D48" s="46" t="str">
        <f t="shared" si="2"/>
        <v>007A/YDI/IV/2018</v>
      </c>
      <c r="E48" s="54" t="s">
        <v>500</v>
      </c>
      <c r="F48" s="58">
        <v>11802021</v>
      </c>
      <c r="G48" s="55" t="s">
        <v>381</v>
      </c>
      <c r="H48" s="59">
        <f t="shared" si="1"/>
        <v>1996700</v>
      </c>
      <c r="I48" s="17">
        <v>0.02</v>
      </c>
      <c r="J48" s="60">
        <v>39934</v>
      </c>
    </row>
    <row r="49" spans="1:10" ht="15" customHeight="1">
      <c r="A49" s="44">
        <v>46</v>
      </c>
      <c r="B49" s="8" t="s">
        <v>458</v>
      </c>
      <c r="C49" s="45" t="s">
        <v>45</v>
      </c>
      <c r="D49" s="46" t="str">
        <f t="shared" si="2"/>
        <v>008A/YDI/IV/2018</v>
      </c>
      <c r="E49" s="54" t="s">
        <v>504</v>
      </c>
      <c r="F49" s="56">
        <v>11802159</v>
      </c>
      <c r="G49" s="55" t="s">
        <v>445</v>
      </c>
      <c r="H49" s="59">
        <f t="shared" si="1"/>
        <v>80000</v>
      </c>
      <c r="I49" s="17">
        <v>0.02</v>
      </c>
      <c r="J49" s="59">
        <v>1600</v>
      </c>
    </row>
    <row r="50" spans="1:10" ht="15" customHeight="1">
      <c r="A50" s="44">
        <v>47</v>
      </c>
      <c r="B50" s="61" t="s">
        <v>458</v>
      </c>
      <c r="C50" s="45" t="s">
        <v>46</v>
      </c>
      <c r="D50" s="46" t="str">
        <f t="shared" si="2"/>
        <v>009A/YDI/IV/2018</v>
      </c>
      <c r="E50" s="62" t="s">
        <v>504</v>
      </c>
      <c r="F50" s="53">
        <v>11802159</v>
      </c>
      <c r="G50" s="53" t="s">
        <v>445</v>
      </c>
      <c r="H50" s="63">
        <f t="shared" si="1"/>
        <v>80000</v>
      </c>
      <c r="I50" s="18">
        <v>0.02</v>
      </c>
      <c r="J50" s="63">
        <v>1600</v>
      </c>
    </row>
    <row r="51" spans="1:10" ht="15" customHeight="1">
      <c r="A51" s="44">
        <v>48</v>
      </c>
      <c r="B51" s="8" t="s">
        <v>458</v>
      </c>
      <c r="C51" s="45" t="s">
        <v>47</v>
      </c>
      <c r="D51" s="46" t="str">
        <f t="shared" si="2"/>
        <v>010A/YDI/IV/2018</v>
      </c>
      <c r="E51" s="46" t="s">
        <v>504</v>
      </c>
      <c r="F51" s="47">
        <v>11802159</v>
      </c>
      <c r="G51" s="48" t="s">
        <v>445</v>
      </c>
      <c r="H51" s="49">
        <f t="shared" si="1"/>
        <v>300000</v>
      </c>
      <c r="I51" s="14">
        <v>0.02</v>
      </c>
      <c r="J51" s="50">
        <v>6000</v>
      </c>
    </row>
    <row r="52" spans="1:10" ht="15" customHeight="1">
      <c r="A52" s="44">
        <v>49</v>
      </c>
      <c r="B52" s="8" t="s">
        <v>458</v>
      </c>
      <c r="C52" s="45" t="s">
        <v>48</v>
      </c>
      <c r="D52" s="46" t="str">
        <f t="shared" si="2"/>
        <v>011A/YDI/IV/2018</v>
      </c>
      <c r="E52" s="46" t="s">
        <v>504</v>
      </c>
      <c r="F52" s="47">
        <v>11802159</v>
      </c>
      <c r="G52" s="48" t="s">
        <v>445</v>
      </c>
      <c r="H52" s="49">
        <f t="shared" si="1"/>
        <v>300000</v>
      </c>
      <c r="I52" s="14">
        <v>0.02</v>
      </c>
      <c r="J52" s="50">
        <v>6000</v>
      </c>
    </row>
    <row r="53" spans="1:10" ht="15" customHeight="1">
      <c r="A53" s="44">
        <v>50</v>
      </c>
      <c r="B53" s="8" t="s">
        <v>210</v>
      </c>
      <c r="C53" s="45" t="s">
        <v>49</v>
      </c>
      <c r="D53" s="46" t="str">
        <f t="shared" si="2"/>
        <v>012A/YDI/IV/2018</v>
      </c>
      <c r="E53" s="46" t="s">
        <v>504</v>
      </c>
      <c r="F53" s="53">
        <v>11802159</v>
      </c>
      <c r="G53" s="48" t="s">
        <v>382</v>
      </c>
      <c r="H53" s="49">
        <f t="shared" si="1"/>
        <v>355000</v>
      </c>
      <c r="I53" s="14">
        <v>0.02</v>
      </c>
      <c r="J53" s="49">
        <v>7100</v>
      </c>
    </row>
    <row r="54" spans="1:10" ht="15" customHeight="1">
      <c r="A54" s="44">
        <v>51</v>
      </c>
      <c r="B54" s="8" t="s">
        <v>210</v>
      </c>
      <c r="C54" s="45" t="s">
        <v>50</v>
      </c>
      <c r="D54" s="46" t="str">
        <f t="shared" si="2"/>
        <v>013A/YDI/IV/2018</v>
      </c>
      <c r="E54" s="46" t="s">
        <v>504</v>
      </c>
      <c r="F54" s="47">
        <v>11802159</v>
      </c>
      <c r="G54" s="48" t="s">
        <v>382</v>
      </c>
      <c r="H54" s="49">
        <f t="shared" si="1"/>
        <v>355000</v>
      </c>
      <c r="I54" s="14">
        <v>0.02</v>
      </c>
      <c r="J54" s="50">
        <v>7100</v>
      </c>
    </row>
    <row r="55" spans="1:10" ht="15" customHeight="1">
      <c r="A55" s="44">
        <v>52</v>
      </c>
      <c r="B55" s="8" t="s">
        <v>210</v>
      </c>
      <c r="C55" s="45" t="s">
        <v>51</v>
      </c>
      <c r="D55" s="46" t="str">
        <f t="shared" si="2"/>
        <v>014A/YDI/IV/2018</v>
      </c>
      <c r="E55" s="46" t="s">
        <v>504</v>
      </c>
      <c r="F55" s="47">
        <v>11802159</v>
      </c>
      <c r="G55" s="48" t="s">
        <v>382</v>
      </c>
      <c r="H55" s="49">
        <f t="shared" si="1"/>
        <v>385000</v>
      </c>
      <c r="I55" s="14">
        <v>0.02</v>
      </c>
      <c r="J55" s="50">
        <v>7700</v>
      </c>
    </row>
    <row r="56" spans="1:10" ht="15" customHeight="1">
      <c r="A56" s="44">
        <v>53</v>
      </c>
      <c r="B56" s="8" t="s">
        <v>210</v>
      </c>
      <c r="C56" s="45" t="s">
        <v>52</v>
      </c>
      <c r="D56" s="46" t="str">
        <f t="shared" si="2"/>
        <v>015A/YDI/IV/2018</v>
      </c>
      <c r="E56" s="46" t="s">
        <v>504</v>
      </c>
      <c r="F56" s="47">
        <v>11802159</v>
      </c>
      <c r="G56" s="48" t="s">
        <v>382</v>
      </c>
      <c r="H56" s="49">
        <f t="shared" si="1"/>
        <v>385000</v>
      </c>
      <c r="I56" s="14">
        <v>0.02</v>
      </c>
      <c r="J56" s="50">
        <v>7700</v>
      </c>
    </row>
    <row r="57" spans="1:10" ht="15" customHeight="1">
      <c r="A57" s="44">
        <v>54</v>
      </c>
      <c r="B57" s="61" t="s">
        <v>188</v>
      </c>
      <c r="C57" s="45" t="s">
        <v>53</v>
      </c>
      <c r="D57" s="46" t="str">
        <f t="shared" si="2"/>
        <v>016A/YDI/IV/2018</v>
      </c>
      <c r="E57" s="62" t="s">
        <v>508</v>
      </c>
      <c r="F57" s="47">
        <v>11802062</v>
      </c>
      <c r="G57" s="53" t="s">
        <v>509</v>
      </c>
      <c r="H57" s="63">
        <f t="shared" si="1"/>
        <v>415000</v>
      </c>
      <c r="I57" s="18">
        <v>0.02</v>
      </c>
      <c r="J57" s="13">
        <v>8300</v>
      </c>
    </row>
    <row r="58" spans="1:10" ht="15" customHeight="1">
      <c r="A58" s="44">
        <v>55</v>
      </c>
      <c r="B58" s="8" t="s">
        <v>188</v>
      </c>
      <c r="C58" s="45" t="s">
        <v>54</v>
      </c>
      <c r="D58" s="46" t="str">
        <f t="shared" si="2"/>
        <v>017A/YDI/IV/2018</v>
      </c>
      <c r="E58" s="46" t="s">
        <v>508</v>
      </c>
      <c r="F58" s="47">
        <v>11802062</v>
      </c>
      <c r="G58" s="48" t="s">
        <v>509</v>
      </c>
      <c r="H58" s="49">
        <f t="shared" si="1"/>
        <v>415000</v>
      </c>
      <c r="I58" s="14">
        <v>0.02</v>
      </c>
      <c r="J58" s="50">
        <v>8300</v>
      </c>
    </row>
    <row r="59" spans="1:10" ht="15" customHeight="1">
      <c r="A59" s="44">
        <v>56</v>
      </c>
      <c r="B59" s="8" t="s">
        <v>183</v>
      </c>
      <c r="C59" s="45" t="s">
        <v>55</v>
      </c>
      <c r="D59" s="46" t="str">
        <f t="shared" si="2"/>
        <v>018A/YDI/IV/2018</v>
      </c>
      <c r="E59" s="46" t="s">
        <v>508</v>
      </c>
      <c r="F59" s="47">
        <v>11802062</v>
      </c>
      <c r="G59" s="48" t="s">
        <v>384</v>
      </c>
      <c r="H59" s="49">
        <f t="shared" si="1"/>
        <v>1449000</v>
      </c>
      <c r="I59" s="14">
        <v>0.02</v>
      </c>
      <c r="J59" s="50">
        <v>28980</v>
      </c>
    </row>
    <row r="60" spans="1:10" ht="15" customHeight="1">
      <c r="A60" s="44">
        <v>57</v>
      </c>
      <c r="B60" s="8" t="s">
        <v>368</v>
      </c>
      <c r="C60" s="45" t="s">
        <v>56</v>
      </c>
      <c r="D60" s="46" t="str">
        <f t="shared" si="2"/>
        <v>019A/YDI/IV/2018</v>
      </c>
      <c r="E60" s="46" t="s">
        <v>508</v>
      </c>
      <c r="F60" s="53">
        <v>11802062</v>
      </c>
      <c r="G60" s="48" t="s">
        <v>385</v>
      </c>
      <c r="H60" s="49">
        <f t="shared" si="1"/>
        <v>1642000</v>
      </c>
      <c r="I60" s="14">
        <v>0.02</v>
      </c>
      <c r="J60" s="49">
        <v>32840</v>
      </c>
    </row>
    <row r="61" spans="1:10" ht="15" customHeight="1">
      <c r="A61" s="44">
        <v>58</v>
      </c>
      <c r="B61" s="8" t="s">
        <v>368</v>
      </c>
      <c r="C61" s="45" t="s">
        <v>57</v>
      </c>
      <c r="D61" s="46" t="str">
        <f t="shared" si="2"/>
        <v>020A/YDI/IV/2018</v>
      </c>
      <c r="E61" s="46" t="s">
        <v>508</v>
      </c>
      <c r="F61" s="47">
        <v>11802062</v>
      </c>
      <c r="G61" s="48" t="s">
        <v>385</v>
      </c>
      <c r="H61" s="49">
        <f t="shared" si="1"/>
        <v>1642000</v>
      </c>
      <c r="I61" s="14">
        <v>0.02</v>
      </c>
      <c r="J61" s="50">
        <v>32840</v>
      </c>
    </row>
    <row r="62" spans="1:10" ht="15" customHeight="1">
      <c r="A62" s="44">
        <v>59</v>
      </c>
      <c r="B62" s="8" t="s">
        <v>368</v>
      </c>
      <c r="C62" s="45" t="s">
        <v>58</v>
      </c>
      <c r="D62" s="46" t="str">
        <f t="shared" si="2"/>
        <v>021A/YDI/IV/2018</v>
      </c>
      <c r="E62" s="46" t="s">
        <v>508</v>
      </c>
      <c r="F62" s="47">
        <v>11802062</v>
      </c>
      <c r="G62" s="48" t="s">
        <v>385</v>
      </c>
      <c r="H62" s="49">
        <f t="shared" si="1"/>
        <v>584500</v>
      </c>
      <c r="I62" s="14">
        <v>0.02</v>
      </c>
      <c r="J62" s="50">
        <v>11690</v>
      </c>
    </row>
    <row r="63" spans="1:10" ht="15" customHeight="1">
      <c r="A63" s="44">
        <v>60</v>
      </c>
      <c r="B63" s="8" t="s">
        <v>368</v>
      </c>
      <c r="C63" s="45" t="s">
        <v>59</v>
      </c>
      <c r="D63" s="46" t="str">
        <f t="shared" si="2"/>
        <v>022A/YDI/IV/2018</v>
      </c>
      <c r="E63" s="46" t="s">
        <v>508</v>
      </c>
      <c r="F63" s="53">
        <v>11802062</v>
      </c>
      <c r="G63" s="48" t="s">
        <v>385</v>
      </c>
      <c r="H63" s="49">
        <f t="shared" si="1"/>
        <v>200000</v>
      </c>
      <c r="I63" s="14">
        <v>0.02</v>
      </c>
      <c r="J63" s="49">
        <v>4000</v>
      </c>
    </row>
    <row r="64" spans="1:10" ht="15" customHeight="1">
      <c r="A64" s="44">
        <v>61</v>
      </c>
      <c r="B64" s="8" t="s">
        <v>368</v>
      </c>
      <c r="C64" s="45" t="s">
        <v>60</v>
      </c>
      <c r="D64" s="46" t="str">
        <f t="shared" si="2"/>
        <v>023A/YDI/IV/2018</v>
      </c>
      <c r="E64" s="46" t="s">
        <v>508</v>
      </c>
      <c r="F64" s="53">
        <v>11802062</v>
      </c>
      <c r="G64" s="48" t="s">
        <v>385</v>
      </c>
      <c r="H64" s="49">
        <f t="shared" si="1"/>
        <v>200000</v>
      </c>
      <c r="I64" s="14">
        <v>0.02</v>
      </c>
      <c r="J64" s="49">
        <v>4000</v>
      </c>
    </row>
    <row r="65" spans="1:10" ht="15" customHeight="1">
      <c r="A65" s="44">
        <v>62</v>
      </c>
      <c r="B65" s="8" t="s">
        <v>420</v>
      </c>
      <c r="C65" s="45" t="s">
        <v>66</v>
      </c>
      <c r="D65" s="46" t="str">
        <f t="shared" si="2"/>
        <v>024A/YDI/IV/2018</v>
      </c>
      <c r="E65" s="46" t="s">
        <v>502</v>
      </c>
      <c r="F65" s="47">
        <v>11801828</v>
      </c>
      <c r="G65" s="48" t="s">
        <v>430</v>
      </c>
      <c r="H65" s="49">
        <f t="shared" si="1"/>
        <v>9145150</v>
      </c>
      <c r="I65" s="14">
        <v>0.02</v>
      </c>
      <c r="J65" s="50">
        <v>182903</v>
      </c>
    </row>
    <row r="66" spans="1:10" ht="15" customHeight="1">
      <c r="A66" s="44">
        <v>63</v>
      </c>
      <c r="B66" s="8" t="s">
        <v>420</v>
      </c>
      <c r="C66" s="45" t="s">
        <v>67</v>
      </c>
      <c r="D66" s="46" t="str">
        <f t="shared" si="2"/>
        <v>025A/YDI/IV/2018</v>
      </c>
      <c r="E66" s="46" t="s">
        <v>502</v>
      </c>
      <c r="F66" s="47">
        <v>11801828</v>
      </c>
      <c r="G66" s="48" t="s">
        <v>430</v>
      </c>
      <c r="H66" s="49">
        <f t="shared" si="1"/>
        <v>10347050</v>
      </c>
      <c r="I66" s="14">
        <v>0.02</v>
      </c>
      <c r="J66" s="50">
        <v>206941</v>
      </c>
    </row>
    <row r="67" spans="1:10" ht="15" customHeight="1">
      <c r="A67" s="44">
        <v>64</v>
      </c>
      <c r="B67" s="8" t="s">
        <v>420</v>
      </c>
      <c r="C67" s="45" t="s">
        <v>68</v>
      </c>
      <c r="D67" s="46" t="str">
        <f t="shared" si="2"/>
        <v>026A/YDI/IV/2018</v>
      </c>
      <c r="E67" s="46" t="s">
        <v>502</v>
      </c>
      <c r="F67" s="47">
        <v>11801828</v>
      </c>
      <c r="G67" s="48" t="s">
        <v>430</v>
      </c>
      <c r="H67" s="49">
        <f t="shared" si="1"/>
        <v>4109150</v>
      </c>
      <c r="I67" s="14">
        <v>0.02</v>
      </c>
      <c r="J67" s="50">
        <v>82183</v>
      </c>
    </row>
    <row r="68" spans="1:10" ht="15" customHeight="1">
      <c r="A68" s="44">
        <v>65</v>
      </c>
      <c r="B68" s="8" t="s">
        <v>420</v>
      </c>
      <c r="C68" s="45" t="s">
        <v>69</v>
      </c>
      <c r="D68" s="46" t="str">
        <f t="shared" si="2"/>
        <v>027A/YDI/IV/2018</v>
      </c>
      <c r="E68" s="46" t="s">
        <v>502</v>
      </c>
      <c r="F68" s="47">
        <v>11801828</v>
      </c>
      <c r="G68" s="48" t="s">
        <v>430</v>
      </c>
      <c r="H68" s="49">
        <f t="shared" si="1"/>
        <v>6149550</v>
      </c>
      <c r="I68" s="14">
        <v>0.02</v>
      </c>
      <c r="J68" s="50">
        <v>122991</v>
      </c>
    </row>
    <row r="69" spans="1:10" ht="15" customHeight="1">
      <c r="A69" s="44">
        <v>66</v>
      </c>
      <c r="B69" s="8" t="s">
        <v>420</v>
      </c>
      <c r="C69" s="45" t="s">
        <v>70</v>
      </c>
      <c r="D69" s="46" t="str">
        <f t="shared" si="2"/>
        <v>028A/YDI/IV/2018</v>
      </c>
      <c r="E69" s="46" t="s">
        <v>500</v>
      </c>
      <c r="F69" s="47">
        <v>11802022</v>
      </c>
      <c r="G69" s="48" t="s">
        <v>430</v>
      </c>
      <c r="H69" s="49">
        <f t="shared" ref="H69:H85" si="3">J69/I69</f>
        <v>906850</v>
      </c>
      <c r="I69" s="14">
        <v>0.02</v>
      </c>
      <c r="J69" s="50">
        <v>18137</v>
      </c>
    </row>
    <row r="70" spans="1:10" ht="15" customHeight="1">
      <c r="A70" s="44">
        <v>67</v>
      </c>
      <c r="B70" s="8" t="s">
        <v>420</v>
      </c>
      <c r="C70" s="45" t="s">
        <v>71</v>
      </c>
      <c r="D70" s="46" t="str">
        <f t="shared" si="2"/>
        <v>029A/YDI/IV/2018</v>
      </c>
      <c r="E70" s="46" t="s">
        <v>500</v>
      </c>
      <c r="F70" s="47">
        <v>11802022</v>
      </c>
      <c r="G70" s="48" t="s">
        <v>430</v>
      </c>
      <c r="H70" s="49">
        <f t="shared" si="3"/>
        <v>4384200</v>
      </c>
      <c r="I70" s="14">
        <v>0.02</v>
      </c>
      <c r="J70" s="50">
        <v>87684</v>
      </c>
    </row>
    <row r="71" spans="1:10" ht="15" customHeight="1">
      <c r="A71" s="44">
        <v>68</v>
      </c>
      <c r="B71" s="8" t="s">
        <v>420</v>
      </c>
      <c r="C71" s="45" t="s">
        <v>72</v>
      </c>
      <c r="D71" s="46" t="str">
        <f t="shared" si="2"/>
        <v>030A/YDI/IV/2018</v>
      </c>
      <c r="E71" s="46" t="s">
        <v>500</v>
      </c>
      <c r="F71" s="47">
        <v>11802022</v>
      </c>
      <c r="G71" s="48" t="s">
        <v>430</v>
      </c>
      <c r="H71" s="49">
        <f t="shared" si="3"/>
        <v>6047900</v>
      </c>
      <c r="I71" s="14">
        <v>0.02</v>
      </c>
      <c r="J71" s="50">
        <v>120958</v>
      </c>
    </row>
    <row r="72" spans="1:10" ht="15" customHeight="1">
      <c r="A72" s="44">
        <v>69</v>
      </c>
      <c r="B72" s="8" t="s">
        <v>239</v>
      </c>
      <c r="C72" s="45" t="s">
        <v>73</v>
      </c>
      <c r="D72" s="46" t="str">
        <f t="shared" si="2"/>
        <v>031A/YDI/IV/2018</v>
      </c>
      <c r="E72" s="46" t="s">
        <v>502</v>
      </c>
      <c r="F72" s="47">
        <v>11801828</v>
      </c>
      <c r="G72" s="48" t="s">
        <v>386</v>
      </c>
      <c r="H72" s="49">
        <f t="shared" si="3"/>
        <v>5256150</v>
      </c>
      <c r="I72" s="14">
        <v>0.02</v>
      </c>
      <c r="J72" s="50">
        <v>105123</v>
      </c>
    </row>
    <row r="73" spans="1:10" ht="15" customHeight="1">
      <c r="A73" s="44">
        <v>70</v>
      </c>
      <c r="B73" s="8" t="s">
        <v>239</v>
      </c>
      <c r="C73" s="45" t="s">
        <v>74</v>
      </c>
      <c r="D73" s="46" t="str">
        <f t="shared" si="2"/>
        <v>032A/YDI/IV/2018</v>
      </c>
      <c r="E73" s="46" t="s">
        <v>502</v>
      </c>
      <c r="F73" s="47">
        <v>11801828</v>
      </c>
      <c r="G73" s="48" t="s">
        <v>386</v>
      </c>
      <c r="H73" s="49">
        <f t="shared" si="3"/>
        <v>1963500</v>
      </c>
      <c r="I73" s="14">
        <v>0.02</v>
      </c>
      <c r="J73" s="50">
        <v>39270</v>
      </c>
    </row>
    <row r="74" spans="1:10" ht="15" customHeight="1">
      <c r="A74" s="44">
        <v>71</v>
      </c>
      <c r="B74" s="8" t="s">
        <v>239</v>
      </c>
      <c r="C74" s="45" t="s">
        <v>75</v>
      </c>
      <c r="D74" s="46" t="str">
        <f t="shared" si="2"/>
        <v>033A/YDI/IV/2018</v>
      </c>
      <c r="E74" s="46" t="s">
        <v>500</v>
      </c>
      <c r="F74" s="47">
        <v>11802022</v>
      </c>
      <c r="G74" s="48" t="s">
        <v>386</v>
      </c>
      <c r="H74" s="49">
        <f t="shared" si="3"/>
        <v>2658400</v>
      </c>
      <c r="I74" s="14">
        <v>0.02</v>
      </c>
      <c r="J74" s="50">
        <v>53168</v>
      </c>
    </row>
    <row r="75" spans="1:10" ht="15" customHeight="1">
      <c r="A75" s="44">
        <v>72</v>
      </c>
      <c r="B75" s="8" t="s">
        <v>182</v>
      </c>
      <c r="C75" s="45" t="s">
        <v>76</v>
      </c>
      <c r="D75" s="46" t="str">
        <f t="shared" si="2"/>
        <v>034A/YDI/IV/2018</v>
      </c>
      <c r="E75" s="46" t="s">
        <v>508</v>
      </c>
      <c r="F75" s="47">
        <v>11802062</v>
      </c>
      <c r="G75" s="48" t="s">
        <v>414</v>
      </c>
      <c r="H75" s="49">
        <f t="shared" si="3"/>
        <v>7005000</v>
      </c>
      <c r="I75" s="14">
        <v>0.04</v>
      </c>
      <c r="J75" s="50">
        <v>280200</v>
      </c>
    </row>
    <row r="76" spans="1:10" ht="15" customHeight="1">
      <c r="A76" s="44">
        <v>73</v>
      </c>
      <c r="B76" s="8" t="s">
        <v>181</v>
      </c>
      <c r="C76" s="45" t="s">
        <v>77</v>
      </c>
      <c r="D76" s="46" t="str">
        <f t="shared" si="2"/>
        <v>035A/YDI/IV/2018</v>
      </c>
      <c r="E76" s="46" t="s">
        <v>502</v>
      </c>
      <c r="F76" s="47">
        <v>11801828</v>
      </c>
      <c r="G76" s="48" t="s">
        <v>389</v>
      </c>
      <c r="H76" s="49">
        <f t="shared" si="3"/>
        <v>4441250</v>
      </c>
      <c r="I76" s="14">
        <v>0.02</v>
      </c>
      <c r="J76" s="50">
        <v>88825</v>
      </c>
    </row>
    <row r="77" spans="1:10" ht="15" customHeight="1">
      <c r="A77" s="44">
        <v>74</v>
      </c>
      <c r="B77" s="8" t="s">
        <v>181</v>
      </c>
      <c r="C77" s="45" t="s">
        <v>78</v>
      </c>
      <c r="D77" s="46" t="str">
        <f t="shared" si="2"/>
        <v>036A/YDI/IV/2018</v>
      </c>
      <c r="E77" s="46" t="s">
        <v>502</v>
      </c>
      <c r="F77" s="47">
        <v>11801828</v>
      </c>
      <c r="G77" s="48" t="s">
        <v>389</v>
      </c>
      <c r="H77" s="49">
        <f t="shared" si="3"/>
        <v>5025250</v>
      </c>
      <c r="I77" s="14">
        <v>0.02</v>
      </c>
      <c r="J77" s="50">
        <v>100505</v>
      </c>
    </row>
    <row r="78" spans="1:10" ht="15" customHeight="1">
      <c r="A78" s="44">
        <v>75</v>
      </c>
      <c r="B78" s="8" t="s">
        <v>181</v>
      </c>
      <c r="C78" s="45" t="s">
        <v>79</v>
      </c>
      <c r="D78" s="46" t="str">
        <f t="shared" si="2"/>
        <v>037A/YDI/IV/2018</v>
      </c>
      <c r="E78" s="46" t="s">
        <v>502</v>
      </c>
      <c r="F78" s="47">
        <v>11801828</v>
      </c>
      <c r="G78" s="48" t="s">
        <v>389</v>
      </c>
      <c r="H78" s="49">
        <f t="shared" si="3"/>
        <v>2985650</v>
      </c>
      <c r="I78" s="14">
        <v>0.02</v>
      </c>
      <c r="J78" s="50">
        <v>59713</v>
      </c>
    </row>
    <row r="79" spans="1:10" ht="15" customHeight="1">
      <c r="A79" s="44">
        <v>76</v>
      </c>
      <c r="B79" s="8" t="s">
        <v>181</v>
      </c>
      <c r="C79" s="45" t="s">
        <v>80</v>
      </c>
      <c r="D79" s="46" t="str">
        <f t="shared" si="2"/>
        <v>038A/YDI/IV/2018</v>
      </c>
      <c r="E79" s="46" t="s">
        <v>502</v>
      </c>
      <c r="F79" s="47">
        <v>11801828</v>
      </c>
      <c r="G79" s="48" t="s">
        <v>389</v>
      </c>
      <c r="H79" s="49">
        <f t="shared" si="3"/>
        <v>1994200</v>
      </c>
      <c r="I79" s="14">
        <v>0.02</v>
      </c>
      <c r="J79" s="50">
        <v>39884</v>
      </c>
    </row>
    <row r="80" spans="1:10" ht="15" customHeight="1">
      <c r="A80" s="44">
        <v>77</v>
      </c>
      <c r="B80" s="8" t="s">
        <v>181</v>
      </c>
      <c r="C80" s="45" t="s">
        <v>81</v>
      </c>
      <c r="D80" s="46" t="str">
        <f t="shared" si="2"/>
        <v>039A/YDI/IV/2018</v>
      </c>
      <c r="E80" s="46" t="s">
        <v>502</v>
      </c>
      <c r="F80" s="47">
        <v>11801828</v>
      </c>
      <c r="G80" s="48" t="s">
        <v>389</v>
      </c>
      <c r="H80" s="49">
        <f t="shared" si="3"/>
        <v>1001150</v>
      </c>
      <c r="I80" s="14">
        <v>0.02</v>
      </c>
      <c r="J80" s="50">
        <v>20023</v>
      </c>
    </row>
    <row r="81" spans="1:10" ht="15" customHeight="1">
      <c r="A81" s="44">
        <v>78</v>
      </c>
      <c r="B81" s="8" t="s">
        <v>181</v>
      </c>
      <c r="C81" s="45" t="s">
        <v>82</v>
      </c>
      <c r="D81" s="46" t="str">
        <f t="shared" si="2"/>
        <v>040A/YDI/IV/2018</v>
      </c>
      <c r="E81" s="46" t="s">
        <v>502</v>
      </c>
      <c r="F81" s="47">
        <v>11801828</v>
      </c>
      <c r="G81" s="48" t="s">
        <v>389</v>
      </c>
      <c r="H81" s="49">
        <f t="shared" si="3"/>
        <v>1001150</v>
      </c>
      <c r="I81" s="14">
        <v>0.02</v>
      </c>
      <c r="J81" s="50">
        <v>20023</v>
      </c>
    </row>
    <row r="82" spans="1:10" ht="15" customHeight="1">
      <c r="A82" s="44">
        <v>79</v>
      </c>
      <c r="B82" s="8" t="s">
        <v>181</v>
      </c>
      <c r="C82" s="45" t="s">
        <v>83</v>
      </c>
      <c r="D82" s="46" t="str">
        <f t="shared" si="2"/>
        <v>041A/YDI/IV/2018</v>
      </c>
      <c r="E82" s="46" t="s">
        <v>500</v>
      </c>
      <c r="F82" s="47">
        <v>11802022</v>
      </c>
      <c r="G82" s="48" t="s">
        <v>389</v>
      </c>
      <c r="H82" s="49">
        <f t="shared" si="3"/>
        <v>438200</v>
      </c>
      <c r="I82" s="14">
        <v>0.02</v>
      </c>
      <c r="J82" s="50">
        <v>8764</v>
      </c>
    </row>
    <row r="83" spans="1:10" ht="15" customHeight="1">
      <c r="A83" s="44">
        <v>80</v>
      </c>
      <c r="B83" s="8" t="s">
        <v>181</v>
      </c>
      <c r="C83" s="45" t="s">
        <v>84</v>
      </c>
      <c r="D83" s="46" t="str">
        <f t="shared" si="2"/>
        <v>042A/YDI/IV/2018</v>
      </c>
      <c r="E83" s="46" t="s">
        <v>500</v>
      </c>
      <c r="F83" s="47">
        <v>11802022</v>
      </c>
      <c r="G83" s="48" t="s">
        <v>389</v>
      </c>
      <c r="H83" s="49">
        <f t="shared" si="3"/>
        <v>1061100</v>
      </c>
      <c r="I83" s="14">
        <v>0.02</v>
      </c>
      <c r="J83" s="50">
        <v>21222</v>
      </c>
    </row>
    <row r="84" spans="1:10" ht="15" customHeight="1">
      <c r="A84" s="44">
        <v>81</v>
      </c>
      <c r="B84" s="8" t="s">
        <v>181</v>
      </c>
      <c r="C84" s="45" t="s">
        <v>85</v>
      </c>
      <c r="D84" s="46" t="str">
        <f t="shared" si="2"/>
        <v>043A/YDI/IV/2018</v>
      </c>
      <c r="E84" s="46" t="s">
        <v>500</v>
      </c>
      <c r="F84" s="47">
        <v>11802022</v>
      </c>
      <c r="G84" s="48" t="s">
        <v>389</v>
      </c>
      <c r="H84" s="49">
        <f t="shared" si="3"/>
        <v>2127850</v>
      </c>
      <c r="I84" s="14">
        <v>0.02</v>
      </c>
      <c r="J84" s="50">
        <v>42557</v>
      </c>
    </row>
    <row r="85" spans="1:10" ht="15" customHeight="1">
      <c r="A85" s="44">
        <v>82</v>
      </c>
      <c r="B85" s="8" t="s">
        <v>181</v>
      </c>
      <c r="C85" s="45" t="s">
        <v>86</v>
      </c>
      <c r="D85" s="46" t="str">
        <f t="shared" si="2"/>
        <v>044A/YDI/IV/2018</v>
      </c>
      <c r="E85" s="46" t="s">
        <v>500</v>
      </c>
      <c r="F85" s="47">
        <v>11802022</v>
      </c>
      <c r="G85" s="48" t="s">
        <v>389</v>
      </c>
      <c r="H85" s="49">
        <f t="shared" si="3"/>
        <v>2936250</v>
      </c>
      <c r="I85" s="14">
        <v>0.02</v>
      </c>
      <c r="J85" s="50">
        <v>58725</v>
      </c>
    </row>
    <row r="86" spans="1:10" ht="15" customHeight="1">
      <c r="A86" s="44"/>
      <c r="B86" s="8"/>
      <c r="C86" s="45"/>
      <c r="D86" s="46"/>
      <c r="E86" s="46"/>
      <c r="F86" s="64"/>
      <c r="G86" s="48"/>
      <c r="H86" s="49"/>
      <c r="I86" s="14"/>
      <c r="J86" s="50"/>
    </row>
    <row r="87" spans="1:10" ht="15" customHeight="1">
      <c r="A87" s="44"/>
      <c r="B87" s="8" t="s">
        <v>536</v>
      </c>
      <c r="C87" s="45"/>
      <c r="D87" s="46"/>
      <c r="E87" s="46"/>
      <c r="F87" s="64"/>
      <c r="G87" s="65" t="s">
        <v>331</v>
      </c>
      <c r="H87" s="20">
        <f>SUM(H4:H86)</f>
        <v>2828398750</v>
      </c>
      <c r="I87" s="9"/>
      <c r="J87" s="20">
        <f>SUM(J4:J86)</f>
        <v>56708075</v>
      </c>
    </row>
    <row r="88" spans="1:10" ht="15" hidden="1" customHeight="1">
      <c r="A88" s="44"/>
      <c r="B88" s="8"/>
      <c r="C88" s="45"/>
      <c r="D88" s="46"/>
      <c r="E88" s="46"/>
      <c r="F88" s="64"/>
      <c r="G88" s="48"/>
      <c r="H88" s="49"/>
      <c r="I88" s="14"/>
      <c r="J88" s="50"/>
    </row>
    <row r="89" spans="1:10" ht="15" hidden="1" customHeight="1">
      <c r="A89" s="44"/>
      <c r="B89" s="8"/>
      <c r="C89" s="45"/>
      <c r="D89" s="46" t="str">
        <f>C89&amp;$F$1</f>
        <v>B/YDI/IV/2018</v>
      </c>
      <c r="E89" s="46"/>
      <c r="F89" s="47"/>
      <c r="G89" s="48" t="s">
        <v>513</v>
      </c>
      <c r="H89" s="49">
        <f>J89/I89</f>
        <v>0</v>
      </c>
      <c r="I89" s="14">
        <v>0.04</v>
      </c>
      <c r="J89" s="50"/>
    </row>
    <row r="90" spans="1:10" ht="15" hidden="1" customHeight="1">
      <c r="A90" s="44"/>
      <c r="B90" s="8"/>
      <c r="C90" s="45"/>
      <c r="D90" s="46" t="str">
        <f>C90&amp;$F$1</f>
        <v>B/YDI/IV/2018</v>
      </c>
      <c r="E90" s="46"/>
      <c r="F90" s="47"/>
      <c r="G90" s="48"/>
      <c r="H90" s="49">
        <f>J90/I90</f>
        <v>0</v>
      </c>
      <c r="I90" s="14">
        <v>0.04</v>
      </c>
      <c r="J90" s="50"/>
    </row>
    <row r="91" spans="1:10" ht="15" hidden="1" customHeight="1">
      <c r="A91" s="44"/>
      <c r="B91" s="8"/>
      <c r="C91" s="45"/>
      <c r="D91" s="46"/>
      <c r="E91" s="46"/>
      <c r="F91" s="66"/>
      <c r="G91" s="67"/>
      <c r="H91" s="49"/>
      <c r="I91" s="68"/>
      <c r="J91" s="50"/>
    </row>
    <row r="92" spans="1:10" ht="15" hidden="1" customHeight="1">
      <c r="A92" s="44"/>
      <c r="B92" s="8"/>
      <c r="C92" s="69"/>
      <c r="D92" s="46"/>
      <c r="E92" s="46"/>
      <c r="F92" s="54"/>
      <c r="G92" s="65" t="s">
        <v>332</v>
      </c>
      <c r="H92" s="11">
        <f>SUM(H89:H91)</f>
        <v>0</v>
      </c>
      <c r="I92" s="9"/>
      <c r="J92" s="11">
        <f>SUM(J89:J91)</f>
        <v>0</v>
      </c>
    </row>
    <row r="93" spans="1:10" ht="15" customHeight="1">
      <c r="A93" s="70"/>
      <c r="B93" s="57"/>
      <c r="C93" s="71"/>
      <c r="D93" s="54"/>
      <c r="E93" s="54"/>
      <c r="F93" s="54"/>
      <c r="G93" s="72"/>
      <c r="H93" s="12"/>
      <c r="I93" s="10"/>
      <c r="J93" s="12"/>
    </row>
    <row r="94" spans="1:10" ht="15" customHeight="1">
      <c r="A94" s="70"/>
      <c r="B94" s="57"/>
      <c r="C94" s="71"/>
      <c r="D94" s="54"/>
      <c r="E94" s="54"/>
      <c r="F94" s="54"/>
      <c r="G94" s="73" t="s">
        <v>19</v>
      </c>
      <c r="H94" s="20">
        <f>H92+H87</f>
        <v>2828398750</v>
      </c>
      <c r="I94" s="21"/>
      <c r="J94" s="20">
        <f>J92+J87</f>
        <v>56708075</v>
      </c>
    </row>
    <row r="95" spans="1:10" ht="15" customHeight="1">
      <c r="A95" s="70"/>
      <c r="B95" s="57"/>
      <c r="C95" s="71"/>
      <c r="D95" s="54"/>
      <c r="E95" s="54"/>
      <c r="F95" s="46"/>
      <c r="G95" s="72"/>
      <c r="H95" s="12"/>
      <c r="I95" s="10"/>
      <c r="J95" s="12"/>
    </row>
    <row r="96" spans="1:10" ht="15" customHeight="1">
      <c r="A96" s="44">
        <v>1</v>
      </c>
      <c r="B96" s="8" t="s">
        <v>459</v>
      </c>
      <c r="C96" s="45" t="s">
        <v>81</v>
      </c>
      <c r="D96" s="46" t="str">
        <f>C96&amp;$E$1</f>
        <v>039C/YDI/IV/2018</v>
      </c>
      <c r="E96" s="46" t="s">
        <v>502</v>
      </c>
      <c r="F96" s="75">
        <v>11801848</v>
      </c>
      <c r="G96" s="48" t="s">
        <v>514</v>
      </c>
      <c r="H96" s="49">
        <f>J96/I96</f>
        <v>4321150</v>
      </c>
      <c r="I96" s="14">
        <v>0.02</v>
      </c>
      <c r="J96" s="50">
        <v>86423</v>
      </c>
    </row>
    <row r="97" spans="1:10" ht="15" customHeight="1">
      <c r="A97" s="44">
        <v>2</v>
      </c>
      <c r="B97" s="8" t="s">
        <v>459</v>
      </c>
      <c r="C97" s="45" t="s">
        <v>82</v>
      </c>
      <c r="D97" s="46" t="str">
        <f>C97&amp;$E$1</f>
        <v>040C/YDI/IV/2018</v>
      </c>
      <c r="E97" s="46" t="s">
        <v>502</v>
      </c>
      <c r="F97" s="75">
        <v>11801848</v>
      </c>
      <c r="G97" s="48" t="s">
        <v>514</v>
      </c>
      <c r="H97" s="49">
        <f>J97/I97</f>
        <v>935850</v>
      </c>
      <c r="I97" s="14">
        <v>0.02</v>
      </c>
      <c r="J97" s="50">
        <v>18717</v>
      </c>
    </row>
    <row r="98" spans="1:10" ht="15" customHeight="1">
      <c r="A98" s="44">
        <v>3</v>
      </c>
      <c r="B98" s="8" t="s">
        <v>460</v>
      </c>
      <c r="C98" s="45" t="s">
        <v>37</v>
      </c>
      <c r="D98" s="46" t="str">
        <f>C98&amp;$F$1</f>
        <v>001B/YDI/IV/2018</v>
      </c>
      <c r="E98" s="46" t="s">
        <v>507</v>
      </c>
      <c r="F98" s="75">
        <v>11802031</v>
      </c>
      <c r="G98" s="48" t="s">
        <v>515</v>
      </c>
      <c r="H98" s="49">
        <f>J98/I98</f>
        <v>1350000</v>
      </c>
      <c r="I98" s="14">
        <v>0.04</v>
      </c>
      <c r="J98" s="50">
        <v>54000</v>
      </c>
    </row>
    <row r="99" spans="1:10" ht="15" customHeight="1">
      <c r="A99" s="44"/>
      <c r="B99" s="8"/>
      <c r="C99" s="45"/>
      <c r="D99" s="46"/>
      <c r="E99" s="46"/>
      <c r="F99" s="46"/>
      <c r="G99" s="48"/>
      <c r="H99" s="49"/>
      <c r="I99" s="42"/>
      <c r="J99" s="76"/>
    </row>
    <row r="100" spans="1:10" ht="15" customHeight="1">
      <c r="A100" s="44"/>
      <c r="B100" s="8"/>
      <c r="C100" s="69"/>
      <c r="D100" s="46"/>
      <c r="E100" s="46"/>
      <c r="F100" s="46"/>
      <c r="G100" s="78" t="s">
        <v>20</v>
      </c>
      <c r="H100" s="20">
        <f>SUM(H96:H99)</f>
        <v>6607000</v>
      </c>
      <c r="I100" s="9"/>
      <c r="J100" s="20">
        <f>SUM(J96:J99)</f>
        <v>159140</v>
      </c>
    </row>
    <row r="101" spans="1:10" ht="15" hidden="1" customHeight="1">
      <c r="A101" s="44"/>
      <c r="B101" s="79"/>
      <c r="C101" s="69"/>
      <c r="D101" s="46"/>
      <c r="E101" s="46"/>
      <c r="F101" s="46"/>
      <c r="G101" s="78"/>
      <c r="H101" s="49"/>
      <c r="I101" s="80"/>
      <c r="J101" s="50"/>
    </row>
    <row r="102" spans="1:10" ht="15" hidden="1" customHeight="1">
      <c r="A102" s="44"/>
      <c r="B102" s="79"/>
      <c r="C102" s="69"/>
      <c r="D102" s="46" t="str">
        <f>C102&amp;$E$1</f>
        <v>C/YDI/IV/2018</v>
      </c>
      <c r="E102" s="46"/>
      <c r="F102" s="46"/>
      <c r="G102" s="81"/>
      <c r="H102" s="49">
        <f>J102/I102</f>
        <v>0</v>
      </c>
      <c r="I102" s="80">
        <v>0.15</v>
      </c>
      <c r="J102" s="76"/>
    </row>
    <row r="103" spans="1:10" ht="15" hidden="1" customHeight="1">
      <c r="A103" s="44"/>
      <c r="B103" s="79"/>
      <c r="C103" s="69"/>
      <c r="D103" s="46" t="str">
        <f>C103&amp;$E$1</f>
        <v>C/YDI/IV/2018</v>
      </c>
      <c r="E103" s="46"/>
      <c r="F103" s="46"/>
      <c r="G103" s="81"/>
      <c r="H103" s="49">
        <f>J103/I103</f>
        <v>0</v>
      </c>
      <c r="I103" s="80">
        <v>0.15</v>
      </c>
      <c r="J103" s="76"/>
    </row>
    <row r="104" spans="1:10" ht="15" hidden="1" customHeight="1">
      <c r="A104" s="44"/>
      <c r="B104" s="79"/>
      <c r="C104" s="69"/>
      <c r="D104" s="46" t="str">
        <f>C104&amp;$E$1</f>
        <v>C/YDI/IV/2018</v>
      </c>
      <c r="E104" s="46"/>
      <c r="F104" s="46"/>
      <c r="G104" s="81"/>
      <c r="H104" s="49">
        <f>J104/I104</f>
        <v>0</v>
      </c>
      <c r="I104" s="80">
        <v>0.15</v>
      </c>
      <c r="J104" s="76"/>
    </row>
    <row r="105" spans="1:10" ht="15" hidden="1" customHeight="1">
      <c r="A105" s="44"/>
      <c r="B105" s="79"/>
      <c r="C105" s="69"/>
      <c r="D105" s="46" t="str">
        <f>C105&amp;$E$1</f>
        <v>C/YDI/IV/2018</v>
      </c>
      <c r="E105" s="46"/>
      <c r="F105" s="46"/>
      <c r="G105" s="81"/>
      <c r="H105" s="49">
        <f>J105/I105</f>
        <v>0</v>
      </c>
      <c r="I105" s="80">
        <v>0.15</v>
      </c>
      <c r="J105" s="76"/>
    </row>
    <row r="106" spans="1:10" ht="15" hidden="1" customHeight="1">
      <c r="A106" s="44"/>
      <c r="B106" s="79"/>
      <c r="C106" s="69"/>
      <c r="D106" s="46" t="str">
        <f>C106&amp;$E$1</f>
        <v>C/YDI/IV/2018</v>
      </c>
      <c r="E106" s="46"/>
      <c r="F106" s="46"/>
      <c r="G106" s="81"/>
      <c r="H106" s="49">
        <f>J106/I106</f>
        <v>0</v>
      </c>
      <c r="I106" s="80">
        <v>0.15</v>
      </c>
      <c r="J106" s="76"/>
    </row>
    <row r="107" spans="1:10" ht="15" hidden="1" customHeight="1">
      <c r="A107" s="44"/>
      <c r="B107" s="79"/>
      <c r="C107" s="69"/>
      <c r="D107" s="46"/>
      <c r="E107" s="46"/>
      <c r="F107" s="46"/>
      <c r="G107" s="78"/>
      <c r="H107" s="82"/>
      <c r="I107" s="80"/>
      <c r="J107" s="76"/>
    </row>
    <row r="108" spans="1:10" ht="15" hidden="1" customHeight="1">
      <c r="A108" s="44"/>
      <c r="B108" s="79"/>
      <c r="C108" s="69"/>
      <c r="D108" s="46"/>
      <c r="E108" s="46"/>
      <c r="F108" s="46"/>
      <c r="G108" s="78" t="s">
        <v>22</v>
      </c>
      <c r="H108" s="83">
        <f>SUM(H102:H107)</f>
        <v>0</v>
      </c>
      <c r="I108" s="84"/>
      <c r="J108" s="83">
        <f>SUM(J102:J107)</f>
        <v>0</v>
      </c>
    </row>
    <row r="109" spans="1:10" ht="15" customHeight="1">
      <c r="A109" s="44"/>
      <c r="B109" s="8"/>
      <c r="C109" s="45"/>
      <c r="D109" s="46"/>
      <c r="E109" s="46"/>
      <c r="F109" s="46"/>
      <c r="G109" s="48"/>
      <c r="H109" s="49"/>
      <c r="I109" s="42"/>
      <c r="J109" s="76"/>
    </row>
    <row r="110" spans="1:10" ht="15" customHeight="1">
      <c r="A110" s="44"/>
      <c r="B110" s="8"/>
      <c r="C110" s="45"/>
      <c r="D110" s="46"/>
      <c r="E110" s="46"/>
      <c r="F110" s="46"/>
      <c r="G110" s="85" t="s">
        <v>208</v>
      </c>
      <c r="H110" s="86">
        <f>H100+H94+H108</f>
        <v>2835005750</v>
      </c>
      <c r="I110" s="42"/>
      <c r="J110" s="86">
        <f>J100+J94+J108</f>
        <v>56867215</v>
      </c>
    </row>
    <row r="111" spans="1:10" ht="15" customHeight="1">
      <c r="A111" s="44"/>
      <c r="B111" s="8"/>
      <c r="C111" s="45"/>
      <c r="D111" s="46"/>
      <c r="E111" s="46"/>
      <c r="F111" s="46"/>
      <c r="G111" s="48"/>
      <c r="H111" s="49"/>
      <c r="I111" s="42"/>
      <c r="J111" s="76"/>
    </row>
    <row r="112" spans="1:10" ht="15" customHeight="1">
      <c r="A112" s="44"/>
      <c r="B112" s="8"/>
      <c r="C112" s="45"/>
      <c r="D112" s="46"/>
      <c r="E112" s="46"/>
      <c r="F112" s="46"/>
      <c r="G112" s="48"/>
      <c r="H112" s="49"/>
      <c r="I112" s="42"/>
      <c r="J112" s="76"/>
    </row>
    <row r="113" spans="1:10" ht="15" customHeight="1">
      <c r="A113" s="44"/>
      <c r="B113" s="8"/>
      <c r="C113" s="45"/>
      <c r="D113" s="46"/>
      <c r="E113" s="46"/>
      <c r="F113" s="46"/>
      <c r="G113" s="48"/>
      <c r="H113" s="49"/>
      <c r="I113" s="42"/>
      <c r="J113" s="76"/>
    </row>
    <row r="114" spans="1:10" ht="15" customHeight="1">
      <c r="A114" s="44">
        <v>1</v>
      </c>
      <c r="B114" s="8" t="s">
        <v>2</v>
      </c>
      <c r="C114" s="45" t="s">
        <v>83</v>
      </c>
      <c r="D114" s="46" t="str">
        <f>C114&amp;$E$1</f>
        <v>041C/YDI/IV/2018</v>
      </c>
      <c r="E114" s="46" t="s">
        <v>506</v>
      </c>
      <c r="F114" s="46">
        <v>70788346</v>
      </c>
      <c r="G114" s="48" t="s">
        <v>516</v>
      </c>
      <c r="H114" s="49">
        <f>J114/I114</f>
        <v>11600000</v>
      </c>
      <c r="I114" s="42">
        <v>0.04</v>
      </c>
      <c r="J114" s="76">
        <v>464000</v>
      </c>
    </row>
    <row r="115" spans="1:10" ht="15" customHeight="1">
      <c r="A115" s="44"/>
      <c r="B115" s="8"/>
      <c r="C115" s="45"/>
      <c r="D115" s="46"/>
      <c r="E115" s="46"/>
      <c r="F115" s="46"/>
      <c r="G115" s="48"/>
      <c r="H115" s="49"/>
      <c r="I115" s="42"/>
      <c r="J115" s="76"/>
    </row>
    <row r="116" spans="1:10" ht="15" customHeight="1">
      <c r="A116" s="44"/>
      <c r="B116" s="8"/>
      <c r="C116" s="45"/>
      <c r="D116" s="46"/>
      <c r="E116" s="46"/>
      <c r="F116" s="46"/>
      <c r="G116" s="78" t="s">
        <v>231</v>
      </c>
      <c r="H116" s="20">
        <f>SUM(H112:H115)</f>
        <v>11600000</v>
      </c>
      <c r="I116" s="9"/>
      <c r="J116" s="20">
        <f>SUM(J112:J115)</f>
        <v>464000</v>
      </c>
    </row>
    <row r="117" spans="1:10" ht="15" hidden="1" customHeight="1">
      <c r="A117" s="44"/>
      <c r="B117" s="8"/>
      <c r="C117" s="45"/>
      <c r="D117" s="46"/>
      <c r="E117" s="46"/>
      <c r="F117" s="46"/>
      <c r="G117" s="48"/>
      <c r="H117" s="49"/>
      <c r="I117" s="42"/>
      <c r="J117" s="76"/>
    </row>
    <row r="118" spans="1:10" ht="15" hidden="1" customHeight="1">
      <c r="A118" s="44"/>
      <c r="B118" s="8"/>
      <c r="C118" s="45"/>
      <c r="D118" s="46" t="str">
        <f>C118&amp;$E$1</f>
        <v>C/YDI/IV/2018</v>
      </c>
      <c r="E118" s="46"/>
      <c r="F118" s="46"/>
      <c r="G118" s="48"/>
      <c r="H118" s="49">
        <f>J118/I118</f>
        <v>0</v>
      </c>
      <c r="I118" s="42">
        <v>0.1</v>
      </c>
      <c r="J118" s="76"/>
    </row>
    <row r="119" spans="1:10" ht="15" hidden="1" customHeight="1">
      <c r="A119" s="44"/>
      <c r="B119" s="8"/>
      <c r="C119" s="45"/>
      <c r="D119" s="46" t="str">
        <f>C119&amp;$E$1</f>
        <v>C/YDI/IV/2018</v>
      </c>
      <c r="E119" s="46"/>
      <c r="F119" s="46"/>
      <c r="G119" s="48"/>
      <c r="H119" s="49">
        <f>J119/I119</f>
        <v>0</v>
      </c>
      <c r="I119" s="42">
        <v>0.1</v>
      </c>
      <c r="J119" s="76"/>
    </row>
    <row r="120" spans="1:10" ht="15" hidden="1" customHeight="1">
      <c r="A120" s="44"/>
      <c r="B120" s="8"/>
      <c r="C120" s="45"/>
      <c r="D120" s="46" t="str">
        <f>C120&amp;$E$1</f>
        <v>C/YDI/IV/2018</v>
      </c>
      <c r="E120" s="46"/>
      <c r="F120" s="46"/>
      <c r="G120" s="48"/>
      <c r="H120" s="49">
        <f>J120/I120</f>
        <v>0</v>
      </c>
      <c r="I120" s="42">
        <v>0.1</v>
      </c>
      <c r="J120" s="76"/>
    </row>
    <row r="121" spans="1:10" ht="15" hidden="1" customHeight="1">
      <c r="A121" s="44"/>
      <c r="B121" s="8"/>
      <c r="C121" s="45"/>
      <c r="D121" s="46"/>
      <c r="E121" s="46"/>
      <c r="F121" s="46"/>
      <c r="G121" s="48"/>
      <c r="H121" s="49"/>
      <c r="I121" s="42"/>
      <c r="J121" s="76"/>
    </row>
    <row r="122" spans="1:10" ht="15" hidden="1" customHeight="1">
      <c r="A122" s="44"/>
      <c r="B122" s="8"/>
      <c r="C122" s="45"/>
      <c r="D122" s="46"/>
      <c r="E122" s="46"/>
      <c r="F122" s="46"/>
      <c r="G122" s="78" t="s">
        <v>24</v>
      </c>
      <c r="H122" s="20">
        <f>SUM(H118:H121)</f>
        <v>0</v>
      </c>
      <c r="I122" s="9"/>
      <c r="J122" s="20">
        <f>SUM(J118:J121)</f>
        <v>0</v>
      </c>
    </row>
    <row r="123" spans="1:10" ht="15" customHeight="1">
      <c r="A123" s="44"/>
      <c r="B123" s="8"/>
      <c r="C123" s="45"/>
      <c r="D123" s="46"/>
      <c r="E123" s="46"/>
      <c r="F123" s="46"/>
      <c r="G123" s="48"/>
      <c r="H123" s="49"/>
      <c r="I123" s="42"/>
      <c r="J123" s="76"/>
    </row>
    <row r="124" spans="1:10" ht="15" customHeight="1">
      <c r="A124" s="44"/>
      <c r="B124" s="8"/>
      <c r="C124" s="45"/>
      <c r="D124" s="46"/>
      <c r="E124" s="46"/>
      <c r="F124" s="46"/>
      <c r="G124" s="85" t="s">
        <v>282</v>
      </c>
      <c r="H124" s="86">
        <f>H122+H116</f>
        <v>11600000</v>
      </c>
      <c r="I124" s="87"/>
      <c r="J124" s="86">
        <f>J122+J116</f>
        <v>464000</v>
      </c>
    </row>
    <row r="125" spans="1:10" ht="15" customHeight="1">
      <c r="A125" s="44"/>
      <c r="B125" s="8"/>
      <c r="C125" s="45"/>
      <c r="D125" s="46"/>
      <c r="E125" s="46"/>
      <c r="F125" s="46"/>
      <c r="G125" s="48"/>
      <c r="H125" s="49"/>
      <c r="I125" s="42"/>
      <c r="J125" s="76"/>
    </row>
    <row r="126" spans="1:10" ht="15" customHeight="1">
      <c r="A126" s="44"/>
      <c r="B126" s="8"/>
      <c r="C126" s="45"/>
      <c r="D126" s="46"/>
      <c r="E126" s="46"/>
      <c r="F126" s="46"/>
      <c r="G126" s="48"/>
      <c r="H126" s="49"/>
      <c r="I126" s="42"/>
      <c r="J126" s="76"/>
    </row>
    <row r="127" spans="1:10" ht="15" customHeight="1">
      <c r="A127" s="44">
        <v>1</v>
      </c>
      <c r="B127" s="48" t="s">
        <v>242</v>
      </c>
      <c r="C127" s="45" t="s">
        <v>84</v>
      </c>
      <c r="D127" s="46" t="str">
        <f>C127&amp;$E$1</f>
        <v>042C/YDI/IV/2018</v>
      </c>
      <c r="E127" s="46" t="s">
        <v>518</v>
      </c>
      <c r="F127" s="46">
        <v>11801777</v>
      </c>
      <c r="G127" s="48" t="s">
        <v>517</v>
      </c>
      <c r="H127" s="49">
        <f>J127/I127</f>
        <v>265864090</v>
      </c>
      <c r="I127" s="42">
        <v>0.1</v>
      </c>
      <c r="J127" s="50">
        <v>26586409</v>
      </c>
    </row>
    <row r="128" spans="1:10" ht="15" customHeight="1">
      <c r="A128" s="44">
        <v>2</v>
      </c>
      <c r="B128" s="48" t="s">
        <v>347</v>
      </c>
      <c r="C128" s="45" t="s">
        <v>85</v>
      </c>
      <c r="D128" s="46" t="str">
        <f>C128&amp;$E$1</f>
        <v>043C/YDI/IV/2018</v>
      </c>
      <c r="E128" s="46" t="s">
        <v>518</v>
      </c>
      <c r="F128" s="46"/>
      <c r="G128" s="48" t="s">
        <v>519</v>
      </c>
      <c r="H128" s="49">
        <v>192555000</v>
      </c>
      <c r="I128" s="42">
        <v>0</v>
      </c>
      <c r="J128" s="50">
        <v>0</v>
      </c>
    </row>
    <row r="129" spans="1:10" ht="15" customHeight="1">
      <c r="A129" s="44"/>
      <c r="B129" s="8"/>
      <c r="C129" s="45"/>
      <c r="D129" s="46"/>
      <c r="E129" s="46"/>
      <c r="F129" s="46"/>
      <c r="G129" s="48"/>
      <c r="H129" s="49"/>
      <c r="I129" s="88"/>
      <c r="J129" s="76"/>
    </row>
    <row r="130" spans="1:10" ht="15" customHeight="1">
      <c r="A130" s="44"/>
      <c r="B130" s="8"/>
      <c r="C130" s="69"/>
      <c r="D130" s="46"/>
      <c r="E130" s="46"/>
      <c r="F130" s="46"/>
      <c r="G130" s="89" t="s">
        <v>27</v>
      </c>
      <c r="H130" s="20">
        <f>SUM(H127:H129)</f>
        <v>458419090</v>
      </c>
      <c r="I130" s="90"/>
      <c r="J130" s="20">
        <f>SUM(J127:J129)</f>
        <v>26586409</v>
      </c>
    </row>
    <row r="131" spans="1:10" ht="15" customHeight="1">
      <c r="A131" s="44"/>
      <c r="B131" s="8"/>
      <c r="C131" s="45"/>
      <c r="D131" s="46"/>
      <c r="E131" s="46"/>
      <c r="F131" s="46"/>
      <c r="G131" s="48"/>
      <c r="H131" s="49"/>
      <c r="I131" s="88"/>
      <c r="J131" s="76"/>
    </row>
    <row r="132" spans="1:10" ht="15" customHeight="1">
      <c r="A132" s="44"/>
      <c r="B132" s="8"/>
      <c r="C132" s="45"/>
      <c r="D132" s="46"/>
      <c r="E132" s="46"/>
      <c r="F132" s="46"/>
      <c r="G132" s="48"/>
      <c r="H132" s="49"/>
      <c r="I132" s="88"/>
      <c r="J132" s="76"/>
    </row>
    <row r="133" spans="1:10" ht="15" customHeight="1">
      <c r="A133" s="44"/>
      <c r="B133" s="8"/>
      <c r="C133" s="45"/>
      <c r="D133" s="46"/>
      <c r="E133" s="46"/>
      <c r="F133" s="46"/>
      <c r="G133" s="85" t="s">
        <v>209</v>
      </c>
      <c r="H133" s="50"/>
      <c r="I133" s="91"/>
      <c r="J133" s="92">
        <f>J130</f>
        <v>26586409</v>
      </c>
    </row>
    <row r="134" spans="1:10" ht="15" customHeight="1">
      <c r="A134" s="44"/>
      <c r="B134" s="8"/>
      <c r="C134" s="45"/>
      <c r="D134" s="46"/>
      <c r="E134" s="46"/>
      <c r="F134" s="46"/>
      <c r="G134" s="48"/>
      <c r="H134" s="50"/>
      <c r="I134" s="88"/>
      <c r="J134" s="76"/>
    </row>
    <row r="135" spans="1:10" ht="15" customHeight="1">
      <c r="A135" s="93">
        <v>1</v>
      </c>
      <c r="B135" s="94" t="s">
        <v>521</v>
      </c>
      <c r="C135" s="45"/>
      <c r="D135" s="46"/>
      <c r="E135" s="46"/>
      <c r="F135" s="46"/>
      <c r="G135" s="48" t="s">
        <v>520</v>
      </c>
      <c r="H135" s="50"/>
      <c r="I135" s="42"/>
      <c r="J135" s="49">
        <v>210737908</v>
      </c>
    </row>
    <row r="136" spans="1:10" ht="15" customHeight="1">
      <c r="A136" s="93">
        <v>2</v>
      </c>
      <c r="B136" s="94" t="s">
        <v>362</v>
      </c>
      <c r="C136" s="95"/>
      <c r="D136" s="54"/>
      <c r="E136" s="54" t="s">
        <v>528</v>
      </c>
      <c r="F136" s="54">
        <v>11801812</v>
      </c>
      <c r="G136" s="55" t="s">
        <v>522</v>
      </c>
      <c r="H136" s="49">
        <f t="shared" ref="H136:H143" si="4">J136/I136</f>
        <v>14825200</v>
      </c>
      <c r="I136" s="42">
        <v>0.15</v>
      </c>
      <c r="J136" s="49">
        <v>2223780</v>
      </c>
    </row>
    <row r="137" spans="1:10" ht="15" customHeight="1">
      <c r="A137" s="93">
        <v>3</v>
      </c>
      <c r="B137" s="94" t="s">
        <v>217</v>
      </c>
      <c r="C137" s="95"/>
      <c r="D137" s="54"/>
      <c r="E137" s="54" t="s">
        <v>500</v>
      </c>
      <c r="F137" s="54">
        <v>11802018</v>
      </c>
      <c r="G137" s="55" t="s">
        <v>449</v>
      </c>
      <c r="H137" s="49">
        <f t="shared" si="4"/>
        <v>750000</v>
      </c>
      <c r="I137" s="42">
        <v>0.18</v>
      </c>
      <c r="J137" s="49">
        <v>135000</v>
      </c>
    </row>
    <row r="138" spans="1:10" ht="15" customHeight="1">
      <c r="A138" s="93">
        <v>4</v>
      </c>
      <c r="B138" s="94" t="s">
        <v>529</v>
      </c>
      <c r="C138" s="95"/>
      <c r="D138" s="54"/>
      <c r="E138" s="54" t="s">
        <v>500</v>
      </c>
      <c r="F138" s="54">
        <v>11802007</v>
      </c>
      <c r="G138" s="55" t="s">
        <v>523</v>
      </c>
      <c r="H138" s="49">
        <f t="shared" si="4"/>
        <v>6012500</v>
      </c>
      <c r="I138" s="42">
        <v>0.05</v>
      </c>
      <c r="J138" s="49">
        <v>300625</v>
      </c>
    </row>
    <row r="139" spans="1:10" ht="15" customHeight="1">
      <c r="A139" s="93">
        <v>5</v>
      </c>
      <c r="B139" s="94" t="s">
        <v>362</v>
      </c>
      <c r="C139" s="95"/>
      <c r="D139" s="54"/>
      <c r="E139" s="54" t="s">
        <v>500</v>
      </c>
      <c r="F139" s="54">
        <v>11802014</v>
      </c>
      <c r="G139" s="55" t="s">
        <v>524</v>
      </c>
      <c r="H139" s="49">
        <f t="shared" si="4"/>
        <v>16117253.333333334</v>
      </c>
      <c r="I139" s="42">
        <v>0.15</v>
      </c>
      <c r="J139" s="49">
        <v>2417588</v>
      </c>
    </row>
    <row r="140" spans="1:10" ht="15" customHeight="1">
      <c r="A140" s="93">
        <v>6</v>
      </c>
      <c r="B140" s="94" t="s">
        <v>530</v>
      </c>
      <c r="C140" s="95"/>
      <c r="D140" s="54"/>
      <c r="E140" s="54" t="s">
        <v>507</v>
      </c>
      <c r="F140" s="54">
        <v>11802030</v>
      </c>
      <c r="G140" s="55" t="s">
        <v>525</v>
      </c>
      <c r="H140" s="49">
        <f t="shared" si="4"/>
        <v>13025000</v>
      </c>
      <c r="I140" s="42">
        <v>0.05</v>
      </c>
      <c r="J140" s="49">
        <v>651250</v>
      </c>
    </row>
    <row r="141" spans="1:10" ht="15" customHeight="1">
      <c r="A141" s="93">
        <v>7</v>
      </c>
      <c r="B141" s="94" t="s">
        <v>362</v>
      </c>
      <c r="C141" s="95"/>
      <c r="D141" s="54"/>
      <c r="E141" s="54" t="s">
        <v>504</v>
      </c>
      <c r="F141" s="54">
        <v>11802162</v>
      </c>
      <c r="G141" s="55" t="s">
        <v>524</v>
      </c>
      <c r="H141" s="49">
        <f t="shared" si="4"/>
        <v>17019053.333333336</v>
      </c>
      <c r="I141" s="42">
        <v>0.15</v>
      </c>
      <c r="J141" s="49">
        <v>2552858</v>
      </c>
    </row>
    <row r="142" spans="1:10" ht="15" customHeight="1">
      <c r="A142" s="93">
        <v>8</v>
      </c>
      <c r="B142" s="94" t="s">
        <v>348</v>
      </c>
      <c r="C142" s="95"/>
      <c r="D142" s="54"/>
      <c r="E142" s="54" t="s">
        <v>506</v>
      </c>
      <c r="F142" s="54">
        <v>11801963</v>
      </c>
      <c r="G142" s="55" t="s">
        <v>526</v>
      </c>
      <c r="H142" s="49">
        <f t="shared" si="4"/>
        <v>4746940</v>
      </c>
      <c r="I142" s="42">
        <v>0.05</v>
      </c>
      <c r="J142" s="49">
        <v>237347</v>
      </c>
    </row>
    <row r="143" spans="1:10" ht="15" customHeight="1">
      <c r="A143" s="93">
        <v>9</v>
      </c>
      <c r="B143" s="94" t="s">
        <v>531</v>
      </c>
      <c r="C143" s="95"/>
      <c r="D143" s="54"/>
      <c r="E143" s="54" t="s">
        <v>500</v>
      </c>
      <c r="F143" s="54">
        <v>11802006</v>
      </c>
      <c r="G143" s="55" t="s">
        <v>527</v>
      </c>
      <c r="H143" s="49">
        <f t="shared" si="4"/>
        <v>3200000</v>
      </c>
      <c r="I143" s="42">
        <v>0.06</v>
      </c>
      <c r="J143" s="49">
        <v>192000</v>
      </c>
    </row>
    <row r="144" spans="1:10" ht="15" customHeight="1">
      <c r="A144" s="96"/>
      <c r="B144" s="94"/>
      <c r="C144" s="95"/>
      <c r="D144" s="54"/>
      <c r="E144" s="54"/>
      <c r="F144" s="54"/>
      <c r="G144" s="55"/>
      <c r="H144" s="50"/>
      <c r="I144" s="42"/>
      <c r="J144" s="49"/>
    </row>
    <row r="145" spans="1:10" ht="15" customHeight="1">
      <c r="A145" s="97"/>
      <c r="B145" s="97"/>
      <c r="C145" s="71"/>
      <c r="D145" s="98"/>
      <c r="E145" s="99"/>
      <c r="F145" s="54"/>
      <c r="G145" s="100" t="s">
        <v>219</v>
      </c>
      <c r="H145" s="101">
        <f>SUM(H135:H144)</f>
        <v>75695946.666666672</v>
      </c>
      <c r="I145" s="102"/>
      <c r="J145" s="101">
        <f>SUM(J135:J144)</f>
        <v>219448356</v>
      </c>
    </row>
    <row r="146" spans="1:10" ht="15" customHeight="1">
      <c r="A146" s="103"/>
      <c r="B146" s="103"/>
      <c r="C146" s="104"/>
      <c r="D146" s="105"/>
      <c r="E146" s="106"/>
      <c r="F146" s="107"/>
      <c r="G146" s="108"/>
      <c r="H146" s="109"/>
      <c r="I146" s="110"/>
      <c r="J146" s="111"/>
    </row>
    <row r="147" spans="1:10" ht="15" customHeight="1">
      <c r="A147" s="112"/>
      <c r="B147" s="112"/>
      <c r="C147" s="113"/>
      <c r="D147" s="114"/>
      <c r="E147" s="115"/>
      <c r="F147" s="115"/>
      <c r="G147" s="112"/>
      <c r="H147" s="112"/>
      <c r="I147" s="112"/>
      <c r="J147" s="28"/>
    </row>
    <row r="148" spans="1:10" ht="15" customHeight="1">
      <c r="A148" s="112"/>
      <c r="B148" s="112"/>
      <c r="C148" s="113"/>
      <c r="D148" s="114"/>
      <c r="E148" s="115"/>
      <c r="F148" s="115"/>
      <c r="G148" s="112"/>
      <c r="H148" s="112"/>
      <c r="I148" s="112"/>
      <c r="J148" s="28"/>
    </row>
    <row r="149" spans="1:10" ht="15" customHeight="1">
      <c r="A149" s="112"/>
      <c r="B149" s="112"/>
      <c r="C149" s="113"/>
      <c r="D149" s="114"/>
      <c r="E149" s="115"/>
      <c r="F149" s="115"/>
      <c r="G149" s="112"/>
      <c r="H149" s="112"/>
      <c r="I149" s="112"/>
      <c r="J149" s="28"/>
    </row>
    <row r="150" spans="1:10" ht="15" customHeight="1">
      <c r="A150" s="112"/>
      <c r="B150" s="112"/>
      <c r="C150" s="113"/>
      <c r="D150" s="114"/>
      <c r="E150" s="115"/>
      <c r="F150" s="115"/>
      <c r="G150" s="112"/>
      <c r="H150" s="28" t="s">
        <v>284</v>
      </c>
      <c r="I150" s="112"/>
      <c r="J150" s="28">
        <f>J145+J133+J110+J124</f>
        <v>303365980</v>
      </c>
    </row>
    <row r="151" spans="1:10" ht="15" customHeight="1">
      <c r="A151" s="112"/>
      <c r="B151" s="112"/>
      <c r="C151" s="113"/>
      <c r="D151" s="114"/>
      <c r="E151" s="115"/>
      <c r="F151" s="115"/>
      <c r="G151" s="112"/>
      <c r="H151" s="112" t="s">
        <v>36</v>
      </c>
      <c r="I151" s="112"/>
      <c r="J151" s="116">
        <v>-303365970.78000003</v>
      </c>
    </row>
    <row r="152" spans="1:10" ht="15" customHeight="1">
      <c r="A152" s="112"/>
      <c r="B152" s="112"/>
      <c r="C152" s="113"/>
      <c r="D152" s="114"/>
      <c r="E152" s="115"/>
      <c r="F152" s="115"/>
      <c r="G152" s="112"/>
      <c r="H152" s="29" t="s">
        <v>532</v>
      </c>
      <c r="I152" s="112"/>
      <c r="J152" s="28">
        <f>SUM(J150:J151)</f>
        <v>9.2199999690055847</v>
      </c>
    </row>
  </sheetData>
  <autoFilter ref="A3:J85"/>
  <conditionalFormatting sqref="D11">
    <cfRule type="duplicateValues" dxfId="23" priority="66"/>
  </conditionalFormatting>
  <conditionalFormatting sqref="D10">
    <cfRule type="duplicateValues" dxfId="22" priority="65"/>
  </conditionalFormatting>
  <conditionalFormatting sqref="D9">
    <cfRule type="duplicateValues" dxfId="21" priority="64"/>
  </conditionalFormatting>
  <conditionalFormatting sqref="D8">
    <cfRule type="duplicateValues" dxfId="20" priority="63"/>
  </conditionalFormatting>
  <conditionalFormatting sqref="D7">
    <cfRule type="duplicateValues" dxfId="19" priority="62"/>
  </conditionalFormatting>
  <conditionalFormatting sqref="D6">
    <cfRule type="duplicateValues" dxfId="18" priority="61"/>
  </conditionalFormatting>
  <conditionalFormatting sqref="D5">
    <cfRule type="duplicateValues" dxfId="17" priority="60"/>
  </conditionalFormatting>
  <conditionalFormatting sqref="D108">
    <cfRule type="duplicateValues" dxfId="16" priority="49"/>
  </conditionalFormatting>
  <conditionalFormatting sqref="D136">
    <cfRule type="duplicateValues" dxfId="15" priority="44"/>
  </conditionalFormatting>
  <conditionalFormatting sqref="D102:D106">
    <cfRule type="duplicateValues" dxfId="14" priority="81"/>
  </conditionalFormatting>
  <conditionalFormatting sqref="D89:D90">
    <cfRule type="duplicateValues" dxfId="13" priority="28"/>
  </conditionalFormatting>
  <conditionalFormatting sqref="D89:D90">
    <cfRule type="duplicateValues" dxfId="12" priority="29"/>
  </conditionalFormatting>
  <conditionalFormatting sqref="D112:D113">
    <cfRule type="duplicateValues" dxfId="11" priority="84"/>
  </conditionalFormatting>
  <conditionalFormatting sqref="D144:D153 D129:D135 D86:D88 D109:D111 D107 D99:D101 D137:D141 D91:D95 D115:D126 D2:D41">
    <cfRule type="duplicateValues" dxfId="10" priority="276"/>
  </conditionalFormatting>
  <conditionalFormatting sqref="D42:D85">
    <cfRule type="duplicateValues" dxfId="9" priority="3"/>
  </conditionalFormatting>
  <conditionalFormatting sqref="D42:D85">
    <cfRule type="duplicateValues" dxfId="8" priority="4"/>
  </conditionalFormatting>
  <conditionalFormatting sqref="D4:D41">
    <cfRule type="duplicateValues" dxfId="7" priority="277"/>
  </conditionalFormatting>
  <conditionalFormatting sqref="D12:D29">
    <cfRule type="duplicateValues" dxfId="6" priority="280"/>
  </conditionalFormatting>
  <conditionalFormatting sqref="D98">
    <cfRule type="duplicateValues" dxfId="5" priority="1"/>
  </conditionalFormatting>
  <conditionalFormatting sqref="D98">
    <cfRule type="duplicateValues" dxfId="4" priority="2"/>
  </conditionalFormatting>
  <conditionalFormatting sqref="D96:D97">
    <cfRule type="duplicateValues" dxfId="3" priority="281"/>
  </conditionalFormatting>
  <conditionalFormatting sqref="D114">
    <cfRule type="duplicateValues" dxfId="2" priority="282"/>
  </conditionalFormatting>
  <conditionalFormatting sqref="D127:D128">
    <cfRule type="duplicateValues" dxfId="1" priority="283"/>
  </conditionalFormatting>
  <conditionalFormatting sqref="D142:D143">
    <cfRule type="duplicateValues" dxfId="0" priority="284"/>
  </conditionalFormatting>
  <pageMargins left="0" right="0" top="0.45" bottom="0.33" header="0.36" footer="0.39"/>
  <pageSetup paperSize="9" scale="5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79"/>
  <sheetViews>
    <sheetView zoomScale="80" zoomScaleNormal="80" zoomScaleSheetLayoutView="76" workbookViewId="0">
      <selection activeCell="B4" sqref="B4"/>
    </sheetView>
  </sheetViews>
  <sheetFormatPr defaultColWidth="9.140625" defaultRowHeight="15" customHeight="1"/>
  <cols>
    <col min="1" max="1" width="4.85546875" style="562" customWidth="1"/>
    <col min="2" max="2" width="30.5703125" style="562" customWidth="1"/>
    <col min="3" max="3" width="5" style="562" customWidth="1"/>
    <col min="4" max="4" width="16.140625" style="526" customWidth="1"/>
    <col min="5" max="5" width="5.5703125" style="526" customWidth="1"/>
    <col min="6" max="7" width="12" style="526" customWidth="1"/>
    <col min="8" max="8" width="120.7109375" style="562" customWidth="1"/>
    <col min="9" max="9" width="17.5703125" style="562" customWidth="1"/>
    <col min="10" max="10" width="6.85546875" style="562" bestFit="1" customWidth="1"/>
    <col min="11" max="11" width="18.85546875" style="562" customWidth="1"/>
    <col min="12" max="12" width="19.140625" style="516" customWidth="1"/>
    <col min="13" max="13" width="11.28515625" style="6" bestFit="1" customWidth="1"/>
    <col min="14" max="14" width="12.42578125" style="6" customWidth="1"/>
    <col min="15" max="15" width="7.140625" style="6" bestFit="1" customWidth="1"/>
    <col min="16" max="16384" width="9.140625" style="6"/>
  </cols>
  <sheetData>
    <row r="1" spans="1:12" ht="15" customHeight="1">
      <c r="A1" s="121" t="s">
        <v>649</v>
      </c>
      <c r="B1" s="450" t="s">
        <v>1217</v>
      </c>
      <c r="C1" s="451"/>
      <c r="D1" s="117" t="s">
        <v>1694</v>
      </c>
      <c r="E1" s="117"/>
      <c r="F1" s="398" t="s">
        <v>1695</v>
      </c>
      <c r="G1" s="398" t="s">
        <v>1696</v>
      </c>
      <c r="H1" s="450"/>
      <c r="I1" s="452"/>
      <c r="J1" s="453"/>
      <c r="K1" s="454"/>
    </row>
    <row r="2" spans="1:12" ht="25.5" customHeight="1">
      <c r="A2" s="455" t="s">
        <v>11</v>
      </c>
      <c r="B2" s="455" t="s">
        <v>12</v>
      </c>
      <c r="C2" s="456" t="s">
        <v>7</v>
      </c>
      <c r="D2" s="457" t="s">
        <v>13</v>
      </c>
      <c r="E2" s="457"/>
      <c r="F2" s="458" t="s">
        <v>14</v>
      </c>
      <c r="G2" s="455" t="s">
        <v>15</v>
      </c>
      <c r="H2" s="455" t="s">
        <v>16</v>
      </c>
      <c r="I2" s="459" t="s">
        <v>17</v>
      </c>
      <c r="J2" s="460" t="s">
        <v>18</v>
      </c>
      <c r="K2" s="624" t="s">
        <v>28</v>
      </c>
    </row>
    <row r="3" spans="1:12" ht="15" customHeight="1">
      <c r="A3" s="461"/>
      <c r="B3" s="462"/>
      <c r="C3" s="463"/>
      <c r="D3" s="464"/>
      <c r="E3" s="464"/>
      <c r="F3" s="465"/>
      <c r="G3" s="465"/>
      <c r="H3" s="466"/>
      <c r="I3" s="466"/>
      <c r="J3" s="467"/>
      <c r="K3" s="625"/>
    </row>
    <row r="4" spans="1:12" ht="15" customHeight="1">
      <c r="A4" s="468"/>
      <c r="B4" s="469"/>
      <c r="C4" s="470"/>
      <c r="D4" s="471"/>
      <c r="E4" s="602"/>
      <c r="F4" s="472"/>
      <c r="G4" s="473"/>
      <c r="H4" s="472"/>
      <c r="I4" s="474"/>
      <c r="J4" s="475"/>
      <c r="K4" s="626"/>
    </row>
    <row r="5" spans="1:12" ht="15" customHeight="1">
      <c r="A5" s="468"/>
      <c r="B5" s="469"/>
      <c r="C5" s="470"/>
      <c r="D5" s="471"/>
      <c r="E5" s="471"/>
      <c r="F5" s="477"/>
      <c r="G5" s="477"/>
      <c r="H5" s="478"/>
      <c r="I5" s="479"/>
      <c r="J5" s="480"/>
      <c r="K5" s="627"/>
    </row>
    <row r="6" spans="1:12" ht="15" customHeight="1">
      <c r="A6" s="481">
        <v>1</v>
      </c>
      <c r="B6" s="659" t="s">
        <v>1697</v>
      </c>
      <c r="C6" s="483" t="s">
        <v>37</v>
      </c>
      <c r="D6" s="484" t="str">
        <f t="shared" ref="D6:D78" si="0">C6&amp;$F$1</f>
        <v>001A/YDI/II/2019</v>
      </c>
      <c r="E6" s="528" t="str">
        <f t="shared" ref="E6:E78" si="1">MID(D6,4,1)</f>
        <v>A</v>
      </c>
      <c r="F6" s="126" t="s">
        <v>1678</v>
      </c>
      <c r="G6" s="16">
        <v>11807577</v>
      </c>
      <c r="H6" s="485" t="s">
        <v>1642</v>
      </c>
      <c r="I6" s="486">
        <f t="shared" ref="I6:I69" si="2">K6/J6</f>
        <v>685000</v>
      </c>
      <c r="J6" s="487">
        <v>0.02</v>
      </c>
      <c r="K6" s="127">
        <v>13700</v>
      </c>
      <c r="L6" s="648" t="s">
        <v>1628</v>
      </c>
    </row>
    <row r="7" spans="1:12" ht="15" customHeight="1">
      <c r="A7" s="481">
        <v>2</v>
      </c>
      <c r="B7" s="659" t="s">
        <v>1697</v>
      </c>
      <c r="C7" s="483" t="s">
        <v>39</v>
      </c>
      <c r="D7" s="484" t="str">
        <f t="shared" si="0"/>
        <v>002A/YDI/II/2019</v>
      </c>
      <c r="E7" s="528" t="str">
        <f t="shared" si="1"/>
        <v>A</v>
      </c>
      <c r="F7" s="126" t="s">
        <v>1678</v>
      </c>
      <c r="G7" s="16">
        <v>11807577</v>
      </c>
      <c r="H7" s="485" t="s">
        <v>1643</v>
      </c>
      <c r="I7" s="486">
        <f t="shared" si="2"/>
        <v>2055000</v>
      </c>
      <c r="J7" s="487">
        <v>0.02</v>
      </c>
      <c r="K7" s="127">
        <v>41100</v>
      </c>
      <c r="L7" s="648" t="s">
        <v>1628</v>
      </c>
    </row>
    <row r="8" spans="1:12" ht="15" customHeight="1">
      <c r="A8" s="481">
        <v>3</v>
      </c>
      <c r="B8" s="659" t="s">
        <v>212</v>
      </c>
      <c r="C8" s="483" t="s">
        <v>40</v>
      </c>
      <c r="D8" s="484" t="str">
        <f t="shared" si="0"/>
        <v>003A/YDI/II/2019</v>
      </c>
      <c r="E8" s="528" t="str">
        <f t="shared" si="1"/>
        <v>A</v>
      </c>
      <c r="F8" s="126" t="s">
        <v>1679</v>
      </c>
      <c r="G8" s="16">
        <v>11808021</v>
      </c>
      <c r="H8" s="485" t="s">
        <v>334</v>
      </c>
      <c r="I8" s="486">
        <f t="shared" si="2"/>
        <v>17944350</v>
      </c>
      <c r="J8" s="487">
        <v>0.02</v>
      </c>
      <c r="K8" s="127">
        <v>358887</v>
      </c>
      <c r="L8" s="648" t="s">
        <v>1627</v>
      </c>
    </row>
    <row r="9" spans="1:12" ht="15" customHeight="1">
      <c r="A9" s="481">
        <v>4</v>
      </c>
      <c r="B9" s="659" t="s">
        <v>193</v>
      </c>
      <c r="C9" s="483" t="s">
        <v>41</v>
      </c>
      <c r="D9" s="484" t="str">
        <f t="shared" si="0"/>
        <v>004A/YDI/II/2019</v>
      </c>
      <c r="E9" s="528" t="str">
        <f t="shared" si="1"/>
        <v>A</v>
      </c>
      <c r="F9" s="126" t="s">
        <v>1679</v>
      </c>
      <c r="G9" s="16">
        <v>11808027</v>
      </c>
      <c r="H9" s="485" t="s">
        <v>309</v>
      </c>
      <c r="I9" s="486">
        <f t="shared" si="2"/>
        <v>5512000</v>
      </c>
      <c r="J9" s="487">
        <v>0.02</v>
      </c>
      <c r="K9" s="127">
        <v>110240</v>
      </c>
      <c r="L9" s="648" t="s">
        <v>1627</v>
      </c>
    </row>
    <row r="10" spans="1:12" ht="15" customHeight="1">
      <c r="A10" s="481">
        <v>5</v>
      </c>
      <c r="B10" s="659" t="s">
        <v>213</v>
      </c>
      <c r="C10" s="483" t="s">
        <v>42</v>
      </c>
      <c r="D10" s="484" t="str">
        <f t="shared" si="0"/>
        <v>005A/YDI/II/2019</v>
      </c>
      <c r="E10" s="528" t="str">
        <f t="shared" si="1"/>
        <v>A</v>
      </c>
      <c r="F10" s="126" t="s">
        <v>1679</v>
      </c>
      <c r="G10" s="16">
        <v>11808029</v>
      </c>
      <c r="H10" s="485" t="s">
        <v>286</v>
      </c>
      <c r="I10" s="486">
        <f t="shared" si="2"/>
        <v>12014800</v>
      </c>
      <c r="J10" s="487">
        <v>0.02</v>
      </c>
      <c r="K10" s="127">
        <v>240296</v>
      </c>
      <c r="L10" s="648" t="s">
        <v>1627</v>
      </c>
    </row>
    <row r="11" spans="1:12" ht="15" customHeight="1">
      <c r="A11" s="481">
        <v>6</v>
      </c>
      <c r="B11" s="659" t="s">
        <v>194</v>
      </c>
      <c r="C11" s="483" t="s">
        <v>43</v>
      </c>
      <c r="D11" s="484" t="str">
        <f t="shared" si="0"/>
        <v>006A/YDI/II/2019</v>
      </c>
      <c r="E11" s="528" t="str">
        <f t="shared" si="1"/>
        <v>A</v>
      </c>
      <c r="F11" s="126" t="s">
        <v>1680</v>
      </c>
      <c r="G11" s="16">
        <v>11808032</v>
      </c>
      <c r="H11" s="485" t="s">
        <v>261</v>
      </c>
      <c r="I11" s="486">
        <f t="shared" si="2"/>
        <v>178218000</v>
      </c>
      <c r="J11" s="487">
        <v>0.02</v>
      </c>
      <c r="K11" s="127">
        <v>3564360</v>
      </c>
      <c r="L11" s="648" t="s">
        <v>1627</v>
      </c>
    </row>
    <row r="12" spans="1:12" ht="15" customHeight="1">
      <c r="A12" s="481">
        <v>7</v>
      </c>
      <c r="B12" s="659" t="s">
        <v>1505</v>
      </c>
      <c r="C12" s="483" t="s">
        <v>44</v>
      </c>
      <c r="D12" s="484" t="str">
        <f t="shared" si="0"/>
        <v>007A/YDI/II/2019</v>
      </c>
      <c r="E12" s="528" t="str">
        <f t="shared" si="1"/>
        <v>A</v>
      </c>
      <c r="F12" s="126" t="s">
        <v>1681</v>
      </c>
      <c r="G12" s="16">
        <v>11807741</v>
      </c>
      <c r="H12" s="485" t="s">
        <v>1644</v>
      </c>
      <c r="I12" s="486">
        <f t="shared" si="2"/>
        <v>438800</v>
      </c>
      <c r="J12" s="487">
        <v>0.02</v>
      </c>
      <c r="K12" s="127">
        <v>8776</v>
      </c>
      <c r="L12" s="648" t="s">
        <v>1627</v>
      </c>
    </row>
    <row r="13" spans="1:12" ht="15" customHeight="1">
      <c r="A13" s="481">
        <v>8</v>
      </c>
      <c r="B13" s="659" t="s">
        <v>1698</v>
      </c>
      <c r="C13" s="483" t="s">
        <v>45</v>
      </c>
      <c r="D13" s="484" t="str">
        <f t="shared" si="0"/>
        <v>008A/YDI/II/2019</v>
      </c>
      <c r="E13" s="528" t="str">
        <f t="shared" si="1"/>
        <v>A</v>
      </c>
      <c r="F13" s="126" t="s">
        <v>1681</v>
      </c>
      <c r="G13" s="16">
        <v>11807741</v>
      </c>
      <c r="H13" s="485" t="s">
        <v>1645</v>
      </c>
      <c r="I13" s="486">
        <f t="shared" si="2"/>
        <v>306100</v>
      </c>
      <c r="J13" s="487">
        <v>0.02</v>
      </c>
      <c r="K13" s="127">
        <v>6122</v>
      </c>
      <c r="L13" s="648" t="s">
        <v>1627</v>
      </c>
    </row>
    <row r="14" spans="1:12" ht="15" customHeight="1">
      <c r="A14" s="481">
        <v>9</v>
      </c>
      <c r="B14" s="659" t="s">
        <v>1698</v>
      </c>
      <c r="C14" s="483" t="s">
        <v>46</v>
      </c>
      <c r="D14" s="484" t="str">
        <f t="shared" si="0"/>
        <v>009A/YDI/II/2019</v>
      </c>
      <c r="E14" s="528" t="str">
        <f t="shared" si="1"/>
        <v>A</v>
      </c>
      <c r="F14" s="126" t="s">
        <v>1681</v>
      </c>
      <c r="G14" s="16">
        <v>11807741</v>
      </c>
      <c r="H14" s="485" t="s">
        <v>1645</v>
      </c>
      <c r="I14" s="486">
        <f t="shared" si="2"/>
        <v>306100</v>
      </c>
      <c r="J14" s="487">
        <v>0.02</v>
      </c>
      <c r="K14" s="127">
        <v>6122</v>
      </c>
      <c r="L14" s="648" t="s">
        <v>1627</v>
      </c>
    </row>
    <row r="15" spans="1:12" ht="15" customHeight="1">
      <c r="A15" s="481">
        <v>10</v>
      </c>
      <c r="B15" s="659" t="s">
        <v>1698</v>
      </c>
      <c r="C15" s="483" t="s">
        <v>47</v>
      </c>
      <c r="D15" s="484" t="str">
        <f t="shared" si="0"/>
        <v>010A/YDI/II/2019</v>
      </c>
      <c r="E15" s="528" t="str">
        <f t="shared" si="1"/>
        <v>A</v>
      </c>
      <c r="F15" s="126" t="s">
        <v>1681</v>
      </c>
      <c r="G15" s="16">
        <v>11807741</v>
      </c>
      <c r="H15" s="485" t="s">
        <v>1645</v>
      </c>
      <c r="I15" s="486">
        <f t="shared" si="2"/>
        <v>306100</v>
      </c>
      <c r="J15" s="487">
        <v>0.02</v>
      </c>
      <c r="K15" s="127">
        <v>6122</v>
      </c>
      <c r="L15" s="648" t="s">
        <v>1627</v>
      </c>
    </row>
    <row r="16" spans="1:12" ht="15" customHeight="1">
      <c r="A16" s="481">
        <v>11</v>
      </c>
      <c r="B16" s="659" t="s">
        <v>245</v>
      </c>
      <c r="C16" s="483" t="s">
        <v>48</v>
      </c>
      <c r="D16" s="484" t="str">
        <f t="shared" si="0"/>
        <v>011A/YDI/II/2019</v>
      </c>
      <c r="E16" s="528" t="str">
        <f t="shared" si="1"/>
        <v>A</v>
      </c>
      <c r="F16" s="126" t="s">
        <v>1682</v>
      </c>
      <c r="G16" s="16">
        <v>11808088</v>
      </c>
      <c r="H16" s="485" t="s">
        <v>263</v>
      </c>
      <c r="I16" s="486">
        <f t="shared" si="2"/>
        <v>7120000</v>
      </c>
      <c r="J16" s="487">
        <v>0.02</v>
      </c>
      <c r="K16" s="127">
        <v>142400</v>
      </c>
      <c r="L16" s="648" t="s">
        <v>1627</v>
      </c>
    </row>
    <row r="17" spans="1:12" ht="15" customHeight="1">
      <c r="A17" s="481">
        <v>12</v>
      </c>
      <c r="B17" s="659" t="s">
        <v>271</v>
      </c>
      <c r="C17" s="483" t="s">
        <v>49</v>
      </c>
      <c r="D17" s="484" t="str">
        <f t="shared" si="0"/>
        <v>012A/YDI/II/2019</v>
      </c>
      <c r="E17" s="528" t="str">
        <f t="shared" si="1"/>
        <v>A</v>
      </c>
      <c r="F17" s="126" t="s">
        <v>1683</v>
      </c>
      <c r="G17" s="16">
        <v>11807886</v>
      </c>
      <c r="H17" s="485" t="s">
        <v>287</v>
      </c>
      <c r="I17" s="486">
        <f t="shared" si="2"/>
        <v>554098000</v>
      </c>
      <c r="J17" s="487">
        <v>0.02</v>
      </c>
      <c r="K17" s="127">
        <v>11081960</v>
      </c>
      <c r="L17" s="648" t="s">
        <v>1627</v>
      </c>
    </row>
    <row r="18" spans="1:12" ht="15" customHeight="1">
      <c r="A18" s="481">
        <v>13</v>
      </c>
      <c r="B18" s="659" t="s">
        <v>223</v>
      </c>
      <c r="C18" s="483" t="s">
        <v>50</v>
      </c>
      <c r="D18" s="484" t="str">
        <f t="shared" si="0"/>
        <v>013A/YDI/II/2019</v>
      </c>
      <c r="E18" s="528" t="str">
        <f t="shared" si="1"/>
        <v>A</v>
      </c>
      <c r="F18" s="126" t="s">
        <v>1683</v>
      </c>
      <c r="G18" s="16">
        <v>11807891</v>
      </c>
      <c r="H18" s="485" t="s">
        <v>288</v>
      </c>
      <c r="I18" s="486">
        <f t="shared" si="2"/>
        <v>646234000</v>
      </c>
      <c r="J18" s="487">
        <v>0.02</v>
      </c>
      <c r="K18" s="127">
        <v>12924680</v>
      </c>
      <c r="L18" s="648" t="s">
        <v>1627</v>
      </c>
    </row>
    <row r="19" spans="1:12" ht="15" customHeight="1">
      <c r="A19" s="481">
        <v>14</v>
      </c>
      <c r="B19" s="659" t="s">
        <v>473</v>
      </c>
      <c r="C19" s="483" t="s">
        <v>51</v>
      </c>
      <c r="D19" s="484" t="str">
        <f t="shared" si="0"/>
        <v>014A/YDI/II/2019</v>
      </c>
      <c r="E19" s="528" t="str">
        <f t="shared" si="1"/>
        <v>A</v>
      </c>
      <c r="F19" s="126" t="s">
        <v>1679</v>
      </c>
      <c r="G19" s="16">
        <v>11808019</v>
      </c>
      <c r="H19" s="485" t="s">
        <v>464</v>
      </c>
      <c r="I19" s="486">
        <f t="shared" si="2"/>
        <v>134750000</v>
      </c>
      <c r="J19" s="487">
        <v>0.02</v>
      </c>
      <c r="K19" s="127">
        <v>2695000</v>
      </c>
      <c r="L19" s="648" t="s">
        <v>1627</v>
      </c>
    </row>
    <row r="20" spans="1:12" ht="15" customHeight="1">
      <c r="A20" s="481">
        <v>15</v>
      </c>
      <c r="B20" s="659" t="s">
        <v>23</v>
      </c>
      <c r="C20" s="483" t="s">
        <v>52</v>
      </c>
      <c r="D20" s="484" t="str">
        <f t="shared" si="0"/>
        <v>015A/YDI/II/2019</v>
      </c>
      <c r="E20" s="528" t="str">
        <f t="shared" si="1"/>
        <v>A</v>
      </c>
      <c r="F20" s="126" t="s">
        <v>1679</v>
      </c>
      <c r="G20" s="16">
        <v>11808010</v>
      </c>
      <c r="H20" s="485" t="s">
        <v>289</v>
      </c>
      <c r="I20" s="486">
        <f t="shared" si="2"/>
        <v>1000000</v>
      </c>
      <c r="J20" s="487">
        <v>0.02</v>
      </c>
      <c r="K20" s="127">
        <v>20000</v>
      </c>
      <c r="L20" s="648" t="s">
        <v>1627</v>
      </c>
    </row>
    <row r="21" spans="1:12" ht="15" customHeight="1">
      <c r="A21" s="481">
        <v>16</v>
      </c>
      <c r="B21" s="659" t="s">
        <v>145</v>
      </c>
      <c r="C21" s="483" t="s">
        <v>53</v>
      </c>
      <c r="D21" s="484" t="str">
        <f t="shared" si="0"/>
        <v>016A/YDI/II/2019</v>
      </c>
      <c r="E21" s="528" t="str">
        <f t="shared" si="1"/>
        <v>A</v>
      </c>
      <c r="F21" s="126" t="s">
        <v>1682</v>
      </c>
      <c r="G21" s="16">
        <v>11808099</v>
      </c>
      <c r="H21" s="485" t="s">
        <v>264</v>
      </c>
      <c r="I21" s="486">
        <f t="shared" si="2"/>
        <v>33367800</v>
      </c>
      <c r="J21" s="487">
        <v>0.02</v>
      </c>
      <c r="K21" s="127">
        <v>667356</v>
      </c>
      <c r="L21" s="648" t="s">
        <v>1627</v>
      </c>
    </row>
    <row r="22" spans="1:12" ht="15" customHeight="1">
      <c r="A22" s="481">
        <v>17</v>
      </c>
      <c r="B22" s="659" t="s">
        <v>145</v>
      </c>
      <c r="C22" s="483" t="s">
        <v>54</v>
      </c>
      <c r="D22" s="484" t="str">
        <f t="shared" si="0"/>
        <v>017A/YDI/II/2019</v>
      </c>
      <c r="E22" s="528" t="str">
        <f t="shared" si="1"/>
        <v>A</v>
      </c>
      <c r="F22" s="126" t="s">
        <v>1682</v>
      </c>
      <c r="G22" s="16">
        <v>11808092</v>
      </c>
      <c r="H22" s="485" t="s">
        <v>264</v>
      </c>
      <c r="I22" s="486">
        <f t="shared" si="2"/>
        <v>60022050</v>
      </c>
      <c r="J22" s="487">
        <v>0.02</v>
      </c>
      <c r="K22" s="127">
        <v>1200441</v>
      </c>
      <c r="L22" s="648" t="s">
        <v>1627</v>
      </c>
    </row>
    <row r="23" spans="1:12" ht="15" customHeight="1">
      <c r="A23" s="481">
        <v>18</v>
      </c>
      <c r="B23" s="659" t="s">
        <v>200</v>
      </c>
      <c r="C23" s="483" t="s">
        <v>55</v>
      </c>
      <c r="D23" s="484" t="str">
        <f t="shared" si="0"/>
        <v>018A/YDI/II/2019</v>
      </c>
      <c r="E23" s="528" t="str">
        <f t="shared" si="1"/>
        <v>A</v>
      </c>
      <c r="F23" s="126" t="s">
        <v>1680</v>
      </c>
      <c r="G23" s="16">
        <v>11808043</v>
      </c>
      <c r="H23" s="485" t="s">
        <v>265</v>
      </c>
      <c r="I23" s="486">
        <f t="shared" si="2"/>
        <v>1631800</v>
      </c>
      <c r="J23" s="487">
        <v>0.02</v>
      </c>
      <c r="K23" s="127">
        <v>32636</v>
      </c>
      <c r="L23" s="648" t="s">
        <v>1627</v>
      </c>
    </row>
    <row r="24" spans="1:12" ht="15" customHeight="1">
      <c r="A24" s="481">
        <v>19</v>
      </c>
      <c r="B24" s="659" t="s">
        <v>200</v>
      </c>
      <c r="C24" s="483" t="s">
        <v>56</v>
      </c>
      <c r="D24" s="484" t="str">
        <f t="shared" si="0"/>
        <v>019A/YDI/II/2019</v>
      </c>
      <c r="E24" s="528" t="str">
        <f t="shared" si="1"/>
        <v>A</v>
      </c>
      <c r="F24" s="126" t="s">
        <v>1679</v>
      </c>
      <c r="G24" s="16">
        <v>11808013</v>
      </c>
      <c r="H24" s="485" t="s">
        <v>265</v>
      </c>
      <c r="I24" s="486">
        <f t="shared" si="2"/>
        <v>5908550</v>
      </c>
      <c r="J24" s="487">
        <v>0.02</v>
      </c>
      <c r="K24" s="127">
        <v>118171</v>
      </c>
      <c r="L24" s="648" t="s">
        <v>1627</v>
      </c>
    </row>
    <row r="25" spans="1:12" ht="15" customHeight="1">
      <c r="A25" s="481">
        <v>20</v>
      </c>
      <c r="B25" s="659" t="s">
        <v>200</v>
      </c>
      <c r="C25" s="483" t="s">
        <v>57</v>
      </c>
      <c r="D25" s="484" t="str">
        <f t="shared" si="0"/>
        <v>020A/YDI/II/2019</v>
      </c>
      <c r="E25" s="528" t="str">
        <f t="shared" si="1"/>
        <v>A</v>
      </c>
      <c r="F25" s="126" t="s">
        <v>1680</v>
      </c>
      <c r="G25" s="16">
        <v>11808036</v>
      </c>
      <c r="H25" s="485" t="s">
        <v>265</v>
      </c>
      <c r="I25" s="486">
        <f t="shared" si="2"/>
        <v>38913700</v>
      </c>
      <c r="J25" s="487">
        <v>0.02</v>
      </c>
      <c r="K25" s="127">
        <v>778274</v>
      </c>
      <c r="L25" s="648" t="s">
        <v>1627</v>
      </c>
    </row>
    <row r="26" spans="1:12" ht="15" customHeight="1">
      <c r="A26" s="481">
        <v>21</v>
      </c>
      <c r="B26" s="659" t="s">
        <v>1367</v>
      </c>
      <c r="C26" s="483" t="s">
        <v>58</v>
      </c>
      <c r="D26" s="484" t="str">
        <f t="shared" si="0"/>
        <v>021A/YDI/II/2019</v>
      </c>
      <c r="E26" s="528" t="str">
        <f t="shared" si="1"/>
        <v>A</v>
      </c>
      <c r="F26" s="126" t="s">
        <v>1682</v>
      </c>
      <c r="G26" s="16">
        <v>11808092</v>
      </c>
      <c r="H26" s="485" t="s">
        <v>1355</v>
      </c>
      <c r="I26" s="486">
        <f t="shared" si="2"/>
        <v>456100</v>
      </c>
      <c r="J26" s="487">
        <v>0.02</v>
      </c>
      <c r="K26" s="127">
        <v>9122</v>
      </c>
      <c r="L26" s="648" t="s">
        <v>1627</v>
      </c>
    </row>
    <row r="27" spans="1:12" ht="15" customHeight="1">
      <c r="A27" s="481">
        <v>22</v>
      </c>
      <c r="B27" s="659" t="s">
        <v>1367</v>
      </c>
      <c r="C27" s="483" t="s">
        <v>59</v>
      </c>
      <c r="D27" s="484" t="str">
        <f t="shared" si="0"/>
        <v>022A/YDI/II/2019</v>
      </c>
      <c r="E27" s="528" t="str">
        <f t="shared" si="1"/>
        <v>A</v>
      </c>
      <c r="F27" s="126" t="s">
        <v>1682</v>
      </c>
      <c r="G27" s="16">
        <v>11808092</v>
      </c>
      <c r="H27" s="485" t="s">
        <v>1355</v>
      </c>
      <c r="I27" s="486">
        <f t="shared" si="2"/>
        <v>7018950</v>
      </c>
      <c r="J27" s="487">
        <v>0.02</v>
      </c>
      <c r="K27" s="127">
        <v>140379</v>
      </c>
      <c r="L27" s="648" t="s">
        <v>1627</v>
      </c>
    </row>
    <row r="28" spans="1:12" ht="15" customHeight="1">
      <c r="A28" s="481">
        <v>23</v>
      </c>
      <c r="B28" s="659" t="s">
        <v>1377</v>
      </c>
      <c r="C28" s="483" t="s">
        <v>60</v>
      </c>
      <c r="D28" s="484" t="str">
        <f t="shared" si="0"/>
        <v>023A/YDI/II/2019</v>
      </c>
      <c r="E28" s="528" t="str">
        <f t="shared" si="1"/>
        <v>A</v>
      </c>
      <c r="F28" s="126" t="s">
        <v>1679</v>
      </c>
      <c r="G28" s="16">
        <v>11808016</v>
      </c>
      <c r="H28" s="485" t="s">
        <v>1414</v>
      </c>
      <c r="I28" s="486">
        <f t="shared" si="2"/>
        <v>4310000</v>
      </c>
      <c r="J28" s="487">
        <v>0.02</v>
      </c>
      <c r="K28" s="127">
        <v>86200</v>
      </c>
      <c r="L28" s="648" t="s">
        <v>1627</v>
      </c>
    </row>
    <row r="29" spans="1:12" ht="15" customHeight="1">
      <c r="A29" s="481">
        <v>24</v>
      </c>
      <c r="B29" s="659" t="s">
        <v>234</v>
      </c>
      <c r="C29" s="483" t="s">
        <v>66</v>
      </c>
      <c r="D29" s="484" t="str">
        <f t="shared" si="0"/>
        <v>024A/YDI/II/2019</v>
      </c>
      <c r="E29" s="528" t="str">
        <f t="shared" si="1"/>
        <v>A</v>
      </c>
      <c r="F29" s="126" t="s">
        <v>1679</v>
      </c>
      <c r="G29" s="16">
        <v>11808020</v>
      </c>
      <c r="H29" s="485" t="s">
        <v>371</v>
      </c>
      <c r="I29" s="486">
        <f t="shared" si="2"/>
        <v>15403300</v>
      </c>
      <c r="J29" s="487">
        <v>0.02</v>
      </c>
      <c r="K29" s="127">
        <v>308066</v>
      </c>
      <c r="L29" s="648" t="s">
        <v>1627</v>
      </c>
    </row>
    <row r="30" spans="1:12" ht="15" customHeight="1">
      <c r="A30" s="481">
        <v>25</v>
      </c>
      <c r="B30" s="659" t="s">
        <v>224</v>
      </c>
      <c r="C30" s="483" t="s">
        <v>67</v>
      </c>
      <c r="D30" s="484" t="str">
        <f t="shared" si="0"/>
        <v>025A/YDI/II/2019</v>
      </c>
      <c r="E30" s="528" t="str">
        <f t="shared" si="1"/>
        <v>A</v>
      </c>
      <c r="F30" s="126" t="s">
        <v>1684</v>
      </c>
      <c r="G30" s="16">
        <v>31801974</v>
      </c>
      <c r="H30" s="485" t="s">
        <v>416</v>
      </c>
      <c r="I30" s="486">
        <f t="shared" si="2"/>
        <v>1942850</v>
      </c>
      <c r="J30" s="487">
        <v>0.02</v>
      </c>
      <c r="K30" s="127">
        <v>38857</v>
      </c>
      <c r="L30" s="648" t="s">
        <v>1627</v>
      </c>
    </row>
    <row r="31" spans="1:12" ht="15" customHeight="1">
      <c r="A31" s="481">
        <v>26</v>
      </c>
      <c r="B31" s="659" t="s">
        <v>224</v>
      </c>
      <c r="C31" s="483" t="s">
        <v>68</v>
      </c>
      <c r="D31" s="484" t="str">
        <f t="shared" si="0"/>
        <v>026A/YDI/II/2019</v>
      </c>
      <c r="E31" s="528" t="str">
        <f t="shared" si="1"/>
        <v>A</v>
      </c>
      <c r="F31" s="126" t="s">
        <v>1682</v>
      </c>
      <c r="G31" s="16">
        <v>11808099</v>
      </c>
      <c r="H31" s="485" t="s">
        <v>686</v>
      </c>
      <c r="I31" s="486">
        <f t="shared" si="2"/>
        <v>1811000</v>
      </c>
      <c r="J31" s="487">
        <v>0.02</v>
      </c>
      <c r="K31" s="127">
        <v>36220</v>
      </c>
      <c r="L31" s="648" t="s">
        <v>1627</v>
      </c>
    </row>
    <row r="32" spans="1:12" ht="15" customHeight="1">
      <c r="A32" s="481">
        <v>27</v>
      </c>
      <c r="B32" s="659" t="s">
        <v>224</v>
      </c>
      <c r="C32" s="483" t="s">
        <v>69</v>
      </c>
      <c r="D32" s="484" t="str">
        <f t="shared" si="0"/>
        <v>027A/YDI/II/2019</v>
      </c>
      <c r="E32" s="528" t="str">
        <f t="shared" si="1"/>
        <v>A</v>
      </c>
      <c r="F32" s="126" t="s">
        <v>1682</v>
      </c>
      <c r="G32" s="16">
        <v>11808099</v>
      </c>
      <c r="H32" s="485" t="s">
        <v>686</v>
      </c>
      <c r="I32" s="486">
        <f t="shared" si="2"/>
        <v>2117150</v>
      </c>
      <c r="J32" s="487">
        <v>0.02</v>
      </c>
      <c r="K32" s="127">
        <v>42343</v>
      </c>
      <c r="L32" s="648" t="s">
        <v>1627</v>
      </c>
    </row>
    <row r="33" spans="1:12" ht="15" customHeight="1">
      <c r="A33" s="481">
        <v>28</v>
      </c>
      <c r="B33" s="659" t="s">
        <v>211</v>
      </c>
      <c r="C33" s="483" t="s">
        <v>70</v>
      </c>
      <c r="D33" s="484" t="str">
        <f t="shared" si="0"/>
        <v>028A/YDI/II/2019</v>
      </c>
      <c r="E33" s="528" t="str">
        <f t="shared" si="1"/>
        <v>A</v>
      </c>
      <c r="F33" s="126" t="s">
        <v>1682</v>
      </c>
      <c r="G33" s="16">
        <v>11808092</v>
      </c>
      <c r="H33" s="485" t="s">
        <v>469</v>
      </c>
      <c r="I33" s="486">
        <f t="shared" si="2"/>
        <v>3298350</v>
      </c>
      <c r="J33" s="487">
        <v>0.02</v>
      </c>
      <c r="K33" s="127">
        <v>65967</v>
      </c>
      <c r="L33" s="648" t="s">
        <v>1627</v>
      </c>
    </row>
    <row r="34" spans="1:12" ht="15" customHeight="1">
      <c r="A34" s="481">
        <v>29</v>
      </c>
      <c r="B34" s="659" t="s">
        <v>1699</v>
      </c>
      <c r="C34" s="483" t="s">
        <v>71</v>
      </c>
      <c r="D34" s="484" t="str">
        <f t="shared" si="0"/>
        <v>029A/YDI/II/2019</v>
      </c>
      <c r="E34" s="528" t="str">
        <f t="shared" si="1"/>
        <v>A</v>
      </c>
      <c r="F34" s="126" t="s">
        <v>1679</v>
      </c>
      <c r="G34" s="16">
        <v>11808008</v>
      </c>
      <c r="H34" s="485" t="s">
        <v>1646</v>
      </c>
      <c r="I34" s="486">
        <f t="shared" si="2"/>
        <v>2425000</v>
      </c>
      <c r="J34" s="487">
        <v>0.02</v>
      </c>
      <c r="K34" s="127">
        <v>48500</v>
      </c>
      <c r="L34" s="648" t="s">
        <v>1627</v>
      </c>
    </row>
    <row r="35" spans="1:12" ht="15" customHeight="1">
      <c r="A35" s="481">
        <v>30</v>
      </c>
      <c r="B35" s="659" t="s">
        <v>402</v>
      </c>
      <c r="C35" s="483" t="s">
        <v>72</v>
      </c>
      <c r="D35" s="484" t="str">
        <f t="shared" si="0"/>
        <v>030A/YDI/II/2019</v>
      </c>
      <c r="E35" s="528" t="str">
        <f t="shared" si="1"/>
        <v>A</v>
      </c>
      <c r="F35" s="126" t="s">
        <v>1679</v>
      </c>
      <c r="G35" s="16">
        <v>11808018</v>
      </c>
      <c r="H35" s="485" t="s">
        <v>374</v>
      </c>
      <c r="I35" s="486">
        <f t="shared" si="2"/>
        <v>438800</v>
      </c>
      <c r="J35" s="487">
        <v>0.02</v>
      </c>
      <c r="K35" s="127">
        <v>8776</v>
      </c>
      <c r="L35" s="648" t="s">
        <v>1627</v>
      </c>
    </row>
    <row r="36" spans="1:12" ht="15" customHeight="1">
      <c r="A36" s="481">
        <v>31</v>
      </c>
      <c r="B36" s="659" t="s">
        <v>418</v>
      </c>
      <c r="C36" s="483" t="s">
        <v>73</v>
      </c>
      <c r="D36" s="484" t="str">
        <f t="shared" si="0"/>
        <v>031A/YDI/II/2019</v>
      </c>
      <c r="E36" s="528" t="str">
        <f t="shared" si="1"/>
        <v>A</v>
      </c>
      <c r="F36" s="126" t="s">
        <v>1680</v>
      </c>
      <c r="G36" s="16">
        <v>11808046</v>
      </c>
      <c r="H36" s="485" t="s">
        <v>470</v>
      </c>
      <c r="I36" s="486">
        <f t="shared" si="2"/>
        <v>510200</v>
      </c>
      <c r="J36" s="487">
        <v>0.02</v>
      </c>
      <c r="K36" s="127">
        <v>10204</v>
      </c>
      <c r="L36" s="648" t="s">
        <v>1627</v>
      </c>
    </row>
    <row r="37" spans="1:12" ht="15" customHeight="1">
      <c r="A37" s="481">
        <v>32</v>
      </c>
      <c r="B37" s="659" t="s">
        <v>203</v>
      </c>
      <c r="C37" s="483" t="s">
        <v>74</v>
      </c>
      <c r="D37" s="484" t="str">
        <f t="shared" si="0"/>
        <v>032A/YDI/II/2019</v>
      </c>
      <c r="E37" s="528" t="str">
        <f t="shared" si="1"/>
        <v>A</v>
      </c>
      <c r="F37" s="126" t="s">
        <v>1679</v>
      </c>
      <c r="G37" s="16">
        <v>11808022</v>
      </c>
      <c r="H37" s="485" t="s">
        <v>292</v>
      </c>
      <c r="I37" s="486">
        <f t="shared" si="2"/>
        <v>31000000</v>
      </c>
      <c r="J37" s="487">
        <v>0.02</v>
      </c>
      <c r="K37" s="127">
        <v>620000</v>
      </c>
      <c r="L37" s="648" t="s">
        <v>1627</v>
      </c>
    </row>
    <row r="38" spans="1:12" ht="15" customHeight="1">
      <c r="A38" s="481">
        <v>33</v>
      </c>
      <c r="B38" s="659" t="s">
        <v>1026</v>
      </c>
      <c r="C38" s="483" t="s">
        <v>75</v>
      </c>
      <c r="D38" s="484" t="str">
        <f t="shared" si="0"/>
        <v>033A/YDI/II/2019</v>
      </c>
      <c r="E38" s="528" t="str">
        <f t="shared" si="1"/>
        <v>A</v>
      </c>
      <c r="F38" s="126" t="s">
        <v>1682</v>
      </c>
      <c r="G38" s="16">
        <v>11808099</v>
      </c>
      <c r="H38" s="485" t="s">
        <v>1031</v>
      </c>
      <c r="I38" s="486">
        <f t="shared" si="2"/>
        <v>377550</v>
      </c>
      <c r="J38" s="487">
        <v>0.02</v>
      </c>
      <c r="K38" s="127">
        <v>7551</v>
      </c>
      <c r="L38" s="648" t="s">
        <v>1627</v>
      </c>
    </row>
    <row r="39" spans="1:12" ht="15" customHeight="1">
      <c r="A39" s="481">
        <v>34</v>
      </c>
      <c r="B39" s="659" t="s">
        <v>1026</v>
      </c>
      <c r="C39" s="483" t="s">
        <v>76</v>
      </c>
      <c r="D39" s="484" t="str">
        <f t="shared" si="0"/>
        <v>034A/YDI/II/2019</v>
      </c>
      <c r="E39" s="528" t="str">
        <f t="shared" si="1"/>
        <v>A</v>
      </c>
      <c r="F39" s="126" t="s">
        <v>1682</v>
      </c>
      <c r="G39" s="16">
        <v>11808099</v>
      </c>
      <c r="H39" s="485" t="s">
        <v>1031</v>
      </c>
      <c r="I39" s="486">
        <f t="shared" si="2"/>
        <v>1132650</v>
      </c>
      <c r="J39" s="487">
        <v>0.02</v>
      </c>
      <c r="K39" s="127">
        <v>22653</v>
      </c>
      <c r="L39" s="648" t="s">
        <v>1627</v>
      </c>
    </row>
    <row r="40" spans="1:12" ht="15" customHeight="1">
      <c r="A40" s="481">
        <v>35</v>
      </c>
      <c r="B40" s="659" t="s">
        <v>1700</v>
      </c>
      <c r="C40" s="483" t="s">
        <v>77</v>
      </c>
      <c r="D40" s="484" t="str">
        <f t="shared" si="0"/>
        <v>035A/YDI/II/2019</v>
      </c>
      <c r="E40" s="528" t="str">
        <f t="shared" si="1"/>
        <v>A</v>
      </c>
      <c r="F40" s="126" t="s">
        <v>1679</v>
      </c>
      <c r="G40" s="16">
        <v>11808023</v>
      </c>
      <c r="H40" s="485" t="s">
        <v>1647</v>
      </c>
      <c r="I40" s="486">
        <f t="shared" si="2"/>
        <v>63750000</v>
      </c>
      <c r="J40" s="487">
        <v>0.02</v>
      </c>
      <c r="K40" s="127">
        <v>1275000</v>
      </c>
      <c r="L40" s="648" t="s">
        <v>1627</v>
      </c>
    </row>
    <row r="41" spans="1:12" ht="15" customHeight="1">
      <c r="A41" s="481">
        <v>36</v>
      </c>
      <c r="B41" s="659" t="s">
        <v>1701</v>
      </c>
      <c r="C41" s="483" t="s">
        <v>78</v>
      </c>
      <c r="D41" s="484" t="str">
        <f t="shared" si="0"/>
        <v>036A/YDI/II/2019</v>
      </c>
      <c r="E41" s="528" t="str">
        <f t="shared" si="1"/>
        <v>A</v>
      </c>
      <c r="F41" s="126" t="s">
        <v>1679</v>
      </c>
      <c r="G41" s="16">
        <v>11808007</v>
      </c>
      <c r="H41" s="485" t="s">
        <v>1648</v>
      </c>
      <c r="I41" s="486">
        <f t="shared" si="2"/>
        <v>3265600</v>
      </c>
      <c r="J41" s="487">
        <v>0.02</v>
      </c>
      <c r="K41" s="127">
        <v>65312</v>
      </c>
      <c r="L41" s="648" t="s">
        <v>1627</v>
      </c>
    </row>
    <row r="42" spans="1:12" ht="15" customHeight="1">
      <c r="A42" s="481">
        <v>37</v>
      </c>
      <c r="B42" s="659" t="s">
        <v>307</v>
      </c>
      <c r="C42" s="483" t="s">
        <v>79</v>
      </c>
      <c r="D42" s="484" t="str">
        <f t="shared" si="0"/>
        <v>037A/YDI/II/2019</v>
      </c>
      <c r="E42" s="528" t="str">
        <f t="shared" si="1"/>
        <v>A</v>
      </c>
      <c r="F42" s="126" t="s">
        <v>1679</v>
      </c>
      <c r="G42" s="16">
        <v>11808018</v>
      </c>
      <c r="H42" s="485" t="s">
        <v>622</v>
      </c>
      <c r="I42" s="486">
        <f t="shared" si="2"/>
        <v>306100</v>
      </c>
      <c r="J42" s="487">
        <v>0.02</v>
      </c>
      <c r="K42" s="127">
        <v>6122</v>
      </c>
      <c r="L42" s="648" t="s">
        <v>1627</v>
      </c>
    </row>
    <row r="43" spans="1:12" ht="15" customHeight="1">
      <c r="A43" s="481">
        <v>38</v>
      </c>
      <c r="B43" s="659" t="s">
        <v>307</v>
      </c>
      <c r="C43" s="483" t="s">
        <v>80</v>
      </c>
      <c r="D43" s="484" t="str">
        <f t="shared" si="0"/>
        <v>038A/YDI/II/2019</v>
      </c>
      <c r="E43" s="528" t="str">
        <f t="shared" si="1"/>
        <v>A</v>
      </c>
      <c r="F43" s="126" t="s">
        <v>1682</v>
      </c>
      <c r="G43" s="16">
        <v>11808088</v>
      </c>
      <c r="H43" s="485" t="s">
        <v>622</v>
      </c>
      <c r="I43" s="486">
        <f t="shared" si="2"/>
        <v>561200</v>
      </c>
      <c r="J43" s="487">
        <v>0.02</v>
      </c>
      <c r="K43" s="127">
        <v>11224</v>
      </c>
      <c r="L43" s="648" t="s">
        <v>1627</v>
      </c>
    </row>
    <row r="44" spans="1:12" ht="15" customHeight="1">
      <c r="A44" s="481">
        <v>39</v>
      </c>
      <c r="B44" s="659" t="s">
        <v>240</v>
      </c>
      <c r="C44" s="483" t="s">
        <v>81</v>
      </c>
      <c r="D44" s="484" t="str">
        <f t="shared" si="0"/>
        <v>039A/YDI/II/2019</v>
      </c>
      <c r="E44" s="528" t="str">
        <f t="shared" si="1"/>
        <v>A</v>
      </c>
      <c r="F44" s="126" t="s">
        <v>1683</v>
      </c>
      <c r="G44" s="16">
        <v>11807887</v>
      </c>
      <c r="H44" s="485" t="s">
        <v>313</v>
      </c>
      <c r="I44" s="486">
        <f t="shared" si="2"/>
        <v>752525500</v>
      </c>
      <c r="J44" s="487">
        <v>0.02</v>
      </c>
      <c r="K44" s="127">
        <v>15050510</v>
      </c>
      <c r="L44" s="648" t="s">
        <v>1627</v>
      </c>
    </row>
    <row r="45" spans="1:12" ht="15" customHeight="1">
      <c r="A45" s="481">
        <v>40</v>
      </c>
      <c r="B45" s="659" t="s">
        <v>221</v>
      </c>
      <c r="C45" s="483" t="s">
        <v>82</v>
      </c>
      <c r="D45" s="484" t="str">
        <f t="shared" si="0"/>
        <v>040A/YDI/II/2019</v>
      </c>
      <c r="E45" s="528" t="str">
        <f t="shared" si="1"/>
        <v>A</v>
      </c>
      <c r="F45" s="126" t="s">
        <v>1679</v>
      </c>
      <c r="G45" s="16">
        <v>11808012</v>
      </c>
      <c r="H45" s="485" t="s">
        <v>312</v>
      </c>
      <c r="I45" s="486">
        <f t="shared" si="2"/>
        <v>2775000</v>
      </c>
      <c r="J45" s="487">
        <v>0.02</v>
      </c>
      <c r="K45" s="127">
        <v>55500</v>
      </c>
      <c r="L45" s="648" t="s">
        <v>1627</v>
      </c>
    </row>
    <row r="46" spans="1:12" ht="15" customHeight="1">
      <c r="A46" s="481">
        <v>41</v>
      </c>
      <c r="B46" s="659" t="s">
        <v>354</v>
      </c>
      <c r="C46" s="483" t="s">
        <v>83</v>
      </c>
      <c r="D46" s="484" t="str">
        <f t="shared" si="0"/>
        <v>041A/YDI/II/2019</v>
      </c>
      <c r="E46" s="528" t="str">
        <f t="shared" si="1"/>
        <v>A</v>
      </c>
      <c r="F46" s="126" t="s">
        <v>1682</v>
      </c>
      <c r="G46" s="16">
        <v>11808092</v>
      </c>
      <c r="H46" s="485" t="s">
        <v>428</v>
      </c>
      <c r="I46" s="486">
        <f t="shared" si="2"/>
        <v>1377550</v>
      </c>
      <c r="J46" s="487">
        <v>0.02</v>
      </c>
      <c r="K46" s="127">
        <v>27551</v>
      </c>
      <c r="L46" s="648" t="s">
        <v>1627</v>
      </c>
    </row>
    <row r="47" spans="1:12" ht="15" customHeight="1">
      <c r="A47" s="481">
        <v>42</v>
      </c>
      <c r="B47" s="659" t="s">
        <v>354</v>
      </c>
      <c r="C47" s="483" t="s">
        <v>84</v>
      </c>
      <c r="D47" s="484" t="str">
        <f t="shared" si="0"/>
        <v>042A/YDI/II/2019</v>
      </c>
      <c r="E47" s="528" t="str">
        <f t="shared" si="1"/>
        <v>A</v>
      </c>
      <c r="F47" s="126" t="s">
        <v>1682</v>
      </c>
      <c r="G47" s="16">
        <v>11808092</v>
      </c>
      <c r="H47" s="485" t="s">
        <v>428</v>
      </c>
      <c r="I47" s="486">
        <f t="shared" si="2"/>
        <v>1454100</v>
      </c>
      <c r="J47" s="487">
        <v>0.02</v>
      </c>
      <c r="K47" s="127">
        <v>29082</v>
      </c>
      <c r="L47" s="648" t="s">
        <v>1627</v>
      </c>
    </row>
    <row r="48" spans="1:12" ht="15" customHeight="1">
      <c r="A48" s="481">
        <v>43</v>
      </c>
      <c r="B48" s="659" t="s">
        <v>141</v>
      </c>
      <c r="C48" s="483" t="s">
        <v>85</v>
      </c>
      <c r="D48" s="484" t="str">
        <f t="shared" si="0"/>
        <v>043A/YDI/II/2019</v>
      </c>
      <c r="E48" s="528" t="str">
        <f t="shared" si="1"/>
        <v>A</v>
      </c>
      <c r="F48" s="126" t="s">
        <v>1682</v>
      </c>
      <c r="G48" s="16">
        <v>11808099</v>
      </c>
      <c r="H48" s="485" t="s">
        <v>378</v>
      </c>
      <c r="I48" s="486">
        <f t="shared" si="2"/>
        <v>2899350</v>
      </c>
      <c r="J48" s="487">
        <v>0.02</v>
      </c>
      <c r="K48" s="127">
        <v>57987</v>
      </c>
      <c r="L48" s="648" t="s">
        <v>1627</v>
      </c>
    </row>
    <row r="49" spans="1:12" ht="15" customHeight="1">
      <c r="A49" s="481">
        <v>44</v>
      </c>
      <c r="B49" s="659" t="s">
        <v>141</v>
      </c>
      <c r="C49" s="483" t="s">
        <v>86</v>
      </c>
      <c r="D49" s="484" t="str">
        <f t="shared" si="0"/>
        <v>044A/YDI/II/2019</v>
      </c>
      <c r="E49" s="528" t="str">
        <f t="shared" si="1"/>
        <v>A</v>
      </c>
      <c r="F49" s="126" t="s">
        <v>1682</v>
      </c>
      <c r="G49" s="16">
        <v>11808099</v>
      </c>
      <c r="H49" s="485" t="s">
        <v>378</v>
      </c>
      <c r="I49" s="486">
        <f t="shared" si="2"/>
        <v>7889850</v>
      </c>
      <c r="J49" s="487">
        <v>0.02</v>
      </c>
      <c r="K49" s="127">
        <v>157797</v>
      </c>
      <c r="L49" s="648" t="s">
        <v>1627</v>
      </c>
    </row>
    <row r="50" spans="1:12" ht="15" customHeight="1">
      <c r="A50" s="481">
        <v>45</v>
      </c>
      <c r="B50" s="659" t="s">
        <v>1702</v>
      </c>
      <c r="C50" s="483" t="s">
        <v>87</v>
      </c>
      <c r="D50" s="484" t="str">
        <f t="shared" si="0"/>
        <v>045A/YDI/II/2019</v>
      </c>
      <c r="E50" s="528" t="str">
        <f t="shared" si="1"/>
        <v>A</v>
      </c>
      <c r="F50" s="126" t="s">
        <v>1685</v>
      </c>
      <c r="G50" s="16">
        <v>31801993</v>
      </c>
      <c r="H50" s="485" t="s">
        <v>1649</v>
      </c>
      <c r="I50" s="486">
        <f t="shared" si="2"/>
        <v>5518250</v>
      </c>
      <c r="J50" s="487">
        <v>0.02</v>
      </c>
      <c r="K50" s="127">
        <v>110365</v>
      </c>
      <c r="L50" s="648" t="s">
        <v>1627</v>
      </c>
    </row>
    <row r="51" spans="1:12" ht="15" customHeight="1">
      <c r="A51" s="481">
        <v>46</v>
      </c>
      <c r="B51" s="659" t="s">
        <v>450</v>
      </c>
      <c r="C51" s="483" t="s">
        <v>88</v>
      </c>
      <c r="D51" s="484" t="str">
        <f t="shared" si="0"/>
        <v>046A/YDI/II/2019</v>
      </c>
      <c r="E51" s="528" t="str">
        <f t="shared" si="1"/>
        <v>A</v>
      </c>
      <c r="F51" s="126" t="s">
        <v>1679</v>
      </c>
      <c r="G51" s="16">
        <v>11808009</v>
      </c>
      <c r="H51" s="485" t="s">
        <v>435</v>
      </c>
      <c r="I51" s="486">
        <f t="shared" si="2"/>
        <v>320500</v>
      </c>
      <c r="J51" s="487">
        <v>0.02</v>
      </c>
      <c r="K51" s="127">
        <v>6410</v>
      </c>
      <c r="L51" s="648" t="s">
        <v>1627</v>
      </c>
    </row>
    <row r="52" spans="1:12" ht="15" customHeight="1">
      <c r="A52" s="481">
        <v>47</v>
      </c>
      <c r="B52" s="659" t="s">
        <v>204</v>
      </c>
      <c r="C52" s="483" t="s">
        <v>89</v>
      </c>
      <c r="D52" s="484" t="str">
        <f t="shared" si="0"/>
        <v>047A/YDI/II/2019</v>
      </c>
      <c r="E52" s="528" t="str">
        <f t="shared" si="1"/>
        <v>A</v>
      </c>
      <c r="F52" s="126" t="s">
        <v>1679</v>
      </c>
      <c r="G52" s="16">
        <v>11808025</v>
      </c>
      <c r="H52" s="485" t="s">
        <v>293</v>
      </c>
      <c r="I52" s="486">
        <f t="shared" si="2"/>
        <v>36000000</v>
      </c>
      <c r="J52" s="487">
        <v>0.02</v>
      </c>
      <c r="K52" s="127">
        <v>720000</v>
      </c>
      <c r="L52" s="648" t="s">
        <v>1627</v>
      </c>
    </row>
    <row r="53" spans="1:12" ht="15" customHeight="1">
      <c r="A53" s="481">
        <v>48</v>
      </c>
      <c r="B53" s="659" t="s">
        <v>205</v>
      </c>
      <c r="C53" s="483" t="s">
        <v>90</v>
      </c>
      <c r="D53" s="484" t="str">
        <f t="shared" si="0"/>
        <v>048A/YDI/II/2019</v>
      </c>
      <c r="E53" s="528" t="str">
        <f t="shared" si="1"/>
        <v>A</v>
      </c>
      <c r="F53" s="126" t="s">
        <v>1679</v>
      </c>
      <c r="G53" s="16">
        <v>11808011</v>
      </c>
      <c r="H53" s="485" t="s">
        <v>311</v>
      </c>
      <c r="I53" s="486">
        <f t="shared" si="2"/>
        <v>2635000</v>
      </c>
      <c r="J53" s="487">
        <v>0.02</v>
      </c>
      <c r="K53" s="127">
        <v>52700</v>
      </c>
      <c r="L53" s="648" t="s">
        <v>1627</v>
      </c>
    </row>
    <row r="54" spans="1:12" ht="15" customHeight="1">
      <c r="A54" s="481">
        <v>49</v>
      </c>
      <c r="B54" s="659" t="s">
        <v>345</v>
      </c>
      <c r="C54" s="483" t="s">
        <v>91</v>
      </c>
      <c r="D54" s="484" t="str">
        <f t="shared" si="0"/>
        <v>049A/YDI/II/2019</v>
      </c>
      <c r="E54" s="528" t="str">
        <f t="shared" si="1"/>
        <v>A</v>
      </c>
      <c r="F54" s="126" t="s">
        <v>1682</v>
      </c>
      <c r="G54" s="16">
        <v>11808099</v>
      </c>
      <c r="H54" s="485" t="s">
        <v>687</v>
      </c>
      <c r="I54" s="486">
        <f t="shared" si="2"/>
        <v>40800</v>
      </c>
      <c r="J54" s="487">
        <v>0.02</v>
      </c>
      <c r="K54" s="127">
        <v>816</v>
      </c>
      <c r="L54" s="648" t="s">
        <v>1627</v>
      </c>
    </row>
    <row r="55" spans="1:12" ht="15" customHeight="1">
      <c r="A55" s="481">
        <v>50</v>
      </c>
      <c r="B55" s="659" t="s">
        <v>345</v>
      </c>
      <c r="C55" s="483" t="s">
        <v>92</v>
      </c>
      <c r="D55" s="484" t="str">
        <f t="shared" si="0"/>
        <v>050A/YDI/II/2019</v>
      </c>
      <c r="E55" s="528" t="str">
        <f t="shared" si="1"/>
        <v>A</v>
      </c>
      <c r="F55" s="126" t="s">
        <v>1682</v>
      </c>
      <c r="G55" s="16">
        <v>11808099</v>
      </c>
      <c r="H55" s="485" t="s">
        <v>687</v>
      </c>
      <c r="I55" s="486">
        <f t="shared" si="2"/>
        <v>81650</v>
      </c>
      <c r="J55" s="487">
        <v>0.02</v>
      </c>
      <c r="K55" s="127">
        <v>1633</v>
      </c>
      <c r="L55" s="648" t="s">
        <v>1627</v>
      </c>
    </row>
    <row r="56" spans="1:12" ht="15" customHeight="1">
      <c r="A56" s="481">
        <v>51</v>
      </c>
      <c r="B56" s="659" t="s">
        <v>345</v>
      </c>
      <c r="C56" s="483" t="s">
        <v>93</v>
      </c>
      <c r="D56" s="484" t="str">
        <f t="shared" si="0"/>
        <v>051A/YDI/II/2019</v>
      </c>
      <c r="E56" s="528" t="str">
        <f t="shared" si="1"/>
        <v>A</v>
      </c>
      <c r="F56" s="126" t="s">
        <v>1682</v>
      </c>
      <c r="G56" s="16">
        <v>11808099</v>
      </c>
      <c r="H56" s="485" t="s">
        <v>687</v>
      </c>
      <c r="I56" s="486">
        <f t="shared" si="2"/>
        <v>273650</v>
      </c>
      <c r="J56" s="487">
        <v>0.02</v>
      </c>
      <c r="K56" s="127">
        <v>5473</v>
      </c>
      <c r="L56" s="648" t="s">
        <v>1627</v>
      </c>
    </row>
    <row r="57" spans="1:12" ht="15" customHeight="1">
      <c r="A57" s="481">
        <v>52</v>
      </c>
      <c r="B57" s="659" t="s">
        <v>345</v>
      </c>
      <c r="C57" s="483" t="s">
        <v>94</v>
      </c>
      <c r="D57" s="484" t="str">
        <f t="shared" si="0"/>
        <v>052A/YDI/II/2019</v>
      </c>
      <c r="E57" s="528" t="str">
        <f t="shared" si="1"/>
        <v>A</v>
      </c>
      <c r="F57" s="126" t="s">
        <v>1682</v>
      </c>
      <c r="G57" s="16">
        <v>11808099</v>
      </c>
      <c r="H57" s="472" t="s">
        <v>687</v>
      </c>
      <c r="I57" s="486">
        <f t="shared" si="2"/>
        <v>423450</v>
      </c>
      <c r="J57" s="487">
        <v>0.02</v>
      </c>
      <c r="K57" s="127">
        <v>8469</v>
      </c>
      <c r="L57" s="648" t="s">
        <v>1627</v>
      </c>
    </row>
    <row r="58" spans="1:12" ht="15" customHeight="1">
      <c r="A58" s="481">
        <v>53</v>
      </c>
      <c r="B58" s="659" t="s">
        <v>179</v>
      </c>
      <c r="C58" s="483" t="s">
        <v>95</v>
      </c>
      <c r="D58" s="484" t="str">
        <f t="shared" si="0"/>
        <v>053A/YDI/II/2019</v>
      </c>
      <c r="E58" s="528" t="str">
        <f t="shared" si="1"/>
        <v>A</v>
      </c>
      <c r="F58" s="126" t="s">
        <v>1679</v>
      </c>
      <c r="G58" s="16">
        <v>11808018</v>
      </c>
      <c r="H58" s="472" t="s">
        <v>472</v>
      </c>
      <c r="I58" s="486">
        <f t="shared" si="2"/>
        <v>306100</v>
      </c>
      <c r="J58" s="487">
        <v>0.02</v>
      </c>
      <c r="K58" s="127">
        <v>6122</v>
      </c>
      <c r="L58" s="648" t="s">
        <v>1627</v>
      </c>
    </row>
    <row r="59" spans="1:12" ht="15" customHeight="1">
      <c r="A59" s="481">
        <v>54</v>
      </c>
      <c r="B59" s="659" t="s">
        <v>206</v>
      </c>
      <c r="C59" s="483" t="s">
        <v>96</v>
      </c>
      <c r="D59" s="484" t="str">
        <f t="shared" si="0"/>
        <v>054A/YDI/II/2019</v>
      </c>
      <c r="E59" s="528" t="str">
        <f t="shared" si="1"/>
        <v>A</v>
      </c>
      <c r="F59" s="126" t="s">
        <v>1680</v>
      </c>
      <c r="G59" s="16">
        <v>11808046</v>
      </c>
      <c r="H59" s="472" t="s">
        <v>314</v>
      </c>
      <c r="I59" s="486">
        <f t="shared" si="2"/>
        <v>28310500</v>
      </c>
      <c r="J59" s="487">
        <v>0.02</v>
      </c>
      <c r="K59" s="127">
        <v>566210</v>
      </c>
      <c r="L59" s="648" t="s">
        <v>1627</v>
      </c>
    </row>
    <row r="60" spans="1:12" ht="15" customHeight="1">
      <c r="A60" s="481">
        <v>55</v>
      </c>
      <c r="B60" s="659" t="s">
        <v>232</v>
      </c>
      <c r="C60" s="483" t="s">
        <v>97</v>
      </c>
      <c r="D60" s="484" t="str">
        <f t="shared" si="0"/>
        <v>055A/YDI/II/2019</v>
      </c>
      <c r="E60" s="528" t="str">
        <f t="shared" si="1"/>
        <v>A</v>
      </c>
      <c r="F60" s="126" t="s">
        <v>1680</v>
      </c>
      <c r="G60" s="16">
        <v>11808046</v>
      </c>
      <c r="H60" s="472" t="s">
        <v>381</v>
      </c>
      <c r="I60" s="486">
        <f t="shared" si="2"/>
        <v>1248800</v>
      </c>
      <c r="J60" s="487">
        <v>0.02</v>
      </c>
      <c r="K60" s="127">
        <v>24976</v>
      </c>
      <c r="L60" s="648" t="s">
        <v>1627</v>
      </c>
    </row>
    <row r="61" spans="1:12" ht="15" customHeight="1">
      <c r="A61" s="481">
        <v>56</v>
      </c>
      <c r="B61" s="659" t="s">
        <v>232</v>
      </c>
      <c r="C61" s="483" t="s">
        <v>98</v>
      </c>
      <c r="D61" s="484" t="str">
        <f t="shared" si="0"/>
        <v>056A/YDI/II/2019</v>
      </c>
      <c r="E61" s="528" t="str">
        <f t="shared" si="1"/>
        <v>A</v>
      </c>
      <c r="F61" s="126" t="s">
        <v>1680</v>
      </c>
      <c r="G61" s="16">
        <v>11808046</v>
      </c>
      <c r="H61" s="472" t="s">
        <v>381</v>
      </c>
      <c r="I61" s="486">
        <f t="shared" si="2"/>
        <v>1443350</v>
      </c>
      <c r="J61" s="487">
        <v>0.02</v>
      </c>
      <c r="K61" s="127">
        <v>28867</v>
      </c>
      <c r="L61" s="648" t="s">
        <v>1627</v>
      </c>
    </row>
    <row r="62" spans="1:12" ht="15" customHeight="1">
      <c r="A62" s="481">
        <v>57</v>
      </c>
      <c r="B62" s="659" t="s">
        <v>458</v>
      </c>
      <c r="C62" s="483" t="s">
        <v>99</v>
      </c>
      <c r="D62" s="484" t="str">
        <f t="shared" si="0"/>
        <v>057A/YDI/II/2019</v>
      </c>
      <c r="E62" s="528" t="str">
        <f t="shared" si="1"/>
        <v>A</v>
      </c>
      <c r="F62" s="126" t="s">
        <v>1679</v>
      </c>
      <c r="G62" s="16">
        <v>11808018</v>
      </c>
      <c r="H62" s="472" t="s">
        <v>445</v>
      </c>
      <c r="I62" s="486">
        <f t="shared" si="2"/>
        <v>81650</v>
      </c>
      <c r="J62" s="487">
        <v>0.02</v>
      </c>
      <c r="K62" s="127">
        <v>1633</v>
      </c>
      <c r="L62" s="648" t="s">
        <v>1627</v>
      </c>
    </row>
    <row r="63" spans="1:12" ht="15" customHeight="1">
      <c r="A63" s="481">
        <v>58</v>
      </c>
      <c r="B63" s="659" t="s">
        <v>458</v>
      </c>
      <c r="C63" s="483" t="s">
        <v>100</v>
      </c>
      <c r="D63" s="484" t="str">
        <f t="shared" si="0"/>
        <v>058A/YDI/II/2019</v>
      </c>
      <c r="E63" s="528" t="str">
        <f t="shared" si="1"/>
        <v>A</v>
      </c>
      <c r="F63" s="126" t="s">
        <v>1679</v>
      </c>
      <c r="G63" s="16">
        <v>11808018</v>
      </c>
      <c r="H63" s="472" t="s">
        <v>445</v>
      </c>
      <c r="I63" s="486">
        <f t="shared" si="2"/>
        <v>357150</v>
      </c>
      <c r="J63" s="487">
        <v>0.02</v>
      </c>
      <c r="K63" s="127">
        <v>7143</v>
      </c>
      <c r="L63" s="648" t="s">
        <v>1627</v>
      </c>
    </row>
    <row r="64" spans="1:12" ht="15" customHeight="1">
      <c r="A64" s="481">
        <v>59</v>
      </c>
      <c r="B64" s="659" t="s">
        <v>675</v>
      </c>
      <c r="C64" s="483" t="s">
        <v>101</v>
      </c>
      <c r="D64" s="484" t="str">
        <f t="shared" si="0"/>
        <v>059A/YDI/II/2019</v>
      </c>
      <c r="E64" s="528" t="str">
        <f t="shared" si="1"/>
        <v>A</v>
      </c>
      <c r="F64" s="126" t="s">
        <v>1679</v>
      </c>
      <c r="G64" s="16">
        <v>11808018</v>
      </c>
      <c r="H64" s="472" t="s">
        <v>726</v>
      </c>
      <c r="I64" s="486">
        <f t="shared" si="2"/>
        <v>306100</v>
      </c>
      <c r="J64" s="487">
        <v>0.02</v>
      </c>
      <c r="K64" s="127">
        <v>6122</v>
      </c>
      <c r="L64" s="648" t="s">
        <v>1627</v>
      </c>
    </row>
    <row r="65" spans="1:12" ht="15" customHeight="1">
      <c r="A65" s="481">
        <v>60</v>
      </c>
      <c r="B65" s="659" t="s">
        <v>675</v>
      </c>
      <c r="C65" s="483" t="s">
        <v>102</v>
      </c>
      <c r="D65" s="484" t="str">
        <f t="shared" si="0"/>
        <v>060A/YDI/II/2019</v>
      </c>
      <c r="E65" s="528" t="str">
        <f t="shared" si="1"/>
        <v>A</v>
      </c>
      <c r="F65" s="126" t="s">
        <v>1679</v>
      </c>
      <c r="G65" s="16">
        <v>11808018</v>
      </c>
      <c r="H65" s="472" t="s">
        <v>726</v>
      </c>
      <c r="I65" s="486">
        <f t="shared" si="2"/>
        <v>306100</v>
      </c>
      <c r="J65" s="487">
        <v>0.02</v>
      </c>
      <c r="K65" s="127">
        <v>6122</v>
      </c>
      <c r="L65" s="648" t="s">
        <v>1627</v>
      </c>
    </row>
    <row r="66" spans="1:12" ht="15" customHeight="1">
      <c r="A66" s="481">
        <v>61</v>
      </c>
      <c r="B66" s="659" t="s">
        <v>675</v>
      </c>
      <c r="C66" s="483" t="s">
        <v>103</v>
      </c>
      <c r="D66" s="484" t="str">
        <f t="shared" si="0"/>
        <v>061A/YDI/II/2019</v>
      </c>
      <c r="E66" s="528" t="str">
        <f t="shared" si="1"/>
        <v>A</v>
      </c>
      <c r="F66" s="126" t="s">
        <v>1682</v>
      </c>
      <c r="G66" s="16">
        <v>11808088</v>
      </c>
      <c r="H66" s="472" t="s">
        <v>726</v>
      </c>
      <c r="I66" s="486">
        <f t="shared" si="2"/>
        <v>408150</v>
      </c>
      <c r="J66" s="487">
        <v>0.02</v>
      </c>
      <c r="K66" s="127">
        <v>8163</v>
      </c>
      <c r="L66" s="648" t="s">
        <v>1627</v>
      </c>
    </row>
    <row r="67" spans="1:12" ht="15" customHeight="1">
      <c r="A67" s="481">
        <v>62</v>
      </c>
      <c r="B67" s="659" t="s">
        <v>675</v>
      </c>
      <c r="C67" s="483" t="s">
        <v>104</v>
      </c>
      <c r="D67" s="484" t="str">
        <f t="shared" si="0"/>
        <v>062A/YDI/II/2019</v>
      </c>
      <c r="E67" s="528" t="str">
        <f t="shared" si="1"/>
        <v>A</v>
      </c>
      <c r="F67" s="126" t="s">
        <v>1682</v>
      </c>
      <c r="G67" s="16">
        <v>11808092</v>
      </c>
      <c r="H67" s="472" t="s">
        <v>726</v>
      </c>
      <c r="I67" s="486">
        <f t="shared" si="2"/>
        <v>561200</v>
      </c>
      <c r="J67" s="487">
        <v>0.02</v>
      </c>
      <c r="K67" s="127">
        <v>11224</v>
      </c>
      <c r="L67" s="648" t="s">
        <v>1627</v>
      </c>
    </row>
    <row r="68" spans="1:12" ht="15" customHeight="1">
      <c r="A68" s="481">
        <v>63</v>
      </c>
      <c r="B68" s="659" t="s">
        <v>675</v>
      </c>
      <c r="C68" s="483" t="s">
        <v>106</v>
      </c>
      <c r="D68" s="484" t="str">
        <f t="shared" si="0"/>
        <v>063A/YDI/II/2019</v>
      </c>
      <c r="E68" s="528" t="str">
        <f t="shared" si="1"/>
        <v>A</v>
      </c>
      <c r="F68" s="126" t="s">
        <v>1682</v>
      </c>
      <c r="G68" s="16">
        <v>11808088</v>
      </c>
      <c r="H68" s="472" t="s">
        <v>726</v>
      </c>
      <c r="I68" s="486">
        <f t="shared" si="2"/>
        <v>561200</v>
      </c>
      <c r="J68" s="487">
        <v>0.02</v>
      </c>
      <c r="K68" s="127">
        <v>11224</v>
      </c>
      <c r="L68" s="648" t="s">
        <v>1627</v>
      </c>
    </row>
    <row r="69" spans="1:12" ht="15" customHeight="1">
      <c r="A69" s="481">
        <v>64</v>
      </c>
      <c r="B69" s="659" t="s">
        <v>675</v>
      </c>
      <c r="C69" s="483" t="s">
        <v>107</v>
      </c>
      <c r="D69" s="484" t="str">
        <f t="shared" si="0"/>
        <v>064A/YDI/II/2019</v>
      </c>
      <c r="E69" s="528" t="str">
        <f t="shared" si="1"/>
        <v>A</v>
      </c>
      <c r="F69" s="126" t="s">
        <v>1682</v>
      </c>
      <c r="G69" s="16">
        <v>11808088</v>
      </c>
      <c r="H69" s="472" t="s">
        <v>726</v>
      </c>
      <c r="I69" s="486">
        <f t="shared" si="2"/>
        <v>561200</v>
      </c>
      <c r="J69" s="487">
        <v>0.02</v>
      </c>
      <c r="K69" s="127">
        <v>11224</v>
      </c>
      <c r="L69" s="648" t="s">
        <v>1627</v>
      </c>
    </row>
    <row r="70" spans="1:12" ht="15" customHeight="1">
      <c r="A70" s="481">
        <v>65</v>
      </c>
      <c r="B70" s="659" t="s">
        <v>675</v>
      </c>
      <c r="C70" s="483" t="s">
        <v>109</v>
      </c>
      <c r="D70" s="484" t="str">
        <f t="shared" si="0"/>
        <v>065A/YDI/II/2019</v>
      </c>
      <c r="E70" s="528" t="str">
        <f t="shared" si="1"/>
        <v>A</v>
      </c>
      <c r="F70" s="126" t="s">
        <v>1682</v>
      </c>
      <c r="G70" s="16">
        <v>11808088</v>
      </c>
      <c r="H70" s="472" t="s">
        <v>726</v>
      </c>
      <c r="I70" s="486">
        <f t="shared" ref="I70:I133" si="3">K70/J70</f>
        <v>561200</v>
      </c>
      <c r="J70" s="487">
        <v>0.02</v>
      </c>
      <c r="K70" s="127">
        <v>11224</v>
      </c>
      <c r="L70" s="648" t="s">
        <v>1627</v>
      </c>
    </row>
    <row r="71" spans="1:12" ht="15" customHeight="1">
      <c r="A71" s="481">
        <v>66</v>
      </c>
      <c r="B71" s="659" t="s">
        <v>1371</v>
      </c>
      <c r="C71" s="483" t="s">
        <v>110</v>
      </c>
      <c r="D71" s="484" t="str">
        <f t="shared" si="0"/>
        <v>066A/YDI/II/2019</v>
      </c>
      <c r="E71" s="528" t="str">
        <f t="shared" si="1"/>
        <v>A</v>
      </c>
      <c r="F71" s="126" t="s">
        <v>1682</v>
      </c>
      <c r="G71" s="16">
        <v>11808092</v>
      </c>
      <c r="H71" s="472" t="s">
        <v>1357</v>
      </c>
      <c r="I71" s="486">
        <f t="shared" si="3"/>
        <v>1576200</v>
      </c>
      <c r="J71" s="487">
        <v>0.02</v>
      </c>
      <c r="K71" s="127">
        <v>31524</v>
      </c>
      <c r="L71" s="648" t="s">
        <v>1627</v>
      </c>
    </row>
    <row r="72" spans="1:12" ht="15" customHeight="1">
      <c r="A72" s="481">
        <v>67</v>
      </c>
      <c r="B72" s="659" t="s">
        <v>368</v>
      </c>
      <c r="C72" s="483" t="s">
        <v>111</v>
      </c>
      <c r="D72" s="484" t="str">
        <f t="shared" si="0"/>
        <v>067A/YDI/II/2019</v>
      </c>
      <c r="E72" s="528" t="str">
        <f t="shared" si="1"/>
        <v>A</v>
      </c>
      <c r="F72" s="126" t="s">
        <v>1682</v>
      </c>
      <c r="G72" s="16">
        <v>11808092</v>
      </c>
      <c r="H72" s="472" t="s">
        <v>385</v>
      </c>
      <c r="I72" s="486">
        <f t="shared" si="3"/>
        <v>1772450</v>
      </c>
      <c r="J72" s="487">
        <v>0.02</v>
      </c>
      <c r="K72" s="127">
        <v>35449</v>
      </c>
      <c r="L72" s="648" t="s">
        <v>1627</v>
      </c>
    </row>
    <row r="73" spans="1:12" ht="15" customHeight="1">
      <c r="A73" s="481">
        <v>68</v>
      </c>
      <c r="B73" s="659" t="s">
        <v>184</v>
      </c>
      <c r="C73" s="483" t="s">
        <v>112</v>
      </c>
      <c r="D73" s="484" t="str">
        <f t="shared" si="0"/>
        <v>068A/YDI/II/2019</v>
      </c>
      <c r="E73" s="528" t="str">
        <f t="shared" si="1"/>
        <v>A</v>
      </c>
      <c r="F73" s="126" t="s">
        <v>1682</v>
      </c>
      <c r="G73" s="16">
        <v>11808092</v>
      </c>
      <c r="H73" s="472" t="s">
        <v>447</v>
      </c>
      <c r="I73" s="486">
        <f t="shared" si="3"/>
        <v>6214300</v>
      </c>
      <c r="J73" s="487">
        <v>0.02</v>
      </c>
      <c r="K73" s="127">
        <v>124286</v>
      </c>
      <c r="L73" s="648" t="s">
        <v>1627</v>
      </c>
    </row>
    <row r="74" spans="1:12" ht="15" customHeight="1">
      <c r="A74" s="481">
        <v>69</v>
      </c>
      <c r="B74" s="659" t="s">
        <v>1703</v>
      </c>
      <c r="C74" s="483" t="s">
        <v>113</v>
      </c>
      <c r="D74" s="484" t="str">
        <f t="shared" si="0"/>
        <v>069A/YDI/II/2019</v>
      </c>
      <c r="E74" s="528" t="str">
        <f t="shared" si="1"/>
        <v>A</v>
      </c>
      <c r="F74" s="126" t="s">
        <v>1682</v>
      </c>
      <c r="G74" s="16">
        <v>11808092</v>
      </c>
      <c r="H74" s="472" t="s">
        <v>1650</v>
      </c>
      <c r="I74" s="486">
        <f t="shared" si="3"/>
        <v>4165300</v>
      </c>
      <c r="J74" s="487">
        <v>0.02</v>
      </c>
      <c r="K74" s="127">
        <v>83306</v>
      </c>
      <c r="L74" s="648" t="s">
        <v>1627</v>
      </c>
    </row>
    <row r="75" spans="1:12" ht="15" customHeight="1">
      <c r="A75" s="481">
        <v>70</v>
      </c>
      <c r="B75" s="659" t="s">
        <v>214</v>
      </c>
      <c r="C75" s="483" t="s">
        <v>114</v>
      </c>
      <c r="D75" s="484" t="str">
        <f t="shared" si="0"/>
        <v>070A/YDI/II/2019</v>
      </c>
      <c r="E75" s="528" t="str">
        <f t="shared" si="1"/>
        <v>A</v>
      </c>
      <c r="F75" s="126" t="s">
        <v>1679</v>
      </c>
      <c r="G75" s="16">
        <v>11808026</v>
      </c>
      <c r="H75" s="472" t="s">
        <v>295</v>
      </c>
      <c r="I75" s="486">
        <f t="shared" si="3"/>
        <v>3267000</v>
      </c>
      <c r="J75" s="487">
        <v>0.02</v>
      </c>
      <c r="K75" s="127">
        <v>65340</v>
      </c>
      <c r="L75" s="648" t="s">
        <v>1627</v>
      </c>
    </row>
    <row r="76" spans="1:12" ht="15" customHeight="1">
      <c r="A76" s="481">
        <v>71</v>
      </c>
      <c r="B76" s="659" t="s">
        <v>1374</v>
      </c>
      <c r="C76" s="483" t="s">
        <v>115</v>
      </c>
      <c r="D76" s="484" t="str">
        <f t="shared" si="0"/>
        <v>071A/YDI/II/2019</v>
      </c>
      <c r="E76" s="528" t="str">
        <f t="shared" si="1"/>
        <v>A</v>
      </c>
      <c r="F76" s="126" t="s">
        <v>1682</v>
      </c>
      <c r="G76" s="16">
        <v>11808092</v>
      </c>
      <c r="H76" s="472" t="s">
        <v>1358</v>
      </c>
      <c r="I76" s="486">
        <f t="shared" si="3"/>
        <v>6642850</v>
      </c>
      <c r="J76" s="487">
        <v>0.02</v>
      </c>
      <c r="K76" s="127">
        <v>132857</v>
      </c>
      <c r="L76" s="648" t="s">
        <v>1627</v>
      </c>
    </row>
    <row r="77" spans="1:12" ht="15" customHeight="1">
      <c r="A77" s="481">
        <v>72</v>
      </c>
      <c r="B77" s="659" t="s">
        <v>239</v>
      </c>
      <c r="C77" s="483" t="s">
        <v>116</v>
      </c>
      <c r="D77" s="484" t="str">
        <f t="shared" si="0"/>
        <v>072A/YDI/II/2019</v>
      </c>
      <c r="E77" s="528" t="str">
        <f t="shared" si="1"/>
        <v>A</v>
      </c>
      <c r="F77" s="126" t="s">
        <v>1682</v>
      </c>
      <c r="G77" s="16">
        <v>11808099</v>
      </c>
      <c r="H77" s="472" t="s">
        <v>386</v>
      </c>
      <c r="I77" s="486">
        <f t="shared" si="3"/>
        <v>7893950</v>
      </c>
      <c r="J77" s="487">
        <v>0.02</v>
      </c>
      <c r="K77" s="127">
        <v>157879</v>
      </c>
      <c r="L77" s="648" t="s">
        <v>1627</v>
      </c>
    </row>
    <row r="78" spans="1:12" ht="15" customHeight="1">
      <c r="A78" s="481">
        <v>73</v>
      </c>
      <c r="B78" s="659" t="s">
        <v>239</v>
      </c>
      <c r="C78" s="483" t="s">
        <v>117</v>
      </c>
      <c r="D78" s="484" t="str">
        <f t="shared" si="0"/>
        <v>073A/YDI/II/2019</v>
      </c>
      <c r="E78" s="528" t="str">
        <f t="shared" si="1"/>
        <v>A</v>
      </c>
      <c r="F78" s="126" t="s">
        <v>1682</v>
      </c>
      <c r="G78" s="16">
        <v>11808099</v>
      </c>
      <c r="H78" s="472" t="s">
        <v>386</v>
      </c>
      <c r="I78" s="486">
        <f t="shared" si="3"/>
        <v>7968850</v>
      </c>
      <c r="J78" s="487">
        <v>0.02</v>
      </c>
      <c r="K78" s="127">
        <v>159377</v>
      </c>
      <c r="L78" s="648" t="s">
        <v>1627</v>
      </c>
    </row>
    <row r="79" spans="1:12" ht="15" customHeight="1">
      <c r="A79" s="481">
        <v>74</v>
      </c>
      <c r="B79" s="659" t="s">
        <v>196</v>
      </c>
      <c r="C79" s="483" t="s">
        <v>118</v>
      </c>
      <c r="D79" s="484" t="str">
        <f t="shared" ref="D79:D108" si="4">C79&amp;$F$1</f>
        <v>074A/YDI/II/2019</v>
      </c>
      <c r="E79" s="528" t="str">
        <f t="shared" ref="E79:E108" si="5">MID(D79,4,1)</f>
        <v>A</v>
      </c>
      <c r="F79" s="126" t="s">
        <v>1679</v>
      </c>
      <c r="G79" s="16">
        <v>11808028</v>
      </c>
      <c r="H79" s="472" t="s">
        <v>268</v>
      </c>
      <c r="I79" s="486">
        <f t="shared" si="3"/>
        <v>40114000</v>
      </c>
      <c r="J79" s="487">
        <v>0.02</v>
      </c>
      <c r="K79" s="127">
        <v>802280</v>
      </c>
      <c r="L79" s="648" t="s">
        <v>1627</v>
      </c>
    </row>
    <row r="80" spans="1:12" ht="15" customHeight="1">
      <c r="A80" s="481">
        <v>75</v>
      </c>
      <c r="B80" s="659" t="s">
        <v>187</v>
      </c>
      <c r="C80" s="483" t="s">
        <v>119</v>
      </c>
      <c r="D80" s="484" t="str">
        <f t="shared" si="4"/>
        <v>075A/YDI/II/2019</v>
      </c>
      <c r="E80" s="528" t="str">
        <f t="shared" si="5"/>
        <v>A</v>
      </c>
      <c r="F80" s="126" t="s">
        <v>1681</v>
      </c>
      <c r="G80" s="16">
        <v>11807741</v>
      </c>
      <c r="H80" s="472" t="s">
        <v>269</v>
      </c>
      <c r="I80" s="486">
        <f t="shared" si="3"/>
        <v>32104000</v>
      </c>
      <c r="J80" s="487">
        <v>0.02</v>
      </c>
      <c r="K80" s="127">
        <v>642080</v>
      </c>
      <c r="L80" s="648" t="s">
        <v>1627</v>
      </c>
    </row>
    <row r="81" spans="1:12" ht="15" customHeight="1">
      <c r="A81" s="481">
        <v>76</v>
      </c>
      <c r="B81" s="659" t="s">
        <v>187</v>
      </c>
      <c r="C81" s="483" t="s">
        <v>120</v>
      </c>
      <c r="D81" s="484" t="str">
        <f t="shared" si="4"/>
        <v>076A/YDI/II/2019</v>
      </c>
      <c r="E81" s="528" t="str">
        <f t="shared" si="5"/>
        <v>A</v>
      </c>
      <c r="F81" s="126" t="s">
        <v>1680</v>
      </c>
      <c r="G81" s="16">
        <v>11808045</v>
      </c>
      <c r="H81" s="472" t="s">
        <v>269</v>
      </c>
      <c r="I81" s="486">
        <f t="shared" si="3"/>
        <v>39776150</v>
      </c>
      <c r="J81" s="487">
        <v>0.02</v>
      </c>
      <c r="K81" s="127">
        <v>795523</v>
      </c>
      <c r="L81" s="648" t="s">
        <v>1627</v>
      </c>
    </row>
    <row r="82" spans="1:12" ht="15" customHeight="1">
      <c r="A82" s="481">
        <v>77</v>
      </c>
      <c r="B82" s="659" t="s">
        <v>187</v>
      </c>
      <c r="C82" s="483" t="s">
        <v>121</v>
      </c>
      <c r="D82" s="484" t="str">
        <f t="shared" si="4"/>
        <v>077A/YDI/II/2019</v>
      </c>
      <c r="E82" s="528" t="str">
        <f t="shared" si="5"/>
        <v>A</v>
      </c>
      <c r="F82" s="126" t="s">
        <v>1679</v>
      </c>
      <c r="G82" s="16">
        <v>11808018</v>
      </c>
      <c r="H82" s="472" t="s">
        <v>269</v>
      </c>
      <c r="I82" s="486">
        <f t="shared" si="3"/>
        <v>42602550</v>
      </c>
      <c r="J82" s="487">
        <v>0.02</v>
      </c>
      <c r="K82" s="127">
        <v>852051</v>
      </c>
      <c r="L82" s="648" t="s">
        <v>1627</v>
      </c>
    </row>
    <row r="83" spans="1:12" ht="15" customHeight="1">
      <c r="A83" s="481">
        <v>78</v>
      </c>
      <c r="B83" s="659" t="s">
        <v>304</v>
      </c>
      <c r="C83" s="483" t="s">
        <v>122</v>
      </c>
      <c r="D83" s="484" t="str">
        <f t="shared" si="4"/>
        <v>078A/YDI/II/2019</v>
      </c>
      <c r="E83" s="528" t="str">
        <f t="shared" si="5"/>
        <v>A</v>
      </c>
      <c r="F83" s="126" t="s">
        <v>1686</v>
      </c>
      <c r="G83" s="16">
        <v>11807724</v>
      </c>
      <c r="H83" s="472" t="s">
        <v>1651</v>
      </c>
      <c r="I83" s="486">
        <f t="shared" si="3"/>
        <v>41555700</v>
      </c>
      <c r="J83" s="487">
        <v>0.02</v>
      </c>
      <c r="K83" s="127">
        <v>831114</v>
      </c>
      <c r="L83" s="646" t="s">
        <v>1635</v>
      </c>
    </row>
    <row r="84" spans="1:12" ht="15" customHeight="1">
      <c r="A84" s="481">
        <v>79</v>
      </c>
      <c r="B84" s="659" t="s">
        <v>452</v>
      </c>
      <c r="C84" s="483" t="s">
        <v>123</v>
      </c>
      <c r="D84" s="484" t="str">
        <f t="shared" si="4"/>
        <v>079A/YDI/II/2019</v>
      </c>
      <c r="E84" s="528" t="str">
        <f t="shared" si="5"/>
        <v>A</v>
      </c>
      <c r="F84" s="126" t="s">
        <v>1683</v>
      </c>
      <c r="G84" s="16">
        <v>11807877</v>
      </c>
      <c r="H84" s="472" t="s">
        <v>1652</v>
      </c>
      <c r="I84" s="486">
        <f t="shared" si="3"/>
        <v>20828200</v>
      </c>
      <c r="J84" s="487">
        <v>0.02</v>
      </c>
      <c r="K84" s="127">
        <v>416564</v>
      </c>
      <c r="L84" s="646" t="s">
        <v>1635</v>
      </c>
    </row>
    <row r="85" spans="1:12" ht="15" customHeight="1">
      <c r="A85" s="481">
        <v>80</v>
      </c>
      <c r="B85" s="659" t="s">
        <v>452</v>
      </c>
      <c r="C85" s="483" t="s">
        <v>124</v>
      </c>
      <c r="D85" s="484" t="str">
        <f t="shared" si="4"/>
        <v>080A/YDI/II/2019</v>
      </c>
      <c r="E85" s="528" t="str">
        <f t="shared" si="5"/>
        <v>A</v>
      </c>
      <c r="F85" s="126" t="s">
        <v>1683</v>
      </c>
      <c r="G85" s="16">
        <v>11807877</v>
      </c>
      <c r="H85" s="472" t="s">
        <v>1653</v>
      </c>
      <c r="I85" s="486">
        <f t="shared" si="3"/>
        <v>62021500</v>
      </c>
      <c r="J85" s="487">
        <v>0.02</v>
      </c>
      <c r="K85" s="127">
        <v>1240430</v>
      </c>
      <c r="L85" s="646" t="s">
        <v>1635</v>
      </c>
    </row>
    <row r="86" spans="1:12" ht="15" customHeight="1">
      <c r="A86" s="481">
        <v>81</v>
      </c>
      <c r="B86" s="659" t="s">
        <v>452</v>
      </c>
      <c r="C86" s="483" t="s">
        <v>125</v>
      </c>
      <c r="D86" s="484" t="str">
        <f t="shared" si="4"/>
        <v>081A/YDI/II/2019</v>
      </c>
      <c r="E86" s="528" t="str">
        <f t="shared" si="5"/>
        <v>A</v>
      </c>
      <c r="F86" s="126" t="s">
        <v>1687</v>
      </c>
      <c r="G86" s="16">
        <v>11807461</v>
      </c>
      <c r="H86" s="472" t="s">
        <v>1483</v>
      </c>
      <c r="I86" s="486">
        <f t="shared" si="3"/>
        <v>83721700</v>
      </c>
      <c r="J86" s="487">
        <v>0.02</v>
      </c>
      <c r="K86" s="127">
        <v>1674434</v>
      </c>
      <c r="L86" s="646" t="s">
        <v>1635</v>
      </c>
    </row>
    <row r="87" spans="1:12" ht="15" customHeight="1">
      <c r="A87" s="481">
        <v>82</v>
      </c>
      <c r="B87" s="659" t="s">
        <v>452</v>
      </c>
      <c r="C87" s="483" t="s">
        <v>126</v>
      </c>
      <c r="D87" s="484" t="str">
        <f t="shared" si="4"/>
        <v>082A/YDI/II/2019</v>
      </c>
      <c r="E87" s="528" t="str">
        <f t="shared" si="5"/>
        <v>A</v>
      </c>
      <c r="F87" s="126" t="s">
        <v>1688</v>
      </c>
      <c r="G87" s="16">
        <v>11807554</v>
      </c>
      <c r="H87" s="472" t="s">
        <v>1483</v>
      </c>
      <c r="I87" s="486">
        <f t="shared" si="3"/>
        <v>103007250</v>
      </c>
      <c r="J87" s="487">
        <v>0.02</v>
      </c>
      <c r="K87" s="127">
        <v>2060145</v>
      </c>
      <c r="L87" s="646" t="s">
        <v>1635</v>
      </c>
    </row>
    <row r="88" spans="1:12" ht="15" customHeight="1">
      <c r="A88" s="481">
        <v>83</v>
      </c>
      <c r="B88" s="659" t="s">
        <v>275</v>
      </c>
      <c r="C88" s="483" t="s">
        <v>127</v>
      </c>
      <c r="D88" s="484" t="str">
        <f t="shared" si="4"/>
        <v>083A/YDI/II/2019</v>
      </c>
      <c r="E88" s="528" t="str">
        <f t="shared" si="5"/>
        <v>A</v>
      </c>
      <c r="F88" s="126" t="s">
        <v>1684</v>
      </c>
      <c r="G88" s="16">
        <v>11807488</v>
      </c>
      <c r="H88" s="472" t="s">
        <v>1654</v>
      </c>
      <c r="I88" s="486">
        <f t="shared" si="3"/>
        <v>9120000</v>
      </c>
      <c r="J88" s="487">
        <v>0.02</v>
      </c>
      <c r="K88" s="127">
        <v>182400</v>
      </c>
      <c r="L88" s="648" t="s">
        <v>1628</v>
      </c>
    </row>
    <row r="89" spans="1:12" ht="15" customHeight="1">
      <c r="A89" s="481">
        <v>84</v>
      </c>
      <c r="B89" s="659" t="s">
        <v>34</v>
      </c>
      <c r="C89" s="483" t="s">
        <v>128</v>
      </c>
      <c r="D89" s="484" t="str">
        <f t="shared" si="4"/>
        <v>084A/YDI/II/2019</v>
      </c>
      <c r="E89" s="528" t="str">
        <f t="shared" si="5"/>
        <v>A</v>
      </c>
      <c r="F89" s="126" t="s">
        <v>1678</v>
      </c>
      <c r="G89" s="16">
        <v>11807566</v>
      </c>
      <c r="H89" s="472" t="s">
        <v>1655</v>
      </c>
      <c r="I89" s="486">
        <f t="shared" si="3"/>
        <v>5250000</v>
      </c>
      <c r="J89" s="487">
        <v>0.02</v>
      </c>
      <c r="K89" s="127">
        <v>105000</v>
      </c>
      <c r="L89" s="648" t="s">
        <v>1628</v>
      </c>
    </row>
    <row r="90" spans="1:12" ht="15" customHeight="1">
      <c r="A90" s="481">
        <v>85</v>
      </c>
      <c r="B90" s="659" t="s">
        <v>34</v>
      </c>
      <c r="C90" s="483" t="s">
        <v>129</v>
      </c>
      <c r="D90" s="484" t="str">
        <f t="shared" si="4"/>
        <v>085A/YDI/II/2019</v>
      </c>
      <c r="E90" s="528" t="str">
        <f t="shared" si="5"/>
        <v>A</v>
      </c>
      <c r="F90" s="126" t="s">
        <v>1678</v>
      </c>
      <c r="G90" s="16">
        <v>11807565</v>
      </c>
      <c r="H90" s="472" t="s">
        <v>1656</v>
      </c>
      <c r="I90" s="486">
        <f t="shared" si="3"/>
        <v>4700000</v>
      </c>
      <c r="J90" s="487">
        <v>0.02</v>
      </c>
      <c r="K90" s="127">
        <v>94000</v>
      </c>
      <c r="L90" s="648" t="s">
        <v>1628</v>
      </c>
    </row>
    <row r="91" spans="1:12" ht="15" customHeight="1">
      <c r="A91" s="481">
        <v>86</v>
      </c>
      <c r="B91" s="659" t="s">
        <v>173</v>
      </c>
      <c r="C91" s="483" t="s">
        <v>130</v>
      </c>
      <c r="D91" s="484" t="str">
        <f t="shared" si="4"/>
        <v>086A/YDI/II/2019</v>
      </c>
      <c r="E91" s="528" t="str">
        <f t="shared" si="5"/>
        <v>A</v>
      </c>
      <c r="F91" s="126" t="s">
        <v>1684</v>
      </c>
      <c r="G91" s="16">
        <v>11807506</v>
      </c>
      <c r="H91" s="472" t="s">
        <v>1657</v>
      </c>
      <c r="I91" s="486">
        <f t="shared" si="3"/>
        <v>1250000</v>
      </c>
      <c r="J91" s="487">
        <v>0.02</v>
      </c>
      <c r="K91" s="127">
        <v>25000</v>
      </c>
      <c r="L91" s="648" t="s">
        <v>1628</v>
      </c>
    </row>
    <row r="92" spans="1:12" ht="15" customHeight="1">
      <c r="A92" s="481">
        <v>87</v>
      </c>
      <c r="B92" s="659" t="s">
        <v>1704</v>
      </c>
      <c r="C92" s="483" t="s">
        <v>131</v>
      </c>
      <c r="D92" s="484" t="str">
        <f t="shared" si="4"/>
        <v>087A/YDI/II/2019</v>
      </c>
      <c r="E92" s="528" t="str">
        <f t="shared" si="5"/>
        <v>A</v>
      </c>
      <c r="F92" s="126" t="s">
        <v>1689</v>
      </c>
      <c r="G92" s="16">
        <v>31802057</v>
      </c>
      <c r="H92" s="472" t="s">
        <v>1658</v>
      </c>
      <c r="I92" s="486">
        <f t="shared" si="3"/>
        <v>1612250</v>
      </c>
      <c r="J92" s="487">
        <v>0.02</v>
      </c>
      <c r="K92" s="127">
        <v>32245</v>
      </c>
      <c r="L92" s="648" t="s">
        <v>1762</v>
      </c>
    </row>
    <row r="93" spans="1:12" ht="15" customHeight="1">
      <c r="A93" s="481">
        <v>88</v>
      </c>
      <c r="B93" s="659" t="s">
        <v>175</v>
      </c>
      <c r="C93" s="483" t="s">
        <v>152</v>
      </c>
      <c r="D93" s="484" t="str">
        <f t="shared" si="4"/>
        <v>088A/YDI/II/2019</v>
      </c>
      <c r="E93" s="528" t="str">
        <f t="shared" si="5"/>
        <v>A</v>
      </c>
      <c r="F93" s="126" t="s">
        <v>1690</v>
      </c>
      <c r="G93" s="16">
        <v>11807808</v>
      </c>
      <c r="H93" s="472" t="s">
        <v>1659</v>
      </c>
      <c r="I93" s="486">
        <f t="shared" si="3"/>
        <v>23930000</v>
      </c>
      <c r="J93" s="487">
        <v>0.02</v>
      </c>
      <c r="K93" s="127">
        <v>478600</v>
      </c>
      <c r="L93" s="195" t="s">
        <v>1631</v>
      </c>
    </row>
    <row r="94" spans="1:12" ht="15" customHeight="1">
      <c r="A94" s="481">
        <v>89</v>
      </c>
      <c r="B94" s="659" t="s">
        <v>1705</v>
      </c>
      <c r="C94" s="483" t="s">
        <v>153</v>
      </c>
      <c r="D94" s="484" t="str">
        <f t="shared" si="4"/>
        <v>089A/YDI/II/2019</v>
      </c>
      <c r="E94" s="528" t="str">
        <f t="shared" si="5"/>
        <v>A</v>
      </c>
      <c r="F94" s="126" t="s">
        <v>1688</v>
      </c>
      <c r="G94" s="16">
        <v>11807543</v>
      </c>
      <c r="H94" s="472" t="s">
        <v>1660</v>
      </c>
      <c r="I94" s="486">
        <f t="shared" si="3"/>
        <v>10509650</v>
      </c>
      <c r="J94" s="487">
        <v>0.02</v>
      </c>
      <c r="K94" s="127">
        <v>210193</v>
      </c>
      <c r="L94" s="646" t="s">
        <v>1635</v>
      </c>
    </row>
    <row r="95" spans="1:12" ht="15" customHeight="1">
      <c r="A95" s="481">
        <v>90</v>
      </c>
      <c r="B95" s="659" t="s">
        <v>1706</v>
      </c>
      <c r="C95" s="483" t="s">
        <v>154</v>
      </c>
      <c r="D95" s="484" t="str">
        <f t="shared" si="4"/>
        <v>090A/YDI/II/2019</v>
      </c>
      <c r="E95" s="528" t="str">
        <f t="shared" si="5"/>
        <v>A</v>
      </c>
      <c r="F95" s="126" t="s">
        <v>1682</v>
      </c>
      <c r="G95" s="16">
        <v>11808103</v>
      </c>
      <c r="H95" s="472" t="s">
        <v>1661</v>
      </c>
      <c r="I95" s="486">
        <f t="shared" si="3"/>
        <v>21208300</v>
      </c>
      <c r="J95" s="487">
        <v>0.02</v>
      </c>
      <c r="K95" s="127">
        <v>424166</v>
      </c>
      <c r="L95" s="646" t="s">
        <v>1635</v>
      </c>
    </row>
    <row r="96" spans="1:12" ht="15" customHeight="1">
      <c r="A96" s="481">
        <v>91</v>
      </c>
      <c r="B96" s="659" t="s">
        <v>1706</v>
      </c>
      <c r="C96" s="483" t="s">
        <v>155</v>
      </c>
      <c r="D96" s="484" t="str">
        <f t="shared" si="4"/>
        <v>091A/YDI/II/2019</v>
      </c>
      <c r="E96" s="528" t="str">
        <f t="shared" si="5"/>
        <v>A</v>
      </c>
      <c r="F96" s="126" t="s">
        <v>1682</v>
      </c>
      <c r="G96" s="16">
        <v>11808103</v>
      </c>
      <c r="H96" s="472" t="s">
        <v>1662</v>
      </c>
      <c r="I96" s="486">
        <f t="shared" si="3"/>
        <v>28208250</v>
      </c>
      <c r="J96" s="487">
        <v>0.02</v>
      </c>
      <c r="K96" s="127">
        <v>564165</v>
      </c>
      <c r="L96" s="646" t="s">
        <v>1635</v>
      </c>
    </row>
    <row r="97" spans="1:12" ht="15" customHeight="1">
      <c r="A97" s="481">
        <v>92</v>
      </c>
      <c r="B97" s="659" t="s">
        <v>274</v>
      </c>
      <c r="C97" s="483" t="s">
        <v>156</v>
      </c>
      <c r="D97" s="484" t="str">
        <f t="shared" si="4"/>
        <v>092A/YDI/II/2019</v>
      </c>
      <c r="E97" s="528" t="str">
        <f t="shared" si="5"/>
        <v>A</v>
      </c>
      <c r="F97" s="126" t="s">
        <v>1691</v>
      </c>
      <c r="G97" s="16">
        <v>11807776</v>
      </c>
      <c r="H97" s="472" t="s">
        <v>1663</v>
      </c>
      <c r="I97" s="486">
        <f t="shared" si="3"/>
        <v>2000000</v>
      </c>
      <c r="J97" s="487">
        <v>0.02</v>
      </c>
      <c r="K97" s="127">
        <v>40000</v>
      </c>
      <c r="L97" s="371" t="s">
        <v>1763</v>
      </c>
    </row>
    <row r="98" spans="1:12" ht="15" customHeight="1">
      <c r="A98" s="481">
        <v>93</v>
      </c>
      <c r="B98" s="659" t="s">
        <v>31</v>
      </c>
      <c r="C98" s="483" t="s">
        <v>157</v>
      </c>
      <c r="D98" s="484" t="str">
        <f t="shared" si="4"/>
        <v>093A/YDI/II/2019</v>
      </c>
      <c r="E98" s="528" t="str">
        <f t="shared" si="5"/>
        <v>A</v>
      </c>
      <c r="F98" s="126" t="s">
        <v>1686</v>
      </c>
      <c r="G98" s="16">
        <v>11807716</v>
      </c>
      <c r="H98" s="472" t="s">
        <v>1664</v>
      </c>
      <c r="I98" s="486">
        <f t="shared" si="3"/>
        <v>1850000</v>
      </c>
      <c r="J98" s="487">
        <v>0.02</v>
      </c>
      <c r="K98" s="127">
        <v>37000</v>
      </c>
      <c r="L98" s="648" t="s">
        <v>1628</v>
      </c>
    </row>
    <row r="99" spans="1:12" ht="15" customHeight="1">
      <c r="A99" s="481">
        <v>94</v>
      </c>
      <c r="B99" s="659" t="s">
        <v>31</v>
      </c>
      <c r="C99" s="483" t="s">
        <v>158</v>
      </c>
      <c r="D99" s="484" t="str">
        <f t="shared" si="4"/>
        <v>094A/YDI/II/2019</v>
      </c>
      <c r="E99" s="528" t="str">
        <f t="shared" si="5"/>
        <v>A</v>
      </c>
      <c r="F99" s="126" t="s">
        <v>1691</v>
      </c>
      <c r="G99" s="16">
        <v>11807768</v>
      </c>
      <c r="H99" s="472" t="s">
        <v>1665</v>
      </c>
      <c r="I99" s="486">
        <f t="shared" si="3"/>
        <v>186250</v>
      </c>
      <c r="J99" s="487">
        <v>0.02</v>
      </c>
      <c r="K99" s="127">
        <v>3725</v>
      </c>
      <c r="L99" s="371" t="s">
        <v>1629</v>
      </c>
    </row>
    <row r="100" spans="1:12" ht="15" customHeight="1">
      <c r="A100" s="481">
        <v>95</v>
      </c>
      <c r="B100" s="659" t="s">
        <v>1776</v>
      </c>
      <c r="C100" s="483" t="s">
        <v>159</v>
      </c>
      <c r="D100" s="484" t="str">
        <f t="shared" si="4"/>
        <v>095A/YDI/II/2019</v>
      </c>
      <c r="E100" s="528" t="str">
        <f t="shared" si="5"/>
        <v>A</v>
      </c>
      <c r="F100" s="126" t="s">
        <v>1686</v>
      </c>
      <c r="G100" s="16">
        <v>11807715</v>
      </c>
      <c r="H100" s="472" t="s">
        <v>1666</v>
      </c>
      <c r="I100" s="486">
        <f t="shared" si="3"/>
        <v>5102050</v>
      </c>
      <c r="J100" s="487">
        <v>0.02</v>
      </c>
      <c r="K100" s="127">
        <v>102041</v>
      </c>
      <c r="L100" s="371" t="s">
        <v>1763</v>
      </c>
    </row>
    <row r="101" spans="1:12" ht="15" customHeight="1">
      <c r="A101" s="481">
        <v>96</v>
      </c>
      <c r="B101" s="659" t="s">
        <v>173</v>
      </c>
      <c r="C101" s="483" t="s">
        <v>160</v>
      </c>
      <c r="D101" s="484" t="str">
        <f t="shared" si="4"/>
        <v>096A/YDI/II/2019</v>
      </c>
      <c r="E101" s="528" t="str">
        <f t="shared" si="5"/>
        <v>A</v>
      </c>
      <c r="F101" s="126" t="s">
        <v>1684</v>
      </c>
      <c r="G101" s="16">
        <v>11807509</v>
      </c>
      <c r="H101" s="472" t="s">
        <v>1667</v>
      </c>
      <c r="I101" s="486">
        <f t="shared" si="3"/>
        <v>400000</v>
      </c>
      <c r="J101" s="487">
        <v>0.02</v>
      </c>
      <c r="K101" s="127">
        <v>8000</v>
      </c>
      <c r="L101" s="648" t="s">
        <v>1628</v>
      </c>
    </row>
    <row r="102" spans="1:12" ht="15" customHeight="1">
      <c r="A102" s="481">
        <v>97</v>
      </c>
      <c r="B102" s="659" t="s">
        <v>1764</v>
      </c>
      <c r="C102" s="483" t="s">
        <v>161</v>
      </c>
      <c r="D102" s="484" t="str">
        <f t="shared" si="4"/>
        <v>097A/YDI/II/2019</v>
      </c>
      <c r="E102" s="528" t="str">
        <f t="shared" si="5"/>
        <v>A</v>
      </c>
      <c r="F102" s="126" t="s">
        <v>1686</v>
      </c>
      <c r="G102" s="16">
        <v>11807734</v>
      </c>
      <c r="H102" s="472" t="s">
        <v>1668</v>
      </c>
      <c r="I102" s="486">
        <f t="shared" si="3"/>
        <v>4931000</v>
      </c>
      <c r="J102" s="487">
        <v>0.02</v>
      </c>
      <c r="K102" s="127">
        <v>98620</v>
      </c>
      <c r="L102" s="648" t="s">
        <v>1628</v>
      </c>
    </row>
    <row r="103" spans="1:12" ht="15" customHeight="1">
      <c r="A103" s="481">
        <v>98</v>
      </c>
      <c r="B103" s="659" t="s">
        <v>422</v>
      </c>
      <c r="C103" s="483" t="s">
        <v>137</v>
      </c>
      <c r="D103" s="484" t="str">
        <f t="shared" si="4"/>
        <v>098A/YDI/II/2019</v>
      </c>
      <c r="E103" s="528" t="str">
        <f t="shared" si="5"/>
        <v>A</v>
      </c>
      <c r="F103" s="126" t="s">
        <v>1679</v>
      </c>
      <c r="G103" s="16">
        <v>11807991</v>
      </c>
      <c r="H103" s="472" t="s">
        <v>1669</v>
      </c>
      <c r="I103" s="486">
        <f t="shared" si="3"/>
        <v>350550</v>
      </c>
      <c r="J103" s="487">
        <v>0.02</v>
      </c>
      <c r="K103" s="127">
        <v>7011</v>
      </c>
      <c r="L103" s="371" t="s">
        <v>1630</v>
      </c>
    </row>
    <row r="104" spans="1:12" ht="15" customHeight="1">
      <c r="A104" s="481">
        <v>99</v>
      </c>
      <c r="B104" s="659" t="s">
        <v>422</v>
      </c>
      <c r="C104" s="483" t="s">
        <v>162</v>
      </c>
      <c r="D104" s="484" t="str">
        <f t="shared" si="4"/>
        <v>099A/YDI/II/2019</v>
      </c>
      <c r="E104" s="528" t="str">
        <f t="shared" si="5"/>
        <v>A</v>
      </c>
      <c r="F104" s="126" t="s">
        <v>1679</v>
      </c>
      <c r="G104" s="16">
        <v>11807991</v>
      </c>
      <c r="H104" s="472" t="s">
        <v>1669</v>
      </c>
      <c r="I104" s="486">
        <f t="shared" si="3"/>
        <v>876400</v>
      </c>
      <c r="J104" s="487">
        <v>0.02</v>
      </c>
      <c r="K104" s="127">
        <v>17528</v>
      </c>
      <c r="L104" s="371" t="s">
        <v>1630</v>
      </c>
    </row>
    <row r="105" spans="1:12" ht="15" customHeight="1">
      <c r="A105" s="481">
        <v>100</v>
      </c>
      <c r="B105" s="659" t="s">
        <v>1539</v>
      </c>
      <c r="C105" s="483" t="s">
        <v>163</v>
      </c>
      <c r="D105" s="484" t="str">
        <f t="shared" si="4"/>
        <v>100A/YDI/II/2019</v>
      </c>
      <c r="E105" s="528" t="str">
        <f t="shared" si="5"/>
        <v>A</v>
      </c>
      <c r="F105" s="126" t="s">
        <v>1686</v>
      </c>
      <c r="G105" s="16">
        <v>11807735</v>
      </c>
      <c r="H105" s="472" t="s">
        <v>1670</v>
      </c>
      <c r="I105" s="486">
        <f t="shared" si="3"/>
        <v>25740000</v>
      </c>
      <c r="J105" s="487">
        <v>0.02</v>
      </c>
      <c r="K105" s="127">
        <v>514800</v>
      </c>
      <c r="L105" s="371" t="s">
        <v>1634</v>
      </c>
    </row>
    <row r="106" spans="1:12" ht="15" customHeight="1">
      <c r="A106" s="481">
        <v>101</v>
      </c>
      <c r="B106" s="659" t="s">
        <v>173</v>
      </c>
      <c r="C106" s="483" t="s">
        <v>164</v>
      </c>
      <c r="D106" s="484" t="str">
        <f t="shared" si="4"/>
        <v>101A/YDI/II/2019</v>
      </c>
      <c r="E106" s="528" t="str">
        <f t="shared" si="5"/>
        <v>A</v>
      </c>
      <c r="F106" s="126" t="s">
        <v>1684</v>
      </c>
      <c r="G106" s="16">
        <v>11807493</v>
      </c>
      <c r="H106" s="472" t="s">
        <v>1671</v>
      </c>
      <c r="I106" s="486">
        <f t="shared" si="3"/>
        <v>1700000</v>
      </c>
      <c r="J106" s="487">
        <v>0.02</v>
      </c>
      <c r="K106" s="127">
        <v>34000</v>
      </c>
      <c r="L106" s="648" t="s">
        <v>1628</v>
      </c>
    </row>
    <row r="107" spans="1:12" ht="15" customHeight="1">
      <c r="A107" s="481">
        <v>102</v>
      </c>
      <c r="B107" s="659" t="s">
        <v>1697</v>
      </c>
      <c r="C107" s="483" t="s">
        <v>165</v>
      </c>
      <c r="D107" s="484" t="str">
        <f t="shared" si="4"/>
        <v>102A/YDI/II/2019</v>
      </c>
      <c r="E107" s="528" t="str">
        <f t="shared" si="5"/>
        <v>A</v>
      </c>
      <c r="F107" s="126" t="s">
        <v>1681</v>
      </c>
      <c r="G107" s="16">
        <v>11807744</v>
      </c>
      <c r="H107" s="472" t="s">
        <v>1672</v>
      </c>
      <c r="I107" s="486">
        <f t="shared" si="3"/>
        <v>2055000</v>
      </c>
      <c r="J107" s="487">
        <v>0.02</v>
      </c>
      <c r="K107" s="127">
        <v>41100</v>
      </c>
      <c r="L107" s="648" t="s">
        <v>1628</v>
      </c>
    </row>
    <row r="108" spans="1:12" ht="15" customHeight="1">
      <c r="A108" s="481">
        <v>103</v>
      </c>
      <c r="B108" s="659" t="s">
        <v>173</v>
      </c>
      <c r="C108" s="483" t="s">
        <v>166</v>
      </c>
      <c r="D108" s="484" t="str">
        <f t="shared" si="4"/>
        <v>103A/YDI/II/2019</v>
      </c>
      <c r="E108" s="528" t="str">
        <f t="shared" si="5"/>
        <v>A</v>
      </c>
      <c r="F108" s="126" t="s">
        <v>1681</v>
      </c>
      <c r="G108" s="16">
        <v>11807740</v>
      </c>
      <c r="H108" s="472" t="s">
        <v>1673</v>
      </c>
      <c r="I108" s="486">
        <f t="shared" si="3"/>
        <v>4150000</v>
      </c>
      <c r="J108" s="487">
        <v>0.02</v>
      </c>
      <c r="K108" s="127">
        <v>83000</v>
      </c>
      <c r="L108" s="648" t="s">
        <v>1628</v>
      </c>
    </row>
    <row r="109" spans="1:12" ht="15" customHeight="1">
      <c r="A109" s="481">
        <v>104</v>
      </c>
      <c r="B109" s="659" t="s">
        <v>412</v>
      </c>
      <c r="C109" s="483" t="s">
        <v>37</v>
      </c>
      <c r="D109" s="484" t="s">
        <v>1777</v>
      </c>
      <c r="E109" s="528" t="s">
        <v>1707</v>
      </c>
      <c r="F109" s="126" t="s">
        <v>1689</v>
      </c>
      <c r="G109" s="16">
        <v>70962795</v>
      </c>
      <c r="H109" s="472" t="s">
        <v>1674</v>
      </c>
      <c r="I109" s="486">
        <f t="shared" si="3"/>
        <v>6479600</v>
      </c>
      <c r="J109" s="487">
        <v>0.02</v>
      </c>
      <c r="K109" s="127">
        <v>129592</v>
      </c>
      <c r="L109" s="371" t="s">
        <v>1765</v>
      </c>
    </row>
    <row r="110" spans="1:12" ht="15" customHeight="1">
      <c r="A110" s="481">
        <v>105</v>
      </c>
      <c r="B110" s="659" t="s">
        <v>1766</v>
      </c>
      <c r="C110" s="483" t="s">
        <v>39</v>
      </c>
      <c r="D110" s="484" t="s">
        <v>1778</v>
      </c>
      <c r="E110" s="528" t="s">
        <v>1707</v>
      </c>
      <c r="F110" s="126" t="s">
        <v>1684</v>
      </c>
      <c r="G110" s="16">
        <v>70952613</v>
      </c>
      <c r="H110" s="472" t="s">
        <v>849</v>
      </c>
      <c r="I110" s="486">
        <f t="shared" si="3"/>
        <v>29234700</v>
      </c>
      <c r="J110" s="487">
        <v>0.02</v>
      </c>
      <c r="K110" s="127">
        <v>584694</v>
      </c>
      <c r="L110" s="659" t="s">
        <v>1637</v>
      </c>
    </row>
    <row r="111" spans="1:12" ht="15" customHeight="1">
      <c r="A111" s="481">
        <v>106</v>
      </c>
      <c r="B111" s="659" t="s">
        <v>1766</v>
      </c>
      <c r="C111" s="483" t="s">
        <v>40</v>
      </c>
      <c r="D111" s="484" t="s">
        <v>1779</v>
      </c>
      <c r="E111" s="528" t="s">
        <v>1707</v>
      </c>
      <c r="F111" s="126" t="s">
        <v>1681</v>
      </c>
      <c r="G111" s="16">
        <v>70957360</v>
      </c>
      <c r="H111" s="472" t="s">
        <v>849</v>
      </c>
      <c r="I111" s="486">
        <f t="shared" si="3"/>
        <v>31317300</v>
      </c>
      <c r="J111" s="487">
        <v>0.02</v>
      </c>
      <c r="K111" s="127">
        <v>626346</v>
      </c>
      <c r="L111" s="659" t="s">
        <v>1637</v>
      </c>
    </row>
    <row r="112" spans="1:12" ht="15" customHeight="1">
      <c r="A112" s="481">
        <v>107</v>
      </c>
      <c r="B112" s="659" t="s">
        <v>1766</v>
      </c>
      <c r="C112" s="483" t="s">
        <v>41</v>
      </c>
      <c r="D112" s="484" t="s">
        <v>1780</v>
      </c>
      <c r="E112" s="528" t="s">
        <v>1707</v>
      </c>
      <c r="F112" s="126" t="s">
        <v>1684</v>
      </c>
      <c r="G112" s="16">
        <v>70952612</v>
      </c>
      <c r="H112" s="472" t="s">
        <v>849</v>
      </c>
      <c r="I112" s="486">
        <f t="shared" si="3"/>
        <v>31497900</v>
      </c>
      <c r="J112" s="487">
        <v>0.02</v>
      </c>
      <c r="K112" s="127">
        <v>629958</v>
      </c>
      <c r="L112" s="659" t="s">
        <v>1637</v>
      </c>
    </row>
    <row r="113" spans="1:12" ht="15" customHeight="1">
      <c r="A113" s="481">
        <v>108</v>
      </c>
      <c r="B113" s="659" t="s">
        <v>1767</v>
      </c>
      <c r="C113" s="483" t="s">
        <v>42</v>
      </c>
      <c r="D113" s="484" t="s">
        <v>1781</v>
      </c>
      <c r="E113" s="528" t="s">
        <v>1707</v>
      </c>
      <c r="F113" s="126" t="s">
        <v>1692</v>
      </c>
      <c r="G113" s="16">
        <v>70958864</v>
      </c>
      <c r="H113" s="472" t="s">
        <v>955</v>
      </c>
      <c r="I113" s="486">
        <f t="shared" si="3"/>
        <v>29501400</v>
      </c>
      <c r="J113" s="487">
        <v>0.02</v>
      </c>
      <c r="K113" s="127">
        <v>590028</v>
      </c>
      <c r="L113" s="660" t="s">
        <v>1637</v>
      </c>
    </row>
    <row r="114" spans="1:12" ht="15" customHeight="1">
      <c r="A114" s="481">
        <v>109</v>
      </c>
      <c r="B114" s="659" t="s">
        <v>1767</v>
      </c>
      <c r="C114" s="483" t="s">
        <v>43</v>
      </c>
      <c r="D114" s="484" t="s">
        <v>1782</v>
      </c>
      <c r="E114" s="528" t="s">
        <v>1707</v>
      </c>
      <c r="F114" s="126" t="s">
        <v>1682</v>
      </c>
      <c r="G114" s="16">
        <v>70962003</v>
      </c>
      <c r="H114" s="472" t="s">
        <v>955</v>
      </c>
      <c r="I114" s="486">
        <f t="shared" si="3"/>
        <v>30059700</v>
      </c>
      <c r="J114" s="487">
        <v>0.02</v>
      </c>
      <c r="K114" s="127">
        <v>601194</v>
      </c>
      <c r="L114" s="660" t="s">
        <v>1637</v>
      </c>
    </row>
    <row r="115" spans="1:12" ht="15" customHeight="1">
      <c r="A115" s="481">
        <v>110</v>
      </c>
      <c r="B115" s="659" t="s">
        <v>1767</v>
      </c>
      <c r="C115" s="483" t="s">
        <v>44</v>
      </c>
      <c r="D115" s="484" t="str">
        <f t="shared" ref="D115:D141" si="6">C115&amp;$D$1</f>
        <v>007C/YDI/II/2019</v>
      </c>
      <c r="E115" s="528" t="s">
        <v>1707</v>
      </c>
      <c r="F115" s="126" t="s">
        <v>1681</v>
      </c>
      <c r="G115" s="16">
        <v>70957361</v>
      </c>
      <c r="H115" s="472" t="s">
        <v>955</v>
      </c>
      <c r="I115" s="486">
        <f t="shared" si="3"/>
        <v>30528300</v>
      </c>
      <c r="J115" s="487">
        <v>0.02</v>
      </c>
      <c r="K115" s="127">
        <v>610566</v>
      </c>
      <c r="L115" s="660" t="s">
        <v>1637</v>
      </c>
    </row>
    <row r="116" spans="1:12" ht="15" customHeight="1">
      <c r="A116" s="481">
        <v>111</v>
      </c>
      <c r="B116" s="659" t="s">
        <v>398</v>
      </c>
      <c r="C116" s="483" t="s">
        <v>45</v>
      </c>
      <c r="D116" s="484" t="str">
        <f t="shared" si="6"/>
        <v>008C/YDI/II/2019</v>
      </c>
      <c r="E116" s="528" t="str">
        <f t="shared" ref="E116:E141" si="7">MID(D116,4,1)</f>
        <v>C</v>
      </c>
      <c r="F116" s="126" t="s">
        <v>1693</v>
      </c>
      <c r="G116" s="16">
        <v>70953315</v>
      </c>
      <c r="H116" s="472" t="s">
        <v>956</v>
      </c>
      <c r="I116" s="486">
        <f t="shared" si="3"/>
        <v>34743850</v>
      </c>
      <c r="J116" s="487">
        <v>0.02</v>
      </c>
      <c r="K116" s="127">
        <v>694877</v>
      </c>
      <c r="L116" s="660" t="s">
        <v>1640</v>
      </c>
    </row>
    <row r="117" spans="1:12" ht="15" customHeight="1">
      <c r="A117" s="481">
        <v>112</v>
      </c>
      <c r="B117" s="659" t="s">
        <v>398</v>
      </c>
      <c r="C117" s="483" t="s">
        <v>46</v>
      </c>
      <c r="D117" s="484" t="str">
        <f t="shared" si="6"/>
        <v>009C/YDI/II/2019</v>
      </c>
      <c r="E117" s="528" t="str">
        <f t="shared" si="7"/>
        <v>C</v>
      </c>
      <c r="F117" s="126" t="s">
        <v>1693</v>
      </c>
      <c r="G117" s="16">
        <v>70953314</v>
      </c>
      <c r="H117" s="472" t="s">
        <v>956</v>
      </c>
      <c r="I117" s="486">
        <f t="shared" si="3"/>
        <v>163940450</v>
      </c>
      <c r="J117" s="487">
        <v>0.02</v>
      </c>
      <c r="K117" s="127">
        <v>3278809</v>
      </c>
      <c r="L117" s="660" t="s">
        <v>1640</v>
      </c>
    </row>
    <row r="118" spans="1:12" ht="15" customHeight="1">
      <c r="A118" s="481">
        <v>113</v>
      </c>
      <c r="B118" s="659" t="s">
        <v>1772</v>
      </c>
      <c r="C118" s="483" t="s">
        <v>47</v>
      </c>
      <c r="D118" s="484" t="str">
        <f t="shared" si="6"/>
        <v>010C/YDI/II/2019</v>
      </c>
      <c r="E118" s="528" t="str">
        <f t="shared" si="7"/>
        <v>C</v>
      </c>
      <c r="F118" s="126" t="s">
        <v>1681</v>
      </c>
      <c r="G118" s="16">
        <v>70957363</v>
      </c>
      <c r="H118" s="472" t="s">
        <v>392</v>
      </c>
      <c r="I118" s="486">
        <f t="shared" si="3"/>
        <v>100000</v>
      </c>
      <c r="J118" s="487">
        <v>0.02</v>
      </c>
      <c r="K118" s="127">
        <v>2000</v>
      </c>
      <c r="L118" s="660" t="s">
        <v>1639</v>
      </c>
    </row>
    <row r="119" spans="1:12" ht="15" customHeight="1">
      <c r="A119" s="481">
        <v>114</v>
      </c>
      <c r="B119" s="659" t="s">
        <v>342</v>
      </c>
      <c r="C119" s="483" t="s">
        <v>48</v>
      </c>
      <c r="D119" s="484" t="str">
        <f t="shared" si="6"/>
        <v>011C/YDI/II/2019</v>
      </c>
      <c r="E119" s="528" t="str">
        <f t="shared" si="7"/>
        <v>C</v>
      </c>
      <c r="F119" s="126" t="s">
        <v>1684</v>
      </c>
      <c r="G119" s="16">
        <v>70952615</v>
      </c>
      <c r="H119" s="472" t="s">
        <v>957</v>
      </c>
      <c r="I119" s="486">
        <f t="shared" si="3"/>
        <v>1156050</v>
      </c>
      <c r="J119" s="487">
        <v>0.02</v>
      </c>
      <c r="K119" s="127">
        <v>23121</v>
      </c>
      <c r="L119" s="426" t="s">
        <v>1641</v>
      </c>
    </row>
    <row r="120" spans="1:12" ht="15" customHeight="1">
      <c r="A120" s="481">
        <v>115</v>
      </c>
      <c r="B120" s="659" t="s">
        <v>342</v>
      </c>
      <c r="C120" s="483" t="s">
        <v>49</v>
      </c>
      <c r="D120" s="484" t="str">
        <f t="shared" si="6"/>
        <v>012C/YDI/II/2019</v>
      </c>
      <c r="E120" s="528" t="str">
        <f t="shared" si="7"/>
        <v>C</v>
      </c>
      <c r="F120" s="126" t="s">
        <v>1684</v>
      </c>
      <c r="G120" s="16">
        <v>70952614</v>
      </c>
      <c r="H120" s="472" t="s">
        <v>957</v>
      </c>
      <c r="I120" s="486">
        <f t="shared" si="3"/>
        <v>10132500</v>
      </c>
      <c r="J120" s="487">
        <v>0.02</v>
      </c>
      <c r="K120" s="127">
        <v>202650</v>
      </c>
      <c r="L120" s="426" t="s">
        <v>1641</v>
      </c>
    </row>
    <row r="121" spans="1:12" ht="15" customHeight="1">
      <c r="A121" s="481">
        <v>116</v>
      </c>
      <c r="B121" s="659" t="s">
        <v>1770</v>
      </c>
      <c r="C121" s="483" t="s">
        <v>50</v>
      </c>
      <c r="D121" s="484" t="str">
        <f t="shared" si="6"/>
        <v>013C/YDI/II/2019</v>
      </c>
      <c r="E121" s="528" t="str">
        <f t="shared" si="7"/>
        <v>C</v>
      </c>
      <c r="F121" s="126" t="s">
        <v>1691</v>
      </c>
      <c r="G121" s="16">
        <v>70957579</v>
      </c>
      <c r="H121" s="472" t="s">
        <v>1172</v>
      </c>
      <c r="I121" s="486">
        <f t="shared" si="3"/>
        <v>2656500</v>
      </c>
      <c r="J121" s="487">
        <v>0.02</v>
      </c>
      <c r="K121" s="127">
        <v>53130</v>
      </c>
      <c r="L121" s="660" t="s">
        <v>1771</v>
      </c>
    </row>
    <row r="122" spans="1:12" ht="15" customHeight="1">
      <c r="A122" s="481">
        <v>117</v>
      </c>
      <c r="B122" s="659" t="s">
        <v>197</v>
      </c>
      <c r="C122" s="483" t="s">
        <v>51</v>
      </c>
      <c r="D122" s="484" t="str">
        <f t="shared" si="6"/>
        <v>014C/YDI/II/2019</v>
      </c>
      <c r="E122" s="528" t="str">
        <f t="shared" si="7"/>
        <v>C</v>
      </c>
      <c r="F122" s="126" t="s">
        <v>1688</v>
      </c>
      <c r="G122" s="16">
        <v>70953358</v>
      </c>
      <c r="H122" s="472" t="s">
        <v>1039</v>
      </c>
      <c r="I122" s="486">
        <f t="shared" si="3"/>
        <v>19538800</v>
      </c>
      <c r="J122" s="487">
        <v>0.02</v>
      </c>
      <c r="K122" s="127">
        <v>390776</v>
      </c>
      <c r="L122" s="660" t="s">
        <v>1638</v>
      </c>
    </row>
    <row r="123" spans="1:12" ht="15" customHeight="1">
      <c r="A123" s="481">
        <v>118</v>
      </c>
      <c r="B123" s="659" t="s">
        <v>197</v>
      </c>
      <c r="C123" s="483" t="s">
        <v>52</v>
      </c>
      <c r="D123" s="484" t="str">
        <f t="shared" si="6"/>
        <v>015C/YDI/II/2019</v>
      </c>
      <c r="E123" s="528" t="str">
        <f t="shared" si="7"/>
        <v>C</v>
      </c>
      <c r="F123" s="126" t="s">
        <v>1686</v>
      </c>
      <c r="G123" s="16">
        <v>70956405</v>
      </c>
      <c r="H123" s="472" t="s">
        <v>1039</v>
      </c>
      <c r="I123" s="486">
        <f t="shared" si="3"/>
        <v>32053000</v>
      </c>
      <c r="J123" s="487">
        <v>0.02</v>
      </c>
      <c r="K123" s="127">
        <v>641060</v>
      </c>
      <c r="L123" s="660" t="s">
        <v>1638</v>
      </c>
    </row>
    <row r="124" spans="1:12" ht="15" customHeight="1">
      <c r="A124" s="481">
        <v>119</v>
      </c>
      <c r="B124" s="659" t="s">
        <v>272</v>
      </c>
      <c r="C124" s="483" t="s">
        <v>53</v>
      </c>
      <c r="D124" s="484" t="str">
        <f t="shared" si="6"/>
        <v>016C/YDI/II/2019</v>
      </c>
      <c r="E124" s="528" t="str">
        <f t="shared" si="7"/>
        <v>C</v>
      </c>
      <c r="F124" s="126" t="s">
        <v>1685</v>
      </c>
      <c r="G124" s="16">
        <v>70954601</v>
      </c>
      <c r="H124" s="472" t="s">
        <v>1675</v>
      </c>
      <c r="I124" s="486">
        <f t="shared" si="3"/>
        <v>10004000</v>
      </c>
      <c r="J124" s="487">
        <v>0.02</v>
      </c>
      <c r="K124" s="127">
        <v>200080</v>
      </c>
      <c r="L124" s="660" t="s">
        <v>1638</v>
      </c>
    </row>
    <row r="125" spans="1:12" ht="15" customHeight="1">
      <c r="A125" s="481">
        <v>120</v>
      </c>
      <c r="B125" s="659" t="s">
        <v>413</v>
      </c>
      <c r="C125" s="483" t="s">
        <v>54</v>
      </c>
      <c r="D125" s="484" t="str">
        <f t="shared" si="6"/>
        <v>017C/YDI/II/2019</v>
      </c>
      <c r="E125" s="528" t="str">
        <f t="shared" si="7"/>
        <v>C</v>
      </c>
      <c r="F125" s="126" t="s">
        <v>1688</v>
      </c>
      <c r="G125" s="16">
        <v>70953324</v>
      </c>
      <c r="H125" s="472" t="s">
        <v>408</v>
      </c>
      <c r="I125" s="486">
        <f t="shared" si="3"/>
        <v>6900000</v>
      </c>
      <c r="J125" s="487">
        <v>0.02</v>
      </c>
      <c r="K125" s="127">
        <v>138000</v>
      </c>
      <c r="L125" s="660" t="s">
        <v>1638</v>
      </c>
    </row>
    <row r="126" spans="1:12" ht="15" customHeight="1">
      <c r="A126" s="481">
        <v>121</v>
      </c>
      <c r="B126" s="659" t="s">
        <v>413</v>
      </c>
      <c r="C126" s="483" t="s">
        <v>55</v>
      </c>
      <c r="D126" s="484" t="str">
        <f t="shared" si="6"/>
        <v>018C/YDI/II/2019</v>
      </c>
      <c r="E126" s="528" t="str">
        <f t="shared" si="7"/>
        <v>C</v>
      </c>
      <c r="F126" s="126" t="s">
        <v>1688</v>
      </c>
      <c r="G126" s="16">
        <v>70953325</v>
      </c>
      <c r="H126" s="472" t="s">
        <v>408</v>
      </c>
      <c r="I126" s="486">
        <f t="shared" si="3"/>
        <v>18600000</v>
      </c>
      <c r="J126" s="487">
        <v>0.02</v>
      </c>
      <c r="K126" s="127">
        <v>372000</v>
      </c>
      <c r="L126" s="660" t="s">
        <v>1638</v>
      </c>
    </row>
    <row r="127" spans="1:12" ht="15" customHeight="1">
      <c r="A127" s="481">
        <v>122</v>
      </c>
      <c r="B127" s="659" t="s">
        <v>1</v>
      </c>
      <c r="C127" s="483" t="s">
        <v>56</v>
      </c>
      <c r="D127" s="484" t="str">
        <f t="shared" si="6"/>
        <v>019C/YDI/II/2019</v>
      </c>
      <c r="E127" s="528" t="str">
        <f t="shared" si="7"/>
        <v>C</v>
      </c>
      <c r="F127" s="126" t="s">
        <v>1678</v>
      </c>
      <c r="G127" s="16">
        <v>70954196</v>
      </c>
      <c r="H127" s="472" t="s">
        <v>227</v>
      </c>
      <c r="I127" s="486">
        <f t="shared" si="3"/>
        <v>301000</v>
      </c>
      <c r="J127" s="487">
        <v>0.02</v>
      </c>
      <c r="K127" s="127">
        <v>6020</v>
      </c>
      <c r="L127" s="660" t="s">
        <v>1638</v>
      </c>
    </row>
    <row r="128" spans="1:12" ht="15" customHeight="1">
      <c r="A128" s="481">
        <v>123</v>
      </c>
      <c r="B128" s="659" t="s">
        <v>1</v>
      </c>
      <c r="C128" s="483" t="s">
        <v>57</v>
      </c>
      <c r="D128" s="484" t="str">
        <f t="shared" si="6"/>
        <v>020C/YDI/II/2019</v>
      </c>
      <c r="E128" s="528" t="str">
        <f t="shared" si="7"/>
        <v>C</v>
      </c>
      <c r="F128" s="126" t="s">
        <v>1683</v>
      </c>
      <c r="G128" s="16">
        <v>70959812</v>
      </c>
      <c r="H128" s="472" t="s">
        <v>227</v>
      </c>
      <c r="I128" s="486">
        <f t="shared" si="3"/>
        <v>5102620</v>
      </c>
      <c r="J128" s="487">
        <v>0.02</v>
      </c>
      <c r="K128" s="127">
        <v>102052.4</v>
      </c>
      <c r="L128" s="660" t="s">
        <v>1638</v>
      </c>
    </row>
    <row r="129" spans="1:12" ht="15" customHeight="1">
      <c r="A129" s="481">
        <v>124</v>
      </c>
      <c r="B129" s="659" t="s">
        <v>1</v>
      </c>
      <c r="C129" s="483" t="s">
        <v>58</v>
      </c>
      <c r="D129" s="484" t="str">
        <f t="shared" si="6"/>
        <v>021C/YDI/II/2019</v>
      </c>
      <c r="E129" s="528" t="str">
        <f t="shared" si="7"/>
        <v>C</v>
      </c>
      <c r="F129" s="126" t="s">
        <v>1691</v>
      </c>
      <c r="G129" s="16">
        <v>70957577</v>
      </c>
      <c r="H129" s="472" t="s">
        <v>227</v>
      </c>
      <c r="I129" s="486">
        <f t="shared" si="3"/>
        <v>16822340</v>
      </c>
      <c r="J129" s="487">
        <v>0.02</v>
      </c>
      <c r="K129" s="127">
        <v>336446.8</v>
      </c>
      <c r="L129" s="660" t="s">
        <v>1638</v>
      </c>
    </row>
    <row r="130" spans="1:12" ht="15" customHeight="1">
      <c r="A130" s="481">
        <v>125</v>
      </c>
      <c r="B130" s="659" t="s">
        <v>1419</v>
      </c>
      <c r="C130" s="483" t="s">
        <v>59</v>
      </c>
      <c r="D130" s="484" t="str">
        <f t="shared" si="6"/>
        <v>022C/YDI/II/2019</v>
      </c>
      <c r="E130" s="528" t="str">
        <f t="shared" si="7"/>
        <v>C</v>
      </c>
      <c r="F130" s="126" t="s">
        <v>1681</v>
      </c>
      <c r="G130" s="16">
        <v>70957362</v>
      </c>
      <c r="H130" s="472" t="s">
        <v>1419</v>
      </c>
      <c r="I130" s="486">
        <f t="shared" si="3"/>
        <v>1250000</v>
      </c>
      <c r="J130" s="487">
        <v>0.02</v>
      </c>
      <c r="K130" s="127">
        <v>25000</v>
      </c>
      <c r="L130" s="623" t="s">
        <v>1636</v>
      </c>
    </row>
    <row r="131" spans="1:12" ht="15" customHeight="1">
      <c r="A131" s="481">
        <v>126</v>
      </c>
      <c r="B131" s="659" t="s">
        <v>1775</v>
      </c>
      <c r="C131" s="483" t="s">
        <v>60</v>
      </c>
      <c r="D131" s="484" t="str">
        <f t="shared" si="6"/>
        <v>023C/YDI/II/2019</v>
      </c>
      <c r="E131" s="528" t="str">
        <f t="shared" si="7"/>
        <v>C</v>
      </c>
      <c r="F131" s="126" t="s">
        <v>1684</v>
      </c>
      <c r="G131" s="16">
        <v>70952655</v>
      </c>
      <c r="H131" s="472" t="s">
        <v>1676</v>
      </c>
      <c r="I131" s="486">
        <f t="shared" si="3"/>
        <v>17550000</v>
      </c>
      <c r="J131" s="487">
        <v>0.02</v>
      </c>
      <c r="K131" s="127">
        <v>351000</v>
      </c>
      <c r="L131" s="660" t="s">
        <v>1638</v>
      </c>
    </row>
    <row r="132" spans="1:12" ht="15" customHeight="1">
      <c r="A132" s="481">
        <v>127</v>
      </c>
      <c r="B132" s="659" t="s">
        <v>65</v>
      </c>
      <c r="C132" s="483" t="s">
        <v>66</v>
      </c>
      <c r="D132" s="484" t="str">
        <f t="shared" si="6"/>
        <v>024C/YDI/II/2019</v>
      </c>
      <c r="E132" s="528" t="str">
        <f t="shared" si="7"/>
        <v>C</v>
      </c>
      <c r="F132" s="126" t="s">
        <v>1688</v>
      </c>
      <c r="G132" s="16">
        <v>70953320</v>
      </c>
      <c r="H132" s="472" t="s">
        <v>961</v>
      </c>
      <c r="I132" s="486">
        <f t="shared" si="3"/>
        <v>18201450</v>
      </c>
      <c r="J132" s="487">
        <v>0.02</v>
      </c>
      <c r="K132" s="127">
        <v>364029</v>
      </c>
      <c r="L132" s="660" t="s">
        <v>1640</v>
      </c>
    </row>
    <row r="133" spans="1:12" ht="15" customHeight="1">
      <c r="A133" s="481">
        <v>128</v>
      </c>
      <c r="B133" s="659" t="s">
        <v>1768</v>
      </c>
      <c r="C133" s="483" t="s">
        <v>67</v>
      </c>
      <c r="D133" s="484" t="str">
        <f t="shared" si="6"/>
        <v>025C/YDI/II/2019</v>
      </c>
      <c r="E133" s="528" t="str">
        <f t="shared" si="7"/>
        <v>C</v>
      </c>
      <c r="F133" s="126" t="s">
        <v>1688</v>
      </c>
      <c r="G133" s="16">
        <v>70953317</v>
      </c>
      <c r="H133" s="472" t="s">
        <v>1044</v>
      </c>
      <c r="I133" s="486">
        <f t="shared" si="3"/>
        <v>1000000</v>
      </c>
      <c r="J133" s="487">
        <v>0.02</v>
      </c>
      <c r="K133" s="127">
        <v>20000</v>
      </c>
      <c r="L133" s="426" t="s">
        <v>1769</v>
      </c>
    </row>
    <row r="134" spans="1:12" ht="15" customHeight="1">
      <c r="A134" s="481">
        <v>129</v>
      </c>
      <c r="B134" s="659" t="s">
        <v>1768</v>
      </c>
      <c r="C134" s="483" t="s">
        <v>68</v>
      </c>
      <c r="D134" s="484" t="str">
        <f t="shared" si="6"/>
        <v>026C/YDI/II/2019</v>
      </c>
      <c r="E134" s="528" t="str">
        <f t="shared" si="7"/>
        <v>C</v>
      </c>
      <c r="F134" s="126" t="s">
        <v>1688</v>
      </c>
      <c r="G134" s="16">
        <v>70953319</v>
      </c>
      <c r="H134" s="472" t="s">
        <v>1044</v>
      </c>
      <c r="I134" s="486">
        <f t="shared" ref="I134:I140" si="8">K134/J134</f>
        <v>1000000</v>
      </c>
      <c r="J134" s="487">
        <v>0.02</v>
      </c>
      <c r="K134" s="127">
        <v>20000</v>
      </c>
      <c r="L134" s="426" t="s">
        <v>1769</v>
      </c>
    </row>
    <row r="135" spans="1:12" ht="15" customHeight="1">
      <c r="A135" s="481">
        <v>130</v>
      </c>
      <c r="B135" s="659" t="s">
        <v>1768</v>
      </c>
      <c r="C135" s="483" t="s">
        <v>69</v>
      </c>
      <c r="D135" s="484" t="str">
        <f t="shared" si="6"/>
        <v>027C/YDI/II/2019</v>
      </c>
      <c r="E135" s="528" t="str">
        <f t="shared" si="7"/>
        <v>C</v>
      </c>
      <c r="F135" s="126" t="s">
        <v>1688</v>
      </c>
      <c r="G135" s="16">
        <v>70953316</v>
      </c>
      <c r="H135" s="472" t="s">
        <v>1044</v>
      </c>
      <c r="I135" s="486">
        <f t="shared" si="8"/>
        <v>1500000</v>
      </c>
      <c r="J135" s="487">
        <v>0.02</v>
      </c>
      <c r="K135" s="127">
        <v>30000</v>
      </c>
      <c r="L135" s="426" t="s">
        <v>1769</v>
      </c>
    </row>
    <row r="136" spans="1:12" ht="15" customHeight="1">
      <c r="A136" s="481">
        <v>131</v>
      </c>
      <c r="B136" s="659" t="s">
        <v>1768</v>
      </c>
      <c r="C136" s="483" t="s">
        <v>70</v>
      </c>
      <c r="D136" s="484" t="str">
        <f t="shared" si="6"/>
        <v>028C/YDI/II/2019</v>
      </c>
      <c r="E136" s="528" t="str">
        <f t="shared" si="7"/>
        <v>C</v>
      </c>
      <c r="F136" s="126" t="s">
        <v>1688</v>
      </c>
      <c r="G136" s="16">
        <v>70953318</v>
      </c>
      <c r="H136" s="472" t="s">
        <v>1044</v>
      </c>
      <c r="I136" s="486">
        <f t="shared" si="8"/>
        <v>1500000</v>
      </c>
      <c r="J136" s="487">
        <v>0.02</v>
      </c>
      <c r="K136" s="127">
        <v>30000</v>
      </c>
      <c r="L136" s="426" t="s">
        <v>1769</v>
      </c>
    </row>
    <row r="137" spans="1:12" ht="15" customHeight="1">
      <c r="A137" s="481">
        <v>132</v>
      </c>
      <c r="B137" s="659" t="s">
        <v>1045</v>
      </c>
      <c r="C137" s="483" t="s">
        <v>71</v>
      </c>
      <c r="D137" s="484" t="str">
        <f t="shared" si="6"/>
        <v>029C/YDI/II/2019</v>
      </c>
      <c r="E137" s="528" t="str">
        <f t="shared" si="7"/>
        <v>C</v>
      </c>
      <c r="F137" s="126" t="s">
        <v>1680</v>
      </c>
      <c r="G137" s="16">
        <v>70961158</v>
      </c>
      <c r="H137" s="472" t="s">
        <v>1045</v>
      </c>
      <c r="I137" s="486">
        <f t="shared" si="8"/>
        <v>7200000</v>
      </c>
      <c r="J137" s="487">
        <v>0.02</v>
      </c>
      <c r="K137" s="127">
        <v>144000</v>
      </c>
      <c r="L137" s="660" t="s">
        <v>1636</v>
      </c>
    </row>
    <row r="138" spans="1:12" ht="15" customHeight="1">
      <c r="A138" s="481">
        <v>133</v>
      </c>
      <c r="B138" s="659" t="s">
        <v>1391</v>
      </c>
      <c r="C138" s="483" t="s">
        <v>72</v>
      </c>
      <c r="D138" s="484" t="str">
        <f t="shared" si="6"/>
        <v>030C/YDI/II/2019</v>
      </c>
      <c r="E138" s="528" t="str">
        <f t="shared" si="7"/>
        <v>C</v>
      </c>
      <c r="F138" s="126" t="s">
        <v>1689</v>
      </c>
      <c r="G138" s="16">
        <v>70962793</v>
      </c>
      <c r="H138" s="472" t="s">
        <v>1047</v>
      </c>
      <c r="I138" s="486">
        <f t="shared" si="8"/>
        <v>41327200</v>
      </c>
      <c r="J138" s="487">
        <v>0.02</v>
      </c>
      <c r="K138" s="127">
        <v>826544</v>
      </c>
      <c r="L138" s="660" t="s">
        <v>1639</v>
      </c>
    </row>
    <row r="139" spans="1:12" ht="15" customHeight="1">
      <c r="A139" s="481">
        <v>134</v>
      </c>
      <c r="B139" s="659" t="s">
        <v>1774</v>
      </c>
      <c r="C139" s="483" t="s">
        <v>73</v>
      </c>
      <c r="D139" s="484" t="str">
        <f t="shared" si="6"/>
        <v>031C/YDI/II/2019</v>
      </c>
      <c r="E139" s="528" t="str">
        <f t="shared" si="7"/>
        <v>C</v>
      </c>
      <c r="F139" s="126" t="s">
        <v>1691</v>
      </c>
      <c r="G139" s="16">
        <v>70957578</v>
      </c>
      <c r="H139" s="472" t="s">
        <v>306</v>
      </c>
      <c r="I139" s="486">
        <f t="shared" si="8"/>
        <v>4132500</v>
      </c>
      <c r="J139" s="487">
        <v>0.02</v>
      </c>
      <c r="K139" s="127">
        <v>82650</v>
      </c>
      <c r="L139" s="660" t="s">
        <v>1638</v>
      </c>
    </row>
    <row r="140" spans="1:12" ht="15" customHeight="1">
      <c r="A140" s="481">
        <v>135</v>
      </c>
      <c r="B140" s="659" t="s">
        <v>0</v>
      </c>
      <c r="C140" s="483" t="s">
        <v>74</v>
      </c>
      <c r="D140" s="484" t="str">
        <f t="shared" si="6"/>
        <v>032C/YDI/II/2019</v>
      </c>
      <c r="E140" s="528" t="str">
        <f t="shared" si="7"/>
        <v>C</v>
      </c>
      <c r="F140" s="126" t="s">
        <v>1686</v>
      </c>
      <c r="G140" s="16">
        <v>70956404</v>
      </c>
      <c r="H140" s="472" t="s">
        <v>61</v>
      </c>
      <c r="I140" s="486">
        <f t="shared" si="8"/>
        <v>70513633</v>
      </c>
      <c r="J140" s="487">
        <v>0.02</v>
      </c>
      <c r="K140" s="127">
        <v>1410272.66</v>
      </c>
      <c r="L140" s="660" t="s">
        <v>1638</v>
      </c>
    </row>
    <row r="141" spans="1:12" ht="15" customHeight="1">
      <c r="A141" s="481">
        <v>136</v>
      </c>
      <c r="B141" s="659" t="s">
        <v>1773</v>
      </c>
      <c r="C141" s="483" t="s">
        <v>75</v>
      </c>
      <c r="D141" s="484" t="str">
        <f t="shared" si="6"/>
        <v>033C/YDI/II/2019</v>
      </c>
      <c r="E141" s="528" t="str">
        <f t="shared" si="7"/>
        <v>C</v>
      </c>
      <c r="F141" s="126" t="s">
        <v>1689</v>
      </c>
      <c r="G141" s="16">
        <v>70962794</v>
      </c>
      <c r="H141" s="472" t="s">
        <v>1677</v>
      </c>
      <c r="I141" s="486">
        <f t="shared" ref="I141" si="9">K141/J141</f>
        <v>1900000</v>
      </c>
      <c r="J141" s="487">
        <v>0.02</v>
      </c>
      <c r="K141" s="127">
        <v>38000</v>
      </c>
      <c r="L141" s="426" t="s">
        <v>1765</v>
      </c>
    </row>
    <row r="142" spans="1:12" ht="15" customHeight="1">
      <c r="A142" s="481"/>
      <c r="B142" s="494"/>
      <c r="C142" s="483"/>
      <c r="D142" s="484"/>
      <c r="E142" s="484"/>
      <c r="F142" s="484"/>
      <c r="G142" s="496"/>
      <c r="H142" s="497"/>
      <c r="I142" s="474"/>
      <c r="J142" s="498"/>
      <c r="K142" s="629"/>
    </row>
    <row r="143" spans="1:12" ht="18" customHeight="1">
      <c r="A143" s="481"/>
      <c r="B143" s="494"/>
      <c r="C143" s="483"/>
      <c r="D143" s="484"/>
      <c r="E143" s="484"/>
      <c r="F143" s="484"/>
      <c r="G143" s="496"/>
      <c r="H143" s="73" t="s">
        <v>331</v>
      </c>
      <c r="I143" s="20">
        <f>SUM(I6:I142)</f>
        <v>4028290743</v>
      </c>
      <c r="J143" s="21"/>
      <c r="K143" s="630">
        <f>SUM(K6:K142)</f>
        <v>80565814.859999999</v>
      </c>
    </row>
    <row r="144" spans="1:12" ht="15" customHeight="1">
      <c r="A144" s="499"/>
      <c r="B144" s="500"/>
      <c r="C144" s="501"/>
      <c r="D144" s="502"/>
      <c r="E144" s="502"/>
      <c r="F144" s="502"/>
      <c r="G144" s="503"/>
      <c r="H144" s="504"/>
      <c r="I144" s="505"/>
      <c r="J144" s="506"/>
      <c r="K144" s="631"/>
    </row>
    <row r="145" spans="1:12" s="7" customFormat="1" ht="15" customHeight="1">
      <c r="A145" s="609">
        <v>1</v>
      </c>
      <c r="B145" s="610" t="s">
        <v>222</v>
      </c>
      <c r="C145" s="573" t="s">
        <v>37</v>
      </c>
      <c r="D145" s="574" t="str">
        <f>C145&amp;$G$1</f>
        <v>001B/YDI/II/2019</v>
      </c>
      <c r="E145" s="621" t="s">
        <v>1708</v>
      </c>
      <c r="F145" s="611" t="s">
        <v>1679</v>
      </c>
      <c r="G145" s="612">
        <v>11808024</v>
      </c>
      <c r="H145" s="126" t="s">
        <v>296</v>
      </c>
      <c r="I145" s="486">
        <f t="shared" ref="I145:I171" si="10">K145/J145</f>
        <v>9950000</v>
      </c>
      <c r="J145" s="614">
        <v>0.04</v>
      </c>
      <c r="K145" s="127">
        <v>398000</v>
      </c>
      <c r="L145" s="649"/>
    </row>
    <row r="146" spans="1:12" s="7" customFormat="1" ht="15" customHeight="1">
      <c r="A146" s="609">
        <v>2</v>
      </c>
      <c r="B146" s="610" t="s">
        <v>629</v>
      </c>
      <c r="C146" s="573" t="s">
        <v>39</v>
      </c>
      <c r="D146" s="574" t="str">
        <f t="shared" ref="D146:D172" si="11">C146&amp;$G$1</f>
        <v>002B/YDI/II/2019</v>
      </c>
      <c r="E146" s="621" t="s">
        <v>1708</v>
      </c>
      <c r="F146" s="611" t="s">
        <v>1682</v>
      </c>
      <c r="G146" s="612">
        <v>11808092</v>
      </c>
      <c r="H146" s="126" t="s">
        <v>626</v>
      </c>
      <c r="I146" s="486">
        <f t="shared" si="10"/>
        <v>1545300</v>
      </c>
      <c r="J146" s="614">
        <v>0.04</v>
      </c>
      <c r="K146" s="127">
        <v>61812</v>
      </c>
      <c r="L146" s="649"/>
    </row>
    <row r="147" spans="1:12" s="7" customFormat="1" ht="15" customHeight="1">
      <c r="A147" s="609">
        <v>3</v>
      </c>
      <c r="B147" s="610" t="s">
        <v>1421</v>
      </c>
      <c r="C147" s="573" t="s">
        <v>40</v>
      </c>
      <c r="D147" s="574" t="str">
        <f t="shared" si="11"/>
        <v>003B/YDI/II/2019</v>
      </c>
      <c r="E147" s="621" t="s">
        <v>1708</v>
      </c>
      <c r="F147" s="611" t="s">
        <v>1682</v>
      </c>
      <c r="G147" s="612">
        <v>11808092</v>
      </c>
      <c r="H147" s="126" t="s">
        <v>1427</v>
      </c>
      <c r="I147" s="486">
        <f t="shared" si="10"/>
        <v>1015625</v>
      </c>
      <c r="J147" s="614">
        <v>0.04</v>
      </c>
      <c r="K147" s="127">
        <v>40625</v>
      </c>
      <c r="L147" s="649"/>
    </row>
    <row r="148" spans="1:12" s="7" customFormat="1" ht="15" customHeight="1">
      <c r="A148" s="609">
        <v>4</v>
      </c>
      <c r="B148" s="610" t="s">
        <v>1421</v>
      </c>
      <c r="C148" s="573" t="s">
        <v>41</v>
      </c>
      <c r="D148" s="574" t="str">
        <f t="shared" si="11"/>
        <v>004B/YDI/II/2019</v>
      </c>
      <c r="E148" s="621" t="s">
        <v>1708</v>
      </c>
      <c r="F148" s="611" t="s">
        <v>1682</v>
      </c>
      <c r="G148" s="612">
        <v>11808092</v>
      </c>
      <c r="H148" s="126" t="s">
        <v>1427</v>
      </c>
      <c r="I148" s="486">
        <f t="shared" si="10"/>
        <v>4882825</v>
      </c>
      <c r="J148" s="614">
        <v>0.04</v>
      </c>
      <c r="K148" s="127">
        <v>195313</v>
      </c>
      <c r="L148" s="649"/>
    </row>
    <row r="149" spans="1:12" s="7" customFormat="1" ht="15" customHeight="1">
      <c r="A149" s="609">
        <v>5</v>
      </c>
      <c r="B149" s="610" t="s">
        <v>1421</v>
      </c>
      <c r="C149" s="573" t="s">
        <v>42</v>
      </c>
      <c r="D149" s="574" t="str">
        <f t="shared" si="11"/>
        <v>005B/YDI/II/2019</v>
      </c>
      <c r="E149" s="621" t="s">
        <v>1708</v>
      </c>
      <c r="F149" s="611" t="s">
        <v>1682</v>
      </c>
      <c r="G149" s="612">
        <v>11808092</v>
      </c>
      <c r="H149" s="126" t="s">
        <v>1427</v>
      </c>
      <c r="I149" s="486">
        <f t="shared" si="10"/>
        <v>5468750</v>
      </c>
      <c r="J149" s="614">
        <v>0.04</v>
      </c>
      <c r="K149" s="127">
        <v>218750</v>
      </c>
      <c r="L149" s="649"/>
    </row>
    <row r="150" spans="1:12" s="7" customFormat="1" ht="15" customHeight="1">
      <c r="A150" s="609">
        <v>6</v>
      </c>
      <c r="B150" s="610" t="s">
        <v>673</v>
      </c>
      <c r="C150" s="573" t="s">
        <v>43</v>
      </c>
      <c r="D150" s="574" t="str">
        <f t="shared" si="11"/>
        <v>006B/YDI/II/2019</v>
      </c>
      <c r="E150" s="621" t="s">
        <v>1708</v>
      </c>
      <c r="F150" s="611" t="s">
        <v>1682</v>
      </c>
      <c r="G150" s="612">
        <v>11808092</v>
      </c>
      <c r="H150" s="126" t="s">
        <v>707</v>
      </c>
      <c r="I150" s="486">
        <f t="shared" si="10"/>
        <v>476050</v>
      </c>
      <c r="J150" s="614">
        <v>0.04</v>
      </c>
      <c r="K150" s="127">
        <v>19042</v>
      </c>
      <c r="L150" s="649"/>
    </row>
    <row r="151" spans="1:12" s="7" customFormat="1" ht="15" customHeight="1">
      <c r="A151" s="609">
        <v>7</v>
      </c>
      <c r="B151" s="611" t="s">
        <v>1709</v>
      </c>
      <c r="C151" s="573" t="s">
        <v>44</v>
      </c>
      <c r="D151" s="574" t="str">
        <f t="shared" si="11"/>
        <v>007B/YDI/II/2019</v>
      </c>
      <c r="E151" s="621" t="s">
        <v>1708</v>
      </c>
      <c r="F151" s="611" t="s">
        <v>1682</v>
      </c>
      <c r="G151" s="612">
        <v>11808088</v>
      </c>
      <c r="H151" s="126" t="s">
        <v>1719</v>
      </c>
      <c r="I151" s="486">
        <f t="shared" si="10"/>
        <v>1492650</v>
      </c>
      <c r="J151" s="614">
        <v>0.04</v>
      </c>
      <c r="K151" s="127">
        <v>59706</v>
      </c>
      <c r="L151" s="649"/>
    </row>
    <row r="152" spans="1:12" s="7" customFormat="1" ht="15" customHeight="1">
      <c r="A152" s="609">
        <v>8</v>
      </c>
      <c r="B152" s="596" t="s">
        <v>1709</v>
      </c>
      <c r="C152" s="573" t="s">
        <v>45</v>
      </c>
      <c r="D152" s="574" t="str">
        <f t="shared" si="11"/>
        <v>008B/YDI/II/2019</v>
      </c>
      <c r="E152" s="621" t="s">
        <v>1708</v>
      </c>
      <c r="F152" s="611" t="s">
        <v>1682</v>
      </c>
      <c r="G152" s="612">
        <v>11808088</v>
      </c>
      <c r="H152" s="126" t="s">
        <v>1719</v>
      </c>
      <c r="I152" s="486">
        <f t="shared" si="10"/>
        <v>1545300</v>
      </c>
      <c r="J152" s="614">
        <v>0.04</v>
      </c>
      <c r="K152" s="127">
        <v>61812</v>
      </c>
      <c r="L152" s="617"/>
    </row>
    <row r="153" spans="1:12" s="7" customFormat="1" ht="15" customHeight="1">
      <c r="A153" s="609">
        <v>9</v>
      </c>
      <c r="B153" s="596" t="s">
        <v>1709</v>
      </c>
      <c r="C153" s="573" t="s">
        <v>46</v>
      </c>
      <c r="D153" s="574" t="str">
        <f t="shared" si="11"/>
        <v>009B/YDI/II/2019</v>
      </c>
      <c r="E153" s="621" t="s">
        <v>1708</v>
      </c>
      <c r="F153" s="611" t="s">
        <v>1682</v>
      </c>
      <c r="G153" s="612">
        <v>11808088</v>
      </c>
      <c r="H153" s="126" t="s">
        <v>1719</v>
      </c>
      <c r="I153" s="486">
        <f t="shared" si="10"/>
        <v>1545300</v>
      </c>
      <c r="J153" s="614">
        <v>0.04</v>
      </c>
      <c r="K153" s="127">
        <v>61812</v>
      </c>
      <c r="L153" s="616"/>
    </row>
    <row r="154" spans="1:12" s="7" customFormat="1" ht="15" customHeight="1">
      <c r="A154" s="609">
        <v>10</v>
      </c>
      <c r="B154" s="596" t="s">
        <v>1709</v>
      </c>
      <c r="C154" s="573" t="s">
        <v>47</v>
      </c>
      <c r="D154" s="574" t="str">
        <f t="shared" si="11"/>
        <v>010B/YDI/II/2019</v>
      </c>
      <c r="E154" s="621" t="s">
        <v>1708</v>
      </c>
      <c r="F154" s="611" t="s">
        <v>1682</v>
      </c>
      <c r="G154" s="612">
        <v>11808088</v>
      </c>
      <c r="H154" s="126" t="s">
        <v>1719</v>
      </c>
      <c r="I154" s="486">
        <f t="shared" si="10"/>
        <v>1545300</v>
      </c>
      <c r="J154" s="614">
        <v>0.04</v>
      </c>
      <c r="K154" s="127">
        <v>61812</v>
      </c>
      <c r="L154" s="617"/>
    </row>
    <row r="155" spans="1:12" s="7" customFormat="1" ht="15" customHeight="1">
      <c r="A155" s="609">
        <v>11</v>
      </c>
      <c r="B155" s="596" t="s">
        <v>1710</v>
      </c>
      <c r="C155" s="573" t="s">
        <v>48</v>
      </c>
      <c r="D155" s="574" t="str">
        <f>C155&amp;$G$1</f>
        <v>011B/YDI/II/2019</v>
      </c>
      <c r="E155" s="621" t="s">
        <v>1708</v>
      </c>
      <c r="F155" s="611" t="s">
        <v>1682</v>
      </c>
      <c r="G155" s="612">
        <v>11808092</v>
      </c>
      <c r="H155" s="126" t="s">
        <v>1720</v>
      </c>
      <c r="I155" s="486">
        <f t="shared" si="10"/>
        <v>26050</v>
      </c>
      <c r="J155" s="614">
        <v>0.04</v>
      </c>
      <c r="K155" s="127">
        <v>1042</v>
      </c>
      <c r="L155" s="617"/>
    </row>
    <row r="156" spans="1:12" s="7" customFormat="1" ht="15" customHeight="1">
      <c r="A156" s="609">
        <v>12</v>
      </c>
      <c r="B156" s="596" t="s">
        <v>1710</v>
      </c>
      <c r="C156" s="573" t="s">
        <v>49</v>
      </c>
      <c r="D156" s="574" t="str">
        <f t="shared" si="11"/>
        <v>012B/YDI/II/2019</v>
      </c>
      <c r="E156" s="621" t="s">
        <v>1708</v>
      </c>
      <c r="F156" s="611" t="s">
        <v>1682</v>
      </c>
      <c r="G156" s="612">
        <v>11808092</v>
      </c>
      <c r="H156" s="126" t="s">
        <v>1720</v>
      </c>
      <c r="I156" s="486">
        <f t="shared" si="10"/>
        <v>52075</v>
      </c>
      <c r="J156" s="614">
        <v>0.04</v>
      </c>
      <c r="K156" s="127">
        <v>2083</v>
      </c>
      <c r="L156" s="617"/>
    </row>
    <row r="157" spans="1:12" s="7" customFormat="1" ht="15" customHeight="1">
      <c r="A157" s="609">
        <v>13</v>
      </c>
      <c r="B157" s="596" t="s">
        <v>151</v>
      </c>
      <c r="C157" s="573" t="s">
        <v>50</v>
      </c>
      <c r="D157" s="574" t="str">
        <f t="shared" si="11"/>
        <v>013B/YDI/II/2019</v>
      </c>
      <c r="E157" s="621" t="s">
        <v>1708</v>
      </c>
      <c r="F157" s="611" t="s">
        <v>1682</v>
      </c>
      <c r="G157" s="612">
        <v>11808092</v>
      </c>
      <c r="H157" s="126" t="s">
        <v>1359</v>
      </c>
      <c r="I157" s="486">
        <f t="shared" si="10"/>
        <v>14531250</v>
      </c>
      <c r="J157" s="614">
        <v>0.04</v>
      </c>
      <c r="K157" s="127">
        <v>581250</v>
      </c>
      <c r="L157" s="617"/>
    </row>
    <row r="158" spans="1:12" s="7" customFormat="1" ht="15" customHeight="1">
      <c r="A158" s="609">
        <v>14</v>
      </c>
      <c r="B158" s="596" t="s">
        <v>1711</v>
      </c>
      <c r="C158" s="573" t="s">
        <v>51</v>
      </c>
      <c r="D158" s="574" t="str">
        <f t="shared" si="11"/>
        <v>014B/YDI/II/2019</v>
      </c>
      <c r="E158" s="621" t="s">
        <v>1708</v>
      </c>
      <c r="F158" s="611" t="s">
        <v>1684</v>
      </c>
      <c r="G158" s="612">
        <v>31801977</v>
      </c>
      <c r="H158" s="126" t="s">
        <v>1721</v>
      </c>
      <c r="I158" s="486">
        <f t="shared" si="10"/>
        <v>937500</v>
      </c>
      <c r="J158" s="614">
        <v>0.04</v>
      </c>
      <c r="K158" s="127">
        <v>37500</v>
      </c>
      <c r="L158" s="617"/>
    </row>
    <row r="159" spans="1:12" s="7" customFormat="1" ht="15" customHeight="1">
      <c r="A159" s="609">
        <v>15</v>
      </c>
      <c r="B159" s="596" t="s">
        <v>1712</v>
      </c>
      <c r="C159" s="573" t="s">
        <v>52</v>
      </c>
      <c r="D159" s="574" t="str">
        <f t="shared" si="11"/>
        <v>015B/YDI/II/2019</v>
      </c>
      <c r="E159" s="621" t="s">
        <v>1708</v>
      </c>
      <c r="F159" s="611" t="s">
        <v>1684</v>
      </c>
      <c r="G159" s="612">
        <v>11807512</v>
      </c>
      <c r="H159" s="126" t="s">
        <v>1722</v>
      </c>
      <c r="I159" s="486">
        <f t="shared" si="10"/>
        <v>187500</v>
      </c>
      <c r="J159" s="614">
        <v>0.04</v>
      </c>
      <c r="K159" s="127">
        <v>7500</v>
      </c>
      <c r="L159" s="617"/>
    </row>
    <row r="160" spans="1:12" s="7" customFormat="1" ht="15" customHeight="1">
      <c r="A160" s="609">
        <v>16</v>
      </c>
      <c r="B160" s="596" t="s">
        <v>1713</v>
      </c>
      <c r="C160" s="573" t="s">
        <v>53</v>
      </c>
      <c r="D160" s="574" t="str">
        <f t="shared" si="11"/>
        <v>016B/YDI/II/2019</v>
      </c>
      <c r="E160" s="621" t="s">
        <v>1708</v>
      </c>
      <c r="F160" s="611" t="s">
        <v>1684</v>
      </c>
      <c r="G160" s="612">
        <v>11807512</v>
      </c>
      <c r="H160" s="126" t="s">
        <v>1723</v>
      </c>
      <c r="I160" s="486">
        <f t="shared" si="10"/>
        <v>281250</v>
      </c>
      <c r="J160" s="614">
        <v>0.04</v>
      </c>
      <c r="K160" s="127">
        <v>11250</v>
      </c>
      <c r="L160" s="617"/>
    </row>
    <row r="161" spans="1:12" s="7" customFormat="1" ht="15" customHeight="1">
      <c r="A161" s="609">
        <v>17</v>
      </c>
      <c r="B161" s="596" t="s">
        <v>1714</v>
      </c>
      <c r="C161" s="573" t="s">
        <v>54</v>
      </c>
      <c r="D161" s="574" t="str">
        <f>C161&amp;$G$1</f>
        <v>017B/YDI/II/2019</v>
      </c>
      <c r="E161" s="621" t="s">
        <v>1708</v>
      </c>
      <c r="F161" s="611" t="s">
        <v>1686</v>
      </c>
      <c r="G161" s="612">
        <v>11807719</v>
      </c>
      <c r="H161" s="126" t="s">
        <v>1724</v>
      </c>
      <c r="I161" s="486">
        <f t="shared" si="10"/>
        <v>375000</v>
      </c>
      <c r="J161" s="614">
        <v>0.04</v>
      </c>
      <c r="K161" s="127">
        <v>15000</v>
      </c>
      <c r="L161" s="617"/>
    </row>
    <row r="162" spans="1:12" s="7" customFormat="1" ht="15" customHeight="1">
      <c r="A162" s="609">
        <v>18</v>
      </c>
      <c r="B162" s="596" t="s">
        <v>1715</v>
      </c>
      <c r="C162" s="573" t="s">
        <v>55</v>
      </c>
      <c r="D162" s="574" t="str">
        <f t="shared" si="11"/>
        <v>018B/YDI/II/2019</v>
      </c>
      <c r="E162" s="621" t="s">
        <v>1708</v>
      </c>
      <c r="F162" s="611" t="s">
        <v>1688</v>
      </c>
      <c r="G162" s="612">
        <v>31801987</v>
      </c>
      <c r="H162" s="126" t="s">
        <v>1725</v>
      </c>
      <c r="I162" s="486">
        <f t="shared" si="10"/>
        <v>1145833.25</v>
      </c>
      <c r="J162" s="614">
        <v>0.04</v>
      </c>
      <c r="K162" s="127">
        <v>45833.33</v>
      </c>
      <c r="L162" s="617"/>
    </row>
    <row r="163" spans="1:12" s="7" customFormat="1" ht="15" customHeight="1">
      <c r="A163" s="609">
        <v>19</v>
      </c>
      <c r="B163" s="596" t="s">
        <v>1716</v>
      </c>
      <c r="C163" s="573" t="s">
        <v>56</v>
      </c>
      <c r="D163" s="574" t="str">
        <f t="shared" si="11"/>
        <v>019B/YDI/II/2019</v>
      </c>
      <c r="E163" s="621" t="s">
        <v>1708</v>
      </c>
      <c r="F163" s="611" t="s">
        <v>1688</v>
      </c>
      <c r="G163" s="612">
        <v>31801986</v>
      </c>
      <c r="H163" s="126" t="s">
        <v>1726</v>
      </c>
      <c r="I163" s="486">
        <f t="shared" si="10"/>
        <v>20833325</v>
      </c>
      <c r="J163" s="614">
        <v>0.04</v>
      </c>
      <c r="K163" s="127">
        <v>833333</v>
      </c>
      <c r="L163" s="617"/>
    </row>
    <row r="164" spans="1:12" s="7" customFormat="1" ht="15" customHeight="1">
      <c r="A164" s="609">
        <v>20</v>
      </c>
      <c r="B164" s="596" t="s">
        <v>397</v>
      </c>
      <c r="C164" s="573" t="s">
        <v>57</v>
      </c>
      <c r="D164" s="574" t="str">
        <f t="shared" si="11"/>
        <v>020B/YDI/II/2019</v>
      </c>
      <c r="E164" s="621" t="s">
        <v>1708</v>
      </c>
      <c r="F164" s="611" t="s">
        <v>1688</v>
      </c>
      <c r="G164" s="612">
        <v>31801987</v>
      </c>
      <c r="H164" s="126" t="s">
        <v>1727</v>
      </c>
      <c r="I164" s="486">
        <f t="shared" si="10"/>
        <v>1666675</v>
      </c>
      <c r="J164" s="614">
        <v>0.04</v>
      </c>
      <c r="K164" s="127">
        <v>66667</v>
      </c>
      <c r="L164" s="617"/>
    </row>
    <row r="165" spans="1:12" s="7" customFormat="1" ht="15" customHeight="1">
      <c r="A165" s="609">
        <v>21</v>
      </c>
      <c r="B165" s="596" t="s">
        <v>1717</v>
      </c>
      <c r="C165" s="573" t="s">
        <v>58</v>
      </c>
      <c r="D165" s="574" t="str">
        <f t="shared" si="11"/>
        <v>021B/YDI/II/2019</v>
      </c>
      <c r="E165" s="621" t="s">
        <v>1708</v>
      </c>
      <c r="F165" s="611" t="s">
        <v>1731</v>
      </c>
      <c r="G165" s="612">
        <v>11807601</v>
      </c>
      <c r="H165" s="126" t="s">
        <v>1728</v>
      </c>
      <c r="I165" s="486">
        <f t="shared" si="10"/>
        <v>10400000</v>
      </c>
      <c r="J165" s="614">
        <v>0.04</v>
      </c>
      <c r="K165" s="127">
        <v>416000</v>
      </c>
      <c r="L165" s="617"/>
    </row>
    <row r="166" spans="1:12" s="7" customFormat="1" ht="15" customHeight="1">
      <c r="A166" s="609">
        <v>24</v>
      </c>
      <c r="B166" s="596" t="s">
        <v>1169</v>
      </c>
      <c r="C166" s="573" t="s">
        <v>66</v>
      </c>
      <c r="D166" s="574" t="str">
        <f t="shared" si="11"/>
        <v>024B/YDI/II/2019</v>
      </c>
      <c r="E166" s="621" t="s">
        <v>1708</v>
      </c>
      <c r="F166" s="611" t="s">
        <v>1691</v>
      </c>
      <c r="G166" s="612">
        <v>70957576</v>
      </c>
      <c r="H166" s="126" t="s">
        <v>1169</v>
      </c>
      <c r="I166" s="486">
        <f t="shared" si="10"/>
        <v>4600000</v>
      </c>
      <c r="J166" s="614">
        <v>0.04</v>
      </c>
      <c r="K166" s="127">
        <v>184000</v>
      </c>
      <c r="L166" s="617"/>
    </row>
    <row r="167" spans="1:12" s="7" customFormat="1" ht="15" customHeight="1">
      <c r="A167" s="609">
        <v>25</v>
      </c>
      <c r="B167" s="596" t="s">
        <v>1169</v>
      </c>
      <c r="C167" s="573" t="s">
        <v>67</v>
      </c>
      <c r="D167" s="574" t="str">
        <f t="shared" si="11"/>
        <v>025B/YDI/II/2019</v>
      </c>
      <c r="E167" s="621" t="s">
        <v>1708</v>
      </c>
      <c r="F167" s="611" t="s">
        <v>1691</v>
      </c>
      <c r="G167" s="612">
        <v>70957573</v>
      </c>
      <c r="H167" s="126" t="s">
        <v>1169</v>
      </c>
      <c r="I167" s="486">
        <f t="shared" si="10"/>
        <v>12320000</v>
      </c>
      <c r="J167" s="614">
        <v>0.04</v>
      </c>
      <c r="K167" s="127">
        <v>492800</v>
      </c>
      <c r="L167" s="617"/>
    </row>
    <row r="168" spans="1:12" s="7" customFormat="1" ht="15" customHeight="1">
      <c r="A168" s="609">
        <v>26</v>
      </c>
      <c r="B168" s="596" t="s">
        <v>1169</v>
      </c>
      <c r="C168" s="573" t="s">
        <v>68</v>
      </c>
      <c r="D168" s="574" t="str">
        <f t="shared" si="11"/>
        <v>026B/YDI/II/2019</v>
      </c>
      <c r="E168" s="621" t="s">
        <v>1708</v>
      </c>
      <c r="F168" s="611" t="s">
        <v>1691</v>
      </c>
      <c r="G168" s="612">
        <v>70957575</v>
      </c>
      <c r="H168" s="126" t="s">
        <v>1169</v>
      </c>
      <c r="I168" s="486">
        <f t="shared" si="10"/>
        <v>16440000</v>
      </c>
      <c r="J168" s="614">
        <v>0.04</v>
      </c>
      <c r="K168" s="127">
        <v>657600</v>
      </c>
      <c r="L168" s="617"/>
    </row>
    <row r="169" spans="1:12" ht="15" customHeight="1">
      <c r="A169" s="609">
        <v>27</v>
      </c>
      <c r="B169" s="511" t="s">
        <v>1169</v>
      </c>
      <c r="C169" s="573" t="s">
        <v>69</v>
      </c>
      <c r="D169" s="574" t="str">
        <f t="shared" si="11"/>
        <v>027B/YDI/II/2019</v>
      </c>
      <c r="E169" s="621" t="s">
        <v>1708</v>
      </c>
      <c r="F169" s="489" t="s">
        <v>1691</v>
      </c>
      <c r="G169" s="512">
        <v>70957574</v>
      </c>
      <c r="H169" s="126" t="s">
        <v>1169</v>
      </c>
      <c r="I169" s="486">
        <f t="shared" si="10"/>
        <v>16920000</v>
      </c>
      <c r="J169" s="614">
        <v>0.04</v>
      </c>
      <c r="K169" s="127">
        <v>676800</v>
      </c>
      <c r="L169" s="510"/>
    </row>
    <row r="170" spans="1:12" ht="15" customHeight="1">
      <c r="A170" s="609">
        <v>28</v>
      </c>
      <c r="B170" s="513" t="s">
        <v>1169</v>
      </c>
      <c r="C170" s="573" t="s">
        <v>70</v>
      </c>
      <c r="D170" s="574" t="str">
        <f t="shared" si="11"/>
        <v>028B/YDI/II/2019</v>
      </c>
      <c r="E170" s="621" t="s">
        <v>1708</v>
      </c>
      <c r="F170" s="509" t="s">
        <v>1688</v>
      </c>
      <c r="G170" s="514">
        <v>70953323</v>
      </c>
      <c r="H170" s="126" t="s">
        <v>1169</v>
      </c>
      <c r="I170" s="486">
        <f t="shared" si="10"/>
        <v>17410000</v>
      </c>
      <c r="J170" s="614">
        <v>0.04</v>
      </c>
      <c r="K170" s="127">
        <v>696400</v>
      </c>
    </row>
    <row r="171" spans="1:12" ht="15" customHeight="1">
      <c r="A171" s="609">
        <v>29</v>
      </c>
      <c r="B171" s="513" t="s">
        <v>1169</v>
      </c>
      <c r="C171" s="573" t="s">
        <v>71</v>
      </c>
      <c r="D171" s="574" t="str">
        <f t="shared" si="11"/>
        <v>029B/YDI/II/2019</v>
      </c>
      <c r="E171" s="621" t="s">
        <v>1708</v>
      </c>
      <c r="F171" s="509" t="s">
        <v>1688</v>
      </c>
      <c r="G171" s="514">
        <v>70953322</v>
      </c>
      <c r="H171" s="126" t="s">
        <v>1169</v>
      </c>
      <c r="I171" s="486">
        <f t="shared" si="10"/>
        <v>18110000</v>
      </c>
      <c r="J171" s="614">
        <v>0.04</v>
      </c>
      <c r="K171" s="127">
        <v>724400</v>
      </c>
    </row>
    <row r="172" spans="1:12" ht="15" customHeight="1">
      <c r="A172" s="609">
        <v>30</v>
      </c>
      <c r="B172" s="513" t="s">
        <v>1169</v>
      </c>
      <c r="C172" s="573" t="s">
        <v>72</v>
      </c>
      <c r="D172" s="574" t="str">
        <f t="shared" si="11"/>
        <v>030B/YDI/II/2019</v>
      </c>
      <c r="E172" s="621" t="s">
        <v>1708</v>
      </c>
      <c r="F172" s="509" t="s">
        <v>1688</v>
      </c>
      <c r="G172" s="514">
        <v>70953321</v>
      </c>
      <c r="H172" s="126" t="s">
        <v>1169</v>
      </c>
      <c r="I172" s="486">
        <f t="shared" ref="I172" si="12">K172/J172</f>
        <v>28740000</v>
      </c>
      <c r="J172" s="614">
        <v>0.04</v>
      </c>
      <c r="K172" s="127">
        <v>1149600</v>
      </c>
    </row>
    <row r="173" spans="1:12" ht="15" customHeight="1">
      <c r="A173" s="507"/>
      <c r="B173" s="513"/>
      <c r="C173" s="508"/>
      <c r="D173" s="509"/>
      <c r="E173" s="509"/>
      <c r="F173" s="509"/>
      <c r="G173" s="514"/>
      <c r="H173" s="5"/>
      <c r="I173" s="486"/>
      <c r="J173" s="515"/>
      <c r="K173" s="391"/>
    </row>
    <row r="174" spans="1:12" ht="15" customHeight="1">
      <c r="A174" s="507"/>
      <c r="B174" s="513"/>
      <c r="C174" s="517"/>
      <c r="D174" s="509"/>
      <c r="E174" s="509"/>
      <c r="F174" s="509"/>
      <c r="G174" s="509"/>
      <c r="H174" s="298" t="s">
        <v>332</v>
      </c>
      <c r="I174" s="299">
        <f>SUM(I145:I172)</f>
        <v>194443558.25</v>
      </c>
      <c r="J174" s="300"/>
      <c r="K174" s="635">
        <f>SUM(K145:K172)</f>
        <v>7777742.3300000001</v>
      </c>
    </row>
    <row r="175" spans="1:12" ht="15" customHeight="1">
      <c r="A175" s="507"/>
      <c r="B175" s="513"/>
      <c r="C175" s="517"/>
      <c r="D175" s="509"/>
      <c r="E175" s="509"/>
      <c r="F175" s="509"/>
      <c r="G175" s="509"/>
      <c r="H175" s="298"/>
      <c r="I175" s="299"/>
      <c r="J175" s="300"/>
      <c r="K175" s="635"/>
    </row>
    <row r="176" spans="1:12" ht="18.95" customHeight="1">
      <c r="A176" s="507"/>
      <c r="B176" s="513"/>
      <c r="C176" s="517"/>
      <c r="D176" s="509"/>
      <c r="E176" s="509"/>
      <c r="F176" s="509"/>
      <c r="G176" s="509"/>
      <c r="H176" s="564" t="s">
        <v>19</v>
      </c>
      <c r="I176" s="565">
        <f>I174+I143</f>
        <v>4222734301.25</v>
      </c>
      <c r="J176" s="566"/>
      <c r="K176" s="636">
        <f>K174+K143</f>
        <v>88343557.189999998</v>
      </c>
      <c r="L176" s="518"/>
    </row>
    <row r="177" spans="1:12" ht="15" customHeight="1">
      <c r="A177" s="507"/>
      <c r="B177" s="513"/>
      <c r="C177" s="517"/>
      <c r="D177" s="509"/>
      <c r="E177" s="509"/>
      <c r="F177" s="509"/>
      <c r="G177" s="509"/>
      <c r="H177" s="298"/>
      <c r="I177" s="299"/>
      <c r="J177" s="300"/>
      <c r="K177" s="635"/>
    </row>
    <row r="178" spans="1:12" ht="15" customHeight="1">
      <c r="A178" s="481">
        <v>104</v>
      </c>
      <c r="B178" s="482" t="s">
        <v>1261</v>
      </c>
      <c r="C178" s="483" t="s">
        <v>167</v>
      </c>
      <c r="D178" s="484" t="str">
        <f>C178&amp;$F$1</f>
        <v>104A/YDI/II/2019</v>
      </c>
      <c r="E178" s="528"/>
      <c r="F178" s="126" t="s">
        <v>1679</v>
      </c>
      <c r="G178" s="16">
        <v>11807991</v>
      </c>
      <c r="H178" s="126" t="s">
        <v>1732</v>
      </c>
      <c r="I178" s="486">
        <f t="shared" ref="I178:I179" si="13">K178/J178</f>
        <v>1071450</v>
      </c>
      <c r="J178" s="487">
        <v>0.02</v>
      </c>
      <c r="K178" s="127">
        <v>21429</v>
      </c>
      <c r="L178" s="650"/>
    </row>
    <row r="179" spans="1:12" ht="15" customHeight="1">
      <c r="A179" s="481">
        <v>105</v>
      </c>
      <c r="B179" s="482" t="s">
        <v>1261</v>
      </c>
      <c r="C179" s="483" t="s">
        <v>246</v>
      </c>
      <c r="D179" s="484" t="str">
        <f>C179&amp;$F$1</f>
        <v>105A/YDI/II/2019</v>
      </c>
      <c r="E179" s="528"/>
      <c r="F179" s="126" t="s">
        <v>1679</v>
      </c>
      <c r="G179" s="16">
        <v>11807991</v>
      </c>
      <c r="H179" s="126" t="s">
        <v>1733</v>
      </c>
      <c r="I179" s="486">
        <f t="shared" si="13"/>
        <v>714300</v>
      </c>
      <c r="J179" s="487">
        <v>0.02</v>
      </c>
      <c r="K179" s="127">
        <v>14286</v>
      </c>
      <c r="L179" s="650"/>
    </row>
    <row r="180" spans="1:12" ht="15" customHeight="1">
      <c r="A180" s="481">
        <v>106</v>
      </c>
      <c r="B180" s="482" t="s">
        <v>421</v>
      </c>
      <c r="C180" s="483" t="s">
        <v>247</v>
      </c>
      <c r="D180" s="484" t="str">
        <f>C180&amp;$F$1</f>
        <v>106A/YDI/II/2019</v>
      </c>
      <c r="E180" s="528"/>
      <c r="F180" s="126" t="s">
        <v>1684</v>
      </c>
      <c r="G180" s="16">
        <v>11807491</v>
      </c>
      <c r="H180" s="126" t="s">
        <v>1734</v>
      </c>
      <c r="I180" s="658">
        <f>K180/J180</f>
        <v>8500000</v>
      </c>
      <c r="J180" s="487">
        <v>0.02</v>
      </c>
      <c r="K180" s="127">
        <v>170000</v>
      </c>
    </row>
    <row r="181" spans="1:12" ht="15" customHeight="1">
      <c r="A181" s="481">
        <v>107</v>
      </c>
      <c r="B181" s="482" t="s">
        <v>850</v>
      </c>
      <c r="C181" s="483" t="s">
        <v>168</v>
      </c>
      <c r="D181" s="484" t="str">
        <f>C181&amp;$F$1</f>
        <v>107A/YDI/II/2019</v>
      </c>
      <c r="E181" s="528"/>
      <c r="F181" s="126" t="s">
        <v>1689</v>
      </c>
      <c r="G181" s="16">
        <v>70962792</v>
      </c>
      <c r="H181" s="126" t="s">
        <v>850</v>
      </c>
      <c r="I181" s="658">
        <f>K181/J181</f>
        <v>10016350</v>
      </c>
      <c r="J181" s="487">
        <v>0.02</v>
      </c>
      <c r="K181" s="127">
        <v>200327</v>
      </c>
    </row>
    <row r="182" spans="1:12" s="7" customFormat="1" ht="15" customHeight="1">
      <c r="A182" s="609">
        <v>22</v>
      </c>
      <c r="B182" s="596" t="s">
        <v>397</v>
      </c>
      <c r="C182" s="573" t="s">
        <v>59</v>
      </c>
      <c r="D182" s="574" t="str">
        <f>C182&amp;$G$1</f>
        <v>022B/YDI/II/2019</v>
      </c>
      <c r="E182" s="621" t="s">
        <v>1708</v>
      </c>
      <c r="F182" s="611" t="s">
        <v>1688</v>
      </c>
      <c r="G182" s="612">
        <v>31801987</v>
      </c>
      <c r="H182" s="126" t="s">
        <v>1729</v>
      </c>
      <c r="I182" s="658">
        <f>K182/J182</f>
        <v>729166.74999999988</v>
      </c>
      <c r="J182" s="614">
        <v>0.04</v>
      </c>
      <c r="K182" s="127">
        <v>29166.67</v>
      </c>
      <c r="L182" s="617"/>
    </row>
    <row r="183" spans="1:12" s="7" customFormat="1" ht="15" customHeight="1">
      <c r="A183" s="609">
        <v>23</v>
      </c>
      <c r="B183" s="596" t="s">
        <v>1718</v>
      </c>
      <c r="C183" s="573" t="s">
        <v>60</v>
      </c>
      <c r="D183" s="574" t="str">
        <f>C183&amp;$G$1</f>
        <v>023B/YDI/II/2019</v>
      </c>
      <c r="E183" s="621" t="s">
        <v>1708</v>
      </c>
      <c r="F183" s="611" t="s">
        <v>1686</v>
      </c>
      <c r="G183" s="612">
        <v>11807718</v>
      </c>
      <c r="H183" s="126" t="s">
        <v>1730</v>
      </c>
      <c r="I183" s="658">
        <f>K183/J183</f>
        <v>4427075</v>
      </c>
      <c r="J183" s="614">
        <v>0.04</v>
      </c>
      <c r="K183" s="127">
        <v>177083</v>
      </c>
      <c r="L183" s="617"/>
    </row>
    <row r="184" spans="1:12" ht="15" customHeight="1">
      <c r="A184" s="481"/>
      <c r="B184" s="482"/>
      <c r="C184" s="483"/>
      <c r="D184" s="484"/>
      <c r="E184" s="528"/>
      <c r="F184" s="472"/>
      <c r="G184" s="473"/>
      <c r="H184" s="472"/>
      <c r="I184" s="486"/>
      <c r="J184" s="487"/>
      <c r="K184" s="637"/>
    </row>
    <row r="185" spans="1:12" ht="15" customHeight="1">
      <c r="A185" s="507"/>
      <c r="B185" s="519"/>
      <c r="C185" s="508"/>
      <c r="D185" s="509"/>
      <c r="E185" s="509"/>
      <c r="F185" s="520"/>
      <c r="G185" s="521"/>
      <c r="H185" s="520"/>
      <c r="I185" s="486"/>
      <c r="J185" s="522"/>
      <c r="K185" s="628"/>
    </row>
    <row r="186" spans="1:12" ht="15" customHeight="1">
      <c r="A186" s="507"/>
      <c r="B186" s="519"/>
      <c r="C186" s="508"/>
      <c r="D186" s="509"/>
      <c r="E186" s="509"/>
      <c r="F186" s="509"/>
      <c r="G186" s="509"/>
      <c r="H186" s="511"/>
      <c r="I186" s="486"/>
      <c r="J186" s="522"/>
      <c r="K186" s="628"/>
    </row>
    <row r="187" spans="1:12" ht="15" customHeight="1">
      <c r="A187" s="507"/>
      <c r="B187" s="513"/>
      <c r="C187" s="517"/>
      <c r="D187" s="509"/>
      <c r="E187" s="509"/>
      <c r="F187" s="509"/>
      <c r="G187" s="509"/>
      <c r="H187" s="567" t="s">
        <v>20</v>
      </c>
      <c r="I187" s="565">
        <f>SUM(I178:I184)</f>
        <v>25458341.75</v>
      </c>
      <c r="J187" s="566"/>
      <c r="K187" s="636">
        <f>SUM(K178:K184)</f>
        <v>612291.66999999993</v>
      </c>
    </row>
    <row r="188" spans="1:12" ht="15" customHeight="1">
      <c r="A188" s="507"/>
      <c r="B188" s="513"/>
      <c r="C188" s="517"/>
      <c r="D188" s="509"/>
      <c r="E188" s="509"/>
      <c r="F188" s="509"/>
      <c r="G188" s="509"/>
      <c r="H188" s="523"/>
      <c r="I188" s="486"/>
      <c r="J188" s="524"/>
      <c r="K188" s="391"/>
    </row>
    <row r="189" spans="1:12" ht="15" customHeight="1">
      <c r="A189" s="507">
        <v>108</v>
      </c>
      <c r="B189" t="s">
        <v>327</v>
      </c>
      <c r="C189" s="483" t="s">
        <v>169</v>
      </c>
      <c r="D189" s="509" t="str">
        <f t="shared" ref="D189:D190" si="14">C189&amp;$D$1</f>
        <v>108C/YDI/II/2019</v>
      </c>
      <c r="E189" s="528"/>
      <c r="F189" s="126" t="s">
        <v>1690</v>
      </c>
      <c r="G189" s="16">
        <v>11807810</v>
      </c>
      <c r="H189" s="126" t="s">
        <v>1735</v>
      </c>
      <c r="I189" s="486">
        <f t="shared" ref="I189:I190" si="15">K189/J189</f>
        <v>9473680</v>
      </c>
      <c r="J189" s="524">
        <v>0.15</v>
      </c>
      <c r="K189" s="127">
        <v>1421052</v>
      </c>
    </row>
    <row r="190" spans="1:12" ht="15" customHeight="1">
      <c r="A190" s="507">
        <v>109</v>
      </c>
      <c r="B190" t="s">
        <v>462</v>
      </c>
      <c r="C190" s="483" t="s">
        <v>170</v>
      </c>
      <c r="D190" s="509" t="str">
        <f t="shared" si="14"/>
        <v>109C/YDI/II/2019</v>
      </c>
      <c r="E190" s="528"/>
      <c r="F190" s="126" t="s">
        <v>1690</v>
      </c>
      <c r="G190" s="16">
        <v>11807809</v>
      </c>
      <c r="H190" s="126" t="s">
        <v>1736</v>
      </c>
      <c r="I190" s="486">
        <f t="shared" si="15"/>
        <v>461052633.33333337</v>
      </c>
      <c r="J190" s="524">
        <v>0.15</v>
      </c>
      <c r="K190" s="127">
        <v>69157895</v>
      </c>
    </row>
    <row r="191" spans="1:12" ht="15" customHeight="1">
      <c r="A191" s="507"/>
      <c r="B191" s="513"/>
      <c r="C191" s="517"/>
      <c r="D191" s="509"/>
      <c r="E191" s="509"/>
      <c r="F191" s="509"/>
      <c r="G191" s="509"/>
      <c r="H191" s="523"/>
      <c r="I191" s="486"/>
      <c r="J191" s="524"/>
      <c r="K191" s="391"/>
    </row>
    <row r="192" spans="1:12" ht="15" customHeight="1">
      <c r="A192" s="507"/>
      <c r="B192" s="513"/>
      <c r="C192" s="517"/>
      <c r="D192" s="509"/>
      <c r="E192" s="509"/>
      <c r="F192" s="509"/>
      <c r="G192" s="509"/>
      <c r="H192" s="567" t="s">
        <v>22</v>
      </c>
      <c r="I192" s="568">
        <f>SUM(I189:I191)</f>
        <v>470526313.33333337</v>
      </c>
      <c r="J192" s="566"/>
      <c r="K192" s="638">
        <f>SUM(K189:K191)</f>
        <v>70578947</v>
      </c>
    </row>
    <row r="193" spans="1:15" ht="15" customHeight="1">
      <c r="A193" s="507"/>
      <c r="B193" s="513"/>
      <c r="C193" s="508"/>
      <c r="D193" s="509"/>
      <c r="E193" s="509"/>
      <c r="F193" s="509"/>
      <c r="G193" s="509"/>
      <c r="H193" s="525"/>
      <c r="I193" s="486"/>
      <c r="J193" s="522"/>
      <c r="K193" s="391"/>
    </row>
    <row r="194" spans="1:15" s="7" customFormat="1" ht="15" customHeight="1">
      <c r="A194" s="571"/>
      <c r="B194" s="572"/>
      <c r="C194" s="573"/>
      <c r="D194" s="574"/>
      <c r="E194" s="574"/>
      <c r="F194" s="574"/>
      <c r="G194" s="574"/>
      <c r="H194" s="575" t="s">
        <v>208</v>
      </c>
      <c r="I194" s="576">
        <f>I187+I176+I192</f>
        <v>4718718956.333333</v>
      </c>
      <c r="J194" s="578"/>
      <c r="K194" s="639">
        <f>K187+K176+K192</f>
        <v>159534795.86000001</v>
      </c>
      <c r="L194" s="579">
        <v>-215453982.65000001</v>
      </c>
    </row>
    <row r="195" spans="1:15" ht="15" customHeight="1">
      <c r="A195" s="507"/>
      <c r="B195" s="513"/>
      <c r="C195" s="508"/>
      <c r="D195" s="509"/>
      <c r="E195" s="509"/>
      <c r="F195" s="509"/>
      <c r="G195" s="509"/>
      <c r="H195" s="511"/>
      <c r="I195" s="486"/>
      <c r="J195" s="522"/>
      <c r="K195" s="391"/>
    </row>
    <row r="196" spans="1:15" ht="15" customHeight="1">
      <c r="A196" s="507">
        <v>1</v>
      </c>
      <c r="B196" s="472" t="s">
        <v>1755</v>
      </c>
      <c r="C196" s="508"/>
      <c r="F196" s="472">
        <v>11807518</v>
      </c>
      <c r="G196" s="473" t="s">
        <v>1684</v>
      </c>
      <c r="H196" s="126" t="s">
        <v>1752</v>
      </c>
      <c r="I196" s="363">
        <f>K196/J196</f>
        <v>2400000</v>
      </c>
      <c r="J196" s="522">
        <v>0.04</v>
      </c>
      <c r="K196" s="127">
        <v>96000</v>
      </c>
    </row>
    <row r="197" spans="1:15" ht="15" customHeight="1">
      <c r="A197" s="507">
        <v>2</v>
      </c>
      <c r="B197" s="472" t="s">
        <v>1755</v>
      </c>
      <c r="C197" s="508"/>
      <c r="F197" s="472">
        <v>11807518</v>
      </c>
      <c r="G197" s="473" t="s">
        <v>1684</v>
      </c>
      <c r="H197" s="126" t="s">
        <v>1753</v>
      </c>
      <c r="I197" s="363">
        <f>K197/J197</f>
        <v>3754000</v>
      </c>
      <c r="J197" s="522">
        <v>0.04</v>
      </c>
      <c r="K197" s="127">
        <v>150160</v>
      </c>
    </row>
    <row r="198" spans="1:15" ht="15" customHeight="1">
      <c r="A198" s="507">
        <v>3</v>
      </c>
      <c r="B198" s="126" t="s">
        <v>1756</v>
      </c>
      <c r="C198" s="508"/>
      <c r="F198" s="472">
        <v>70961159</v>
      </c>
      <c r="G198" s="473" t="s">
        <v>1680</v>
      </c>
      <c r="H198" s="126" t="s">
        <v>1754</v>
      </c>
      <c r="I198" s="657">
        <f>K198/J198</f>
        <v>91836750</v>
      </c>
      <c r="J198" s="522">
        <v>0.02</v>
      </c>
      <c r="K198" s="127">
        <v>1836735</v>
      </c>
    </row>
    <row r="199" spans="1:15" ht="15" customHeight="1">
      <c r="A199" s="507"/>
      <c r="B199" s="472"/>
      <c r="C199" s="508"/>
      <c r="F199" s="472"/>
      <c r="G199" s="473"/>
      <c r="H199" s="472"/>
      <c r="I199" s="363"/>
      <c r="J199" s="522"/>
      <c r="K199" s="626"/>
    </row>
    <row r="200" spans="1:15" ht="15" customHeight="1">
      <c r="A200" s="507"/>
      <c r="B200" s="513"/>
      <c r="C200" s="508"/>
      <c r="D200" s="509"/>
      <c r="E200" s="509"/>
      <c r="F200" s="509"/>
      <c r="G200" s="509"/>
      <c r="H200" s="511"/>
      <c r="I200" s="486"/>
      <c r="J200" s="522"/>
      <c r="K200" s="391"/>
    </row>
    <row r="201" spans="1:15" s="516" customFormat="1" ht="15" customHeight="1">
      <c r="A201" s="507"/>
      <c r="B201" s="513"/>
      <c r="C201" s="508"/>
      <c r="D201" s="509"/>
      <c r="E201" s="509"/>
      <c r="F201" s="509"/>
      <c r="G201" s="509"/>
      <c r="H201" s="511"/>
      <c r="I201" s="486"/>
      <c r="J201" s="522"/>
      <c r="K201" s="391"/>
      <c r="M201" s="6"/>
      <c r="N201" s="6"/>
      <c r="O201" s="6"/>
    </row>
    <row r="202" spans="1:15" s="516" customFormat="1" ht="15" customHeight="1">
      <c r="A202" s="507"/>
      <c r="B202" s="513"/>
      <c r="C202" s="508"/>
      <c r="D202" s="509"/>
      <c r="E202" s="509"/>
      <c r="F202" s="509"/>
      <c r="G202" s="509"/>
      <c r="H202" s="567" t="s">
        <v>231</v>
      </c>
      <c r="I202" s="565">
        <f>SUM(I195:I201)</f>
        <v>97990750</v>
      </c>
      <c r="J202" s="566"/>
      <c r="K202" s="636">
        <f>SUM(K196:K200)</f>
        <v>2082895</v>
      </c>
      <c r="M202" s="6"/>
      <c r="N202" s="6"/>
      <c r="O202" s="6"/>
    </row>
    <row r="203" spans="1:15" s="516" customFormat="1" ht="15" customHeight="1">
      <c r="A203" s="507"/>
      <c r="B203" s="513"/>
      <c r="C203" s="508"/>
      <c r="D203" s="509"/>
      <c r="E203" s="509"/>
      <c r="F203" s="520"/>
      <c r="G203" s="521"/>
      <c r="H203" s="511"/>
      <c r="I203" s="486"/>
      <c r="J203" s="522"/>
      <c r="K203" s="391"/>
      <c r="M203" s="6"/>
      <c r="N203" s="6"/>
      <c r="O203" s="6"/>
    </row>
    <row r="204" spans="1:15" s="516" customFormat="1" ht="15" customHeight="1">
      <c r="A204" s="507">
        <v>1</v>
      </c>
      <c r="B204" s="494" t="s">
        <v>1750</v>
      </c>
      <c r="C204" s="508"/>
      <c r="D204" s="509"/>
      <c r="E204" s="528"/>
      <c r="F204" s="16">
        <v>11807532</v>
      </c>
      <c r="G204" s="473" t="s">
        <v>1684</v>
      </c>
      <c r="H204" s="472" t="s">
        <v>1745</v>
      </c>
      <c r="I204" s="363">
        <f>K204/J204</f>
        <v>401568190</v>
      </c>
      <c r="J204" s="522">
        <v>0.1</v>
      </c>
      <c r="K204" s="127">
        <v>40156819</v>
      </c>
      <c r="M204" s="6"/>
      <c r="N204" s="6"/>
      <c r="O204" s="6"/>
    </row>
    <row r="205" spans="1:15" s="516" customFormat="1" ht="15" customHeight="1">
      <c r="A205" s="507">
        <v>2</v>
      </c>
      <c r="B205" s="494" t="s">
        <v>1751</v>
      </c>
      <c r="C205" s="508"/>
      <c r="D205" s="509"/>
      <c r="E205" s="528"/>
      <c r="F205" s="16">
        <v>11807470</v>
      </c>
      <c r="G205" s="473" t="s">
        <v>1749</v>
      </c>
      <c r="H205" s="472" t="s">
        <v>1746</v>
      </c>
      <c r="I205" s="363">
        <f>K205/J205</f>
        <v>142560000</v>
      </c>
      <c r="J205" s="522">
        <v>0.1</v>
      </c>
      <c r="K205" s="127">
        <v>14256000</v>
      </c>
      <c r="M205" s="6"/>
      <c r="N205" s="6"/>
      <c r="O205" s="6"/>
    </row>
    <row r="206" spans="1:15" s="516" customFormat="1" ht="15" customHeight="1">
      <c r="A206" s="507">
        <v>3</v>
      </c>
      <c r="B206" s="494" t="s">
        <v>1751</v>
      </c>
      <c r="C206" s="508"/>
      <c r="D206" s="509"/>
      <c r="E206" s="528"/>
      <c r="F206" s="16">
        <v>11808041</v>
      </c>
      <c r="G206" s="473" t="s">
        <v>1680</v>
      </c>
      <c r="H206" s="472" t="s">
        <v>1747</v>
      </c>
      <c r="I206" s="363">
        <f t="shared" ref="I206:I207" si="16">K206/J206</f>
        <v>142560000</v>
      </c>
      <c r="J206" s="522">
        <v>0.1</v>
      </c>
      <c r="K206" s="127">
        <v>14256000</v>
      </c>
      <c r="M206" s="6" t="s">
        <v>308</v>
      </c>
      <c r="N206" s="6"/>
      <c r="O206" s="6"/>
    </row>
    <row r="207" spans="1:15" s="516" customFormat="1" ht="15" customHeight="1">
      <c r="A207" s="507">
        <v>4</v>
      </c>
      <c r="B207" s="494" t="s">
        <v>1751</v>
      </c>
      <c r="C207" s="508"/>
      <c r="D207" s="509"/>
      <c r="E207" s="509"/>
      <c r="F207" s="16">
        <v>11808044</v>
      </c>
      <c r="G207" s="527" t="s">
        <v>1680</v>
      </c>
      <c r="H207" s="519" t="s">
        <v>1748</v>
      </c>
      <c r="I207" s="363">
        <f t="shared" si="16"/>
        <v>142560000</v>
      </c>
      <c r="J207" s="522">
        <v>0.1</v>
      </c>
      <c r="K207" s="127">
        <v>14256000</v>
      </c>
      <c r="M207" s="6" t="s">
        <v>308</v>
      </c>
      <c r="N207" s="6"/>
      <c r="O207" s="6"/>
    </row>
    <row r="208" spans="1:15" s="516" customFormat="1" ht="15" customHeight="1">
      <c r="A208" s="507"/>
      <c r="B208" s="519"/>
      <c r="C208" s="508"/>
      <c r="D208" s="509"/>
      <c r="E208" s="509"/>
      <c r="F208" s="519"/>
      <c r="G208" s="527"/>
      <c r="H208" s="519"/>
      <c r="I208" s="486"/>
      <c r="J208" s="522"/>
      <c r="K208" s="641"/>
      <c r="M208" s="6"/>
      <c r="N208" s="6"/>
      <c r="O208" s="6"/>
    </row>
    <row r="209" spans="1:15" s="516" customFormat="1" ht="15" customHeight="1">
      <c r="A209" s="507"/>
      <c r="B209" s="513"/>
      <c r="C209" s="508"/>
      <c r="D209" s="509"/>
      <c r="E209" s="509"/>
      <c r="F209" s="509"/>
      <c r="G209" s="509"/>
      <c r="H209" s="567" t="s">
        <v>24</v>
      </c>
      <c r="I209" s="569">
        <f>SUM(I204:I208)</f>
        <v>829248190</v>
      </c>
      <c r="J209" s="570"/>
      <c r="K209" s="642">
        <f>SUM(K204:K208)</f>
        <v>82924819</v>
      </c>
      <c r="M209" s="6"/>
      <c r="N209" s="6"/>
      <c r="O209" s="6"/>
    </row>
    <row r="210" spans="1:15" s="516" customFormat="1" ht="15" customHeight="1">
      <c r="A210" s="507"/>
      <c r="B210" s="469"/>
      <c r="C210" s="508"/>
      <c r="D210" s="509"/>
      <c r="E210" s="528"/>
      <c r="F210" s="528"/>
      <c r="G210" s="528"/>
      <c r="H210" s="529"/>
      <c r="I210" s="264"/>
      <c r="J210" s="487"/>
      <c r="K210" s="77"/>
      <c r="M210" s="6"/>
      <c r="N210" s="6"/>
      <c r="O210" s="6"/>
    </row>
    <row r="211" spans="1:15" s="516" customFormat="1" ht="15" customHeight="1">
      <c r="A211" s="507">
        <v>1</v>
      </c>
      <c r="B211" s="494"/>
      <c r="C211" s="508"/>
      <c r="D211" s="509"/>
      <c r="E211" s="528"/>
      <c r="F211" s="472"/>
      <c r="G211" s="473"/>
      <c r="H211" s="472"/>
      <c r="I211" s="363">
        <f t="shared" ref="I211:I216" si="17">K211/J211</f>
        <v>0</v>
      </c>
      <c r="J211" s="487">
        <v>0.25</v>
      </c>
      <c r="K211" s="640"/>
      <c r="M211" s="6"/>
      <c r="N211" s="6"/>
      <c r="O211" s="6"/>
    </row>
    <row r="212" spans="1:15" s="516" customFormat="1" ht="15" customHeight="1">
      <c r="A212" s="507">
        <v>2</v>
      </c>
      <c r="B212" s="494"/>
      <c r="C212" s="508"/>
      <c r="D212" s="509"/>
      <c r="E212" s="528"/>
      <c r="F212" s="472"/>
      <c r="G212" s="473"/>
      <c r="H212" s="472"/>
      <c r="I212" s="363">
        <f t="shared" si="17"/>
        <v>0</v>
      </c>
      <c r="J212" s="487">
        <v>0.25</v>
      </c>
      <c r="K212" s="640"/>
      <c r="M212" s="6"/>
      <c r="N212" s="6"/>
      <c r="O212" s="6"/>
    </row>
    <row r="213" spans="1:15" s="516" customFormat="1" ht="15" customHeight="1">
      <c r="A213" s="507">
        <v>3</v>
      </c>
      <c r="B213" s="494"/>
      <c r="C213" s="508"/>
      <c r="D213" s="509"/>
      <c r="E213" s="528"/>
      <c r="F213" s="472"/>
      <c r="G213" s="473"/>
      <c r="H213" s="472"/>
      <c r="I213" s="363">
        <f t="shared" si="17"/>
        <v>0</v>
      </c>
      <c r="J213" s="487">
        <v>0.25</v>
      </c>
      <c r="K213" s="640"/>
      <c r="M213" s="6"/>
      <c r="N213" s="6"/>
      <c r="O213" s="6"/>
    </row>
    <row r="214" spans="1:15" s="516" customFormat="1" ht="15" customHeight="1">
      <c r="A214" s="507">
        <v>4</v>
      </c>
      <c r="B214" s="494"/>
      <c r="C214" s="508"/>
      <c r="D214" s="509"/>
      <c r="E214" s="528"/>
      <c r="F214" s="472"/>
      <c r="G214" s="473"/>
      <c r="H214" s="472"/>
      <c r="I214" s="363">
        <f t="shared" si="17"/>
        <v>0</v>
      </c>
      <c r="J214" s="487">
        <v>0.25</v>
      </c>
      <c r="K214" s="640"/>
      <c r="M214" s="6"/>
      <c r="N214" s="6"/>
      <c r="O214" s="6"/>
    </row>
    <row r="215" spans="1:15" s="516" customFormat="1" ht="15" customHeight="1">
      <c r="A215" s="507">
        <v>5</v>
      </c>
      <c r="B215" s="494"/>
      <c r="C215" s="508"/>
      <c r="D215" s="509"/>
      <c r="E215" s="528"/>
      <c r="F215" s="472"/>
      <c r="G215" s="473"/>
      <c r="H215" s="472"/>
      <c r="I215" s="363">
        <f t="shared" si="17"/>
        <v>0</v>
      </c>
      <c r="J215" s="487">
        <v>0.25</v>
      </c>
      <c r="K215" s="640"/>
      <c r="M215" s="6"/>
      <c r="N215" s="6"/>
      <c r="O215" s="6"/>
    </row>
    <row r="216" spans="1:15" s="516" customFormat="1" ht="15" customHeight="1">
      <c r="A216" s="507">
        <v>6</v>
      </c>
      <c r="B216" s="494"/>
      <c r="C216" s="508"/>
      <c r="D216" s="509"/>
      <c r="E216" s="528"/>
      <c r="F216" s="472"/>
      <c r="G216" s="473"/>
      <c r="H216" s="472"/>
      <c r="I216" s="363">
        <f t="shared" si="17"/>
        <v>0</v>
      </c>
      <c r="J216" s="487">
        <v>0.25</v>
      </c>
      <c r="K216" s="640"/>
      <c r="M216" s="6"/>
      <c r="N216" s="6"/>
      <c r="O216" s="6"/>
    </row>
    <row r="217" spans="1:15" ht="15" customHeight="1">
      <c r="A217" s="507"/>
      <c r="B217" s="513"/>
      <c r="C217" s="508"/>
      <c r="D217" s="509"/>
      <c r="E217" s="528"/>
      <c r="F217" s="472"/>
      <c r="G217" s="509"/>
      <c r="H217" s="567" t="s">
        <v>1332</v>
      </c>
      <c r="I217" s="569">
        <f>SUM(I211:I216)</f>
        <v>0</v>
      </c>
      <c r="J217" s="570"/>
      <c r="K217" s="642">
        <f>SUM(K211:K216)</f>
        <v>0</v>
      </c>
    </row>
    <row r="218" spans="1:15" ht="15" customHeight="1">
      <c r="A218" s="507"/>
      <c r="B218" s="513"/>
      <c r="C218" s="508"/>
      <c r="D218" s="509"/>
      <c r="E218" s="509"/>
      <c r="F218" s="509"/>
      <c r="G218" s="509"/>
      <c r="H218" s="523"/>
      <c r="I218" s="299"/>
      <c r="J218" s="300"/>
      <c r="K218" s="635"/>
    </row>
    <row r="219" spans="1:15" s="7" customFormat="1" ht="15" customHeight="1">
      <c r="A219" s="571"/>
      <c r="B219" s="572"/>
      <c r="C219" s="573"/>
      <c r="D219" s="574"/>
      <c r="E219" s="574"/>
      <c r="F219" s="574"/>
      <c r="G219" s="574"/>
      <c r="H219" s="575" t="s">
        <v>282</v>
      </c>
      <c r="I219" s="576">
        <f>SUM(I209)+I202</f>
        <v>927238940</v>
      </c>
      <c r="J219" s="563"/>
      <c r="K219" s="639">
        <f>K209+K202+K217</f>
        <v>85007714</v>
      </c>
      <c r="L219" s="577">
        <v>-62852980.32</v>
      </c>
    </row>
    <row r="220" spans="1:15" ht="15" customHeight="1">
      <c r="A220" s="507"/>
      <c r="B220" s="513"/>
      <c r="C220" s="508"/>
      <c r="D220" s="509"/>
      <c r="E220" s="509"/>
      <c r="F220" s="509"/>
      <c r="G220" s="509"/>
      <c r="H220" s="511"/>
      <c r="I220" s="486"/>
      <c r="J220" s="522"/>
      <c r="K220" s="391"/>
    </row>
    <row r="221" spans="1:15" ht="15" customHeight="1">
      <c r="A221" s="507"/>
      <c r="B221" s="513"/>
      <c r="C221" s="508"/>
      <c r="D221" s="509"/>
      <c r="E221" s="509"/>
      <c r="F221" s="519"/>
      <c r="G221" s="521"/>
      <c r="H221" s="511"/>
      <c r="I221" s="486"/>
      <c r="J221" s="522"/>
      <c r="K221" s="391"/>
    </row>
    <row r="222" spans="1:15" ht="15" customHeight="1">
      <c r="A222" s="507"/>
      <c r="B222" s="519"/>
      <c r="C222" s="508"/>
      <c r="D222" s="509"/>
      <c r="E222" s="509"/>
      <c r="F222" s="520"/>
      <c r="G222" s="521"/>
      <c r="H222" s="520"/>
      <c r="I222" s="486"/>
      <c r="J222" s="522"/>
      <c r="K222" s="628"/>
    </row>
    <row r="223" spans="1:15" ht="15" customHeight="1">
      <c r="A223" s="507"/>
      <c r="B223" s="511"/>
      <c r="C223" s="508"/>
      <c r="D223" s="509"/>
      <c r="E223" s="528"/>
      <c r="F223" s="530"/>
      <c r="G223" s="531"/>
      <c r="H223" s="532"/>
      <c r="I223" s="486"/>
      <c r="J223" s="522"/>
      <c r="K223" s="643"/>
    </row>
    <row r="224" spans="1:15" ht="15" customHeight="1">
      <c r="A224" s="507"/>
      <c r="B224" s="511"/>
      <c r="C224" s="508"/>
      <c r="D224" s="509"/>
      <c r="E224" s="528"/>
      <c r="F224" s="533"/>
      <c r="G224" s="534"/>
      <c r="H224" s="535"/>
      <c r="I224" s="486"/>
      <c r="J224" s="522"/>
      <c r="K224" s="536"/>
    </row>
    <row r="225" spans="1:11" ht="15" customHeight="1">
      <c r="A225" s="507"/>
      <c r="B225" s="511"/>
      <c r="C225" s="508"/>
      <c r="D225" s="509"/>
      <c r="E225" s="528"/>
      <c r="F225" s="533"/>
      <c r="G225" s="534"/>
      <c r="H225" s="535"/>
      <c r="I225" s="486"/>
      <c r="J225" s="522"/>
      <c r="K225" s="536"/>
    </row>
    <row r="226" spans="1:11" ht="15" customHeight="1">
      <c r="A226" s="507"/>
      <c r="B226" s="511"/>
      <c r="C226" s="508"/>
      <c r="D226" s="509"/>
      <c r="E226" s="528"/>
      <c r="F226" s="533"/>
      <c r="G226" s="534"/>
      <c r="H226" s="535"/>
      <c r="I226" s="486"/>
      <c r="J226" s="522"/>
      <c r="K226" s="641"/>
    </row>
    <row r="227" spans="1:11" ht="15" customHeight="1">
      <c r="A227" s="507"/>
      <c r="B227" s="511"/>
      <c r="C227" s="508"/>
      <c r="D227" s="509"/>
      <c r="E227" s="528"/>
      <c r="F227" s="533"/>
      <c r="G227" s="534"/>
      <c r="H227" s="535"/>
      <c r="I227" s="486"/>
      <c r="J227" s="537"/>
      <c r="K227" s="391"/>
    </row>
    <row r="228" spans="1:11" ht="15" customHeight="1">
      <c r="A228" s="507"/>
      <c r="B228" s="513"/>
      <c r="C228" s="508"/>
      <c r="D228" s="509"/>
      <c r="E228" s="509"/>
      <c r="F228" s="509"/>
      <c r="G228" s="509"/>
      <c r="H228" s="538"/>
      <c r="I228" s="486"/>
      <c r="J228" s="537"/>
      <c r="K228" s="391"/>
    </row>
    <row r="229" spans="1:11" ht="15" customHeight="1">
      <c r="A229" s="507"/>
      <c r="B229" s="513"/>
      <c r="C229" s="517"/>
      <c r="D229" s="509"/>
      <c r="E229" s="509"/>
      <c r="F229" s="509"/>
      <c r="G229" s="509"/>
      <c r="H229" s="580" t="s">
        <v>27</v>
      </c>
      <c r="I229" s="565">
        <f>SUM(I222:I227)</f>
        <v>0</v>
      </c>
      <c r="J229" s="581"/>
      <c r="K229" s="636">
        <f>SUM(K222:K227)</f>
        <v>0</v>
      </c>
    </row>
    <row r="230" spans="1:11" ht="15" customHeight="1">
      <c r="A230" s="507"/>
      <c r="B230" s="513"/>
      <c r="C230" s="508"/>
      <c r="D230" s="509"/>
      <c r="E230" s="509"/>
      <c r="F230" s="520"/>
      <c r="G230" s="521"/>
      <c r="H230" s="511"/>
      <c r="I230" s="486"/>
      <c r="J230" s="537"/>
      <c r="K230" s="391"/>
    </row>
    <row r="231" spans="1:11" ht="15" customHeight="1">
      <c r="A231" s="507">
        <v>1</v>
      </c>
      <c r="B231" s="472" t="s">
        <v>1759</v>
      </c>
      <c r="C231" s="508" t="s">
        <v>251</v>
      </c>
      <c r="D231" s="509" t="str">
        <f>C231&amp;$D$1</f>
        <v>117C/YDI/II/2019</v>
      </c>
      <c r="E231" s="528"/>
      <c r="F231" s="16">
        <v>70962004</v>
      </c>
      <c r="G231" s="473" t="s">
        <v>1682</v>
      </c>
      <c r="H231" s="126" t="s">
        <v>1757</v>
      </c>
      <c r="I231" s="486">
        <f>K231/J231</f>
        <v>44464000</v>
      </c>
      <c r="J231" s="537">
        <v>0.1</v>
      </c>
      <c r="K231" s="127">
        <v>4446400</v>
      </c>
    </row>
    <row r="232" spans="1:11" ht="15" customHeight="1">
      <c r="A232" s="507"/>
      <c r="B232" s="472" t="s">
        <v>1760</v>
      </c>
      <c r="C232" s="508" t="s">
        <v>252</v>
      </c>
      <c r="D232" s="509" t="str">
        <f>C232&amp;$D$1</f>
        <v>118C/YDI/II/2019</v>
      </c>
      <c r="E232" s="528"/>
      <c r="F232" s="472">
        <v>31802045</v>
      </c>
      <c r="G232" s="473" t="s">
        <v>1679</v>
      </c>
      <c r="H232" s="603" t="s">
        <v>1758</v>
      </c>
      <c r="I232" s="486">
        <v>191055000</v>
      </c>
      <c r="J232" s="537">
        <v>0</v>
      </c>
      <c r="K232" s="626">
        <v>0</v>
      </c>
    </row>
    <row r="233" spans="1:11" ht="15" customHeight="1">
      <c r="A233" s="507"/>
      <c r="B233" s="489"/>
      <c r="C233" s="508"/>
      <c r="D233" s="509"/>
      <c r="E233" s="528"/>
      <c r="F233" s="472"/>
      <c r="G233" s="512"/>
      <c r="H233" s="520"/>
      <c r="I233" s="486"/>
      <c r="J233" s="537"/>
      <c r="K233" s="495"/>
    </row>
    <row r="234" spans="1:11" ht="15" customHeight="1">
      <c r="A234" s="507"/>
      <c r="B234" s="513"/>
      <c r="C234" s="508"/>
      <c r="D234" s="509"/>
      <c r="E234" s="509"/>
      <c r="F234" s="509"/>
      <c r="G234" s="509"/>
      <c r="H234" s="511"/>
      <c r="I234" s="486"/>
      <c r="J234" s="537"/>
      <c r="K234" s="391"/>
    </row>
    <row r="235" spans="1:11" ht="15" customHeight="1">
      <c r="A235" s="507"/>
      <c r="B235" s="513"/>
      <c r="C235" s="508"/>
      <c r="D235" s="509"/>
      <c r="E235" s="509"/>
      <c r="F235" s="509"/>
      <c r="G235" s="509"/>
      <c r="H235" s="582" t="s">
        <v>1611</v>
      </c>
      <c r="I235" s="565">
        <f>SUM(I230:I234)</f>
        <v>235519000</v>
      </c>
      <c r="J235" s="581"/>
      <c r="K235" s="636">
        <f>SUM(K231:K234)</f>
        <v>4446400</v>
      </c>
    </row>
    <row r="236" spans="1:11" ht="15" customHeight="1">
      <c r="A236" s="507"/>
      <c r="B236" s="513"/>
      <c r="C236" s="508"/>
      <c r="D236" s="509"/>
      <c r="E236" s="509"/>
      <c r="F236" s="509"/>
      <c r="G236" s="509"/>
      <c r="H236" s="540"/>
      <c r="I236" s="299"/>
      <c r="J236" s="539"/>
      <c r="K236" s="635"/>
    </row>
    <row r="237" spans="1:11" ht="15" customHeight="1">
      <c r="A237" s="507"/>
      <c r="B237" s="513"/>
      <c r="C237" s="508"/>
      <c r="D237" s="509"/>
      <c r="E237" s="509"/>
      <c r="F237" s="509"/>
      <c r="G237" s="509"/>
      <c r="H237" s="540"/>
      <c r="I237" s="299"/>
      <c r="J237" s="539"/>
      <c r="K237" s="635"/>
    </row>
    <row r="238" spans="1:11" ht="15" customHeight="1">
      <c r="A238" s="507"/>
      <c r="B238" s="513"/>
      <c r="C238" s="508"/>
      <c r="D238" s="509"/>
      <c r="E238" s="509"/>
      <c r="F238" s="509"/>
      <c r="G238" s="509"/>
      <c r="H238" s="540"/>
      <c r="I238" s="299"/>
      <c r="J238" s="539"/>
      <c r="K238" s="635"/>
    </row>
    <row r="239" spans="1:11" ht="15" customHeight="1">
      <c r="A239" s="507"/>
      <c r="B239" s="513"/>
      <c r="C239" s="508"/>
      <c r="D239" s="509"/>
      <c r="E239" s="509"/>
      <c r="F239" s="509"/>
      <c r="G239" s="509"/>
      <c r="H239" s="582" t="s">
        <v>1612</v>
      </c>
      <c r="I239" s="565">
        <f>SUM(I237:I238)</f>
        <v>0</v>
      </c>
      <c r="J239" s="581"/>
      <c r="K239" s="636">
        <f>SUM(K236:K238)</f>
        <v>0</v>
      </c>
    </row>
    <row r="240" spans="1:11" ht="15" customHeight="1">
      <c r="A240" s="507"/>
      <c r="B240" s="513"/>
      <c r="C240" s="508"/>
      <c r="D240" s="509"/>
      <c r="E240" s="509"/>
      <c r="F240" s="520"/>
      <c r="G240" s="521"/>
      <c r="H240" s="540"/>
      <c r="I240" s="299"/>
      <c r="J240" s="539"/>
      <c r="K240" s="635"/>
    </row>
    <row r="241" spans="1:12" ht="15" customHeight="1">
      <c r="A241" s="507">
        <v>1</v>
      </c>
      <c r="B241" s="513"/>
      <c r="C241" s="508"/>
      <c r="D241" s="509" t="str">
        <f>C241&amp;$D$1</f>
        <v>C/YDI/II/2019</v>
      </c>
      <c r="E241" s="509"/>
      <c r="F241" s="509"/>
      <c r="G241" s="509"/>
      <c r="H241" s="520"/>
      <c r="I241" s="486">
        <f>K241/J241</f>
        <v>0</v>
      </c>
      <c r="J241" s="541">
        <v>0.1</v>
      </c>
      <c r="K241" s="628"/>
    </row>
    <row r="242" spans="1:12" ht="15" customHeight="1">
      <c r="A242" s="507"/>
      <c r="B242" s="513"/>
      <c r="C242" s="508"/>
      <c r="D242" s="509"/>
      <c r="E242" s="509"/>
      <c r="F242" s="509"/>
      <c r="G242" s="509"/>
      <c r="H242" s="540"/>
      <c r="I242" s="299"/>
      <c r="J242" s="539"/>
      <c r="K242" s="635"/>
    </row>
    <row r="243" spans="1:12" ht="15" customHeight="1">
      <c r="A243" s="507"/>
      <c r="B243" s="513"/>
      <c r="C243" s="508"/>
      <c r="D243" s="509"/>
      <c r="E243" s="509"/>
      <c r="F243" s="509"/>
      <c r="G243" s="509"/>
      <c r="H243" s="583" t="s">
        <v>29</v>
      </c>
      <c r="I243" s="565"/>
      <c r="J243" s="581"/>
      <c r="K243" s="636"/>
    </row>
    <row r="244" spans="1:12" ht="15" customHeight="1">
      <c r="A244" s="507"/>
      <c r="B244" s="513"/>
      <c r="C244" s="508"/>
      <c r="D244" s="509"/>
      <c r="E244" s="509"/>
      <c r="F244" s="509"/>
      <c r="G244" s="509"/>
      <c r="H244" s="5"/>
      <c r="I244" s="486"/>
      <c r="J244" s="537"/>
      <c r="K244" s="391"/>
    </row>
    <row r="245" spans="1:12" s="7" customFormat="1" ht="15" customHeight="1">
      <c r="A245" s="571"/>
      <c r="B245" s="572"/>
      <c r="C245" s="573"/>
      <c r="D245" s="574"/>
      <c r="E245" s="574"/>
      <c r="F245" s="574"/>
      <c r="G245" s="574"/>
      <c r="H245" s="575" t="s">
        <v>209</v>
      </c>
      <c r="I245" s="584"/>
      <c r="J245" s="585"/>
      <c r="K245" s="644">
        <f>K229+K235+K239+K243</f>
        <v>4446400</v>
      </c>
      <c r="L245" s="577"/>
    </row>
    <row r="246" spans="1:12" ht="15" customHeight="1">
      <c r="A246" s="507"/>
      <c r="B246" s="513"/>
      <c r="C246" s="508"/>
      <c r="D246" s="509"/>
      <c r="E246" s="509"/>
      <c r="F246" s="509"/>
      <c r="G246" s="521"/>
      <c r="H246" s="511"/>
      <c r="I246" s="264"/>
      <c r="J246" s="537"/>
      <c r="K246" s="391"/>
    </row>
    <row r="247" spans="1:12" ht="15" customHeight="1">
      <c r="A247" s="543"/>
      <c r="B247" s="519"/>
      <c r="C247" s="508"/>
      <c r="D247" s="509"/>
      <c r="E247" s="528"/>
      <c r="F247" s="472"/>
      <c r="G247" s="473"/>
      <c r="H247" s="520"/>
      <c r="I247" s="486"/>
      <c r="J247" s="522"/>
      <c r="K247" s="628"/>
    </row>
    <row r="248" spans="1:12" ht="15" customHeight="1">
      <c r="A248" s="544">
        <v>1</v>
      </c>
      <c r="B248" s="545" t="s">
        <v>1741</v>
      </c>
      <c r="C248" s="546"/>
      <c r="D248" s="547"/>
      <c r="E248" s="528"/>
      <c r="F248" s="472"/>
      <c r="G248" s="473"/>
      <c r="H248" s="472" t="s">
        <v>1738</v>
      </c>
      <c r="I248" s="1">
        <f>(K248/J248)*2</f>
        <v>4102560</v>
      </c>
      <c r="J248" s="548">
        <v>0.05</v>
      </c>
      <c r="K248" s="186">
        <v>102564</v>
      </c>
      <c r="L248" s="651">
        <f>I248*2</f>
        <v>8205120</v>
      </c>
    </row>
    <row r="249" spans="1:12" ht="15" customHeight="1">
      <c r="A249" s="544">
        <v>2</v>
      </c>
      <c r="B249" s="545" t="s">
        <v>1742</v>
      </c>
      <c r="C249" s="546"/>
      <c r="D249" s="547"/>
      <c r="E249" s="528"/>
      <c r="F249" s="472"/>
      <c r="G249" s="473"/>
      <c r="H249" s="472" t="s">
        <v>1739</v>
      </c>
      <c r="I249" s="1">
        <f>(K249/J249)*2</f>
        <v>12307680</v>
      </c>
      <c r="J249" s="548">
        <v>0.05</v>
      </c>
      <c r="K249" s="186">
        <v>307692</v>
      </c>
      <c r="L249" s="651"/>
    </row>
    <row r="250" spans="1:12" ht="15" customHeight="1">
      <c r="A250" s="544">
        <v>3</v>
      </c>
      <c r="B250" s="545" t="s">
        <v>1743</v>
      </c>
      <c r="C250" s="508"/>
      <c r="D250" s="509"/>
      <c r="E250" s="528"/>
      <c r="F250" s="472"/>
      <c r="G250" s="473"/>
      <c r="H250" s="472" t="s">
        <v>1740</v>
      </c>
      <c r="I250" s="656">
        <f>(K250/J250)</f>
        <v>300000000</v>
      </c>
      <c r="J250" s="548">
        <v>0.3</v>
      </c>
      <c r="K250" s="186">
        <v>90000000</v>
      </c>
    </row>
    <row r="251" spans="1:12" ht="15" customHeight="1">
      <c r="A251" s="544">
        <v>4</v>
      </c>
      <c r="B251" s="545"/>
      <c r="C251" s="508"/>
      <c r="D251" s="509"/>
      <c r="E251" s="528"/>
      <c r="F251" s="472"/>
      <c r="G251" s="473"/>
      <c r="H251" s="472"/>
      <c r="I251" s="608">
        <f>(K251/J251)*2</f>
        <v>0</v>
      </c>
      <c r="J251" s="548">
        <v>0.05</v>
      </c>
      <c r="K251" s="637"/>
    </row>
    <row r="252" spans="1:12" ht="15" customHeight="1">
      <c r="A252" s="544">
        <v>5</v>
      </c>
      <c r="B252" s="545"/>
      <c r="C252" s="508"/>
      <c r="D252" s="509"/>
      <c r="E252" s="528"/>
      <c r="F252" s="472"/>
      <c r="G252" s="473"/>
      <c r="H252" s="472"/>
      <c r="I252" s="608">
        <f>(K252/J252)*2</f>
        <v>0</v>
      </c>
      <c r="J252" s="548">
        <v>0.05</v>
      </c>
      <c r="K252" s="637"/>
    </row>
    <row r="253" spans="1:12" ht="15" customHeight="1">
      <c r="A253" s="544">
        <v>6</v>
      </c>
      <c r="B253" s="545"/>
      <c r="C253" s="508"/>
      <c r="D253" s="509"/>
      <c r="E253" s="528"/>
      <c r="F253" s="472"/>
      <c r="G253" s="473"/>
      <c r="H253" s="472"/>
      <c r="I253" s="608">
        <f t="shared" ref="I253:I255" si="18">(K253/J253)*2</f>
        <v>0</v>
      </c>
      <c r="J253" s="548">
        <v>0.05</v>
      </c>
      <c r="K253" s="549"/>
    </row>
    <row r="254" spans="1:12" ht="15" customHeight="1">
      <c r="A254" s="544">
        <v>7</v>
      </c>
      <c r="B254" s="545"/>
      <c r="C254" s="508"/>
      <c r="D254" s="509"/>
      <c r="E254" s="528"/>
      <c r="F254" s="494"/>
      <c r="G254" s="550"/>
      <c r="H254" s="494"/>
      <c r="I254" s="608">
        <f t="shared" si="18"/>
        <v>0</v>
      </c>
      <c r="J254" s="548">
        <v>0.05</v>
      </c>
      <c r="K254" s="549"/>
    </row>
    <row r="255" spans="1:12" ht="15" customHeight="1">
      <c r="A255" s="544">
        <v>8</v>
      </c>
      <c r="B255" s="545"/>
      <c r="C255" s="508"/>
      <c r="D255" s="509"/>
      <c r="E255" s="528"/>
      <c r="F255" s="494"/>
      <c r="G255" s="550"/>
      <c r="H255" s="494"/>
      <c r="I255" s="608">
        <f t="shared" si="18"/>
        <v>0</v>
      </c>
      <c r="J255" s="548">
        <v>0.05</v>
      </c>
      <c r="K255" s="549"/>
    </row>
    <row r="256" spans="1:12" ht="15" customHeight="1">
      <c r="A256" s="544">
        <v>9</v>
      </c>
      <c r="B256" s="545"/>
      <c r="C256" s="508"/>
      <c r="D256" s="509"/>
      <c r="E256" s="528"/>
      <c r="F256" s="472"/>
      <c r="G256" s="473"/>
      <c r="H256" s="472"/>
      <c r="I256" s="608">
        <f>(K256/J256)*2</f>
        <v>0</v>
      </c>
      <c r="J256" s="548">
        <v>0.05</v>
      </c>
      <c r="K256" s="549"/>
    </row>
    <row r="257" spans="1:15" ht="15" customHeight="1">
      <c r="A257" s="544"/>
      <c r="B257" s="545"/>
      <c r="C257" s="508"/>
      <c r="D257" s="509"/>
      <c r="E257" s="528"/>
      <c r="F257" s="472"/>
      <c r="G257" s="473"/>
      <c r="H257" s="583" t="s">
        <v>1613</v>
      </c>
      <c r="I257" s="565">
        <f>SUM(I248:I256)</f>
        <v>316410240</v>
      </c>
      <c r="J257" s="581"/>
      <c r="K257" s="636">
        <f>SUM(K248:K256)</f>
        <v>90410256</v>
      </c>
    </row>
    <row r="258" spans="1:15" ht="15" customHeight="1">
      <c r="A258" s="544"/>
      <c r="B258" s="545"/>
      <c r="C258" s="508"/>
      <c r="D258" s="509"/>
      <c r="E258" s="528"/>
      <c r="F258" s="472"/>
      <c r="G258" s="473"/>
      <c r="H258" s="472"/>
      <c r="I258" s="486"/>
      <c r="J258" s="548"/>
      <c r="K258" s="549"/>
    </row>
    <row r="259" spans="1:15" ht="15" customHeight="1">
      <c r="A259" s="551"/>
      <c r="B259" s="545"/>
      <c r="C259" s="508"/>
      <c r="D259" s="509"/>
      <c r="E259" s="528"/>
      <c r="F259" s="472"/>
      <c r="G259" s="473"/>
      <c r="H259" s="472" t="s">
        <v>1737</v>
      </c>
      <c r="I259" s="486">
        <f t="shared" ref="I259" si="19">K259/J259</f>
        <v>3207522040</v>
      </c>
      <c r="J259" s="548">
        <v>0.05</v>
      </c>
      <c r="K259" s="186">
        <v>160376102</v>
      </c>
    </row>
    <row r="260" spans="1:15" ht="15" customHeight="1">
      <c r="A260" s="597"/>
      <c r="B260" s="545"/>
      <c r="C260" s="508"/>
      <c r="D260" s="509"/>
      <c r="E260" s="528"/>
      <c r="F260" s="489"/>
      <c r="G260" s="512"/>
      <c r="H260" s="489"/>
      <c r="I260" s="486"/>
      <c r="J260" s="598"/>
      <c r="K260" s="599"/>
    </row>
    <row r="261" spans="1:15" ht="15" customHeight="1">
      <c r="A261" s="552"/>
      <c r="B261" s="552"/>
      <c r="C261" s="517"/>
      <c r="D261" s="553"/>
      <c r="E261" s="553"/>
      <c r="F261" s="509"/>
      <c r="G261" s="509"/>
      <c r="H261" s="583" t="s">
        <v>1761</v>
      </c>
      <c r="I261" s="565"/>
      <c r="J261" s="581"/>
      <c r="K261" s="636">
        <f>SUM(K259:K260)</f>
        <v>160376102</v>
      </c>
    </row>
    <row r="262" spans="1:15" ht="15" customHeight="1">
      <c r="A262" s="600"/>
      <c r="B262" s="600"/>
      <c r="C262" s="601"/>
      <c r="D262" s="602"/>
      <c r="E262" s="602"/>
      <c r="F262" s="528"/>
      <c r="G262" s="528"/>
      <c r="H262" s="542"/>
      <c r="I262" s="299"/>
      <c r="J262" s="539"/>
      <c r="K262" s="635"/>
    </row>
    <row r="263" spans="1:15" s="7" customFormat="1" ht="15" customHeight="1">
      <c r="A263" s="586"/>
      <c r="B263" s="586"/>
      <c r="C263" s="587"/>
      <c r="D263" s="588"/>
      <c r="E263" s="588"/>
      <c r="F263" s="589"/>
      <c r="G263" s="589"/>
      <c r="H263" s="575" t="s">
        <v>219</v>
      </c>
      <c r="I263" s="584"/>
      <c r="J263" s="585"/>
      <c r="K263" s="644">
        <f>K257+K261</f>
        <v>250786358</v>
      </c>
      <c r="L263" s="579">
        <v>-154021865.44000006</v>
      </c>
    </row>
    <row r="264" spans="1:15" ht="15" customHeight="1">
      <c r="A264" s="554"/>
      <c r="B264" s="554"/>
      <c r="C264" s="555"/>
      <c r="D264" s="556"/>
      <c r="E264" s="556"/>
      <c r="F264" s="557"/>
      <c r="G264" s="557"/>
      <c r="H264" s="554"/>
      <c r="I264" s="554"/>
      <c r="J264" s="554"/>
      <c r="K264" s="454"/>
    </row>
    <row r="265" spans="1:15" ht="15" customHeight="1">
      <c r="A265" s="554"/>
      <c r="B265" s="554"/>
      <c r="C265" s="555"/>
      <c r="D265" s="556"/>
      <c r="E265" s="556"/>
      <c r="F265" s="557"/>
      <c r="G265" s="557"/>
      <c r="H265" s="554"/>
      <c r="I265" s="554"/>
      <c r="J265" s="554"/>
      <c r="K265" s="454"/>
    </row>
    <row r="266" spans="1:15" ht="15" customHeight="1">
      <c r="A266" s="554"/>
      <c r="B266" s="554"/>
      <c r="C266" s="555"/>
      <c r="D266" s="556"/>
      <c r="E266" s="556"/>
      <c r="F266" s="557"/>
      <c r="G266" s="557"/>
      <c r="H266" s="554"/>
      <c r="I266" s="454" t="s">
        <v>284</v>
      </c>
      <c r="J266" s="554"/>
      <c r="K266" s="454">
        <f>K263+K245+K194+K219+K276</f>
        <v>500533267.86000001</v>
      </c>
    </row>
    <row r="267" spans="1:15" ht="15" customHeight="1">
      <c r="A267" s="554"/>
      <c r="B267" s="554"/>
      <c r="C267" s="555"/>
      <c r="D267" s="556"/>
      <c r="E267" s="556"/>
      <c r="F267" s="557"/>
      <c r="G267" s="557"/>
      <c r="H267" s="554"/>
      <c r="I267" s="554" t="s">
        <v>36</v>
      </c>
      <c r="J267" s="554"/>
      <c r="K267" s="558">
        <v>-492053184.41000003</v>
      </c>
    </row>
    <row r="268" spans="1:15" ht="15" customHeight="1">
      <c r="A268" s="554"/>
      <c r="B268" s="554"/>
      <c r="C268" s="555"/>
      <c r="D268" s="556"/>
      <c r="E268" s="556"/>
      <c r="H268" s="554"/>
      <c r="I268" s="559" t="s">
        <v>718</v>
      </c>
      <c r="J268" s="560"/>
      <c r="K268" s="561">
        <f>K266+K267</f>
        <v>8480083.4499999881</v>
      </c>
      <c r="L268" s="652" t="s">
        <v>1608</v>
      </c>
      <c r="M268" s="449"/>
      <c r="N268" s="449"/>
      <c r="O268" s="222"/>
    </row>
    <row r="269" spans="1:15" ht="15" customHeight="1">
      <c r="L269" s="653"/>
      <c r="M269" s="449"/>
      <c r="N269" s="449"/>
      <c r="O269" s="222"/>
    </row>
    <row r="270" spans="1:15" ht="15" customHeight="1">
      <c r="I270" s="449">
        <v>3224990.56</v>
      </c>
      <c r="J270" s="604" t="s">
        <v>1614</v>
      </c>
      <c r="K270" s="449">
        <v>3224990.56</v>
      </c>
      <c r="L270" s="654" t="s">
        <v>218</v>
      </c>
      <c r="M270" s="29"/>
      <c r="N270" s="449"/>
      <c r="O270" s="222"/>
    </row>
    <row r="271" spans="1:15" ht="15" customHeight="1">
      <c r="I271" s="449">
        <v>5255092</v>
      </c>
      <c r="J271" s="604" t="s">
        <v>1614</v>
      </c>
      <c r="K271" s="449">
        <v>1409892</v>
      </c>
      <c r="L271" s="654" t="s">
        <v>1609</v>
      </c>
      <c r="M271" s="29"/>
      <c r="N271" s="449"/>
      <c r="O271" s="222"/>
    </row>
    <row r="272" spans="1:15" ht="15" customHeight="1">
      <c r="I272" s="29"/>
      <c r="J272" s="2"/>
      <c r="K272" s="449">
        <v>3845200</v>
      </c>
      <c r="L272" s="654" t="s">
        <v>1610</v>
      </c>
      <c r="M272" s="29"/>
      <c r="N272" s="449"/>
      <c r="O272" s="222"/>
    </row>
    <row r="273" spans="1:15" ht="15" customHeight="1">
      <c r="L273" s="653"/>
      <c r="M273" s="29"/>
      <c r="N273" s="449"/>
      <c r="O273" s="222"/>
    </row>
    <row r="274" spans="1:15" ht="15" customHeight="1">
      <c r="L274" s="653"/>
      <c r="M274" s="29"/>
      <c r="N274" s="449"/>
      <c r="O274" s="222"/>
    </row>
    <row r="275" spans="1:15" ht="15" customHeight="1">
      <c r="L275" s="653"/>
      <c r="M275" s="29"/>
      <c r="N275" s="449"/>
      <c r="O275" s="222"/>
    </row>
    <row r="276" spans="1:15" s="596" customFormat="1">
      <c r="A276" s="590" t="s">
        <v>1350</v>
      </c>
      <c r="B276" s="591" t="s">
        <v>1397</v>
      </c>
      <c r="C276" s="590" t="s">
        <v>1351</v>
      </c>
      <c r="D276" s="592">
        <v>11806413</v>
      </c>
      <c r="E276" s="622"/>
      <c r="F276" s="593" t="s">
        <v>3</v>
      </c>
      <c r="G276" s="594"/>
      <c r="H276" s="595" t="s">
        <v>1744</v>
      </c>
      <c r="I276" s="594">
        <f>K276/J276</f>
        <v>151600000</v>
      </c>
      <c r="J276" s="594">
        <v>5.0000000000000001E-3</v>
      </c>
      <c r="K276" s="632">
        <v>758000</v>
      </c>
      <c r="L276" s="594" t="s">
        <v>1362</v>
      </c>
    </row>
    <row r="279" spans="1:15" ht="15" customHeight="1">
      <c r="I279" s="562" t="s">
        <v>1615</v>
      </c>
      <c r="K279" s="562">
        <v>8500000</v>
      </c>
    </row>
  </sheetData>
  <autoFilter ref="A6:O141"/>
  <conditionalFormatting sqref="D13:E13">
    <cfRule type="duplicateValues" dxfId="413" priority="35"/>
  </conditionalFormatting>
  <conditionalFormatting sqref="D12:E12">
    <cfRule type="duplicateValues" dxfId="412" priority="34"/>
  </conditionalFormatting>
  <conditionalFormatting sqref="D11:E11">
    <cfRule type="duplicateValues" dxfId="411" priority="33"/>
  </conditionalFormatting>
  <conditionalFormatting sqref="D10:E10">
    <cfRule type="duplicateValues" dxfId="410" priority="32"/>
  </conditionalFormatting>
  <conditionalFormatting sqref="D9:E9">
    <cfRule type="duplicateValues" dxfId="409" priority="31"/>
  </conditionalFormatting>
  <conditionalFormatting sqref="D8:E8">
    <cfRule type="duplicateValues" dxfId="408" priority="30"/>
  </conditionalFormatting>
  <conditionalFormatting sqref="D7:E7">
    <cfRule type="duplicateValues" dxfId="407" priority="29"/>
  </conditionalFormatting>
  <conditionalFormatting sqref="D192:E192">
    <cfRule type="duplicateValues" dxfId="406" priority="28"/>
  </conditionalFormatting>
  <conditionalFormatting sqref="D248:E249">
    <cfRule type="duplicateValues" dxfId="405" priority="27"/>
  </conditionalFormatting>
  <conditionalFormatting sqref="D222:E227">
    <cfRule type="duplicateValues" dxfId="404" priority="26"/>
  </conditionalFormatting>
  <conditionalFormatting sqref="D231:E233">
    <cfRule type="duplicateValues" dxfId="403" priority="25"/>
  </conditionalFormatting>
  <conditionalFormatting sqref="D208:E208">
    <cfRule type="duplicateValues" dxfId="402" priority="24"/>
  </conditionalFormatting>
  <conditionalFormatting sqref="D241:E241">
    <cfRule type="duplicateValues" dxfId="401" priority="23"/>
  </conditionalFormatting>
  <conditionalFormatting sqref="D204:E208">
    <cfRule type="duplicateValues" dxfId="400" priority="38"/>
  </conditionalFormatting>
  <conditionalFormatting sqref="D216:E217">
    <cfRule type="duplicateValues" dxfId="399" priority="18"/>
  </conditionalFormatting>
  <conditionalFormatting sqref="D212:E217">
    <cfRule type="duplicateValues" dxfId="398" priority="19"/>
  </conditionalFormatting>
  <conditionalFormatting sqref="D216:E216">
    <cfRule type="duplicateValues" dxfId="397" priority="17"/>
  </conditionalFormatting>
  <conditionalFormatting sqref="D212:E216">
    <cfRule type="duplicateValues" dxfId="396" priority="20"/>
  </conditionalFormatting>
  <conditionalFormatting sqref="D261:E1048576 D200:E211 D173:E177 D185:E195 D1:E144 D218:E249">
    <cfRule type="duplicateValues" dxfId="395" priority="39"/>
  </conditionalFormatting>
  <conditionalFormatting sqref="D185:E185">
    <cfRule type="duplicateValues" dxfId="394" priority="41"/>
  </conditionalFormatting>
  <conditionalFormatting sqref="D261:E275 D227:E230 D193:E195 D173:E177 D200:E203 D234:E247 D208:E211 D218:E221 D185:E191 D2:E144">
    <cfRule type="duplicateValues" dxfId="393" priority="42"/>
  </conditionalFormatting>
  <conditionalFormatting sqref="D250:E260">
    <cfRule type="duplicateValues" dxfId="392" priority="43"/>
  </conditionalFormatting>
  <conditionalFormatting sqref="D57:E57">
    <cfRule type="duplicateValues" dxfId="391" priority="15"/>
  </conditionalFormatting>
  <conditionalFormatting sqref="D57:E57">
    <cfRule type="duplicateValues" dxfId="390" priority="16"/>
  </conditionalFormatting>
  <conditionalFormatting sqref="D178:E181 D184:E184">
    <cfRule type="duplicateValues" dxfId="389" priority="9"/>
  </conditionalFormatting>
  <conditionalFormatting sqref="D43:E109">
    <cfRule type="duplicateValues" dxfId="388" priority="48"/>
  </conditionalFormatting>
  <conditionalFormatting sqref="D145:E172 D182:E183">
    <cfRule type="duplicateValues" dxfId="387" priority="6"/>
  </conditionalFormatting>
  <conditionalFormatting sqref="B145:B168 B182:B183">
    <cfRule type="duplicateValues" dxfId="386" priority="5"/>
  </conditionalFormatting>
  <conditionalFormatting sqref="D14:E30">
    <cfRule type="duplicateValues" dxfId="385" priority="49"/>
  </conditionalFormatting>
  <conditionalFormatting sqref="D109:E141">
    <cfRule type="duplicateValues" dxfId="384" priority="765"/>
  </conditionalFormatting>
  <conditionalFormatting sqref="D6:E141">
    <cfRule type="duplicateValues" dxfId="383" priority="767"/>
  </conditionalFormatting>
  <conditionalFormatting sqref="D189:E190">
    <cfRule type="duplicateValues" dxfId="382" priority="784"/>
  </conditionalFormatting>
  <conditionalFormatting sqref="H196:H198">
    <cfRule type="duplicateValues" dxfId="381" priority="4"/>
  </conditionalFormatting>
  <conditionalFormatting sqref="B198">
    <cfRule type="duplicateValues" dxfId="380" priority="3"/>
  </conditionalFormatting>
  <conditionalFormatting sqref="H231">
    <cfRule type="duplicateValues" dxfId="379" priority="2"/>
  </conditionalFormatting>
  <conditionalFormatting sqref="B6:B141">
    <cfRule type="duplicateValues" dxfId="378" priority="1"/>
  </conditionalFormatting>
  <pageMargins left="0" right="0" top="0.43307086614173229" bottom="0.31496062992125984" header="0.35433070866141736" footer="0.39370078740157483"/>
  <pageSetup paperSize="14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87"/>
  <sheetViews>
    <sheetView zoomScale="80" zoomScaleNormal="80" zoomScaleSheetLayoutView="76" workbookViewId="0">
      <selection activeCell="A2" sqref="A2:D2"/>
    </sheetView>
  </sheetViews>
  <sheetFormatPr defaultColWidth="9.140625" defaultRowHeight="15" customHeight="1"/>
  <cols>
    <col min="1" max="1" width="4.85546875" style="562" customWidth="1"/>
    <col min="2" max="2" width="30.5703125" style="562" customWidth="1"/>
    <col min="3" max="3" width="5" style="562" customWidth="1"/>
    <col min="4" max="5" width="16.5703125" style="526" customWidth="1"/>
    <col min="6" max="6" width="17.85546875" style="526" customWidth="1"/>
    <col min="7" max="7" width="16.140625" style="526" customWidth="1"/>
    <col min="8" max="8" width="125.85546875" style="562" customWidth="1"/>
    <col min="9" max="9" width="20.140625" style="562" bestFit="1" customWidth="1"/>
    <col min="10" max="10" width="6.85546875" style="562" bestFit="1" customWidth="1"/>
    <col min="11" max="11" width="18.85546875" style="562" bestFit="1" customWidth="1"/>
    <col min="12" max="12" width="25.7109375" style="516" customWidth="1"/>
    <col min="13" max="13" width="11.28515625" style="6" bestFit="1" customWidth="1"/>
    <col min="14" max="14" width="12.42578125" style="6" customWidth="1"/>
    <col min="15" max="15" width="7.140625" style="6" bestFit="1" customWidth="1"/>
    <col min="16" max="16384" width="9.140625" style="6"/>
  </cols>
  <sheetData>
    <row r="1" spans="1:12" ht="15" customHeight="1">
      <c r="A1" s="121" t="s">
        <v>649</v>
      </c>
      <c r="B1" s="450" t="s">
        <v>1217</v>
      </c>
      <c r="C1" s="451"/>
      <c r="D1" s="117" t="s">
        <v>1476</v>
      </c>
      <c r="E1" s="117"/>
      <c r="F1" s="398" t="s">
        <v>1477</v>
      </c>
      <c r="G1" s="398" t="s">
        <v>1478</v>
      </c>
      <c r="H1" s="450"/>
      <c r="I1" s="452"/>
      <c r="J1" s="453"/>
      <c r="K1" s="454"/>
    </row>
    <row r="2" spans="1:12" ht="25.5" customHeight="1">
      <c r="A2" s="455" t="s">
        <v>11</v>
      </c>
      <c r="B2" s="455" t="s">
        <v>12</v>
      </c>
      <c r="C2" s="456" t="s">
        <v>7</v>
      </c>
      <c r="D2" s="457" t="s">
        <v>13</v>
      </c>
      <c r="E2" s="457"/>
      <c r="F2" s="458" t="s">
        <v>14</v>
      </c>
      <c r="G2" s="455" t="s">
        <v>15</v>
      </c>
      <c r="H2" s="455" t="s">
        <v>16</v>
      </c>
      <c r="I2" s="459" t="s">
        <v>17</v>
      </c>
      <c r="J2" s="460" t="s">
        <v>18</v>
      </c>
      <c r="K2" s="624" t="s">
        <v>28</v>
      </c>
    </row>
    <row r="3" spans="1:12" ht="15" customHeight="1">
      <c r="A3" s="461"/>
      <c r="B3" s="462"/>
      <c r="C3" s="463"/>
      <c r="D3" s="464"/>
      <c r="E3" s="464"/>
      <c r="F3" s="465"/>
      <c r="G3" s="465"/>
      <c r="H3" s="466"/>
      <c r="I3" s="466"/>
      <c r="J3" s="467"/>
      <c r="K3" s="625"/>
    </row>
    <row r="4" spans="1:12" ht="15" customHeight="1">
      <c r="A4" s="468"/>
      <c r="B4" s="469"/>
      <c r="C4" s="470"/>
      <c r="D4" s="471"/>
      <c r="E4" s="602"/>
      <c r="F4" s="472"/>
      <c r="G4" s="473"/>
      <c r="H4" s="472"/>
      <c r="I4" s="474"/>
      <c r="J4" s="475"/>
      <c r="K4" s="626"/>
    </row>
    <row r="5" spans="1:12" ht="15" customHeight="1">
      <c r="A5" s="468"/>
      <c r="B5" s="469"/>
      <c r="C5" s="470"/>
      <c r="D5" s="471"/>
      <c r="E5" s="471"/>
      <c r="F5" s="477"/>
      <c r="G5" s="477"/>
      <c r="H5" s="478"/>
      <c r="I5" s="479"/>
      <c r="J5" s="480"/>
      <c r="K5" s="627"/>
    </row>
    <row r="6" spans="1:12" ht="15" customHeight="1">
      <c r="A6" s="481">
        <v>21</v>
      </c>
      <c r="B6" s="490" t="s">
        <v>1494</v>
      </c>
      <c r="C6" s="483" t="s">
        <v>37</v>
      </c>
      <c r="D6" s="484" t="str">
        <f t="shared" ref="D6:D37" si="0">C6&amp;$F$1</f>
        <v>001A/YDI/I/2019</v>
      </c>
      <c r="E6" s="528" t="str">
        <f t="shared" ref="E6:E37" si="1">MID(D6,4,1)</f>
        <v>A</v>
      </c>
      <c r="F6" s="472" t="s">
        <v>1495</v>
      </c>
      <c r="G6" s="473">
        <v>11807392</v>
      </c>
      <c r="H6" s="485" t="s">
        <v>1496</v>
      </c>
      <c r="I6" s="486">
        <f t="shared" ref="I6:I37" si="2">K6/J6</f>
        <v>435800</v>
      </c>
      <c r="J6" s="487">
        <v>0.02</v>
      </c>
      <c r="K6" s="626">
        <v>8716</v>
      </c>
      <c r="L6" s="648" t="s">
        <v>1627</v>
      </c>
    </row>
    <row r="7" spans="1:12" ht="15" customHeight="1">
      <c r="A7" s="481">
        <v>22</v>
      </c>
      <c r="B7" s="490" t="s">
        <v>1494</v>
      </c>
      <c r="C7" s="483" t="s">
        <v>39</v>
      </c>
      <c r="D7" s="484" t="str">
        <f t="shared" si="0"/>
        <v>002A/YDI/I/2019</v>
      </c>
      <c r="E7" s="528" t="str">
        <f t="shared" si="1"/>
        <v>A</v>
      </c>
      <c r="F7" s="472" t="s">
        <v>1495</v>
      </c>
      <c r="G7" s="473">
        <v>11807392</v>
      </c>
      <c r="H7" s="485" t="s">
        <v>1496</v>
      </c>
      <c r="I7" s="486">
        <f t="shared" si="2"/>
        <v>506250</v>
      </c>
      <c r="J7" s="487">
        <v>0.02</v>
      </c>
      <c r="K7" s="626">
        <v>10125</v>
      </c>
      <c r="L7" s="648" t="s">
        <v>1627</v>
      </c>
    </row>
    <row r="8" spans="1:12" ht="15" customHeight="1">
      <c r="A8" s="481">
        <v>160</v>
      </c>
      <c r="B8" s="618" t="s">
        <v>1548</v>
      </c>
      <c r="C8" s="483" t="s">
        <v>40</v>
      </c>
      <c r="D8" s="484" t="str">
        <f t="shared" si="0"/>
        <v>003A/YDI/I/2019</v>
      </c>
      <c r="E8" s="528" t="str">
        <f t="shared" si="1"/>
        <v>A</v>
      </c>
      <c r="F8" s="472" t="s">
        <v>1481</v>
      </c>
      <c r="G8" s="473">
        <v>31801917</v>
      </c>
      <c r="H8" s="485" t="s">
        <v>1549</v>
      </c>
      <c r="I8" s="486">
        <f t="shared" si="2"/>
        <v>680597</v>
      </c>
      <c r="J8" s="487">
        <v>0.02</v>
      </c>
      <c r="K8" s="476">
        <v>13611.94</v>
      </c>
      <c r="L8" s="623" t="s">
        <v>1630</v>
      </c>
    </row>
    <row r="9" spans="1:12" ht="15" customHeight="1">
      <c r="A9" s="481">
        <v>24</v>
      </c>
      <c r="B9" s="490" t="s">
        <v>1499</v>
      </c>
      <c r="C9" s="483" t="s">
        <v>41</v>
      </c>
      <c r="D9" s="484" t="str">
        <f t="shared" si="0"/>
        <v>004A/YDI/I/2019</v>
      </c>
      <c r="E9" s="528" t="str">
        <f t="shared" si="1"/>
        <v>A</v>
      </c>
      <c r="F9" s="472" t="s">
        <v>1495</v>
      </c>
      <c r="G9" s="473">
        <v>11807392</v>
      </c>
      <c r="H9" s="485" t="s">
        <v>1500</v>
      </c>
      <c r="I9" s="486">
        <f t="shared" si="2"/>
        <v>164150</v>
      </c>
      <c r="J9" s="487">
        <v>0.02</v>
      </c>
      <c r="K9" s="626">
        <v>3283</v>
      </c>
      <c r="L9" s="648" t="s">
        <v>1627</v>
      </c>
    </row>
    <row r="10" spans="1:12" ht="15" customHeight="1">
      <c r="A10" s="481">
        <v>151</v>
      </c>
      <c r="B10" s="618" t="s">
        <v>1017</v>
      </c>
      <c r="C10" s="483" t="s">
        <v>42</v>
      </c>
      <c r="D10" s="484" t="str">
        <f t="shared" si="0"/>
        <v>005A/YDI/I/2019</v>
      </c>
      <c r="E10" s="528" t="str">
        <f t="shared" si="1"/>
        <v>A</v>
      </c>
      <c r="F10" s="472" t="s">
        <v>1487</v>
      </c>
      <c r="G10" s="473">
        <v>11807058</v>
      </c>
      <c r="H10" s="485" t="s">
        <v>1544</v>
      </c>
      <c r="I10" s="486">
        <f t="shared" si="2"/>
        <v>8000000</v>
      </c>
      <c r="J10" s="487">
        <v>0.02</v>
      </c>
      <c r="K10" s="476">
        <v>160000</v>
      </c>
      <c r="L10" s="623" t="s">
        <v>1628</v>
      </c>
    </row>
    <row r="11" spans="1:12" ht="15" customHeight="1">
      <c r="A11" s="481">
        <v>25</v>
      </c>
      <c r="B11" s="490" t="s">
        <v>1499</v>
      </c>
      <c r="C11" s="483" t="s">
        <v>43</v>
      </c>
      <c r="D11" s="484" t="str">
        <f t="shared" si="0"/>
        <v>006A/YDI/I/2019</v>
      </c>
      <c r="E11" s="528" t="str">
        <f t="shared" si="1"/>
        <v>A</v>
      </c>
      <c r="F11" s="472" t="s">
        <v>1495</v>
      </c>
      <c r="G11" s="473">
        <v>11807392</v>
      </c>
      <c r="H11" s="485" t="s">
        <v>1500</v>
      </c>
      <c r="I11" s="486">
        <f t="shared" si="2"/>
        <v>973050</v>
      </c>
      <c r="J11" s="487">
        <v>0.02</v>
      </c>
      <c r="K11" s="626">
        <v>19461</v>
      </c>
      <c r="L11" s="648" t="s">
        <v>1627</v>
      </c>
    </row>
    <row r="12" spans="1:12" ht="15" customHeight="1">
      <c r="A12" s="481">
        <v>43</v>
      </c>
      <c r="B12" s="618" t="s">
        <v>233</v>
      </c>
      <c r="C12" s="483" t="s">
        <v>44</v>
      </c>
      <c r="D12" s="484" t="str">
        <f t="shared" si="0"/>
        <v>007A/YDI/I/2019</v>
      </c>
      <c r="E12" s="528" t="str">
        <f t="shared" si="1"/>
        <v>A</v>
      </c>
      <c r="F12" s="472" t="s">
        <v>1487</v>
      </c>
      <c r="G12" s="473">
        <v>11807054</v>
      </c>
      <c r="H12" s="485" t="s">
        <v>1516</v>
      </c>
      <c r="I12" s="486">
        <f t="shared" si="2"/>
        <v>1923650</v>
      </c>
      <c r="J12" s="487">
        <v>0.02</v>
      </c>
      <c r="K12" s="476">
        <v>38473</v>
      </c>
      <c r="L12" s="623" t="s">
        <v>1630</v>
      </c>
    </row>
    <row r="13" spans="1:12" ht="15" customHeight="1">
      <c r="A13" s="481">
        <v>26</v>
      </c>
      <c r="B13" s="490" t="s">
        <v>1501</v>
      </c>
      <c r="C13" s="483" t="s">
        <v>45</v>
      </c>
      <c r="D13" s="484" t="str">
        <f t="shared" si="0"/>
        <v>008A/YDI/I/2019</v>
      </c>
      <c r="E13" s="528" t="str">
        <f t="shared" si="1"/>
        <v>A</v>
      </c>
      <c r="F13" s="472" t="s">
        <v>1495</v>
      </c>
      <c r="G13" s="473">
        <v>11807389</v>
      </c>
      <c r="H13" s="485" t="s">
        <v>1502</v>
      </c>
      <c r="I13" s="486">
        <f t="shared" si="2"/>
        <v>350000</v>
      </c>
      <c r="J13" s="487">
        <v>0.02</v>
      </c>
      <c r="K13" s="626">
        <v>7000</v>
      </c>
      <c r="L13" s="648" t="s">
        <v>1627</v>
      </c>
    </row>
    <row r="14" spans="1:12" ht="15" customHeight="1">
      <c r="A14" s="481">
        <v>45</v>
      </c>
      <c r="B14" s="618" t="s">
        <v>233</v>
      </c>
      <c r="C14" s="483" t="s">
        <v>46</v>
      </c>
      <c r="D14" s="484" t="str">
        <f t="shared" si="0"/>
        <v>009A/YDI/I/2019</v>
      </c>
      <c r="E14" s="528" t="str">
        <f t="shared" si="1"/>
        <v>A</v>
      </c>
      <c r="F14" s="472" t="s">
        <v>1487</v>
      </c>
      <c r="G14" s="473">
        <v>11807055</v>
      </c>
      <c r="H14" s="485" t="s">
        <v>1517</v>
      </c>
      <c r="I14" s="486">
        <f t="shared" si="2"/>
        <v>1212750</v>
      </c>
      <c r="J14" s="487">
        <v>0.02</v>
      </c>
      <c r="K14" s="476">
        <v>24255</v>
      </c>
      <c r="L14" s="623" t="s">
        <v>1630</v>
      </c>
    </row>
    <row r="15" spans="1:12" ht="15" customHeight="1">
      <c r="A15" s="481">
        <v>27</v>
      </c>
      <c r="B15" s="490" t="s">
        <v>1503</v>
      </c>
      <c r="C15" s="483" t="s">
        <v>47</v>
      </c>
      <c r="D15" s="484" t="str">
        <f t="shared" si="0"/>
        <v>010A/YDI/I/2019</v>
      </c>
      <c r="E15" s="528" t="str">
        <f t="shared" si="1"/>
        <v>A</v>
      </c>
      <c r="F15" s="472" t="s">
        <v>1495</v>
      </c>
      <c r="G15" s="473">
        <v>11807392</v>
      </c>
      <c r="H15" s="485" t="s">
        <v>1504</v>
      </c>
      <c r="I15" s="486">
        <f t="shared" si="2"/>
        <v>1227650</v>
      </c>
      <c r="J15" s="487">
        <v>0.02</v>
      </c>
      <c r="K15" s="626">
        <v>24553</v>
      </c>
      <c r="L15" s="648" t="s">
        <v>1627</v>
      </c>
    </row>
    <row r="16" spans="1:12" ht="15" customHeight="1">
      <c r="A16" s="481">
        <v>152</v>
      </c>
      <c r="B16" s="618" t="s">
        <v>1017</v>
      </c>
      <c r="C16" s="483" t="s">
        <v>48</v>
      </c>
      <c r="D16" s="484" t="str">
        <f t="shared" si="0"/>
        <v>011A/YDI/I/2019</v>
      </c>
      <c r="E16" s="528" t="str">
        <f t="shared" si="1"/>
        <v>A</v>
      </c>
      <c r="F16" s="472" t="s">
        <v>1487</v>
      </c>
      <c r="G16" s="473">
        <v>11807059</v>
      </c>
      <c r="H16" s="485" t="s">
        <v>1545</v>
      </c>
      <c r="I16" s="486">
        <f t="shared" si="2"/>
        <v>1100000</v>
      </c>
      <c r="J16" s="487">
        <v>0.02</v>
      </c>
      <c r="K16" s="476">
        <v>22000</v>
      </c>
      <c r="L16" s="623" t="s">
        <v>1628</v>
      </c>
    </row>
    <row r="17" spans="1:12" ht="15" customHeight="1">
      <c r="A17" s="481">
        <v>28</v>
      </c>
      <c r="B17" s="490" t="s">
        <v>1503</v>
      </c>
      <c r="C17" s="483" t="s">
        <v>49</v>
      </c>
      <c r="D17" s="484" t="str">
        <f t="shared" si="0"/>
        <v>012A/YDI/I/2019</v>
      </c>
      <c r="E17" s="528" t="str">
        <f t="shared" si="1"/>
        <v>A</v>
      </c>
      <c r="F17" s="472" t="s">
        <v>1495</v>
      </c>
      <c r="G17" s="473">
        <v>11807392</v>
      </c>
      <c r="H17" s="485" t="s">
        <v>1504</v>
      </c>
      <c r="I17" s="486">
        <f t="shared" si="2"/>
        <v>1505550</v>
      </c>
      <c r="J17" s="487">
        <v>0.02</v>
      </c>
      <c r="K17" s="626">
        <v>30111</v>
      </c>
      <c r="L17" s="648" t="s">
        <v>1627</v>
      </c>
    </row>
    <row r="18" spans="1:12" ht="15" customHeight="1">
      <c r="A18" s="481">
        <v>153</v>
      </c>
      <c r="B18" s="618" t="s">
        <v>175</v>
      </c>
      <c r="C18" s="483" t="s">
        <v>50</v>
      </c>
      <c r="D18" s="484" t="str">
        <f t="shared" si="0"/>
        <v>013A/YDI/I/2019</v>
      </c>
      <c r="E18" s="528" t="str">
        <f t="shared" si="1"/>
        <v>A</v>
      </c>
      <c r="F18" s="472" t="s">
        <v>1479</v>
      </c>
      <c r="G18" s="473">
        <v>31801863</v>
      </c>
      <c r="H18" s="485" t="s">
        <v>1546</v>
      </c>
      <c r="I18" s="486">
        <f t="shared" si="2"/>
        <v>16422250</v>
      </c>
      <c r="J18" s="487">
        <v>0.02</v>
      </c>
      <c r="K18" s="476">
        <v>328445</v>
      </c>
      <c r="L18" s="623" t="s">
        <v>1631</v>
      </c>
    </row>
    <row r="19" spans="1:12" ht="15" customHeight="1">
      <c r="A19" s="481">
        <v>30</v>
      </c>
      <c r="B19" s="619" t="s">
        <v>1507</v>
      </c>
      <c r="C19" s="483" t="s">
        <v>51</v>
      </c>
      <c r="D19" s="484" t="str">
        <f t="shared" si="0"/>
        <v>014A/YDI/I/2019</v>
      </c>
      <c r="E19" s="528" t="str">
        <f t="shared" si="1"/>
        <v>A</v>
      </c>
      <c r="F19" s="472" t="s">
        <v>1495</v>
      </c>
      <c r="G19" s="473">
        <v>11807389</v>
      </c>
      <c r="H19" s="485" t="s">
        <v>1508</v>
      </c>
      <c r="I19" s="486">
        <f t="shared" si="2"/>
        <v>363500</v>
      </c>
      <c r="J19" s="487">
        <v>0.02</v>
      </c>
      <c r="K19" s="626">
        <v>7270</v>
      </c>
      <c r="L19" s="648" t="s">
        <v>1627</v>
      </c>
    </row>
    <row r="20" spans="1:12" ht="15" customHeight="1">
      <c r="A20" s="481">
        <v>154</v>
      </c>
      <c r="B20" s="618" t="s">
        <v>175</v>
      </c>
      <c r="C20" s="483" t="s">
        <v>52</v>
      </c>
      <c r="D20" s="484" t="str">
        <f t="shared" si="0"/>
        <v>015A/YDI/I/2019</v>
      </c>
      <c r="E20" s="528" t="str">
        <f t="shared" si="1"/>
        <v>A</v>
      </c>
      <c r="F20" s="472" t="s">
        <v>1515</v>
      </c>
      <c r="G20" s="473">
        <v>11807086</v>
      </c>
      <c r="H20" s="485" t="s">
        <v>1547</v>
      </c>
      <c r="I20" s="486">
        <f t="shared" si="2"/>
        <v>18345500</v>
      </c>
      <c r="J20" s="487">
        <v>0.02</v>
      </c>
      <c r="K20" s="476">
        <v>366910</v>
      </c>
      <c r="L20" s="623" t="s">
        <v>1631</v>
      </c>
    </row>
    <row r="21" spans="1:12" ht="15" customHeight="1">
      <c r="A21" s="481">
        <v>31</v>
      </c>
      <c r="B21" s="619" t="s">
        <v>1509</v>
      </c>
      <c r="C21" s="483" t="s">
        <v>53</v>
      </c>
      <c r="D21" s="484" t="str">
        <f t="shared" si="0"/>
        <v>016A/YDI/I/2019</v>
      </c>
      <c r="E21" s="528" t="str">
        <f t="shared" si="1"/>
        <v>A</v>
      </c>
      <c r="F21" s="472" t="s">
        <v>1495</v>
      </c>
      <c r="G21" s="473">
        <v>11807392</v>
      </c>
      <c r="H21" s="485" t="s">
        <v>1510</v>
      </c>
      <c r="I21" s="486">
        <f t="shared" si="2"/>
        <v>1440800</v>
      </c>
      <c r="J21" s="487">
        <v>0.02</v>
      </c>
      <c r="K21" s="626">
        <v>28816</v>
      </c>
      <c r="L21" s="648" t="s">
        <v>1627</v>
      </c>
    </row>
    <row r="22" spans="1:12" ht="15" customHeight="1">
      <c r="A22" s="481">
        <v>32</v>
      </c>
      <c r="B22" s="619" t="s">
        <v>1509</v>
      </c>
      <c r="C22" s="483" t="s">
        <v>54</v>
      </c>
      <c r="D22" s="484" t="str">
        <f t="shared" si="0"/>
        <v>017A/YDI/I/2019</v>
      </c>
      <c r="E22" s="528" t="str">
        <f t="shared" si="1"/>
        <v>A</v>
      </c>
      <c r="F22" s="472" t="s">
        <v>1495</v>
      </c>
      <c r="G22" s="473">
        <v>11807392</v>
      </c>
      <c r="H22" s="485" t="s">
        <v>1510</v>
      </c>
      <c r="I22" s="486">
        <f t="shared" si="2"/>
        <v>7556250</v>
      </c>
      <c r="J22" s="487">
        <v>0.02</v>
      </c>
      <c r="K22" s="626">
        <v>151125</v>
      </c>
      <c r="L22" s="648" t="s">
        <v>1627</v>
      </c>
    </row>
    <row r="23" spans="1:12" ht="15" customHeight="1">
      <c r="A23" s="481">
        <v>33</v>
      </c>
      <c r="B23" s="619" t="s">
        <v>1511</v>
      </c>
      <c r="C23" s="483" t="s">
        <v>55</v>
      </c>
      <c r="D23" s="484" t="str">
        <f t="shared" si="0"/>
        <v>018A/YDI/I/2019</v>
      </c>
      <c r="E23" s="528" t="str">
        <f t="shared" si="1"/>
        <v>A</v>
      </c>
      <c r="F23" s="472" t="s">
        <v>1495</v>
      </c>
      <c r="G23" s="473">
        <v>11807381</v>
      </c>
      <c r="H23" s="485" t="s">
        <v>1512</v>
      </c>
      <c r="I23" s="486">
        <f t="shared" si="2"/>
        <v>1417550</v>
      </c>
      <c r="J23" s="487">
        <v>0.02</v>
      </c>
      <c r="K23" s="626">
        <v>28351</v>
      </c>
      <c r="L23" s="648" t="s">
        <v>1627</v>
      </c>
    </row>
    <row r="24" spans="1:12" ht="15" customHeight="1">
      <c r="A24" s="481">
        <v>97</v>
      </c>
      <c r="B24" s="605" t="s">
        <v>1529</v>
      </c>
      <c r="C24" s="483" t="s">
        <v>56</v>
      </c>
      <c r="D24" s="484" t="str">
        <f t="shared" si="0"/>
        <v>019A/YDI/I/2019</v>
      </c>
      <c r="E24" s="528" t="str">
        <f t="shared" si="1"/>
        <v>A</v>
      </c>
      <c r="F24" s="472" t="s">
        <v>1490</v>
      </c>
      <c r="G24" s="473">
        <v>11807320</v>
      </c>
      <c r="H24" s="485" t="s">
        <v>1530</v>
      </c>
      <c r="I24" s="486">
        <f t="shared" si="2"/>
        <v>240000000</v>
      </c>
      <c r="J24" s="487">
        <v>0.02</v>
      </c>
      <c r="K24" s="476">
        <v>4800000</v>
      </c>
      <c r="L24" s="623" t="s">
        <v>1633</v>
      </c>
    </row>
    <row r="25" spans="1:12" ht="15" customHeight="1">
      <c r="A25" s="481">
        <v>34</v>
      </c>
      <c r="B25" s="619" t="s">
        <v>1511</v>
      </c>
      <c r="C25" s="483" t="s">
        <v>57</v>
      </c>
      <c r="D25" s="484" t="str">
        <f t="shared" si="0"/>
        <v>020A/YDI/I/2019</v>
      </c>
      <c r="E25" s="528" t="str">
        <f t="shared" si="1"/>
        <v>A</v>
      </c>
      <c r="F25" s="472" t="s">
        <v>1495</v>
      </c>
      <c r="G25" s="473">
        <v>11807381</v>
      </c>
      <c r="H25" s="485" t="s">
        <v>1512</v>
      </c>
      <c r="I25" s="486">
        <f t="shared" si="2"/>
        <v>1579350</v>
      </c>
      <c r="J25" s="487">
        <v>0.02</v>
      </c>
      <c r="K25" s="626">
        <v>31587</v>
      </c>
      <c r="L25" s="648" t="s">
        <v>1627</v>
      </c>
    </row>
    <row r="26" spans="1:12" ht="15" customHeight="1">
      <c r="A26" s="481">
        <v>141</v>
      </c>
      <c r="B26" s="618" t="s">
        <v>305</v>
      </c>
      <c r="C26" s="483" t="s">
        <v>58</v>
      </c>
      <c r="D26" s="484" t="str">
        <f t="shared" si="0"/>
        <v>021A/YDI/I/2019</v>
      </c>
      <c r="E26" s="528" t="str">
        <f t="shared" si="1"/>
        <v>A</v>
      </c>
      <c r="F26" s="472" t="s">
        <v>1541</v>
      </c>
      <c r="G26" s="473">
        <v>11806780</v>
      </c>
      <c r="H26" s="485" t="s">
        <v>1542</v>
      </c>
      <c r="I26" s="486">
        <f t="shared" si="2"/>
        <v>1308250</v>
      </c>
      <c r="J26" s="487">
        <v>0.02</v>
      </c>
      <c r="K26" s="476">
        <v>26165</v>
      </c>
      <c r="L26" s="623" t="s">
        <v>1630</v>
      </c>
    </row>
    <row r="27" spans="1:12" ht="15" customHeight="1">
      <c r="A27" s="481">
        <v>37</v>
      </c>
      <c r="B27" s="619" t="s">
        <v>1513</v>
      </c>
      <c r="C27" s="483" t="s">
        <v>59</v>
      </c>
      <c r="D27" s="484" t="str">
        <f t="shared" si="0"/>
        <v>022A/YDI/I/2019</v>
      </c>
      <c r="E27" s="528" t="str">
        <f t="shared" si="1"/>
        <v>A</v>
      </c>
      <c r="F27" s="472" t="s">
        <v>1495</v>
      </c>
      <c r="G27" s="473">
        <v>11807389</v>
      </c>
      <c r="H27" s="485" t="s">
        <v>1514</v>
      </c>
      <c r="I27" s="486">
        <f t="shared" si="2"/>
        <v>2446800</v>
      </c>
      <c r="J27" s="487">
        <v>0.02</v>
      </c>
      <c r="K27" s="626">
        <v>48936</v>
      </c>
      <c r="L27" s="648" t="s">
        <v>1627</v>
      </c>
    </row>
    <row r="28" spans="1:12" ht="15" customHeight="1">
      <c r="A28" s="481">
        <v>140</v>
      </c>
      <c r="B28" s="618" t="s">
        <v>1539</v>
      </c>
      <c r="C28" s="483" t="s">
        <v>60</v>
      </c>
      <c r="D28" s="484" t="str">
        <f t="shared" si="0"/>
        <v>023A/YDI/I/2019</v>
      </c>
      <c r="E28" s="528" t="str">
        <f t="shared" si="1"/>
        <v>A</v>
      </c>
      <c r="F28" s="472" t="s">
        <v>1481</v>
      </c>
      <c r="G28" s="473">
        <v>11807366</v>
      </c>
      <c r="H28" s="485" t="s">
        <v>1540</v>
      </c>
      <c r="I28" s="486">
        <f t="shared" si="2"/>
        <v>16900000</v>
      </c>
      <c r="J28" s="487">
        <v>0.02</v>
      </c>
      <c r="K28" s="476">
        <v>338000</v>
      </c>
      <c r="L28" s="623" t="s">
        <v>1634</v>
      </c>
    </row>
    <row r="29" spans="1:12" ht="15" customHeight="1">
      <c r="A29" s="481">
        <v>165</v>
      </c>
      <c r="B29" s="620" t="s">
        <v>1552</v>
      </c>
      <c r="C29" s="483" t="s">
        <v>66</v>
      </c>
      <c r="D29" s="484" t="str">
        <f t="shared" si="0"/>
        <v>024A/YDI/I/2019</v>
      </c>
      <c r="E29" s="528" t="str">
        <f t="shared" si="1"/>
        <v>A</v>
      </c>
      <c r="F29" s="472" t="s">
        <v>1491</v>
      </c>
      <c r="G29" s="473">
        <v>11806831</v>
      </c>
      <c r="H29" s="485" t="s">
        <v>1553</v>
      </c>
      <c r="I29" s="486">
        <f t="shared" si="2"/>
        <v>804000</v>
      </c>
      <c r="J29" s="487">
        <v>0.02</v>
      </c>
      <c r="K29" s="476">
        <v>16080</v>
      </c>
      <c r="L29" s="623" t="s">
        <v>1630</v>
      </c>
    </row>
    <row r="30" spans="1:12" ht="15" customHeight="1">
      <c r="A30" s="481">
        <v>38</v>
      </c>
      <c r="B30" s="619" t="s">
        <v>149</v>
      </c>
      <c r="C30" s="483" t="s">
        <v>67</v>
      </c>
      <c r="D30" s="484" t="str">
        <f t="shared" si="0"/>
        <v>025A/YDI/I/2019</v>
      </c>
      <c r="E30" s="528" t="str">
        <f t="shared" si="1"/>
        <v>A</v>
      </c>
      <c r="F30" s="472" t="s">
        <v>1495</v>
      </c>
      <c r="G30" s="473">
        <v>11807396</v>
      </c>
      <c r="H30" s="485" t="s">
        <v>404</v>
      </c>
      <c r="I30" s="486">
        <f t="shared" si="2"/>
        <v>3135400</v>
      </c>
      <c r="J30" s="487">
        <v>0.02</v>
      </c>
      <c r="K30" s="626">
        <v>62708</v>
      </c>
      <c r="L30" s="648" t="s">
        <v>1627</v>
      </c>
    </row>
    <row r="31" spans="1:12" ht="15" customHeight="1">
      <c r="A31" s="481">
        <v>7</v>
      </c>
      <c r="B31" s="482" t="s">
        <v>216</v>
      </c>
      <c r="C31" s="483" t="s">
        <v>68</v>
      </c>
      <c r="D31" s="484" t="str">
        <f t="shared" si="0"/>
        <v>026A/YDI/I/2019</v>
      </c>
      <c r="E31" s="528" t="str">
        <f t="shared" si="1"/>
        <v>A</v>
      </c>
      <c r="F31" s="472" t="s">
        <v>1485</v>
      </c>
      <c r="G31" s="473">
        <v>11807281</v>
      </c>
      <c r="H31" s="485" t="s">
        <v>1061</v>
      </c>
      <c r="I31" s="486">
        <f t="shared" si="2"/>
        <v>1634000</v>
      </c>
      <c r="J31" s="487">
        <v>0.02</v>
      </c>
      <c r="K31" s="626">
        <v>32680</v>
      </c>
      <c r="L31" s="648" t="s">
        <v>1627</v>
      </c>
    </row>
    <row r="32" spans="1:12" ht="15" customHeight="1">
      <c r="A32" s="481">
        <v>47</v>
      </c>
      <c r="B32" s="619" t="s">
        <v>1366</v>
      </c>
      <c r="C32" s="483" t="s">
        <v>69</v>
      </c>
      <c r="D32" s="484" t="str">
        <f t="shared" si="0"/>
        <v>027A/YDI/I/2019</v>
      </c>
      <c r="E32" s="528" t="str">
        <f t="shared" si="1"/>
        <v>A</v>
      </c>
      <c r="F32" s="472" t="s">
        <v>1495</v>
      </c>
      <c r="G32" s="473">
        <v>11807379</v>
      </c>
      <c r="H32" s="485" t="s">
        <v>1356</v>
      </c>
      <c r="I32" s="486">
        <f t="shared" si="2"/>
        <v>1100000</v>
      </c>
      <c r="J32" s="487">
        <v>0.02</v>
      </c>
      <c r="K32" s="626">
        <v>22000</v>
      </c>
      <c r="L32" s="648" t="s">
        <v>1627</v>
      </c>
    </row>
    <row r="33" spans="1:12" ht="15" customHeight="1">
      <c r="A33" s="481">
        <v>8</v>
      </c>
      <c r="B33" s="618" t="s">
        <v>192</v>
      </c>
      <c r="C33" s="483" t="s">
        <v>70</v>
      </c>
      <c r="D33" s="484" t="str">
        <f t="shared" si="0"/>
        <v>028A/YDI/I/2019</v>
      </c>
      <c r="E33" s="528" t="str">
        <f t="shared" si="1"/>
        <v>A</v>
      </c>
      <c r="F33" s="472" t="s">
        <v>1481</v>
      </c>
      <c r="G33" s="473">
        <v>11807338</v>
      </c>
      <c r="H33" s="485" t="s">
        <v>260</v>
      </c>
      <c r="I33" s="486">
        <f t="shared" si="2"/>
        <v>20170000</v>
      </c>
      <c r="J33" s="487">
        <v>0.02</v>
      </c>
      <c r="K33" s="626">
        <v>403400</v>
      </c>
      <c r="L33" s="648" t="s">
        <v>1627</v>
      </c>
    </row>
    <row r="34" spans="1:12" ht="15" customHeight="1">
      <c r="A34" s="481">
        <v>48</v>
      </c>
      <c r="B34" s="492" t="s">
        <v>181</v>
      </c>
      <c r="C34" s="483" t="s">
        <v>71</v>
      </c>
      <c r="D34" s="484" t="str">
        <f t="shared" si="0"/>
        <v>029A/YDI/I/2019</v>
      </c>
      <c r="E34" s="528" t="str">
        <f t="shared" si="1"/>
        <v>A</v>
      </c>
      <c r="F34" s="472" t="s">
        <v>1495</v>
      </c>
      <c r="G34" s="473">
        <v>11807389</v>
      </c>
      <c r="H34" s="485" t="s">
        <v>389</v>
      </c>
      <c r="I34" s="486">
        <f t="shared" si="2"/>
        <v>3410100</v>
      </c>
      <c r="J34" s="487">
        <v>0.02</v>
      </c>
      <c r="K34" s="626">
        <v>68202</v>
      </c>
      <c r="L34" s="648" t="s">
        <v>1627</v>
      </c>
    </row>
    <row r="35" spans="1:12" ht="15" customHeight="1">
      <c r="A35" s="481">
        <v>9</v>
      </c>
      <c r="B35" s="493" t="s">
        <v>619</v>
      </c>
      <c r="C35" s="483" t="s">
        <v>72</v>
      </c>
      <c r="D35" s="484" t="str">
        <f t="shared" si="0"/>
        <v>030A/YDI/I/2019</v>
      </c>
      <c r="E35" s="528" t="str">
        <f t="shared" si="1"/>
        <v>A</v>
      </c>
      <c r="F35" s="472" t="s">
        <v>1481</v>
      </c>
      <c r="G35" s="473">
        <v>11807340</v>
      </c>
      <c r="H35" s="485" t="s">
        <v>1062</v>
      </c>
      <c r="I35" s="486">
        <f t="shared" si="2"/>
        <v>11200000</v>
      </c>
      <c r="J35" s="487">
        <v>0.02</v>
      </c>
      <c r="K35" s="626">
        <v>224000</v>
      </c>
      <c r="L35" s="648" t="s">
        <v>1627</v>
      </c>
    </row>
    <row r="36" spans="1:12" ht="15" customHeight="1">
      <c r="A36" s="481">
        <v>57</v>
      </c>
      <c r="B36" s="492" t="s">
        <v>180</v>
      </c>
      <c r="C36" s="483" t="s">
        <v>73</v>
      </c>
      <c r="D36" s="484" t="str">
        <f t="shared" si="0"/>
        <v>031A/YDI/I/2019</v>
      </c>
      <c r="E36" s="528" t="str">
        <f t="shared" si="1"/>
        <v>A</v>
      </c>
      <c r="F36" s="472" t="s">
        <v>1495</v>
      </c>
      <c r="G36" s="473">
        <v>11807379</v>
      </c>
      <c r="H36" s="485" t="s">
        <v>373</v>
      </c>
      <c r="I36" s="486">
        <f t="shared" si="2"/>
        <v>23400</v>
      </c>
      <c r="J36" s="487">
        <v>0.02</v>
      </c>
      <c r="K36" s="626">
        <v>468</v>
      </c>
      <c r="L36" s="648" t="s">
        <v>1627</v>
      </c>
    </row>
    <row r="37" spans="1:12" ht="15" customHeight="1">
      <c r="A37" s="481">
        <v>13</v>
      </c>
      <c r="B37" s="493" t="s">
        <v>213</v>
      </c>
      <c r="C37" s="483" t="s">
        <v>74</v>
      </c>
      <c r="D37" s="484" t="str">
        <f t="shared" si="0"/>
        <v>032A/YDI/I/2019</v>
      </c>
      <c r="E37" s="528" t="str">
        <f t="shared" si="1"/>
        <v>A</v>
      </c>
      <c r="F37" s="472" t="s">
        <v>1485</v>
      </c>
      <c r="G37" s="473">
        <v>11807270</v>
      </c>
      <c r="H37" s="485" t="s">
        <v>286</v>
      </c>
      <c r="I37" s="486">
        <f t="shared" si="2"/>
        <v>12803200</v>
      </c>
      <c r="J37" s="487">
        <v>0.02</v>
      </c>
      <c r="K37" s="626">
        <v>256064</v>
      </c>
      <c r="L37" s="648" t="s">
        <v>1627</v>
      </c>
    </row>
    <row r="38" spans="1:12" ht="15" customHeight="1">
      <c r="A38" s="481">
        <v>59</v>
      </c>
      <c r="B38" s="492" t="s">
        <v>180</v>
      </c>
      <c r="C38" s="483" t="s">
        <v>75</v>
      </c>
      <c r="D38" s="484" t="str">
        <f t="shared" ref="D38:D69" si="3">C38&amp;$F$1</f>
        <v>033A/YDI/I/2019</v>
      </c>
      <c r="E38" s="528" t="str">
        <f t="shared" ref="E38:E69" si="4">MID(D38,4,1)</f>
        <v>A</v>
      </c>
      <c r="F38" s="472" t="s">
        <v>1495</v>
      </c>
      <c r="G38" s="473">
        <v>11807379</v>
      </c>
      <c r="H38" s="485" t="s">
        <v>373</v>
      </c>
      <c r="I38" s="486">
        <f t="shared" ref="I38:I69" si="5">K38/J38</f>
        <v>24400</v>
      </c>
      <c r="J38" s="487">
        <v>0.02</v>
      </c>
      <c r="K38" s="626">
        <v>488</v>
      </c>
      <c r="L38" s="648" t="s">
        <v>1627</v>
      </c>
    </row>
    <row r="39" spans="1:12" ht="15" customHeight="1">
      <c r="A39" s="481">
        <v>60</v>
      </c>
      <c r="B39" s="492" t="s">
        <v>180</v>
      </c>
      <c r="C39" s="483" t="s">
        <v>76</v>
      </c>
      <c r="D39" s="484" t="str">
        <f t="shared" si="3"/>
        <v>034A/YDI/I/2019</v>
      </c>
      <c r="E39" s="528" t="str">
        <f t="shared" si="4"/>
        <v>A</v>
      </c>
      <c r="F39" s="472" t="s">
        <v>1495</v>
      </c>
      <c r="G39" s="473">
        <v>11807379</v>
      </c>
      <c r="H39" s="485" t="s">
        <v>373</v>
      </c>
      <c r="I39" s="486">
        <f t="shared" si="5"/>
        <v>65000</v>
      </c>
      <c r="J39" s="487">
        <v>0.02</v>
      </c>
      <c r="K39" s="626">
        <v>1300</v>
      </c>
      <c r="L39" s="648" t="s">
        <v>1627</v>
      </c>
    </row>
    <row r="40" spans="1:12" ht="15" customHeight="1">
      <c r="A40" s="481">
        <v>16</v>
      </c>
      <c r="B40" s="493" t="s">
        <v>194</v>
      </c>
      <c r="C40" s="483" t="s">
        <v>77</v>
      </c>
      <c r="D40" s="484" t="str">
        <f t="shared" si="3"/>
        <v>035A/YDI/I/2019</v>
      </c>
      <c r="E40" s="528" t="str">
        <f t="shared" si="4"/>
        <v>A</v>
      </c>
      <c r="F40" s="472" t="s">
        <v>1490</v>
      </c>
      <c r="G40" s="473">
        <v>11807319</v>
      </c>
      <c r="H40" s="485" t="s">
        <v>261</v>
      </c>
      <c r="I40" s="486">
        <f t="shared" si="5"/>
        <v>311113000</v>
      </c>
      <c r="J40" s="487">
        <v>0.02</v>
      </c>
      <c r="K40" s="626">
        <v>6222260</v>
      </c>
      <c r="L40" s="648" t="s">
        <v>1627</v>
      </c>
    </row>
    <row r="41" spans="1:12" ht="15" customHeight="1">
      <c r="A41" s="481">
        <v>61</v>
      </c>
      <c r="B41" s="492" t="s">
        <v>180</v>
      </c>
      <c r="C41" s="483" t="s">
        <v>78</v>
      </c>
      <c r="D41" s="484" t="str">
        <f t="shared" si="3"/>
        <v>036A/YDI/I/2019</v>
      </c>
      <c r="E41" s="528" t="str">
        <f t="shared" si="4"/>
        <v>A</v>
      </c>
      <c r="F41" s="472" t="s">
        <v>1495</v>
      </c>
      <c r="G41" s="473">
        <v>11807379</v>
      </c>
      <c r="H41" s="485" t="s">
        <v>373</v>
      </c>
      <c r="I41" s="486">
        <f t="shared" si="5"/>
        <v>78650</v>
      </c>
      <c r="J41" s="487">
        <v>0.02</v>
      </c>
      <c r="K41" s="626">
        <v>1573</v>
      </c>
      <c r="L41" s="648" t="s">
        <v>1627</v>
      </c>
    </row>
    <row r="42" spans="1:12" ht="15" customHeight="1">
      <c r="A42" s="481">
        <v>20</v>
      </c>
      <c r="B42" s="606" t="s">
        <v>190</v>
      </c>
      <c r="C42" s="483" t="s">
        <v>79</v>
      </c>
      <c r="D42" s="484" t="str">
        <f t="shared" si="3"/>
        <v>037A/YDI/I/2019</v>
      </c>
      <c r="E42" s="528" t="str">
        <f t="shared" si="4"/>
        <v>A</v>
      </c>
      <c r="F42" s="472" t="s">
        <v>1485</v>
      </c>
      <c r="G42" s="473">
        <v>11807280</v>
      </c>
      <c r="H42" s="485" t="s">
        <v>315</v>
      </c>
      <c r="I42" s="486">
        <f t="shared" si="5"/>
        <v>43500000</v>
      </c>
      <c r="J42" s="487">
        <v>0.02</v>
      </c>
      <c r="K42" s="626">
        <v>870000</v>
      </c>
      <c r="L42" s="648" t="s">
        <v>1627</v>
      </c>
    </row>
    <row r="43" spans="1:12" ht="15" customHeight="1">
      <c r="A43" s="481">
        <v>62</v>
      </c>
      <c r="B43" s="492" t="s">
        <v>180</v>
      </c>
      <c r="C43" s="483" t="s">
        <v>80</v>
      </c>
      <c r="D43" s="484" t="str">
        <f t="shared" si="3"/>
        <v>038A/YDI/I/2019</v>
      </c>
      <c r="E43" s="528" t="str">
        <f t="shared" si="4"/>
        <v>A</v>
      </c>
      <c r="F43" s="472" t="s">
        <v>1495</v>
      </c>
      <c r="G43" s="473">
        <v>11807379</v>
      </c>
      <c r="H43" s="485" t="s">
        <v>373</v>
      </c>
      <c r="I43" s="486">
        <f t="shared" si="5"/>
        <v>99450</v>
      </c>
      <c r="J43" s="487">
        <v>0.02</v>
      </c>
      <c r="K43" s="626">
        <v>1989</v>
      </c>
      <c r="L43" s="648" t="s">
        <v>1627</v>
      </c>
    </row>
    <row r="44" spans="1:12" ht="15" customHeight="1">
      <c r="A44" s="481">
        <v>23</v>
      </c>
      <c r="B44" s="606" t="s">
        <v>1497</v>
      </c>
      <c r="C44" s="483" t="s">
        <v>81</v>
      </c>
      <c r="D44" s="484" t="str">
        <f t="shared" si="3"/>
        <v>039A/YDI/I/2019</v>
      </c>
      <c r="E44" s="528" t="str">
        <f t="shared" si="4"/>
        <v>A</v>
      </c>
      <c r="F44" s="472" t="s">
        <v>1481</v>
      </c>
      <c r="G44" s="473">
        <v>11807345</v>
      </c>
      <c r="H44" s="485" t="s">
        <v>1498</v>
      </c>
      <c r="I44" s="486">
        <f t="shared" si="5"/>
        <v>189000000</v>
      </c>
      <c r="J44" s="487">
        <v>0.02</v>
      </c>
      <c r="K44" s="626">
        <v>3780000</v>
      </c>
      <c r="L44" s="648" t="s">
        <v>1627</v>
      </c>
    </row>
    <row r="45" spans="1:12" ht="15" customHeight="1">
      <c r="A45" s="481">
        <v>63</v>
      </c>
      <c r="B45" s="492" t="s">
        <v>180</v>
      </c>
      <c r="C45" s="483" t="s">
        <v>82</v>
      </c>
      <c r="D45" s="484" t="str">
        <f t="shared" si="3"/>
        <v>040A/YDI/I/2019</v>
      </c>
      <c r="E45" s="528" t="str">
        <f t="shared" si="4"/>
        <v>A</v>
      </c>
      <c r="F45" s="472" t="s">
        <v>1495</v>
      </c>
      <c r="G45" s="473">
        <v>11807379</v>
      </c>
      <c r="H45" s="485" t="s">
        <v>373</v>
      </c>
      <c r="I45" s="486">
        <f t="shared" si="5"/>
        <v>321450</v>
      </c>
      <c r="J45" s="487">
        <v>0.02</v>
      </c>
      <c r="K45" s="626">
        <v>6429</v>
      </c>
      <c r="L45" s="648" t="s">
        <v>1627</v>
      </c>
    </row>
    <row r="46" spans="1:12" ht="15" customHeight="1">
      <c r="A46" s="481">
        <v>35</v>
      </c>
      <c r="B46" s="493" t="s">
        <v>245</v>
      </c>
      <c r="C46" s="483" t="s">
        <v>83</v>
      </c>
      <c r="D46" s="484" t="str">
        <f t="shared" si="3"/>
        <v>041A/YDI/I/2019</v>
      </c>
      <c r="E46" s="528" t="str">
        <f t="shared" si="4"/>
        <v>A</v>
      </c>
      <c r="F46" s="472" t="s">
        <v>1481</v>
      </c>
      <c r="G46" s="473">
        <v>11807374</v>
      </c>
      <c r="H46" s="485" t="s">
        <v>263</v>
      </c>
      <c r="I46" s="486">
        <f t="shared" si="5"/>
        <v>10200000</v>
      </c>
      <c r="J46" s="487">
        <v>0.02</v>
      </c>
      <c r="K46" s="626">
        <v>204000</v>
      </c>
      <c r="L46" s="648" t="s">
        <v>1627</v>
      </c>
    </row>
    <row r="47" spans="1:12" ht="15" customHeight="1">
      <c r="A47" s="481">
        <v>72</v>
      </c>
      <c r="B47" s="492" t="s">
        <v>211</v>
      </c>
      <c r="C47" s="483" t="s">
        <v>84</v>
      </c>
      <c r="D47" s="484" t="str">
        <f t="shared" si="3"/>
        <v>042A/YDI/I/2019</v>
      </c>
      <c r="E47" s="528" t="str">
        <f t="shared" si="4"/>
        <v>A</v>
      </c>
      <c r="F47" s="472" t="s">
        <v>1495</v>
      </c>
      <c r="G47" s="473">
        <v>11807396</v>
      </c>
      <c r="H47" s="485" t="s">
        <v>469</v>
      </c>
      <c r="I47" s="486">
        <f t="shared" si="5"/>
        <v>1165600</v>
      </c>
      <c r="J47" s="487">
        <v>0.02</v>
      </c>
      <c r="K47" s="626">
        <v>23312</v>
      </c>
      <c r="L47" s="648" t="s">
        <v>1627</v>
      </c>
    </row>
    <row r="48" spans="1:12" ht="15" customHeight="1">
      <c r="A48" s="481">
        <v>36</v>
      </c>
      <c r="B48" s="493" t="s">
        <v>271</v>
      </c>
      <c r="C48" s="483" t="s">
        <v>85</v>
      </c>
      <c r="D48" s="484" t="str">
        <f t="shared" si="3"/>
        <v>043A/YDI/I/2019</v>
      </c>
      <c r="E48" s="528" t="str">
        <f t="shared" si="4"/>
        <v>A</v>
      </c>
      <c r="F48" s="472" t="s">
        <v>1490</v>
      </c>
      <c r="G48" s="473">
        <v>11807322</v>
      </c>
      <c r="H48" s="485" t="s">
        <v>287</v>
      </c>
      <c r="I48" s="486">
        <f t="shared" si="5"/>
        <v>734358850</v>
      </c>
      <c r="J48" s="487">
        <v>0.02</v>
      </c>
      <c r="K48" s="626">
        <v>14687177</v>
      </c>
      <c r="L48" s="648" t="s">
        <v>1627</v>
      </c>
    </row>
    <row r="49" spans="1:12" ht="15" customHeight="1">
      <c r="A49" s="481">
        <v>73</v>
      </c>
      <c r="B49" s="492" t="s">
        <v>211</v>
      </c>
      <c r="C49" s="483" t="s">
        <v>86</v>
      </c>
      <c r="D49" s="484" t="str">
        <f t="shared" si="3"/>
        <v>044A/YDI/I/2019</v>
      </c>
      <c r="E49" s="528" t="str">
        <f t="shared" si="4"/>
        <v>A</v>
      </c>
      <c r="F49" s="472" t="s">
        <v>1495</v>
      </c>
      <c r="G49" s="473">
        <v>11807396</v>
      </c>
      <c r="H49" s="485" t="s">
        <v>469</v>
      </c>
      <c r="I49" s="486">
        <f t="shared" si="5"/>
        <v>1395950</v>
      </c>
      <c r="J49" s="487">
        <v>0.02</v>
      </c>
      <c r="K49" s="626">
        <v>27919</v>
      </c>
      <c r="L49" s="648" t="s">
        <v>1627</v>
      </c>
    </row>
    <row r="50" spans="1:12" ht="15" customHeight="1">
      <c r="A50" s="481">
        <v>42</v>
      </c>
      <c r="B50" s="493" t="s">
        <v>223</v>
      </c>
      <c r="C50" s="483" t="s">
        <v>87</v>
      </c>
      <c r="D50" s="484" t="str">
        <f t="shared" si="3"/>
        <v>045A/YDI/I/2019</v>
      </c>
      <c r="E50" s="528" t="str">
        <f t="shared" si="4"/>
        <v>A</v>
      </c>
      <c r="F50" s="472" t="s">
        <v>1490</v>
      </c>
      <c r="G50" s="473">
        <v>11807324</v>
      </c>
      <c r="H50" s="485" t="s">
        <v>288</v>
      </c>
      <c r="I50" s="486">
        <f t="shared" si="5"/>
        <v>577310000</v>
      </c>
      <c r="J50" s="487">
        <v>0.02</v>
      </c>
      <c r="K50" s="626">
        <v>11546200</v>
      </c>
      <c r="L50" s="648" t="s">
        <v>1627</v>
      </c>
    </row>
    <row r="51" spans="1:12" ht="15" customHeight="1">
      <c r="A51" s="481">
        <v>75</v>
      </c>
      <c r="B51" s="492" t="s">
        <v>1521</v>
      </c>
      <c r="C51" s="483" t="s">
        <v>88</v>
      </c>
      <c r="D51" s="484" t="str">
        <f t="shared" si="3"/>
        <v>046A/YDI/I/2019</v>
      </c>
      <c r="E51" s="528" t="str">
        <f t="shared" si="4"/>
        <v>A</v>
      </c>
      <c r="F51" s="472" t="s">
        <v>1495</v>
      </c>
      <c r="G51" s="473">
        <v>11807396</v>
      </c>
      <c r="H51" s="485" t="s">
        <v>1522</v>
      </c>
      <c r="I51" s="486">
        <f t="shared" si="5"/>
        <v>3365400</v>
      </c>
      <c r="J51" s="487">
        <v>0.02</v>
      </c>
      <c r="K51" s="626">
        <v>67308</v>
      </c>
      <c r="L51" s="648" t="s">
        <v>1627</v>
      </c>
    </row>
    <row r="52" spans="1:12" ht="15" customHeight="1">
      <c r="A52" s="481">
        <v>46</v>
      </c>
      <c r="B52" s="493" t="s">
        <v>23</v>
      </c>
      <c r="C52" s="483" t="s">
        <v>89</v>
      </c>
      <c r="D52" s="484" t="str">
        <f t="shared" si="3"/>
        <v>047A/YDI/I/2019</v>
      </c>
      <c r="E52" s="528" t="str">
        <f t="shared" si="4"/>
        <v>A</v>
      </c>
      <c r="F52" s="472" t="s">
        <v>1495</v>
      </c>
      <c r="G52" s="473">
        <v>11807385</v>
      </c>
      <c r="H52" s="485" t="s">
        <v>289</v>
      </c>
      <c r="I52" s="486">
        <f t="shared" si="5"/>
        <v>2000000</v>
      </c>
      <c r="J52" s="487">
        <v>0.02</v>
      </c>
      <c r="K52" s="626">
        <v>40000</v>
      </c>
      <c r="L52" s="648" t="s">
        <v>1627</v>
      </c>
    </row>
    <row r="53" spans="1:12" ht="15" customHeight="1">
      <c r="A53" s="481">
        <v>76</v>
      </c>
      <c r="B53" s="492" t="s">
        <v>1521</v>
      </c>
      <c r="C53" s="483" t="s">
        <v>90</v>
      </c>
      <c r="D53" s="484" t="str">
        <f t="shared" si="3"/>
        <v>048A/YDI/I/2019</v>
      </c>
      <c r="E53" s="528" t="str">
        <f t="shared" si="4"/>
        <v>A</v>
      </c>
      <c r="F53" s="472" t="s">
        <v>1495</v>
      </c>
      <c r="G53" s="473">
        <v>11807396</v>
      </c>
      <c r="H53" s="485" t="s">
        <v>1522</v>
      </c>
      <c r="I53" s="486">
        <f t="shared" si="5"/>
        <v>4875000</v>
      </c>
      <c r="J53" s="487">
        <v>0.02</v>
      </c>
      <c r="K53" s="626">
        <v>97500</v>
      </c>
      <c r="L53" s="648" t="s">
        <v>1627</v>
      </c>
    </row>
    <row r="54" spans="1:12" ht="15" customHeight="1">
      <c r="A54" s="481">
        <v>49</v>
      </c>
      <c r="B54" s="493" t="s">
        <v>145</v>
      </c>
      <c r="C54" s="483" t="s">
        <v>91</v>
      </c>
      <c r="D54" s="484" t="str">
        <f t="shared" si="3"/>
        <v>049A/YDI/I/2019</v>
      </c>
      <c r="E54" s="528" t="str">
        <f t="shared" si="4"/>
        <v>A</v>
      </c>
      <c r="F54" s="472" t="s">
        <v>1495</v>
      </c>
      <c r="G54" s="473">
        <v>11807396</v>
      </c>
      <c r="H54" s="485" t="s">
        <v>264</v>
      </c>
      <c r="I54" s="486">
        <f t="shared" si="5"/>
        <v>101411050</v>
      </c>
      <c r="J54" s="487">
        <v>0.02</v>
      </c>
      <c r="K54" s="626">
        <v>2028221</v>
      </c>
      <c r="L54" s="648" t="s">
        <v>1627</v>
      </c>
    </row>
    <row r="55" spans="1:12" ht="15" customHeight="1">
      <c r="A55" s="481">
        <v>77</v>
      </c>
      <c r="B55" s="492" t="s">
        <v>1523</v>
      </c>
      <c r="C55" s="483" t="s">
        <v>92</v>
      </c>
      <c r="D55" s="484" t="str">
        <f t="shared" si="3"/>
        <v>050A/YDI/I/2019</v>
      </c>
      <c r="E55" s="528" t="str">
        <f t="shared" si="4"/>
        <v>A</v>
      </c>
      <c r="F55" s="472" t="s">
        <v>1495</v>
      </c>
      <c r="G55" s="473">
        <v>11807379</v>
      </c>
      <c r="H55" s="485" t="s">
        <v>1524</v>
      </c>
      <c r="I55" s="486">
        <f t="shared" si="5"/>
        <v>390500</v>
      </c>
      <c r="J55" s="487">
        <v>0.02</v>
      </c>
      <c r="K55" s="626">
        <v>7810</v>
      </c>
      <c r="L55" s="648" t="s">
        <v>1627</v>
      </c>
    </row>
    <row r="56" spans="1:12" ht="15" customHeight="1">
      <c r="A56" s="481">
        <v>50</v>
      </c>
      <c r="B56" s="493" t="s">
        <v>145</v>
      </c>
      <c r="C56" s="483" t="s">
        <v>93</v>
      </c>
      <c r="D56" s="484" t="str">
        <f t="shared" si="3"/>
        <v>051A/YDI/I/2019</v>
      </c>
      <c r="E56" s="528" t="str">
        <f t="shared" si="4"/>
        <v>A</v>
      </c>
      <c r="F56" s="472" t="s">
        <v>1495</v>
      </c>
      <c r="G56" s="473">
        <v>11807389</v>
      </c>
      <c r="H56" s="485" t="s">
        <v>264</v>
      </c>
      <c r="I56" s="486">
        <f t="shared" si="5"/>
        <v>11435000</v>
      </c>
      <c r="J56" s="487">
        <v>0.02</v>
      </c>
      <c r="K56" s="626">
        <v>228700</v>
      </c>
      <c r="L56" s="648" t="s">
        <v>1627</v>
      </c>
    </row>
    <row r="57" spans="1:12" ht="15" customHeight="1">
      <c r="A57" s="481">
        <v>82</v>
      </c>
      <c r="B57" s="619" t="s">
        <v>146</v>
      </c>
      <c r="C57" s="483" t="s">
        <v>94</v>
      </c>
      <c r="D57" s="484" t="str">
        <f t="shared" si="3"/>
        <v>052A/YDI/I/2019</v>
      </c>
      <c r="E57" s="528" t="str">
        <f t="shared" si="4"/>
        <v>A</v>
      </c>
      <c r="F57" s="472" t="s">
        <v>1495</v>
      </c>
      <c r="G57" s="473">
        <v>11807396</v>
      </c>
      <c r="H57" s="472" t="s">
        <v>375</v>
      </c>
      <c r="I57" s="486">
        <f t="shared" si="5"/>
        <v>1383250</v>
      </c>
      <c r="J57" s="487">
        <v>0.02</v>
      </c>
      <c r="K57" s="628">
        <v>27665</v>
      </c>
      <c r="L57" s="648" t="s">
        <v>1627</v>
      </c>
    </row>
    <row r="58" spans="1:12" ht="15" customHeight="1">
      <c r="A58" s="481">
        <v>51</v>
      </c>
      <c r="B58" s="620" t="s">
        <v>200</v>
      </c>
      <c r="C58" s="483" t="s">
        <v>95</v>
      </c>
      <c r="D58" s="484" t="str">
        <f t="shared" si="3"/>
        <v>053A/YDI/I/2019</v>
      </c>
      <c r="E58" s="528" t="str">
        <f t="shared" si="4"/>
        <v>A</v>
      </c>
      <c r="F58" s="472" t="s">
        <v>1481</v>
      </c>
      <c r="G58" s="473">
        <v>11807344</v>
      </c>
      <c r="H58" s="472" t="s">
        <v>265</v>
      </c>
      <c r="I58" s="486">
        <f t="shared" si="5"/>
        <v>739200</v>
      </c>
      <c r="J58" s="487">
        <v>0.02</v>
      </c>
      <c r="K58" s="628">
        <v>14784</v>
      </c>
      <c r="L58" s="648" t="s">
        <v>1627</v>
      </c>
    </row>
    <row r="59" spans="1:12" ht="15" customHeight="1">
      <c r="A59" s="481">
        <v>83</v>
      </c>
      <c r="B59" s="490" t="s">
        <v>146</v>
      </c>
      <c r="C59" s="483" t="s">
        <v>96</v>
      </c>
      <c r="D59" s="484" t="str">
        <f t="shared" si="3"/>
        <v>054A/YDI/I/2019</v>
      </c>
      <c r="E59" s="528" t="str">
        <f t="shared" si="4"/>
        <v>A</v>
      </c>
      <c r="F59" s="472" t="s">
        <v>1495</v>
      </c>
      <c r="G59" s="473">
        <v>11807396</v>
      </c>
      <c r="H59" s="472" t="s">
        <v>375</v>
      </c>
      <c r="I59" s="486">
        <f t="shared" si="5"/>
        <v>4191750</v>
      </c>
      <c r="J59" s="487">
        <v>0.02</v>
      </c>
      <c r="K59" s="628">
        <v>83835</v>
      </c>
      <c r="L59" s="648" t="s">
        <v>1627</v>
      </c>
    </row>
    <row r="60" spans="1:12" ht="15" customHeight="1">
      <c r="A60" s="481">
        <v>52</v>
      </c>
      <c r="B60" s="620" t="s">
        <v>200</v>
      </c>
      <c r="C60" s="483" t="s">
        <v>97</v>
      </c>
      <c r="D60" s="484" t="str">
        <f t="shared" si="3"/>
        <v>055A/YDI/I/2019</v>
      </c>
      <c r="E60" s="528" t="str">
        <f t="shared" si="4"/>
        <v>A</v>
      </c>
      <c r="F60" s="472" t="s">
        <v>1481</v>
      </c>
      <c r="G60" s="473">
        <v>11807335</v>
      </c>
      <c r="H60" s="472" t="s">
        <v>265</v>
      </c>
      <c r="I60" s="486">
        <f t="shared" si="5"/>
        <v>1733650</v>
      </c>
      <c r="J60" s="487">
        <v>0.02</v>
      </c>
      <c r="K60" s="628">
        <v>34673</v>
      </c>
      <c r="L60" s="648" t="s">
        <v>1627</v>
      </c>
    </row>
    <row r="61" spans="1:12" ht="15" customHeight="1">
      <c r="A61" s="481">
        <v>84</v>
      </c>
      <c r="B61" s="491" t="s">
        <v>146</v>
      </c>
      <c r="C61" s="483" t="s">
        <v>98</v>
      </c>
      <c r="D61" s="484" t="str">
        <f t="shared" si="3"/>
        <v>056A/YDI/I/2019</v>
      </c>
      <c r="E61" s="528" t="str">
        <f t="shared" si="4"/>
        <v>A</v>
      </c>
      <c r="F61" s="472" t="s">
        <v>1495</v>
      </c>
      <c r="G61" s="473">
        <v>11807379</v>
      </c>
      <c r="H61" s="472" t="s">
        <v>375</v>
      </c>
      <c r="I61" s="486">
        <f t="shared" si="5"/>
        <v>138650</v>
      </c>
      <c r="J61" s="487">
        <v>0.02</v>
      </c>
      <c r="K61" s="628">
        <v>2773</v>
      </c>
      <c r="L61" s="648" t="s">
        <v>1627</v>
      </c>
    </row>
    <row r="62" spans="1:12" ht="15" customHeight="1">
      <c r="A62" s="481">
        <v>53</v>
      </c>
      <c r="B62" s="620" t="s">
        <v>200</v>
      </c>
      <c r="C62" s="483" t="s">
        <v>99</v>
      </c>
      <c r="D62" s="484" t="str">
        <f t="shared" si="3"/>
        <v>057A/YDI/I/2019</v>
      </c>
      <c r="E62" s="528" t="str">
        <f t="shared" si="4"/>
        <v>A</v>
      </c>
      <c r="F62" s="472" t="s">
        <v>1495</v>
      </c>
      <c r="G62" s="473">
        <v>11807382</v>
      </c>
      <c r="H62" s="472" t="s">
        <v>265</v>
      </c>
      <c r="I62" s="486">
        <f t="shared" si="5"/>
        <v>16508600</v>
      </c>
      <c r="J62" s="487">
        <v>0.02</v>
      </c>
      <c r="K62" s="628">
        <v>330172</v>
      </c>
      <c r="L62" s="648" t="s">
        <v>1627</v>
      </c>
    </row>
    <row r="63" spans="1:12" ht="15" customHeight="1">
      <c r="A63" s="481">
        <v>85</v>
      </c>
      <c r="B63" s="491" t="s">
        <v>146</v>
      </c>
      <c r="C63" s="483" t="s">
        <v>100</v>
      </c>
      <c r="D63" s="484" t="str">
        <f t="shared" si="3"/>
        <v>058A/YDI/I/2019</v>
      </c>
      <c r="E63" s="528" t="str">
        <f t="shared" si="4"/>
        <v>A</v>
      </c>
      <c r="F63" s="472" t="s">
        <v>1495</v>
      </c>
      <c r="G63" s="473">
        <v>11807379</v>
      </c>
      <c r="H63" s="472" t="s">
        <v>375</v>
      </c>
      <c r="I63" s="486">
        <f t="shared" si="5"/>
        <v>161400</v>
      </c>
      <c r="J63" s="487">
        <v>0.02</v>
      </c>
      <c r="K63" s="628">
        <v>3228</v>
      </c>
      <c r="L63" s="648" t="s">
        <v>1627</v>
      </c>
    </row>
    <row r="64" spans="1:12" ht="15" customHeight="1">
      <c r="A64" s="481">
        <v>56</v>
      </c>
      <c r="B64" s="620" t="s">
        <v>200</v>
      </c>
      <c r="C64" s="483" t="s">
        <v>101</v>
      </c>
      <c r="D64" s="484" t="str">
        <f t="shared" si="3"/>
        <v>059A/YDI/I/2019</v>
      </c>
      <c r="E64" s="528" t="str">
        <f t="shared" si="4"/>
        <v>A</v>
      </c>
      <c r="F64" s="472" t="s">
        <v>1481</v>
      </c>
      <c r="G64" s="473">
        <v>11807336</v>
      </c>
      <c r="H64" s="472" t="s">
        <v>265</v>
      </c>
      <c r="I64" s="486">
        <f t="shared" si="5"/>
        <v>79077950</v>
      </c>
      <c r="J64" s="487">
        <v>0.02</v>
      </c>
      <c r="K64" s="628">
        <v>1581559</v>
      </c>
      <c r="L64" s="648" t="s">
        <v>1627</v>
      </c>
    </row>
    <row r="65" spans="1:12" ht="15" customHeight="1">
      <c r="A65" s="481">
        <v>86</v>
      </c>
      <c r="B65" s="491" t="s">
        <v>146</v>
      </c>
      <c r="C65" s="483" t="s">
        <v>102</v>
      </c>
      <c r="D65" s="484" t="str">
        <f t="shared" si="3"/>
        <v>060A/YDI/I/2019</v>
      </c>
      <c r="E65" s="528" t="str">
        <f t="shared" si="4"/>
        <v>A</v>
      </c>
      <c r="F65" s="472" t="s">
        <v>1495</v>
      </c>
      <c r="G65" s="473">
        <v>11807379</v>
      </c>
      <c r="H65" s="472" t="s">
        <v>375</v>
      </c>
      <c r="I65" s="486">
        <f t="shared" si="5"/>
        <v>169050</v>
      </c>
      <c r="J65" s="487">
        <v>0.02</v>
      </c>
      <c r="K65" s="628">
        <v>3381</v>
      </c>
      <c r="L65" s="648" t="s">
        <v>1627</v>
      </c>
    </row>
    <row r="66" spans="1:12" ht="15" customHeight="1">
      <c r="A66" s="481">
        <v>69</v>
      </c>
      <c r="B66" s="620" t="s">
        <v>1377</v>
      </c>
      <c r="C66" s="483" t="s">
        <v>103</v>
      </c>
      <c r="D66" s="484" t="str">
        <f t="shared" si="3"/>
        <v>061A/YDI/I/2019</v>
      </c>
      <c r="E66" s="528" t="str">
        <f t="shared" si="4"/>
        <v>A</v>
      </c>
      <c r="F66" s="472" t="s">
        <v>1495</v>
      </c>
      <c r="G66" s="473">
        <v>11807383</v>
      </c>
      <c r="H66" s="472" t="s">
        <v>1414</v>
      </c>
      <c r="I66" s="486">
        <f t="shared" si="5"/>
        <v>3250000</v>
      </c>
      <c r="J66" s="487">
        <v>0.02</v>
      </c>
      <c r="K66" s="626">
        <v>65000</v>
      </c>
      <c r="L66" s="648" t="s">
        <v>1627</v>
      </c>
    </row>
    <row r="67" spans="1:12" ht="15" customHeight="1">
      <c r="A67" s="481">
        <v>87</v>
      </c>
      <c r="B67" s="491" t="s">
        <v>146</v>
      </c>
      <c r="C67" s="483" t="s">
        <v>104</v>
      </c>
      <c r="D67" s="484" t="str">
        <f t="shared" si="3"/>
        <v>062A/YDI/I/2019</v>
      </c>
      <c r="E67" s="528" t="str">
        <f t="shared" si="4"/>
        <v>A</v>
      </c>
      <c r="F67" s="472" t="s">
        <v>1495</v>
      </c>
      <c r="G67" s="473">
        <v>11807379</v>
      </c>
      <c r="H67" s="472" t="s">
        <v>375</v>
      </c>
      <c r="I67" s="486">
        <f t="shared" si="5"/>
        <v>334600</v>
      </c>
      <c r="J67" s="487">
        <v>0.02</v>
      </c>
      <c r="K67" s="626">
        <v>6692</v>
      </c>
      <c r="L67" s="648" t="s">
        <v>1627</v>
      </c>
    </row>
    <row r="68" spans="1:12" ht="15" customHeight="1">
      <c r="A68" s="481">
        <v>70</v>
      </c>
      <c r="B68" s="618" t="s">
        <v>234</v>
      </c>
      <c r="C68" s="483" t="s">
        <v>106</v>
      </c>
      <c r="D68" s="484" t="str">
        <f t="shared" si="3"/>
        <v>063A/YDI/I/2019</v>
      </c>
      <c r="E68" s="528" t="str">
        <f t="shared" si="4"/>
        <v>A</v>
      </c>
      <c r="F68" s="472" t="s">
        <v>1485</v>
      </c>
      <c r="G68" s="473">
        <v>11807271</v>
      </c>
      <c r="H68" s="472" t="s">
        <v>371</v>
      </c>
      <c r="I68" s="486">
        <f t="shared" si="5"/>
        <v>16016000</v>
      </c>
      <c r="J68" s="487">
        <v>0.02</v>
      </c>
      <c r="K68" s="626">
        <v>320320</v>
      </c>
      <c r="L68" s="648" t="s">
        <v>1627</v>
      </c>
    </row>
    <row r="69" spans="1:12" ht="15" customHeight="1">
      <c r="A69" s="481">
        <v>89</v>
      </c>
      <c r="B69" s="491" t="s">
        <v>1527</v>
      </c>
      <c r="C69" s="483" t="s">
        <v>107</v>
      </c>
      <c r="D69" s="484" t="str">
        <f t="shared" si="3"/>
        <v>064A/YDI/I/2019</v>
      </c>
      <c r="E69" s="528" t="str">
        <f t="shared" si="4"/>
        <v>A</v>
      </c>
      <c r="F69" s="472" t="s">
        <v>1495</v>
      </c>
      <c r="G69" s="473">
        <v>11807396</v>
      </c>
      <c r="H69" s="472" t="s">
        <v>1528</v>
      </c>
      <c r="I69" s="486">
        <f t="shared" si="5"/>
        <v>10606500</v>
      </c>
      <c r="J69" s="487">
        <v>0.02</v>
      </c>
      <c r="K69" s="626">
        <v>212130</v>
      </c>
      <c r="L69" s="648" t="s">
        <v>1627</v>
      </c>
    </row>
    <row r="70" spans="1:12" ht="15" customHeight="1">
      <c r="A70" s="481">
        <v>71</v>
      </c>
      <c r="B70" s="618" t="s">
        <v>202</v>
      </c>
      <c r="C70" s="483" t="s">
        <v>109</v>
      </c>
      <c r="D70" s="484" t="str">
        <f t="shared" ref="D70:D101" si="6">C70&amp;$F$1</f>
        <v>065A/YDI/I/2019</v>
      </c>
      <c r="E70" s="528" t="str">
        <f t="shared" ref="E70:E101" si="7">MID(D70,4,1)</f>
        <v>A</v>
      </c>
      <c r="F70" s="472" t="s">
        <v>1495</v>
      </c>
      <c r="G70" s="473">
        <v>11807388</v>
      </c>
      <c r="H70" s="472" t="s">
        <v>291</v>
      </c>
      <c r="I70" s="486">
        <f t="shared" ref="I70:I101" si="8">K70/J70</f>
        <v>11840650</v>
      </c>
      <c r="J70" s="487">
        <v>0.02</v>
      </c>
      <c r="K70" s="626">
        <v>236813</v>
      </c>
      <c r="L70" s="648" t="s">
        <v>1627</v>
      </c>
    </row>
    <row r="71" spans="1:12" ht="15" customHeight="1">
      <c r="A71" s="481">
        <v>90</v>
      </c>
      <c r="B71" s="491" t="s">
        <v>1527</v>
      </c>
      <c r="C71" s="483" t="s">
        <v>110</v>
      </c>
      <c r="D71" s="484" t="str">
        <f t="shared" si="6"/>
        <v>066A/YDI/I/2019</v>
      </c>
      <c r="E71" s="528" t="str">
        <f t="shared" si="7"/>
        <v>A</v>
      </c>
      <c r="F71" s="472" t="s">
        <v>1495</v>
      </c>
      <c r="G71" s="473">
        <v>11807379</v>
      </c>
      <c r="H71" s="472" t="s">
        <v>1528</v>
      </c>
      <c r="I71" s="486">
        <f t="shared" si="8"/>
        <v>1000000</v>
      </c>
      <c r="J71" s="487">
        <v>0.02</v>
      </c>
      <c r="K71" s="626">
        <v>20000</v>
      </c>
      <c r="L71" s="648" t="s">
        <v>1627</v>
      </c>
    </row>
    <row r="72" spans="1:12" ht="15" customHeight="1">
      <c r="A72" s="481">
        <v>78</v>
      </c>
      <c r="B72" s="618" t="s">
        <v>203</v>
      </c>
      <c r="C72" s="483" t="s">
        <v>111</v>
      </c>
      <c r="D72" s="484" t="str">
        <f t="shared" si="6"/>
        <v>067A/YDI/I/2019</v>
      </c>
      <c r="E72" s="528" t="str">
        <f t="shared" si="7"/>
        <v>A</v>
      </c>
      <c r="F72" s="472" t="s">
        <v>1485</v>
      </c>
      <c r="G72" s="473">
        <v>11807268</v>
      </c>
      <c r="H72" s="472" t="s">
        <v>292</v>
      </c>
      <c r="I72" s="486">
        <f t="shared" si="8"/>
        <v>7350000</v>
      </c>
      <c r="J72" s="487">
        <v>0.02</v>
      </c>
      <c r="K72" s="626">
        <v>147000</v>
      </c>
      <c r="L72" s="648" t="s">
        <v>1627</v>
      </c>
    </row>
    <row r="73" spans="1:12" ht="15" customHeight="1">
      <c r="A73" s="481">
        <v>92</v>
      </c>
      <c r="B73" s="491" t="s">
        <v>307</v>
      </c>
      <c r="C73" s="483" t="s">
        <v>112</v>
      </c>
      <c r="D73" s="484" t="str">
        <f t="shared" si="6"/>
        <v>068A/YDI/I/2019</v>
      </c>
      <c r="E73" s="528" t="str">
        <f t="shared" si="7"/>
        <v>A</v>
      </c>
      <c r="F73" s="472" t="s">
        <v>1481</v>
      </c>
      <c r="G73" s="473">
        <v>11807374</v>
      </c>
      <c r="H73" s="472" t="s">
        <v>622</v>
      </c>
      <c r="I73" s="486">
        <f t="shared" si="8"/>
        <v>550000</v>
      </c>
      <c r="J73" s="487">
        <v>0.02</v>
      </c>
      <c r="K73" s="626">
        <v>11000</v>
      </c>
      <c r="L73" s="648" t="s">
        <v>1627</v>
      </c>
    </row>
    <row r="74" spans="1:12" ht="15" customHeight="1">
      <c r="A74" s="481">
        <v>81</v>
      </c>
      <c r="B74" s="618" t="s">
        <v>9</v>
      </c>
      <c r="C74" s="483" t="s">
        <v>113</v>
      </c>
      <c r="D74" s="484" t="str">
        <f t="shared" si="6"/>
        <v>069A/YDI/I/2019</v>
      </c>
      <c r="E74" s="528" t="str">
        <f t="shared" si="7"/>
        <v>A</v>
      </c>
      <c r="F74" s="472" t="s">
        <v>1485</v>
      </c>
      <c r="G74" s="473">
        <v>11807266</v>
      </c>
      <c r="H74" s="472" t="s">
        <v>266</v>
      </c>
      <c r="I74" s="486">
        <f t="shared" si="8"/>
        <v>103000000</v>
      </c>
      <c r="J74" s="487">
        <v>0.02</v>
      </c>
      <c r="K74" s="626">
        <v>2060000</v>
      </c>
      <c r="L74" s="648" t="s">
        <v>1627</v>
      </c>
    </row>
    <row r="75" spans="1:12" ht="15" customHeight="1">
      <c r="A75" s="481">
        <v>93</v>
      </c>
      <c r="B75" s="491" t="s">
        <v>307</v>
      </c>
      <c r="C75" s="483" t="s">
        <v>114</v>
      </c>
      <c r="D75" s="484" t="str">
        <f t="shared" si="6"/>
        <v>070A/YDI/I/2019</v>
      </c>
      <c r="E75" s="528" t="str">
        <f t="shared" si="7"/>
        <v>A</v>
      </c>
      <c r="F75" s="472" t="s">
        <v>1481</v>
      </c>
      <c r="G75" s="473">
        <v>11807374</v>
      </c>
      <c r="H75" s="472" t="s">
        <v>622</v>
      </c>
      <c r="I75" s="486">
        <f t="shared" si="8"/>
        <v>550000</v>
      </c>
      <c r="J75" s="487">
        <v>0.02</v>
      </c>
      <c r="K75" s="626">
        <v>11000</v>
      </c>
      <c r="L75" s="648" t="s">
        <v>1627</v>
      </c>
    </row>
    <row r="76" spans="1:12" ht="15" customHeight="1">
      <c r="A76" s="481">
        <v>91</v>
      </c>
      <c r="B76" s="605" t="s">
        <v>477</v>
      </c>
      <c r="C76" s="483" t="s">
        <v>115</v>
      </c>
      <c r="D76" s="484" t="str">
        <f t="shared" si="6"/>
        <v>071A/YDI/I/2019</v>
      </c>
      <c r="E76" s="528" t="str">
        <f t="shared" si="7"/>
        <v>A</v>
      </c>
      <c r="F76" s="472" t="s">
        <v>1495</v>
      </c>
      <c r="G76" s="473">
        <v>11807392</v>
      </c>
      <c r="H76" s="472" t="s">
        <v>745</v>
      </c>
      <c r="I76" s="486">
        <f t="shared" si="8"/>
        <v>177735100</v>
      </c>
      <c r="J76" s="487">
        <v>0.02</v>
      </c>
      <c r="K76" s="626">
        <v>3554702</v>
      </c>
      <c r="L76" s="648" t="s">
        <v>1627</v>
      </c>
    </row>
    <row r="77" spans="1:12" ht="15" customHeight="1">
      <c r="A77" s="481">
        <v>94</v>
      </c>
      <c r="B77" s="491" t="s">
        <v>307</v>
      </c>
      <c r="C77" s="483" t="s">
        <v>116</v>
      </c>
      <c r="D77" s="484" t="str">
        <f t="shared" si="6"/>
        <v>072A/YDI/I/2019</v>
      </c>
      <c r="E77" s="528" t="str">
        <f t="shared" si="7"/>
        <v>A</v>
      </c>
      <c r="F77" s="472" t="s">
        <v>1481</v>
      </c>
      <c r="G77" s="473">
        <v>11807374</v>
      </c>
      <c r="H77" s="472" t="s">
        <v>622</v>
      </c>
      <c r="I77" s="486">
        <f t="shared" si="8"/>
        <v>550000</v>
      </c>
      <c r="J77" s="487">
        <v>0.02</v>
      </c>
      <c r="K77" s="626">
        <v>11000</v>
      </c>
      <c r="L77" s="648" t="s">
        <v>1627</v>
      </c>
    </row>
    <row r="78" spans="1:12" ht="15" customHeight="1">
      <c r="A78" s="481">
        <v>95</v>
      </c>
      <c r="B78" s="491" t="s">
        <v>307</v>
      </c>
      <c r="C78" s="483" t="s">
        <v>117</v>
      </c>
      <c r="D78" s="484" t="str">
        <f t="shared" si="6"/>
        <v>073A/YDI/I/2019</v>
      </c>
      <c r="E78" s="528" t="str">
        <f t="shared" si="7"/>
        <v>A</v>
      </c>
      <c r="F78" s="472" t="s">
        <v>1481</v>
      </c>
      <c r="G78" s="473">
        <v>11807374</v>
      </c>
      <c r="H78" s="472" t="s">
        <v>622</v>
      </c>
      <c r="I78" s="486">
        <f t="shared" si="8"/>
        <v>840000</v>
      </c>
      <c r="J78" s="487">
        <v>0.02</v>
      </c>
      <c r="K78" s="626">
        <v>16800</v>
      </c>
      <c r="L78" s="648" t="s">
        <v>1627</v>
      </c>
    </row>
    <row r="79" spans="1:12" ht="15" customHeight="1">
      <c r="A79" s="481">
        <v>98</v>
      </c>
      <c r="B79" s="605" t="s">
        <v>240</v>
      </c>
      <c r="C79" s="483" t="s">
        <v>118</v>
      </c>
      <c r="D79" s="484" t="str">
        <f t="shared" si="6"/>
        <v>074A/YDI/I/2019</v>
      </c>
      <c r="E79" s="528" t="str">
        <f t="shared" si="7"/>
        <v>A</v>
      </c>
      <c r="F79" s="472" t="s">
        <v>1490</v>
      </c>
      <c r="G79" s="473">
        <v>11807323</v>
      </c>
      <c r="H79" s="472" t="s">
        <v>313</v>
      </c>
      <c r="I79" s="486">
        <f t="shared" si="8"/>
        <v>513086734.99999994</v>
      </c>
      <c r="J79" s="487">
        <v>0.02</v>
      </c>
      <c r="K79" s="626">
        <v>10261734.699999999</v>
      </c>
      <c r="L79" s="648" t="s">
        <v>1627</v>
      </c>
    </row>
    <row r="80" spans="1:12" ht="15" customHeight="1">
      <c r="A80" s="481">
        <v>96</v>
      </c>
      <c r="B80" s="491" t="s">
        <v>307</v>
      </c>
      <c r="C80" s="483" t="s">
        <v>119</v>
      </c>
      <c r="D80" s="484" t="str">
        <f t="shared" si="6"/>
        <v>075A/YDI/I/2019</v>
      </c>
      <c r="E80" s="528" t="str">
        <f t="shared" si="7"/>
        <v>A</v>
      </c>
      <c r="F80" s="472" t="s">
        <v>1481</v>
      </c>
      <c r="G80" s="473">
        <v>11807374</v>
      </c>
      <c r="H80" s="472" t="s">
        <v>622</v>
      </c>
      <c r="I80" s="486">
        <f t="shared" si="8"/>
        <v>2385150</v>
      </c>
      <c r="J80" s="487">
        <v>0.02</v>
      </c>
      <c r="K80" s="626">
        <v>47703</v>
      </c>
      <c r="L80" s="648" t="s">
        <v>1627</v>
      </c>
    </row>
    <row r="81" spans="1:12" ht="15" customHeight="1">
      <c r="A81" s="481">
        <v>130</v>
      </c>
      <c r="B81" s="618" t="s">
        <v>205</v>
      </c>
      <c r="C81" s="483" t="s">
        <v>120</v>
      </c>
      <c r="D81" s="484" t="str">
        <f t="shared" si="6"/>
        <v>076A/YDI/I/2019</v>
      </c>
      <c r="E81" s="528" t="str">
        <f t="shared" si="7"/>
        <v>A</v>
      </c>
      <c r="F81" s="472" t="s">
        <v>1495</v>
      </c>
      <c r="G81" s="473">
        <v>11807387</v>
      </c>
      <c r="H81" s="472" t="s">
        <v>311</v>
      </c>
      <c r="I81" s="486">
        <f t="shared" si="8"/>
        <v>29332000</v>
      </c>
      <c r="J81" s="487">
        <v>0.02</v>
      </c>
      <c r="K81" s="626">
        <v>586640</v>
      </c>
      <c r="L81" s="648" t="s">
        <v>1627</v>
      </c>
    </row>
    <row r="82" spans="1:12" ht="15" customHeight="1">
      <c r="A82" s="481">
        <v>114</v>
      </c>
      <c r="B82" s="491" t="s">
        <v>141</v>
      </c>
      <c r="C82" s="483" t="s">
        <v>121</v>
      </c>
      <c r="D82" s="484" t="str">
        <f t="shared" si="6"/>
        <v>077A/YDI/I/2019</v>
      </c>
      <c r="E82" s="528" t="str">
        <f t="shared" si="7"/>
        <v>A</v>
      </c>
      <c r="F82" s="472" t="s">
        <v>1495</v>
      </c>
      <c r="G82" s="473">
        <v>11807379</v>
      </c>
      <c r="H82" s="472" t="s">
        <v>378</v>
      </c>
      <c r="I82" s="486">
        <f t="shared" si="8"/>
        <v>500000</v>
      </c>
      <c r="J82" s="487">
        <v>0.02</v>
      </c>
      <c r="K82" s="626">
        <v>10000</v>
      </c>
      <c r="L82" s="648" t="s">
        <v>1627</v>
      </c>
    </row>
    <row r="83" spans="1:12" ht="15" customHeight="1">
      <c r="A83" s="481">
        <v>133</v>
      </c>
      <c r="B83" s="620" t="s">
        <v>341</v>
      </c>
      <c r="C83" s="483" t="s">
        <v>122</v>
      </c>
      <c r="D83" s="484" t="str">
        <f t="shared" si="6"/>
        <v>078A/YDI/I/2019</v>
      </c>
      <c r="E83" s="528" t="str">
        <f t="shared" si="7"/>
        <v>A</v>
      </c>
      <c r="F83" s="472" t="s">
        <v>1537</v>
      </c>
      <c r="G83" s="473">
        <v>11807131</v>
      </c>
      <c r="H83" s="472" t="s">
        <v>337</v>
      </c>
      <c r="I83" s="486">
        <f t="shared" si="8"/>
        <v>637500</v>
      </c>
      <c r="J83" s="487">
        <v>0.02</v>
      </c>
      <c r="K83" s="626">
        <v>12750</v>
      </c>
      <c r="L83" s="648" t="s">
        <v>1627</v>
      </c>
    </row>
    <row r="84" spans="1:12" ht="15" customHeight="1">
      <c r="A84" s="481">
        <v>115</v>
      </c>
      <c r="B84" s="491" t="s">
        <v>141</v>
      </c>
      <c r="C84" s="483" t="s">
        <v>123</v>
      </c>
      <c r="D84" s="484" t="str">
        <f t="shared" si="6"/>
        <v>079A/YDI/I/2019</v>
      </c>
      <c r="E84" s="528" t="str">
        <f t="shared" si="7"/>
        <v>A</v>
      </c>
      <c r="F84" s="472" t="s">
        <v>1495</v>
      </c>
      <c r="G84" s="473">
        <v>11807379</v>
      </c>
      <c r="H84" s="472" t="s">
        <v>378</v>
      </c>
      <c r="I84" s="486">
        <f t="shared" si="8"/>
        <v>500000</v>
      </c>
      <c r="J84" s="487">
        <v>0.02</v>
      </c>
      <c r="K84" s="626">
        <v>10000</v>
      </c>
      <c r="L84" s="648" t="s">
        <v>1627</v>
      </c>
    </row>
    <row r="85" spans="1:12" ht="15" customHeight="1">
      <c r="A85" s="481">
        <v>139</v>
      </c>
      <c r="B85" s="618" t="s">
        <v>206</v>
      </c>
      <c r="C85" s="483" t="s">
        <v>124</v>
      </c>
      <c r="D85" s="484" t="str">
        <f t="shared" si="6"/>
        <v>080A/YDI/I/2019</v>
      </c>
      <c r="E85" s="528" t="str">
        <f t="shared" si="7"/>
        <v>A</v>
      </c>
      <c r="F85" s="472" t="s">
        <v>1495</v>
      </c>
      <c r="G85" s="473">
        <v>11807381</v>
      </c>
      <c r="H85" s="472" t="s">
        <v>314</v>
      </c>
      <c r="I85" s="486">
        <f t="shared" si="8"/>
        <v>11073650</v>
      </c>
      <c r="J85" s="487">
        <v>0.02</v>
      </c>
      <c r="K85" s="626">
        <v>221473</v>
      </c>
      <c r="L85" s="648" t="s">
        <v>1627</v>
      </c>
    </row>
    <row r="86" spans="1:12" ht="15" customHeight="1">
      <c r="A86" s="481">
        <v>121</v>
      </c>
      <c r="B86" s="491" t="s">
        <v>299</v>
      </c>
      <c r="C86" s="483" t="s">
        <v>125</v>
      </c>
      <c r="D86" s="484" t="str">
        <f t="shared" si="6"/>
        <v>081A/YDI/I/2019</v>
      </c>
      <c r="E86" s="528" t="str">
        <f t="shared" si="7"/>
        <v>A</v>
      </c>
      <c r="F86" s="472" t="s">
        <v>1495</v>
      </c>
      <c r="G86" s="473">
        <v>11807379</v>
      </c>
      <c r="H86" s="472" t="s">
        <v>442</v>
      </c>
      <c r="I86" s="486">
        <f t="shared" si="8"/>
        <v>307250</v>
      </c>
      <c r="J86" s="487">
        <v>0.02</v>
      </c>
      <c r="K86" s="626">
        <v>6145</v>
      </c>
      <c r="L86" s="648" t="s">
        <v>1627</v>
      </c>
    </row>
    <row r="87" spans="1:12" ht="15" customHeight="1">
      <c r="A87" s="481">
        <v>155</v>
      </c>
      <c r="B87" s="618" t="s">
        <v>280</v>
      </c>
      <c r="C87" s="483" t="s">
        <v>126</v>
      </c>
      <c r="D87" s="484" t="str">
        <f t="shared" si="6"/>
        <v>082A/YDI/I/2019</v>
      </c>
      <c r="E87" s="528" t="str">
        <f t="shared" si="7"/>
        <v>A</v>
      </c>
      <c r="F87" s="472" t="s">
        <v>1490</v>
      </c>
      <c r="G87" s="473">
        <v>11807315</v>
      </c>
      <c r="H87" s="472" t="s">
        <v>267</v>
      </c>
      <c r="I87" s="486">
        <f t="shared" si="8"/>
        <v>203900000</v>
      </c>
      <c r="J87" s="487">
        <v>0.02</v>
      </c>
      <c r="K87" s="626">
        <v>4078000</v>
      </c>
      <c r="L87" s="648" t="s">
        <v>1627</v>
      </c>
    </row>
    <row r="88" spans="1:12" ht="15" customHeight="1">
      <c r="A88" s="481">
        <v>122</v>
      </c>
      <c r="B88" s="491" t="s">
        <v>1531</v>
      </c>
      <c r="C88" s="483" t="s">
        <v>127</v>
      </c>
      <c r="D88" s="484" t="str">
        <f t="shared" si="6"/>
        <v>083A/YDI/I/2019</v>
      </c>
      <c r="E88" s="528" t="str">
        <f t="shared" si="7"/>
        <v>A</v>
      </c>
      <c r="F88" s="472" t="s">
        <v>1495</v>
      </c>
      <c r="G88" s="473">
        <v>11807396</v>
      </c>
      <c r="H88" s="472" t="s">
        <v>1532</v>
      </c>
      <c r="I88" s="486">
        <f t="shared" si="8"/>
        <v>6811250</v>
      </c>
      <c r="J88" s="487">
        <v>0.02</v>
      </c>
      <c r="K88" s="626">
        <v>136225</v>
      </c>
      <c r="L88" s="648" t="s">
        <v>1627</v>
      </c>
    </row>
    <row r="89" spans="1:12" ht="15" customHeight="1">
      <c r="A89" s="481">
        <v>158</v>
      </c>
      <c r="B89" s="618" t="s">
        <v>214</v>
      </c>
      <c r="C89" s="483" t="s">
        <v>128</v>
      </c>
      <c r="D89" s="484" t="str">
        <f t="shared" si="6"/>
        <v>084A/YDI/I/2019</v>
      </c>
      <c r="E89" s="528" t="str">
        <f t="shared" si="7"/>
        <v>A</v>
      </c>
      <c r="F89" s="472" t="s">
        <v>1485</v>
      </c>
      <c r="G89" s="473">
        <v>11807278</v>
      </c>
      <c r="H89" s="472" t="s">
        <v>295</v>
      </c>
      <c r="I89" s="486">
        <f t="shared" si="8"/>
        <v>880000</v>
      </c>
      <c r="J89" s="487">
        <v>0.02</v>
      </c>
      <c r="K89" s="626">
        <v>17600</v>
      </c>
      <c r="L89" s="648" t="s">
        <v>1627</v>
      </c>
    </row>
    <row r="90" spans="1:12" ht="15" customHeight="1">
      <c r="A90" s="481">
        <v>132</v>
      </c>
      <c r="B90" s="491" t="s">
        <v>1535</v>
      </c>
      <c r="C90" s="483" t="s">
        <v>129</v>
      </c>
      <c r="D90" s="484" t="str">
        <f t="shared" si="6"/>
        <v>085A/YDI/I/2019</v>
      </c>
      <c r="E90" s="528" t="str">
        <f t="shared" si="7"/>
        <v>A</v>
      </c>
      <c r="F90" s="472" t="s">
        <v>1495</v>
      </c>
      <c r="G90" s="473">
        <v>11807379</v>
      </c>
      <c r="H90" s="472" t="s">
        <v>1536</v>
      </c>
      <c r="I90" s="486">
        <f t="shared" si="8"/>
        <v>600000</v>
      </c>
      <c r="J90" s="487">
        <v>0.02</v>
      </c>
      <c r="K90" s="626">
        <v>12000</v>
      </c>
      <c r="L90" s="648" t="s">
        <v>1627</v>
      </c>
    </row>
    <row r="91" spans="1:12" ht="15" customHeight="1">
      <c r="A91" s="481">
        <v>159</v>
      </c>
      <c r="B91" s="618" t="s">
        <v>196</v>
      </c>
      <c r="C91" s="483" t="s">
        <v>130</v>
      </c>
      <c r="D91" s="484" t="str">
        <f t="shared" si="6"/>
        <v>086A/YDI/I/2019</v>
      </c>
      <c r="E91" s="528" t="str">
        <f t="shared" si="7"/>
        <v>A</v>
      </c>
      <c r="F91" s="472" t="s">
        <v>1485</v>
      </c>
      <c r="G91" s="473">
        <v>11807279</v>
      </c>
      <c r="H91" s="472" t="s">
        <v>268</v>
      </c>
      <c r="I91" s="486">
        <f t="shared" si="8"/>
        <v>20124200</v>
      </c>
      <c r="J91" s="487">
        <v>0.02</v>
      </c>
      <c r="K91" s="626">
        <v>402484</v>
      </c>
      <c r="L91" s="648" t="s">
        <v>1627</v>
      </c>
    </row>
    <row r="92" spans="1:12" ht="15" customHeight="1">
      <c r="A92" s="481">
        <v>135</v>
      </c>
      <c r="B92" s="491" t="s">
        <v>179</v>
      </c>
      <c r="C92" s="483" t="s">
        <v>131</v>
      </c>
      <c r="D92" s="484" t="str">
        <f t="shared" si="6"/>
        <v>087A/YDI/I/2019</v>
      </c>
      <c r="E92" s="528" t="str">
        <f t="shared" si="7"/>
        <v>A</v>
      </c>
      <c r="F92" s="472" t="s">
        <v>1481</v>
      </c>
      <c r="G92" s="473">
        <v>11807374</v>
      </c>
      <c r="H92" s="472" t="s">
        <v>472</v>
      </c>
      <c r="I92" s="486">
        <f t="shared" si="8"/>
        <v>840000</v>
      </c>
      <c r="J92" s="487">
        <v>0.02</v>
      </c>
      <c r="K92" s="626">
        <v>16800</v>
      </c>
      <c r="L92" s="648" t="s">
        <v>1627</v>
      </c>
    </row>
    <row r="93" spans="1:12" ht="15" customHeight="1">
      <c r="A93" s="481">
        <v>161</v>
      </c>
      <c r="B93" s="618" t="s">
        <v>187</v>
      </c>
      <c r="C93" s="483" t="s">
        <v>152</v>
      </c>
      <c r="D93" s="484" t="str">
        <f t="shared" si="6"/>
        <v>088A/YDI/I/2019</v>
      </c>
      <c r="E93" s="528" t="str">
        <f t="shared" si="7"/>
        <v>A</v>
      </c>
      <c r="F93" s="472" t="s">
        <v>1481</v>
      </c>
      <c r="G93" s="473">
        <v>11807375</v>
      </c>
      <c r="H93" s="472" t="s">
        <v>269</v>
      </c>
      <c r="I93" s="486">
        <f t="shared" si="8"/>
        <v>38287950</v>
      </c>
      <c r="J93" s="487">
        <v>0.02</v>
      </c>
      <c r="K93" s="626">
        <v>765759</v>
      </c>
      <c r="L93" s="648" t="s">
        <v>1627</v>
      </c>
    </row>
    <row r="94" spans="1:12" ht="15" customHeight="1">
      <c r="A94" s="481">
        <v>142</v>
      </c>
      <c r="B94" s="491" t="s">
        <v>368</v>
      </c>
      <c r="C94" s="483" t="s">
        <v>153</v>
      </c>
      <c r="D94" s="484" t="str">
        <f t="shared" si="6"/>
        <v>089A/YDI/I/2019</v>
      </c>
      <c r="E94" s="528" t="str">
        <f t="shared" si="7"/>
        <v>A</v>
      </c>
      <c r="F94" s="472" t="s">
        <v>1495</v>
      </c>
      <c r="G94" s="473">
        <v>11807396</v>
      </c>
      <c r="H94" s="472" t="s">
        <v>385</v>
      </c>
      <c r="I94" s="486">
        <f t="shared" si="8"/>
        <v>1756000</v>
      </c>
      <c r="J94" s="487">
        <v>0.02</v>
      </c>
      <c r="K94" s="626">
        <v>35120</v>
      </c>
      <c r="L94" s="648" t="s">
        <v>1627</v>
      </c>
    </row>
    <row r="95" spans="1:12" ht="15" customHeight="1">
      <c r="A95" s="481">
        <v>166</v>
      </c>
      <c r="B95" s="489" t="s">
        <v>341</v>
      </c>
      <c r="C95" s="483" t="s">
        <v>154</v>
      </c>
      <c r="D95" s="484" t="str">
        <f t="shared" si="6"/>
        <v>090A/YDI/I/2019</v>
      </c>
      <c r="E95" s="528" t="str">
        <f t="shared" si="7"/>
        <v>A</v>
      </c>
      <c r="F95" s="472" t="s">
        <v>1485</v>
      </c>
      <c r="G95" s="473">
        <v>11807257</v>
      </c>
      <c r="H95" s="472" t="s">
        <v>1554</v>
      </c>
      <c r="I95" s="486">
        <f t="shared" si="8"/>
        <v>9112500</v>
      </c>
      <c r="J95" s="487">
        <v>0.02</v>
      </c>
      <c r="K95" s="626">
        <v>182250</v>
      </c>
      <c r="L95" s="648" t="s">
        <v>1627</v>
      </c>
    </row>
    <row r="96" spans="1:12" ht="15" customHeight="1">
      <c r="A96" s="481">
        <v>143</v>
      </c>
      <c r="B96" s="491" t="s">
        <v>368</v>
      </c>
      <c r="C96" s="483" t="s">
        <v>155</v>
      </c>
      <c r="D96" s="484" t="str">
        <f t="shared" si="6"/>
        <v>091A/YDI/I/2019</v>
      </c>
      <c r="E96" s="528" t="str">
        <f t="shared" si="7"/>
        <v>A</v>
      </c>
      <c r="F96" s="472" t="s">
        <v>1495</v>
      </c>
      <c r="G96" s="473">
        <v>11807396</v>
      </c>
      <c r="H96" s="472" t="s">
        <v>385</v>
      </c>
      <c r="I96" s="486">
        <f t="shared" si="8"/>
        <v>1765500</v>
      </c>
      <c r="J96" s="487">
        <v>0.02</v>
      </c>
      <c r="K96" s="626">
        <v>35310</v>
      </c>
      <c r="L96" s="648" t="s">
        <v>1627</v>
      </c>
    </row>
    <row r="97" spans="1:12" ht="15" customHeight="1">
      <c r="A97" s="481">
        <v>68</v>
      </c>
      <c r="B97" s="605" t="s">
        <v>394</v>
      </c>
      <c r="C97" s="483" t="s">
        <v>156</v>
      </c>
      <c r="D97" s="484" t="str">
        <f t="shared" si="6"/>
        <v>092A/YDI/I/2019</v>
      </c>
      <c r="E97" s="528" t="str">
        <f t="shared" si="7"/>
        <v>A</v>
      </c>
      <c r="F97" s="472" t="s">
        <v>1479</v>
      </c>
      <c r="G97" s="473">
        <v>11806794</v>
      </c>
      <c r="H97" s="472" t="s">
        <v>1520</v>
      </c>
      <c r="I97" s="486">
        <f t="shared" si="8"/>
        <v>685000</v>
      </c>
      <c r="J97" s="487">
        <v>0.02</v>
      </c>
      <c r="K97" s="476">
        <v>13700</v>
      </c>
      <c r="L97" s="623" t="s">
        <v>1628</v>
      </c>
    </row>
    <row r="98" spans="1:12" ht="15" customHeight="1">
      <c r="A98" s="481">
        <v>144</v>
      </c>
      <c r="B98" s="491" t="s">
        <v>368</v>
      </c>
      <c r="C98" s="483" t="s">
        <v>157</v>
      </c>
      <c r="D98" s="484" t="str">
        <f t="shared" si="6"/>
        <v>093A/YDI/I/2019</v>
      </c>
      <c r="E98" s="528" t="str">
        <f t="shared" si="7"/>
        <v>A</v>
      </c>
      <c r="F98" s="472" t="s">
        <v>1495</v>
      </c>
      <c r="G98" s="473">
        <v>11807396</v>
      </c>
      <c r="H98" s="472" t="s">
        <v>385</v>
      </c>
      <c r="I98" s="486">
        <f t="shared" si="8"/>
        <v>1813000</v>
      </c>
      <c r="J98" s="487">
        <v>0.02</v>
      </c>
      <c r="K98" s="626">
        <v>36260</v>
      </c>
      <c r="L98" s="648" t="s">
        <v>1627</v>
      </c>
    </row>
    <row r="99" spans="1:12" ht="15" customHeight="1">
      <c r="A99" s="481">
        <v>2</v>
      </c>
      <c r="B99" s="605" t="s">
        <v>452</v>
      </c>
      <c r="C99" s="483" t="s">
        <v>158</v>
      </c>
      <c r="D99" s="484" t="str">
        <f t="shared" si="6"/>
        <v>094A/YDI/I/2019</v>
      </c>
      <c r="E99" s="528" t="str">
        <f t="shared" si="7"/>
        <v>A</v>
      </c>
      <c r="F99" s="472" t="s">
        <v>1481</v>
      </c>
      <c r="G99" s="473">
        <v>11807343</v>
      </c>
      <c r="H99" s="472" t="s">
        <v>1482</v>
      </c>
      <c r="I99" s="486">
        <f t="shared" si="8"/>
        <v>102690850</v>
      </c>
      <c r="J99" s="487">
        <v>0.02</v>
      </c>
      <c r="K99" s="476">
        <v>2053817</v>
      </c>
      <c r="L99" s="646" t="s">
        <v>1635</v>
      </c>
    </row>
    <row r="100" spans="1:12" ht="15" customHeight="1">
      <c r="A100" s="481">
        <v>145</v>
      </c>
      <c r="B100" s="491" t="s">
        <v>184</v>
      </c>
      <c r="C100" s="483" t="s">
        <v>159</v>
      </c>
      <c r="D100" s="484" t="str">
        <f t="shared" si="6"/>
        <v>095A/YDI/I/2019</v>
      </c>
      <c r="E100" s="528" t="str">
        <f t="shared" si="7"/>
        <v>A</v>
      </c>
      <c r="F100" s="472" t="s">
        <v>1495</v>
      </c>
      <c r="G100" s="473">
        <v>11807396</v>
      </c>
      <c r="H100" s="472" t="s">
        <v>447</v>
      </c>
      <c r="I100" s="486">
        <f t="shared" si="8"/>
        <v>1780000</v>
      </c>
      <c r="J100" s="487">
        <v>0.02</v>
      </c>
      <c r="K100" s="626">
        <v>35600</v>
      </c>
      <c r="L100" s="648" t="s">
        <v>1635</v>
      </c>
    </row>
    <row r="101" spans="1:12" ht="15" customHeight="1">
      <c r="A101" s="481">
        <v>3</v>
      </c>
      <c r="B101" s="605" t="s">
        <v>452</v>
      </c>
      <c r="C101" s="483" t="s">
        <v>160</v>
      </c>
      <c r="D101" s="484" t="str">
        <f t="shared" si="6"/>
        <v>096A/YDI/I/2019</v>
      </c>
      <c r="E101" s="528" t="str">
        <f t="shared" si="7"/>
        <v>A</v>
      </c>
      <c r="F101" s="472" t="s">
        <v>1481</v>
      </c>
      <c r="G101" s="473">
        <v>11807343</v>
      </c>
      <c r="H101" s="472" t="s">
        <v>1483</v>
      </c>
      <c r="I101" s="486">
        <f t="shared" si="8"/>
        <v>16488000</v>
      </c>
      <c r="J101" s="487">
        <v>0.02</v>
      </c>
      <c r="K101" s="476">
        <v>329760</v>
      </c>
      <c r="L101" s="646" t="s">
        <v>1635</v>
      </c>
    </row>
    <row r="102" spans="1:12" ht="15" customHeight="1">
      <c r="A102" s="481">
        <v>146</v>
      </c>
      <c r="B102" s="491" t="s">
        <v>184</v>
      </c>
      <c r="C102" s="483" t="s">
        <v>161</v>
      </c>
      <c r="D102" s="484" t="str">
        <f t="shared" ref="D102:D105" si="9">C102&amp;$F$1</f>
        <v>097A/YDI/I/2019</v>
      </c>
      <c r="E102" s="528" t="str">
        <f t="shared" ref="E102:E133" si="10">MID(D102,4,1)</f>
        <v>A</v>
      </c>
      <c r="F102" s="472" t="s">
        <v>1495</v>
      </c>
      <c r="G102" s="473">
        <v>11807396</v>
      </c>
      <c r="H102" s="472" t="s">
        <v>447</v>
      </c>
      <c r="I102" s="486">
        <f t="shared" ref="I102:I133" si="11">K102/J102</f>
        <v>7340000</v>
      </c>
      <c r="J102" s="487">
        <v>0.02</v>
      </c>
      <c r="K102" s="626">
        <v>146800</v>
      </c>
      <c r="L102" s="648" t="s">
        <v>1635</v>
      </c>
    </row>
    <row r="103" spans="1:12" ht="15" customHeight="1">
      <c r="A103" s="481">
        <v>4</v>
      </c>
      <c r="B103" s="482" t="s">
        <v>452</v>
      </c>
      <c r="C103" s="483" t="s">
        <v>137</v>
      </c>
      <c r="D103" s="484" t="str">
        <f t="shared" si="9"/>
        <v>098A/YDI/I/2019</v>
      </c>
      <c r="E103" s="528" t="str">
        <f t="shared" si="10"/>
        <v>A</v>
      </c>
      <c r="F103" s="472" t="s">
        <v>1481</v>
      </c>
      <c r="G103" s="473">
        <v>11807343</v>
      </c>
      <c r="H103" s="472" t="s">
        <v>1483</v>
      </c>
      <c r="I103" s="486">
        <f t="shared" si="11"/>
        <v>27615150</v>
      </c>
      <c r="J103" s="487">
        <v>0.02</v>
      </c>
      <c r="K103" s="476">
        <v>552303</v>
      </c>
      <c r="L103" s="646" t="s">
        <v>1635</v>
      </c>
    </row>
    <row r="104" spans="1:12" ht="15" customHeight="1">
      <c r="A104" s="481">
        <v>29</v>
      </c>
      <c r="B104" s="491" t="s">
        <v>1505</v>
      </c>
      <c r="C104" s="483" t="s">
        <v>162</v>
      </c>
      <c r="D104" s="484" t="str">
        <f t="shared" si="9"/>
        <v>099A/YDI/I/2019</v>
      </c>
      <c r="E104" s="528" t="str">
        <f t="shared" si="10"/>
        <v>A</v>
      </c>
      <c r="F104" s="472" t="s">
        <v>1495</v>
      </c>
      <c r="G104" s="473">
        <v>11807381</v>
      </c>
      <c r="H104" s="472" t="s">
        <v>1506</v>
      </c>
      <c r="I104" s="486">
        <f t="shared" si="11"/>
        <v>450000</v>
      </c>
      <c r="J104" s="487">
        <v>0.02</v>
      </c>
      <c r="K104" s="626">
        <v>9000</v>
      </c>
      <c r="L104" s="648" t="s">
        <v>1635</v>
      </c>
    </row>
    <row r="105" spans="1:12" ht="15" customHeight="1">
      <c r="A105" s="481">
        <v>5</v>
      </c>
      <c r="B105" s="482" t="s">
        <v>452</v>
      </c>
      <c r="C105" s="483" t="s">
        <v>163</v>
      </c>
      <c r="D105" s="484" t="str">
        <f t="shared" si="9"/>
        <v>100A/YDI/I/2019</v>
      </c>
      <c r="E105" s="528" t="str">
        <f t="shared" si="10"/>
        <v>A</v>
      </c>
      <c r="F105" s="472" t="s">
        <v>1481</v>
      </c>
      <c r="G105" s="473">
        <v>11807343</v>
      </c>
      <c r="H105" s="472" t="s">
        <v>1483</v>
      </c>
      <c r="I105" s="486">
        <f t="shared" si="11"/>
        <v>234650200</v>
      </c>
      <c r="J105" s="487">
        <v>0.02</v>
      </c>
      <c r="K105" s="476">
        <v>4693004</v>
      </c>
      <c r="L105" s="647" t="s">
        <v>1635</v>
      </c>
    </row>
    <row r="106" spans="1:12" ht="15" customHeight="1">
      <c r="A106" s="481">
        <v>65</v>
      </c>
      <c r="B106" s="605" t="s">
        <v>321</v>
      </c>
      <c r="C106" s="483" t="s">
        <v>37</v>
      </c>
      <c r="D106" s="484" t="str">
        <f t="shared" ref="D106:D152" si="12">C106&amp;$D$1</f>
        <v>001C/YDI/I/2019</v>
      </c>
      <c r="E106" s="528" t="str">
        <f t="shared" si="10"/>
        <v>C</v>
      </c>
      <c r="F106" s="472" t="s">
        <v>1518</v>
      </c>
      <c r="G106" s="473">
        <v>11807456</v>
      </c>
      <c r="H106" s="472" t="s">
        <v>1519</v>
      </c>
      <c r="I106" s="486">
        <f t="shared" si="11"/>
        <v>1050000</v>
      </c>
      <c r="J106" s="487">
        <v>0.02</v>
      </c>
      <c r="K106" s="476">
        <v>21000</v>
      </c>
      <c r="L106" s="488" t="s">
        <v>1635</v>
      </c>
    </row>
    <row r="107" spans="1:12" ht="15" customHeight="1">
      <c r="A107" s="481">
        <v>6</v>
      </c>
      <c r="B107" s="482" t="s">
        <v>452</v>
      </c>
      <c r="C107" s="483" t="s">
        <v>39</v>
      </c>
      <c r="D107" s="484" t="str">
        <f t="shared" si="12"/>
        <v>002C/YDI/I/2019</v>
      </c>
      <c r="E107" s="528" t="str">
        <f t="shared" si="10"/>
        <v>C</v>
      </c>
      <c r="F107" s="472" t="s">
        <v>1481</v>
      </c>
      <c r="G107" s="473">
        <v>11807343</v>
      </c>
      <c r="H107" s="472" t="s">
        <v>1484</v>
      </c>
      <c r="I107" s="486">
        <f t="shared" si="11"/>
        <v>19383800</v>
      </c>
      <c r="J107" s="487">
        <v>0.02</v>
      </c>
      <c r="K107" s="476">
        <v>387676</v>
      </c>
      <c r="L107" s="488" t="s">
        <v>1635</v>
      </c>
    </row>
    <row r="108" spans="1:12" ht="15" customHeight="1">
      <c r="A108" s="481">
        <v>149</v>
      </c>
      <c r="B108" s="493" t="s">
        <v>34</v>
      </c>
      <c r="C108" s="483" t="s">
        <v>40</v>
      </c>
      <c r="D108" s="484" t="str">
        <f t="shared" si="12"/>
        <v>003C/YDI/I/2019</v>
      </c>
      <c r="E108" s="528" t="str">
        <f t="shared" si="10"/>
        <v>C</v>
      </c>
      <c r="F108" s="472" t="s">
        <v>1489</v>
      </c>
      <c r="G108" s="473">
        <v>11807101</v>
      </c>
      <c r="H108" s="472" t="s">
        <v>316</v>
      </c>
      <c r="I108" s="486">
        <f t="shared" si="11"/>
        <v>14400000</v>
      </c>
      <c r="J108" s="487">
        <v>0.02</v>
      </c>
      <c r="K108" s="495">
        <v>288000</v>
      </c>
      <c r="L108" s="623" t="s">
        <v>1628</v>
      </c>
    </row>
    <row r="109" spans="1:12" ht="15" customHeight="1">
      <c r="A109" s="481">
        <v>1</v>
      </c>
      <c r="B109" s="493" t="s">
        <v>411</v>
      </c>
      <c r="C109" s="483" t="s">
        <v>41</v>
      </c>
      <c r="D109" s="484" t="str">
        <f t="shared" si="12"/>
        <v>004C/YDI/I/2019</v>
      </c>
      <c r="E109" s="528" t="str">
        <f t="shared" si="10"/>
        <v>C</v>
      </c>
      <c r="F109" s="472" t="s">
        <v>1479</v>
      </c>
      <c r="G109" s="473">
        <v>11806798</v>
      </c>
      <c r="H109" s="472" t="s">
        <v>1480</v>
      </c>
      <c r="I109" s="486">
        <f t="shared" si="11"/>
        <v>1250000</v>
      </c>
      <c r="J109" s="487">
        <v>0.02</v>
      </c>
      <c r="K109" s="495">
        <v>25000</v>
      </c>
      <c r="L109" s="623" t="s">
        <v>1628</v>
      </c>
    </row>
    <row r="110" spans="1:12" ht="15" customHeight="1">
      <c r="A110" s="481">
        <v>150</v>
      </c>
      <c r="B110" s="493" t="s">
        <v>34</v>
      </c>
      <c r="C110" s="483" t="s">
        <v>42</v>
      </c>
      <c r="D110" s="484" t="str">
        <f t="shared" si="12"/>
        <v>005C/YDI/I/2019</v>
      </c>
      <c r="E110" s="528" t="str">
        <f t="shared" si="10"/>
        <v>C</v>
      </c>
      <c r="F110" s="472" t="s">
        <v>1491</v>
      </c>
      <c r="G110" s="473">
        <v>11806825</v>
      </c>
      <c r="H110" s="472" t="s">
        <v>1543</v>
      </c>
      <c r="I110" s="486">
        <f t="shared" si="11"/>
        <v>4500000</v>
      </c>
      <c r="J110" s="487">
        <v>0.02</v>
      </c>
      <c r="K110" s="495">
        <v>90000</v>
      </c>
      <c r="L110" s="623" t="s">
        <v>1628</v>
      </c>
    </row>
    <row r="111" spans="1:12" ht="15" customHeight="1">
      <c r="A111" s="481">
        <v>137</v>
      </c>
      <c r="B111" s="493" t="s">
        <v>303</v>
      </c>
      <c r="C111" s="483" t="s">
        <v>43</v>
      </c>
      <c r="D111" s="484" t="str">
        <f t="shared" si="12"/>
        <v>006C/YDI/I/2019</v>
      </c>
      <c r="E111" s="528" t="str">
        <f t="shared" si="10"/>
        <v>C</v>
      </c>
      <c r="F111" s="472" t="s">
        <v>1489</v>
      </c>
      <c r="G111" s="473">
        <v>11807104</v>
      </c>
      <c r="H111" s="472" t="s">
        <v>1538</v>
      </c>
      <c r="I111" s="486">
        <f t="shared" si="11"/>
        <v>11513550</v>
      </c>
      <c r="J111" s="487">
        <v>0.02</v>
      </c>
      <c r="K111" s="495">
        <v>230271</v>
      </c>
      <c r="L111" s="623" t="s">
        <v>1629</v>
      </c>
    </row>
    <row r="112" spans="1:12" ht="15" customHeight="1">
      <c r="A112" s="481">
        <v>19</v>
      </c>
      <c r="B112" s="493" t="s">
        <v>1492</v>
      </c>
      <c r="C112" s="483" t="s">
        <v>44</v>
      </c>
      <c r="D112" s="484" t="str">
        <f t="shared" si="12"/>
        <v>007C/YDI/I/2019</v>
      </c>
      <c r="E112" s="528" t="str">
        <f t="shared" si="10"/>
        <v>C</v>
      </c>
      <c r="F112" s="472" t="s">
        <v>1479</v>
      </c>
      <c r="G112" s="473">
        <v>11806799</v>
      </c>
      <c r="H112" s="472" t="s">
        <v>1493</v>
      </c>
      <c r="I112" s="486">
        <f t="shared" si="11"/>
        <v>3852000</v>
      </c>
      <c r="J112" s="487">
        <v>0.02</v>
      </c>
      <c r="K112" s="495">
        <v>77040</v>
      </c>
      <c r="L112" s="655" t="s">
        <v>1632</v>
      </c>
    </row>
    <row r="113" spans="1:12" ht="15" customHeight="1">
      <c r="A113" s="481">
        <v>10</v>
      </c>
      <c r="B113" s="493" t="s">
        <v>1486</v>
      </c>
      <c r="C113" s="483" t="s">
        <v>45</v>
      </c>
      <c r="D113" s="484" t="str">
        <f t="shared" si="12"/>
        <v>008C/YDI/I/2019</v>
      </c>
      <c r="E113" s="528" t="str">
        <f t="shared" si="10"/>
        <v>C</v>
      </c>
      <c r="F113" s="472" t="s">
        <v>1487</v>
      </c>
      <c r="G113" s="473">
        <v>11807074</v>
      </c>
      <c r="H113" s="472" t="s">
        <v>1488</v>
      </c>
      <c r="I113" s="486">
        <f t="shared" si="11"/>
        <v>4760000</v>
      </c>
      <c r="J113" s="487">
        <v>0.02</v>
      </c>
      <c r="K113" s="495">
        <v>95200</v>
      </c>
      <c r="L113" s="623" t="s">
        <v>1634</v>
      </c>
    </row>
    <row r="114" spans="1:12" ht="15" customHeight="1">
      <c r="A114" s="481">
        <v>99</v>
      </c>
      <c r="B114" s="494" t="s">
        <v>1300</v>
      </c>
      <c r="C114" s="483" t="s">
        <v>46</v>
      </c>
      <c r="D114" s="484" t="str">
        <f t="shared" si="12"/>
        <v>009C/YDI/I/2019</v>
      </c>
      <c r="E114" s="528" t="str">
        <f t="shared" si="10"/>
        <v>C</v>
      </c>
      <c r="F114" s="472" t="s">
        <v>1495</v>
      </c>
      <c r="G114" s="473">
        <v>70947523</v>
      </c>
      <c r="H114" s="472" t="s">
        <v>1300</v>
      </c>
      <c r="I114" s="486">
        <f t="shared" si="11"/>
        <v>175000</v>
      </c>
      <c r="J114" s="487">
        <v>0.02</v>
      </c>
      <c r="K114" s="495">
        <v>3500</v>
      </c>
      <c r="L114" s="623" t="s">
        <v>1639</v>
      </c>
    </row>
    <row r="115" spans="1:12" ht="15" customHeight="1">
      <c r="A115" s="481">
        <v>100</v>
      </c>
      <c r="B115" s="494" t="s">
        <v>1300</v>
      </c>
      <c r="C115" s="483" t="s">
        <v>47</v>
      </c>
      <c r="D115" s="484" t="str">
        <f t="shared" si="12"/>
        <v>010C/YDI/I/2019</v>
      </c>
      <c r="E115" s="528" t="str">
        <f t="shared" si="10"/>
        <v>C</v>
      </c>
      <c r="F115" s="472" t="s">
        <v>1495</v>
      </c>
      <c r="G115" s="473">
        <v>70947524</v>
      </c>
      <c r="H115" s="472" t="s">
        <v>1300</v>
      </c>
      <c r="I115" s="486">
        <f t="shared" si="11"/>
        <v>250000</v>
      </c>
      <c r="J115" s="487">
        <v>0.02</v>
      </c>
      <c r="K115" s="495">
        <v>5000</v>
      </c>
      <c r="L115" s="623" t="s">
        <v>1639</v>
      </c>
    </row>
    <row r="116" spans="1:12" ht="15" customHeight="1">
      <c r="A116" s="481">
        <v>88</v>
      </c>
      <c r="B116" s="472" t="s">
        <v>1296</v>
      </c>
      <c r="C116" s="483" t="s">
        <v>48</v>
      </c>
      <c r="D116" s="484" t="str">
        <f t="shared" si="12"/>
        <v>011C/YDI/I/2019</v>
      </c>
      <c r="E116" s="528" t="str">
        <f t="shared" si="10"/>
        <v>C</v>
      </c>
      <c r="F116" s="472" t="s">
        <v>1526</v>
      </c>
      <c r="G116" s="473">
        <v>70935959</v>
      </c>
      <c r="H116" s="472" t="s">
        <v>1296</v>
      </c>
      <c r="I116" s="486">
        <f t="shared" si="11"/>
        <v>550000</v>
      </c>
      <c r="J116" s="487">
        <v>0.02</v>
      </c>
      <c r="K116" s="495">
        <v>11000</v>
      </c>
      <c r="L116" s="623" t="s">
        <v>1638</v>
      </c>
    </row>
    <row r="117" spans="1:12" ht="15" customHeight="1">
      <c r="A117" s="481">
        <v>131</v>
      </c>
      <c r="B117" s="472" t="s">
        <v>1419</v>
      </c>
      <c r="C117" s="483" t="s">
        <v>49</v>
      </c>
      <c r="D117" s="484" t="str">
        <f t="shared" si="12"/>
        <v>012C/YDI/I/2019</v>
      </c>
      <c r="E117" s="528" t="str">
        <f t="shared" si="10"/>
        <v>C</v>
      </c>
      <c r="F117" s="472" t="s">
        <v>1534</v>
      </c>
      <c r="G117" s="473">
        <v>70938152</v>
      </c>
      <c r="H117" s="472" t="s">
        <v>1419</v>
      </c>
      <c r="I117" s="486">
        <f t="shared" si="11"/>
        <v>1250000</v>
      </c>
      <c r="J117" s="487">
        <v>0.02</v>
      </c>
      <c r="K117" s="495">
        <v>25000</v>
      </c>
      <c r="L117" s="623" t="s">
        <v>1636</v>
      </c>
    </row>
    <row r="118" spans="1:12" ht="15" customHeight="1">
      <c r="A118" s="481">
        <v>156</v>
      </c>
      <c r="B118" s="472" t="s">
        <v>1047</v>
      </c>
      <c r="C118" s="483" t="s">
        <v>50</v>
      </c>
      <c r="D118" s="484" t="str">
        <f t="shared" si="12"/>
        <v>013C/YDI/I/2019</v>
      </c>
      <c r="E118" s="528" t="str">
        <f t="shared" si="10"/>
        <v>C</v>
      </c>
      <c r="F118" s="472" t="s">
        <v>1491</v>
      </c>
      <c r="G118" s="473">
        <v>70933653</v>
      </c>
      <c r="H118" s="472" t="s">
        <v>1047</v>
      </c>
      <c r="I118" s="486">
        <f t="shared" si="11"/>
        <v>2885150</v>
      </c>
      <c r="J118" s="487">
        <v>0.02</v>
      </c>
      <c r="K118" s="495">
        <v>57703</v>
      </c>
      <c r="L118" s="623" t="s">
        <v>1639</v>
      </c>
    </row>
    <row r="119" spans="1:12" ht="15" customHeight="1">
      <c r="A119" s="481">
        <v>15</v>
      </c>
      <c r="B119" s="472" t="s">
        <v>391</v>
      </c>
      <c r="C119" s="483" t="s">
        <v>90</v>
      </c>
      <c r="D119" s="484" t="str">
        <f t="shared" si="12"/>
        <v>048C/YDI/I/2019</v>
      </c>
      <c r="E119" s="528" t="str">
        <f t="shared" si="10"/>
        <v>C</v>
      </c>
      <c r="F119" s="472" t="s">
        <v>1491</v>
      </c>
      <c r="G119" s="473">
        <v>70933650</v>
      </c>
      <c r="H119" s="472" t="s">
        <v>391</v>
      </c>
      <c r="I119" s="486">
        <f t="shared" si="11"/>
        <v>3480000</v>
      </c>
      <c r="J119" s="487">
        <v>0.02</v>
      </c>
      <c r="K119" s="495">
        <v>69600</v>
      </c>
      <c r="L119" s="623" t="s">
        <v>1638</v>
      </c>
    </row>
    <row r="120" spans="1:12" ht="15" customHeight="1">
      <c r="A120" s="481">
        <v>117</v>
      </c>
      <c r="B120" s="472" t="s">
        <v>227</v>
      </c>
      <c r="C120" s="483" t="s">
        <v>91</v>
      </c>
      <c r="D120" s="484" t="str">
        <f t="shared" si="12"/>
        <v>049C/YDI/I/2019</v>
      </c>
      <c r="E120" s="528" t="str">
        <f t="shared" si="10"/>
        <v>C</v>
      </c>
      <c r="F120" s="472" t="s">
        <v>1495</v>
      </c>
      <c r="G120" s="473">
        <v>70947522</v>
      </c>
      <c r="H120" s="472" t="s">
        <v>227</v>
      </c>
      <c r="I120" s="486">
        <f t="shared" si="11"/>
        <v>4595580</v>
      </c>
      <c r="J120" s="487">
        <v>0.02</v>
      </c>
      <c r="K120" s="495">
        <v>91911.6</v>
      </c>
      <c r="L120" s="623" t="s">
        <v>1638</v>
      </c>
    </row>
    <row r="121" spans="1:12" ht="15" customHeight="1">
      <c r="A121" s="481">
        <v>41</v>
      </c>
      <c r="B121" s="472" t="s">
        <v>392</v>
      </c>
      <c r="C121" s="483" t="s">
        <v>92</v>
      </c>
      <c r="D121" s="484" t="str">
        <f t="shared" si="12"/>
        <v>050C/YDI/I/2019</v>
      </c>
      <c r="E121" s="528" t="str">
        <f t="shared" si="10"/>
        <v>C</v>
      </c>
      <c r="F121" s="472" t="s">
        <v>1515</v>
      </c>
      <c r="G121" s="473">
        <v>70940924</v>
      </c>
      <c r="H121" s="472" t="s">
        <v>392</v>
      </c>
      <c r="I121" s="486">
        <f t="shared" si="11"/>
        <v>4788000</v>
      </c>
      <c r="J121" s="487">
        <v>0.02</v>
      </c>
      <c r="K121" s="495">
        <v>95760</v>
      </c>
      <c r="L121" s="623" t="s">
        <v>1639</v>
      </c>
    </row>
    <row r="122" spans="1:12" ht="15" customHeight="1">
      <c r="A122" s="481">
        <v>108</v>
      </c>
      <c r="B122" s="494" t="s">
        <v>408</v>
      </c>
      <c r="C122" s="483" t="s">
        <v>93</v>
      </c>
      <c r="D122" s="484" t="str">
        <f t="shared" si="12"/>
        <v>051C/YDI/I/2019</v>
      </c>
      <c r="E122" s="528" t="str">
        <f t="shared" si="10"/>
        <v>C</v>
      </c>
      <c r="F122" s="472" t="s">
        <v>1526</v>
      </c>
      <c r="G122" s="473">
        <v>70935958</v>
      </c>
      <c r="H122" s="472" t="s">
        <v>408</v>
      </c>
      <c r="I122" s="486">
        <f t="shared" si="11"/>
        <v>4800000</v>
      </c>
      <c r="J122" s="487">
        <v>0.02</v>
      </c>
      <c r="K122" s="495">
        <v>96000</v>
      </c>
      <c r="L122" s="655" t="s">
        <v>1638</v>
      </c>
    </row>
    <row r="123" spans="1:12" ht="15" customHeight="1">
      <c r="A123" s="481">
        <v>109</v>
      </c>
      <c r="B123" s="494" t="s">
        <v>408</v>
      </c>
      <c r="C123" s="483" t="s">
        <v>94</v>
      </c>
      <c r="D123" s="484" t="str">
        <f t="shared" si="12"/>
        <v>052C/YDI/I/2019</v>
      </c>
      <c r="E123" s="528" t="str">
        <f t="shared" si="10"/>
        <v>C</v>
      </c>
      <c r="F123" s="472" t="s">
        <v>1526</v>
      </c>
      <c r="G123" s="473">
        <v>70935964</v>
      </c>
      <c r="H123" s="472" t="s">
        <v>408</v>
      </c>
      <c r="I123" s="486">
        <f t="shared" si="11"/>
        <v>4800000</v>
      </c>
      <c r="J123" s="487">
        <v>0.02</v>
      </c>
      <c r="K123" s="495">
        <v>96000</v>
      </c>
      <c r="L123" s="655" t="s">
        <v>1638</v>
      </c>
    </row>
    <row r="124" spans="1:12" ht="15" customHeight="1">
      <c r="A124" s="481">
        <v>163</v>
      </c>
      <c r="B124" s="472" t="s">
        <v>61</v>
      </c>
      <c r="C124" s="483" t="s">
        <v>95</v>
      </c>
      <c r="D124" s="484" t="str">
        <f t="shared" si="12"/>
        <v>053C/YDI/I/2019</v>
      </c>
      <c r="E124" s="528" t="str">
        <f t="shared" si="10"/>
        <v>C</v>
      </c>
      <c r="F124" s="472" t="s">
        <v>1533</v>
      </c>
      <c r="G124" s="473">
        <v>70941960</v>
      </c>
      <c r="H124" s="472" t="s">
        <v>61</v>
      </c>
      <c r="I124" s="486">
        <f t="shared" si="11"/>
        <v>5743750</v>
      </c>
      <c r="J124" s="487">
        <v>0.02</v>
      </c>
      <c r="K124" s="495">
        <v>114875</v>
      </c>
      <c r="L124" s="623" t="s">
        <v>1638</v>
      </c>
    </row>
    <row r="125" spans="1:12" ht="15" customHeight="1">
      <c r="A125" s="481">
        <v>110</v>
      </c>
      <c r="B125" s="494" t="s">
        <v>408</v>
      </c>
      <c r="C125" s="483" t="s">
        <v>96</v>
      </c>
      <c r="D125" s="484" t="str">
        <f t="shared" si="12"/>
        <v>054C/YDI/I/2019</v>
      </c>
      <c r="E125" s="528" t="str">
        <f t="shared" si="10"/>
        <v>C</v>
      </c>
      <c r="F125" s="472" t="s">
        <v>1526</v>
      </c>
      <c r="G125" s="473">
        <v>70935965</v>
      </c>
      <c r="H125" s="472" t="s">
        <v>408</v>
      </c>
      <c r="I125" s="486">
        <f t="shared" si="11"/>
        <v>5800000</v>
      </c>
      <c r="J125" s="487">
        <v>0.02</v>
      </c>
      <c r="K125" s="495">
        <v>116000</v>
      </c>
      <c r="L125" s="655" t="s">
        <v>1638</v>
      </c>
    </row>
    <row r="126" spans="1:12" ht="15" customHeight="1">
      <c r="A126" s="481">
        <v>17</v>
      </c>
      <c r="B126" s="472" t="s">
        <v>955</v>
      </c>
      <c r="C126" s="483" t="s">
        <v>97</v>
      </c>
      <c r="D126" s="484" t="str">
        <f t="shared" si="12"/>
        <v>055C/YDI/I/2019</v>
      </c>
      <c r="E126" s="528" t="str">
        <f t="shared" si="10"/>
        <v>C</v>
      </c>
      <c r="F126" s="472" t="s">
        <v>1491</v>
      </c>
      <c r="G126" s="473">
        <v>70933651</v>
      </c>
      <c r="H126" s="472" t="s">
        <v>955</v>
      </c>
      <c r="I126" s="486">
        <f t="shared" si="11"/>
        <v>6152400</v>
      </c>
      <c r="J126" s="487">
        <v>0.02</v>
      </c>
      <c r="K126" s="495">
        <v>123048</v>
      </c>
      <c r="L126" s="623" t="s">
        <v>1637</v>
      </c>
    </row>
    <row r="127" spans="1:12" ht="15" customHeight="1">
      <c r="A127" s="481">
        <v>111</v>
      </c>
      <c r="B127" s="472" t="s">
        <v>408</v>
      </c>
      <c r="C127" s="483" t="s">
        <v>59</v>
      </c>
      <c r="D127" s="484" t="str">
        <f t="shared" si="12"/>
        <v>022C/YDI/I/2019</v>
      </c>
      <c r="E127" s="528" t="str">
        <f t="shared" si="10"/>
        <v>C</v>
      </c>
      <c r="F127" s="472" t="s">
        <v>1526</v>
      </c>
      <c r="G127" s="473">
        <v>70935957</v>
      </c>
      <c r="H127" s="472" t="s">
        <v>408</v>
      </c>
      <c r="I127" s="486">
        <f t="shared" si="11"/>
        <v>6500000</v>
      </c>
      <c r="J127" s="487">
        <v>0.02</v>
      </c>
      <c r="K127" s="495">
        <v>130000</v>
      </c>
      <c r="L127" s="655" t="s">
        <v>1638</v>
      </c>
    </row>
    <row r="128" spans="1:12" ht="15" customHeight="1">
      <c r="A128" s="481">
        <v>112</v>
      </c>
      <c r="B128" s="472" t="s">
        <v>408</v>
      </c>
      <c r="C128" s="483" t="s">
        <v>60</v>
      </c>
      <c r="D128" s="484" t="str">
        <f t="shared" si="12"/>
        <v>023C/YDI/I/2019</v>
      </c>
      <c r="E128" s="528" t="str">
        <f t="shared" si="10"/>
        <v>C</v>
      </c>
      <c r="F128" s="472" t="s">
        <v>1526</v>
      </c>
      <c r="G128" s="473">
        <v>70935966</v>
      </c>
      <c r="H128" s="472" t="s">
        <v>408</v>
      </c>
      <c r="I128" s="486">
        <f t="shared" si="11"/>
        <v>7000000</v>
      </c>
      <c r="J128" s="487">
        <v>0.02</v>
      </c>
      <c r="K128" s="495">
        <v>140000</v>
      </c>
      <c r="L128" s="655" t="s">
        <v>1638</v>
      </c>
    </row>
    <row r="129" spans="1:12" ht="15" customHeight="1">
      <c r="A129" s="481">
        <v>147</v>
      </c>
      <c r="B129" s="472" t="s">
        <v>1045</v>
      </c>
      <c r="C129" s="483" t="s">
        <v>66</v>
      </c>
      <c r="D129" s="484" t="str">
        <f t="shared" si="12"/>
        <v>024C/YDI/I/2019</v>
      </c>
      <c r="E129" s="528" t="str">
        <f t="shared" si="10"/>
        <v>C</v>
      </c>
      <c r="F129" s="472" t="s">
        <v>1534</v>
      </c>
      <c r="G129" s="473">
        <v>70938154</v>
      </c>
      <c r="H129" s="472" t="s">
        <v>1045</v>
      </c>
      <c r="I129" s="486">
        <f t="shared" si="11"/>
        <v>7200000</v>
      </c>
      <c r="J129" s="487">
        <v>0.02</v>
      </c>
      <c r="K129" s="495">
        <v>144000</v>
      </c>
      <c r="L129" s="623" t="s">
        <v>1636</v>
      </c>
    </row>
    <row r="130" spans="1:12" ht="15" customHeight="1">
      <c r="A130" s="481">
        <v>148</v>
      </c>
      <c r="B130" s="472" t="s">
        <v>1045</v>
      </c>
      <c r="C130" s="483" t="s">
        <v>67</v>
      </c>
      <c r="D130" s="484" t="str">
        <f t="shared" si="12"/>
        <v>025C/YDI/I/2019</v>
      </c>
      <c r="E130" s="528" t="str">
        <f t="shared" si="10"/>
        <v>C</v>
      </c>
      <c r="F130" s="472" t="s">
        <v>1534</v>
      </c>
      <c r="G130" s="473">
        <v>70938153</v>
      </c>
      <c r="H130" s="472" t="s">
        <v>1045</v>
      </c>
      <c r="I130" s="486">
        <f t="shared" si="11"/>
        <v>7200000</v>
      </c>
      <c r="J130" s="487">
        <v>0.02</v>
      </c>
      <c r="K130" s="495">
        <v>144000</v>
      </c>
      <c r="L130" s="623" t="s">
        <v>1636</v>
      </c>
    </row>
    <row r="131" spans="1:12" ht="15" customHeight="1">
      <c r="A131" s="481">
        <v>113</v>
      </c>
      <c r="B131" s="472" t="s">
        <v>408</v>
      </c>
      <c r="C131" s="483" t="s">
        <v>68</v>
      </c>
      <c r="D131" s="484" t="str">
        <f t="shared" si="12"/>
        <v>026C/YDI/I/2019</v>
      </c>
      <c r="E131" s="528" t="str">
        <f t="shared" si="10"/>
        <v>C</v>
      </c>
      <c r="F131" s="472" t="s">
        <v>1526</v>
      </c>
      <c r="G131" s="473">
        <v>70935967</v>
      </c>
      <c r="H131" s="472" t="s">
        <v>408</v>
      </c>
      <c r="I131" s="486">
        <f t="shared" si="11"/>
        <v>7400000</v>
      </c>
      <c r="J131" s="487">
        <v>0.02</v>
      </c>
      <c r="K131" s="495">
        <v>148000</v>
      </c>
      <c r="L131" s="655" t="s">
        <v>1638</v>
      </c>
    </row>
    <row r="132" spans="1:12" ht="15" customHeight="1">
      <c r="A132" s="481">
        <v>123</v>
      </c>
      <c r="B132" s="472" t="s">
        <v>1295</v>
      </c>
      <c r="C132" s="483" t="s">
        <v>69</v>
      </c>
      <c r="D132" s="484" t="str">
        <f t="shared" si="12"/>
        <v>027C/YDI/I/2019</v>
      </c>
      <c r="E132" s="528" t="str">
        <f t="shared" si="10"/>
        <v>C</v>
      </c>
      <c r="F132" s="472" t="s">
        <v>1485</v>
      </c>
      <c r="G132" s="473">
        <v>70944815</v>
      </c>
      <c r="H132" s="472" t="s">
        <v>1295</v>
      </c>
      <c r="I132" s="486">
        <f t="shared" si="11"/>
        <v>7700000</v>
      </c>
      <c r="J132" s="487">
        <v>0.02</v>
      </c>
      <c r="K132" s="495">
        <v>154000</v>
      </c>
      <c r="L132" s="655" t="s">
        <v>1638</v>
      </c>
    </row>
    <row r="133" spans="1:12" ht="15" customHeight="1">
      <c r="A133" s="481">
        <v>125</v>
      </c>
      <c r="B133" s="472" t="s">
        <v>454</v>
      </c>
      <c r="C133" s="483" t="s">
        <v>70</v>
      </c>
      <c r="D133" s="484" t="str">
        <f t="shared" si="12"/>
        <v>028C/YDI/I/2019</v>
      </c>
      <c r="E133" s="528" t="str">
        <f t="shared" si="10"/>
        <v>C</v>
      </c>
      <c r="F133" s="472" t="s">
        <v>1533</v>
      </c>
      <c r="G133" s="473">
        <v>70941957</v>
      </c>
      <c r="H133" s="472" t="s">
        <v>454</v>
      </c>
      <c r="I133" s="486">
        <f t="shared" si="11"/>
        <v>13000000</v>
      </c>
      <c r="J133" s="487">
        <v>0.02</v>
      </c>
      <c r="K133" s="495">
        <v>260000</v>
      </c>
      <c r="L133" s="623" t="s">
        <v>1638</v>
      </c>
    </row>
    <row r="134" spans="1:12" ht="15" customHeight="1">
      <c r="A134" s="481">
        <v>11</v>
      </c>
      <c r="B134" s="472" t="s">
        <v>849</v>
      </c>
      <c r="C134" s="483" t="s">
        <v>71</v>
      </c>
      <c r="D134" s="484" t="str">
        <f t="shared" si="12"/>
        <v>029C/YDI/I/2019</v>
      </c>
      <c r="E134" s="528" t="str">
        <f t="shared" ref="E134:E152" si="13">MID(D134,4,1)</f>
        <v>C</v>
      </c>
      <c r="F134" s="472" t="s">
        <v>1481</v>
      </c>
      <c r="G134" s="473">
        <v>70947519</v>
      </c>
      <c r="H134" s="472" t="s">
        <v>849</v>
      </c>
      <c r="I134" s="486">
        <f t="shared" ref="I134:I152" si="14">K134/J134</f>
        <v>15904100</v>
      </c>
      <c r="J134" s="487">
        <v>0.02</v>
      </c>
      <c r="K134" s="495">
        <v>318082</v>
      </c>
      <c r="L134" s="623" t="s">
        <v>1637</v>
      </c>
    </row>
    <row r="135" spans="1:12" ht="15" customHeight="1">
      <c r="A135" s="481">
        <v>138</v>
      </c>
      <c r="B135" s="472" t="s">
        <v>961</v>
      </c>
      <c r="C135" s="483" t="s">
        <v>72</v>
      </c>
      <c r="D135" s="484" t="str">
        <f t="shared" si="12"/>
        <v>030C/YDI/I/2019</v>
      </c>
      <c r="E135" s="528" t="str">
        <f t="shared" si="13"/>
        <v>C</v>
      </c>
      <c r="F135" s="472" t="s">
        <v>1491</v>
      </c>
      <c r="G135" s="473">
        <v>70933652</v>
      </c>
      <c r="H135" s="472" t="s">
        <v>961</v>
      </c>
      <c r="I135" s="486">
        <f t="shared" si="14"/>
        <v>17133700</v>
      </c>
      <c r="J135" s="487">
        <v>0.02</v>
      </c>
      <c r="K135" s="495">
        <v>342674</v>
      </c>
      <c r="L135" s="623" t="s">
        <v>1640</v>
      </c>
    </row>
    <row r="136" spans="1:12" ht="15" customHeight="1">
      <c r="A136" s="481">
        <v>12</v>
      </c>
      <c r="B136" s="472" t="s">
        <v>849</v>
      </c>
      <c r="C136" s="483" t="s">
        <v>73</v>
      </c>
      <c r="D136" s="484" t="str">
        <f t="shared" si="12"/>
        <v>031C/YDI/I/2019</v>
      </c>
      <c r="E136" s="528" t="str">
        <f t="shared" si="13"/>
        <v>C</v>
      </c>
      <c r="F136" s="472" t="s">
        <v>1489</v>
      </c>
      <c r="G136" s="473">
        <v>70941796</v>
      </c>
      <c r="H136" s="472" t="s">
        <v>849</v>
      </c>
      <c r="I136" s="486">
        <f t="shared" si="14"/>
        <v>19469100</v>
      </c>
      <c r="J136" s="487">
        <v>0.02</v>
      </c>
      <c r="K136" s="495">
        <v>389382</v>
      </c>
      <c r="L136" s="623" t="s">
        <v>1637</v>
      </c>
    </row>
    <row r="137" spans="1:12" ht="15" customHeight="1">
      <c r="A137" s="481">
        <v>118</v>
      </c>
      <c r="B137" s="472" t="s">
        <v>227</v>
      </c>
      <c r="C137" s="483" t="s">
        <v>74</v>
      </c>
      <c r="D137" s="484" t="str">
        <f t="shared" si="12"/>
        <v>032C/YDI/I/2019</v>
      </c>
      <c r="E137" s="528" t="str">
        <f t="shared" si="13"/>
        <v>C</v>
      </c>
      <c r="F137" s="472" t="s">
        <v>1481</v>
      </c>
      <c r="G137" s="473">
        <v>70946638</v>
      </c>
      <c r="H137" s="472" t="s">
        <v>227</v>
      </c>
      <c r="I137" s="486">
        <f t="shared" si="14"/>
        <v>19997850</v>
      </c>
      <c r="J137" s="487">
        <v>0.02</v>
      </c>
      <c r="K137" s="495">
        <v>399957</v>
      </c>
      <c r="L137" s="655" t="s">
        <v>1638</v>
      </c>
    </row>
    <row r="138" spans="1:12" ht="15" customHeight="1">
      <c r="A138" s="481">
        <v>134</v>
      </c>
      <c r="B138" s="472" t="s">
        <v>960</v>
      </c>
      <c r="C138" s="483" t="s">
        <v>75</v>
      </c>
      <c r="D138" s="484" t="str">
        <f t="shared" si="12"/>
        <v>033C/YDI/I/2019</v>
      </c>
      <c r="E138" s="528" t="str">
        <f t="shared" si="13"/>
        <v>C</v>
      </c>
      <c r="F138" s="472" t="s">
        <v>1481</v>
      </c>
      <c r="G138" s="473">
        <v>70947520</v>
      </c>
      <c r="H138" s="472" t="s">
        <v>960</v>
      </c>
      <c r="I138" s="486">
        <f t="shared" si="14"/>
        <v>22572000</v>
      </c>
      <c r="J138" s="487">
        <v>0.02</v>
      </c>
      <c r="K138" s="495">
        <v>451440</v>
      </c>
      <c r="L138" s="623" t="s">
        <v>1641</v>
      </c>
    </row>
    <row r="139" spans="1:12" ht="15" customHeight="1">
      <c r="A139" s="481">
        <v>124</v>
      </c>
      <c r="B139" s="472" t="s">
        <v>1295</v>
      </c>
      <c r="C139" s="483" t="s">
        <v>76</v>
      </c>
      <c r="D139" s="484" t="str">
        <f t="shared" si="12"/>
        <v>034C/YDI/I/2019</v>
      </c>
      <c r="E139" s="528" t="str">
        <f t="shared" si="13"/>
        <v>C</v>
      </c>
      <c r="F139" s="472" t="s">
        <v>1485</v>
      </c>
      <c r="G139" s="473">
        <v>70944816</v>
      </c>
      <c r="H139" s="472" t="s">
        <v>1295</v>
      </c>
      <c r="I139" s="486">
        <f t="shared" si="14"/>
        <v>27960800</v>
      </c>
      <c r="J139" s="487">
        <v>0.02</v>
      </c>
      <c r="K139" s="495">
        <v>559216</v>
      </c>
      <c r="L139" s="655" t="s">
        <v>1638</v>
      </c>
    </row>
    <row r="140" spans="1:12" ht="15" customHeight="1">
      <c r="A140" s="481">
        <v>18</v>
      </c>
      <c r="B140" s="472" t="s">
        <v>955</v>
      </c>
      <c r="C140" s="483" t="s">
        <v>77</v>
      </c>
      <c r="D140" s="484" t="str">
        <f t="shared" si="12"/>
        <v>035C/YDI/I/2019</v>
      </c>
      <c r="E140" s="528" t="str">
        <f t="shared" si="13"/>
        <v>C</v>
      </c>
      <c r="F140" s="472" t="s">
        <v>1491</v>
      </c>
      <c r="G140" s="473">
        <v>70933649</v>
      </c>
      <c r="H140" s="472" t="s">
        <v>955</v>
      </c>
      <c r="I140" s="486">
        <f t="shared" si="14"/>
        <v>30965900</v>
      </c>
      <c r="J140" s="487">
        <v>0.02</v>
      </c>
      <c r="K140" s="495">
        <v>619318</v>
      </c>
      <c r="L140" s="623" t="s">
        <v>1637</v>
      </c>
    </row>
    <row r="141" spans="1:12" ht="15" customHeight="1">
      <c r="A141" s="481">
        <v>39</v>
      </c>
      <c r="B141" s="472" t="s">
        <v>956</v>
      </c>
      <c r="C141" s="483" t="s">
        <v>78</v>
      </c>
      <c r="D141" s="484" t="str">
        <f t="shared" si="12"/>
        <v>036C/YDI/I/2019</v>
      </c>
      <c r="E141" s="528" t="str">
        <f t="shared" si="13"/>
        <v>C</v>
      </c>
      <c r="F141" s="472" t="s">
        <v>1491</v>
      </c>
      <c r="G141" s="473">
        <v>70933656</v>
      </c>
      <c r="H141" s="472" t="s">
        <v>956</v>
      </c>
      <c r="I141" s="486">
        <f t="shared" si="14"/>
        <v>32646650</v>
      </c>
      <c r="J141" s="487">
        <v>0.02</v>
      </c>
      <c r="K141" s="495">
        <v>652933</v>
      </c>
      <c r="L141" s="623" t="s">
        <v>1640</v>
      </c>
    </row>
    <row r="142" spans="1:12" ht="15" customHeight="1">
      <c r="A142" s="481">
        <v>157</v>
      </c>
      <c r="B142" s="472" t="s">
        <v>1047</v>
      </c>
      <c r="C142" s="483" t="s">
        <v>79</v>
      </c>
      <c r="D142" s="484" t="str">
        <f t="shared" si="12"/>
        <v>037C/YDI/I/2019</v>
      </c>
      <c r="E142" s="528" t="str">
        <f t="shared" si="13"/>
        <v>C</v>
      </c>
      <c r="F142" s="472" t="s">
        <v>1491</v>
      </c>
      <c r="G142" s="473">
        <v>70933654</v>
      </c>
      <c r="H142" s="472" t="s">
        <v>1047</v>
      </c>
      <c r="I142" s="486">
        <f t="shared" si="14"/>
        <v>39200000</v>
      </c>
      <c r="J142" s="487">
        <v>0.02</v>
      </c>
      <c r="K142" s="495">
        <v>784000</v>
      </c>
      <c r="L142" s="623" t="s">
        <v>1639</v>
      </c>
    </row>
    <row r="143" spans="1:12" ht="15" customHeight="1">
      <c r="A143" s="481">
        <v>126</v>
      </c>
      <c r="B143" s="472" t="s">
        <v>454</v>
      </c>
      <c r="C143" s="483" t="s">
        <v>80</v>
      </c>
      <c r="D143" s="484" t="str">
        <f t="shared" si="12"/>
        <v>038C/YDI/I/2019</v>
      </c>
      <c r="E143" s="528" t="str">
        <f t="shared" si="13"/>
        <v>C</v>
      </c>
      <c r="F143" s="472" t="s">
        <v>1533</v>
      </c>
      <c r="G143" s="473">
        <v>70941959</v>
      </c>
      <c r="H143" s="472" t="s">
        <v>454</v>
      </c>
      <c r="I143" s="486">
        <f t="shared" si="14"/>
        <v>44597000</v>
      </c>
      <c r="J143" s="487">
        <v>0.02</v>
      </c>
      <c r="K143" s="495">
        <v>891940</v>
      </c>
      <c r="L143" s="655" t="s">
        <v>1638</v>
      </c>
    </row>
    <row r="144" spans="1:12" ht="15" customHeight="1">
      <c r="A144" s="481">
        <v>119</v>
      </c>
      <c r="B144" s="472" t="s">
        <v>227</v>
      </c>
      <c r="C144" s="483" t="s">
        <v>81</v>
      </c>
      <c r="D144" s="484" t="str">
        <f t="shared" si="12"/>
        <v>039C/YDI/I/2019</v>
      </c>
      <c r="E144" s="528" t="str">
        <f t="shared" si="13"/>
        <v>C</v>
      </c>
      <c r="F144" s="472" t="s">
        <v>1526</v>
      </c>
      <c r="G144" s="473">
        <v>70935960</v>
      </c>
      <c r="H144" s="472" t="s">
        <v>227</v>
      </c>
      <c r="I144" s="486">
        <f t="shared" si="14"/>
        <v>44850100</v>
      </c>
      <c r="J144" s="487">
        <v>0.02</v>
      </c>
      <c r="K144" s="495">
        <v>897002</v>
      </c>
      <c r="L144" s="655" t="s">
        <v>1638</v>
      </c>
    </row>
    <row r="145" spans="1:12" ht="15" customHeight="1">
      <c r="A145" s="481">
        <v>164</v>
      </c>
      <c r="B145" s="472" t="s">
        <v>61</v>
      </c>
      <c r="C145" s="483" t="s">
        <v>82</v>
      </c>
      <c r="D145" s="484" t="str">
        <f t="shared" si="12"/>
        <v>040C/YDI/I/2019</v>
      </c>
      <c r="E145" s="528" t="str">
        <f t="shared" si="13"/>
        <v>C</v>
      </c>
      <c r="F145" s="472" t="s">
        <v>1551</v>
      </c>
      <c r="G145" s="473">
        <v>70937170</v>
      </c>
      <c r="H145" s="472" t="s">
        <v>61</v>
      </c>
      <c r="I145" s="486">
        <f t="shared" si="14"/>
        <v>51632071.999999993</v>
      </c>
      <c r="J145" s="487">
        <v>0.02</v>
      </c>
      <c r="K145" s="495">
        <v>1032641.44</v>
      </c>
      <c r="L145" s="655" t="s">
        <v>1638</v>
      </c>
    </row>
    <row r="146" spans="1:12" ht="15" customHeight="1">
      <c r="A146" s="481">
        <v>162</v>
      </c>
      <c r="B146" s="472" t="s">
        <v>1550</v>
      </c>
      <c r="C146" s="483" t="s">
        <v>83</v>
      </c>
      <c r="D146" s="484" t="str">
        <f t="shared" si="12"/>
        <v>041C/YDI/I/2019</v>
      </c>
      <c r="E146" s="528" t="str">
        <f t="shared" si="13"/>
        <v>C</v>
      </c>
      <c r="F146" s="472" t="s">
        <v>1533</v>
      </c>
      <c r="G146" s="473">
        <v>70941973</v>
      </c>
      <c r="H146" s="472" t="s">
        <v>1550</v>
      </c>
      <c r="I146" s="486">
        <f t="shared" si="14"/>
        <v>55000000</v>
      </c>
      <c r="J146" s="487">
        <v>0.02</v>
      </c>
      <c r="K146" s="495">
        <v>1100000</v>
      </c>
      <c r="L146" s="655" t="s">
        <v>1638</v>
      </c>
    </row>
    <row r="147" spans="1:12" ht="15" customHeight="1">
      <c r="A147" s="481">
        <v>127</v>
      </c>
      <c r="B147" s="472" t="s">
        <v>454</v>
      </c>
      <c r="C147" s="483" t="s">
        <v>84</v>
      </c>
      <c r="D147" s="484" t="str">
        <f t="shared" si="12"/>
        <v>042C/YDI/I/2019</v>
      </c>
      <c r="E147" s="528" t="str">
        <f t="shared" si="13"/>
        <v>C</v>
      </c>
      <c r="F147" s="472" t="s">
        <v>1533</v>
      </c>
      <c r="G147" s="473">
        <v>70941958</v>
      </c>
      <c r="H147" s="472" t="s">
        <v>454</v>
      </c>
      <c r="I147" s="486">
        <f t="shared" si="14"/>
        <v>70500000</v>
      </c>
      <c r="J147" s="487">
        <v>0.02</v>
      </c>
      <c r="K147" s="495">
        <v>1410000</v>
      </c>
      <c r="L147" s="655" t="s">
        <v>1638</v>
      </c>
    </row>
    <row r="148" spans="1:12" ht="15" customHeight="1">
      <c r="A148" s="481">
        <v>128</v>
      </c>
      <c r="B148" s="472" t="s">
        <v>454</v>
      </c>
      <c r="C148" s="483" t="s">
        <v>85</v>
      </c>
      <c r="D148" s="484" t="str">
        <f t="shared" si="12"/>
        <v>043C/YDI/I/2019</v>
      </c>
      <c r="E148" s="528" t="str">
        <f t="shared" si="13"/>
        <v>C</v>
      </c>
      <c r="F148" s="472" t="s">
        <v>1533</v>
      </c>
      <c r="G148" s="473">
        <v>70941956</v>
      </c>
      <c r="H148" s="472" t="s">
        <v>454</v>
      </c>
      <c r="I148" s="486">
        <f t="shared" si="14"/>
        <v>81900000</v>
      </c>
      <c r="J148" s="487">
        <v>0.02</v>
      </c>
      <c r="K148" s="495">
        <v>1638000</v>
      </c>
      <c r="L148" s="655" t="s">
        <v>1638</v>
      </c>
    </row>
    <row r="149" spans="1:12" ht="15" customHeight="1">
      <c r="A149" s="481">
        <v>120</v>
      </c>
      <c r="B149" s="472" t="s">
        <v>227</v>
      </c>
      <c r="C149" s="483" t="s">
        <v>86</v>
      </c>
      <c r="D149" s="484" t="str">
        <f t="shared" si="12"/>
        <v>044C/YDI/I/2019</v>
      </c>
      <c r="E149" s="528" t="str">
        <f t="shared" si="13"/>
        <v>C</v>
      </c>
      <c r="F149" s="472" t="s">
        <v>1481</v>
      </c>
      <c r="G149" s="473">
        <v>70946637</v>
      </c>
      <c r="H149" s="472" t="s">
        <v>227</v>
      </c>
      <c r="I149" s="486">
        <f t="shared" si="14"/>
        <v>82035200</v>
      </c>
      <c r="J149" s="487">
        <v>0.02</v>
      </c>
      <c r="K149" s="495">
        <v>1640704</v>
      </c>
      <c r="L149" s="655" t="s">
        <v>1638</v>
      </c>
    </row>
    <row r="150" spans="1:12" ht="15" customHeight="1">
      <c r="A150" s="481">
        <v>80</v>
      </c>
      <c r="B150" s="472" t="s">
        <v>1525</v>
      </c>
      <c r="C150" s="483" t="s">
        <v>87</v>
      </c>
      <c r="D150" s="484" t="str">
        <f t="shared" si="12"/>
        <v>045C/YDI/I/2019</v>
      </c>
      <c r="E150" s="528" t="str">
        <f t="shared" si="13"/>
        <v>C</v>
      </c>
      <c r="F150" s="472" t="s">
        <v>1495</v>
      </c>
      <c r="G150" s="473">
        <v>70947521</v>
      </c>
      <c r="H150" s="472" t="s">
        <v>1525</v>
      </c>
      <c r="I150" s="486">
        <f t="shared" si="14"/>
        <v>140238850</v>
      </c>
      <c r="J150" s="487">
        <v>0.02</v>
      </c>
      <c r="K150" s="495">
        <v>2804777</v>
      </c>
      <c r="L150" s="655" t="s">
        <v>1638</v>
      </c>
    </row>
    <row r="151" spans="1:12" ht="15" customHeight="1">
      <c r="A151" s="481">
        <v>40</v>
      </c>
      <c r="B151" s="472" t="s">
        <v>956</v>
      </c>
      <c r="C151" s="483" t="s">
        <v>88</v>
      </c>
      <c r="D151" s="484" t="str">
        <f t="shared" si="12"/>
        <v>046C/YDI/I/2019</v>
      </c>
      <c r="E151" s="528" t="str">
        <f t="shared" si="13"/>
        <v>C</v>
      </c>
      <c r="F151" s="472" t="s">
        <v>1491</v>
      </c>
      <c r="G151" s="473">
        <v>70933655</v>
      </c>
      <c r="H151" s="472" t="s">
        <v>956</v>
      </c>
      <c r="I151" s="486">
        <f t="shared" si="14"/>
        <v>154044600</v>
      </c>
      <c r="J151" s="487">
        <v>0.02</v>
      </c>
      <c r="K151" s="495">
        <v>3080892</v>
      </c>
      <c r="L151" s="623" t="s">
        <v>1640</v>
      </c>
    </row>
    <row r="152" spans="1:12" ht="15" customHeight="1">
      <c r="A152" s="481">
        <v>129</v>
      </c>
      <c r="B152" s="472" t="s">
        <v>454</v>
      </c>
      <c r="C152" s="483" t="s">
        <v>89</v>
      </c>
      <c r="D152" s="484" t="str">
        <f t="shared" si="12"/>
        <v>047C/YDI/I/2019</v>
      </c>
      <c r="E152" s="528" t="str">
        <f t="shared" si="13"/>
        <v>C</v>
      </c>
      <c r="F152" s="472" t="s">
        <v>1533</v>
      </c>
      <c r="G152" s="473">
        <v>70941965</v>
      </c>
      <c r="H152" s="472" t="s">
        <v>454</v>
      </c>
      <c r="I152" s="486">
        <f t="shared" si="14"/>
        <v>249600000</v>
      </c>
      <c r="J152" s="487">
        <v>0.02</v>
      </c>
      <c r="K152" s="495">
        <v>4992000</v>
      </c>
      <c r="L152" s="655" t="s">
        <v>1638</v>
      </c>
    </row>
    <row r="153" spans="1:12" ht="15" customHeight="1">
      <c r="A153" s="481"/>
      <c r="B153" s="494"/>
      <c r="C153" s="483"/>
      <c r="D153" s="484"/>
      <c r="E153" s="484"/>
      <c r="F153" s="484"/>
      <c r="G153" s="496"/>
      <c r="H153" s="497"/>
      <c r="I153" s="474"/>
      <c r="J153" s="498"/>
      <c r="K153" s="629"/>
    </row>
    <row r="154" spans="1:12" ht="18" customHeight="1">
      <c r="A154" s="481"/>
      <c r="B154" s="494"/>
      <c r="C154" s="483"/>
      <c r="D154" s="484"/>
      <c r="E154" s="484"/>
      <c r="F154" s="484"/>
      <c r="G154" s="496"/>
      <c r="H154" s="73" t="s">
        <v>331</v>
      </c>
      <c r="I154" s="20">
        <f>SUM(I6:I153)</f>
        <v>5407614484</v>
      </c>
      <c r="J154" s="21"/>
      <c r="K154" s="630">
        <f>SUM(K6:K153)</f>
        <v>108152289.67999999</v>
      </c>
    </row>
    <row r="155" spans="1:12" ht="15" customHeight="1">
      <c r="A155" s="499"/>
      <c r="B155" s="500"/>
      <c r="C155" s="501"/>
      <c r="D155" s="502"/>
      <c r="E155" s="502"/>
      <c r="F155" s="502"/>
      <c r="G155" s="503"/>
      <c r="H155" s="504"/>
      <c r="I155" s="505"/>
      <c r="J155" s="506"/>
      <c r="K155" s="631"/>
    </row>
    <row r="156" spans="1:12" s="7" customFormat="1" ht="15" customHeight="1">
      <c r="A156" s="609">
        <v>101</v>
      </c>
      <c r="B156" s="610" t="s">
        <v>1169</v>
      </c>
      <c r="C156" s="573" t="s">
        <v>37</v>
      </c>
      <c r="D156" s="574" t="str">
        <f>C156&amp;$G$1</f>
        <v>001B/YDI/I/2019</v>
      </c>
      <c r="E156" s="621"/>
      <c r="F156" s="611" t="s">
        <v>1533</v>
      </c>
      <c r="G156" s="612">
        <v>70941961</v>
      </c>
      <c r="H156" s="611" t="s">
        <v>1169</v>
      </c>
      <c r="I156" s="613">
        <f t="shared" ref="I156:I163" si="15">K156/J156</f>
        <v>4350000</v>
      </c>
      <c r="J156" s="614">
        <v>0.04</v>
      </c>
      <c r="K156" s="632">
        <v>174000</v>
      </c>
      <c r="L156" s="649"/>
    </row>
    <row r="157" spans="1:12" s="7" customFormat="1" ht="15" customHeight="1">
      <c r="A157" s="609">
        <v>102</v>
      </c>
      <c r="B157" s="610" t="s">
        <v>1169</v>
      </c>
      <c r="C157" s="573" t="s">
        <v>39</v>
      </c>
      <c r="D157" s="574" t="s">
        <v>1616</v>
      </c>
      <c r="E157" s="621"/>
      <c r="F157" s="611" t="s">
        <v>1533</v>
      </c>
      <c r="G157" s="612">
        <v>70941963</v>
      </c>
      <c r="H157" s="611" t="s">
        <v>1169</v>
      </c>
      <c r="I157" s="613">
        <f t="shared" si="15"/>
        <v>4650000</v>
      </c>
      <c r="J157" s="614">
        <v>0.04</v>
      </c>
      <c r="K157" s="632">
        <v>186000</v>
      </c>
      <c r="L157" s="649"/>
    </row>
    <row r="158" spans="1:12" s="7" customFormat="1" ht="15" customHeight="1">
      <c r="A158" s="609">
        <v>104</v>
      </c>
      <c r="B158" s="610" t="s">
        <v>1169</v>
      </c>
      <c r="C158" s="573" t="s">
        <v>40</v>
      </c>
      <c r="D158" s="574" t="s">
        <v>1616</v>
      </c>
      <c r="E158" s="621"/>
      <c r="F158" s="611" t="s">
        <v>1533</v>
      </c>
      <c r="G158" s="612">
        <v>70941964</v>
      </c>
      <c r="H158" s="611" t="s">
        <v>1169</v>
      </c>
      <c r="I158" s="613">
        <f t="shared" si="15"/>
        <v>12090000</v>
      </c>
      <c r="J158" s="614">
        <v>0.04</v>
      </c>
      <c r="K158" s="632">
        <v>483600</v>
      </c>
      <c r="L158" s="649"/>
    </row>
    <row r="159" spans="1:12" s="7" customFormat="1" ht="15" customHeight="1">
      <c r="A159" s="609">
        <v>105</v>
      </c>
      <c r="B159" s="610" t="s">
        <v>1169</v>
      </c>
      <c r="C159" s="573" t="s">
        <v>41</v>
      </c>
      <c r="D159" s="574" t="s">
        <v>1616</v>
      </c>
      <c r="E159" s="621"/>
      <c r="F159" s="611" t="s">
        <v>1533</v>
      </c>
      <c r="G159" s="612">
        <v>70941962</v>
      </c>
      <c r="H159" s="611" t="s">
        <v>1169</v>
      </c>
      <c r="I159" s="613">
        <f t="shared" si="15"/>
        <v>15345000</v>
      </c>
      <c r="J159" s="614">
        <v>0.04</v>
      </c>
      <c r="K159" s="632">
        <v>613800</v>
      </c>
      <c r="L159" s="649"/>
    </row>
    <row r="160" spans="1:12" s="7" customFormat="1" ht="15" customHeight="1">
      <c r="A160" s="609">
        <v>106</v>
      </c>
      <c r="B160" s="610" t="s">
        <v>1169</v>
      </c>
      <c r="C160" s="573" t="s">
        <v>42</v>
      </c>
      <c r="D160" s="574" t="s">
        <v>1616</v>
      </c>
      <c r="E160" s="621"/>
      <c r="F160" s="611" t="s">
        <v>1526</v>
      </c>
      <c r="G160" s="612">
        <v>70935962</v>
      </c>
      <c r="H160" s="611" t="s">
        <v>1169</v>
      </c>
      <c r="I160" s="613">
        <f t="shared" si="15"/>
        <v>20000000</v>
      </c>
      <c r="J160" s="614">
        <v>0.04</v>
      </c>
      <c r="K160" s="632">
        <v>800000</v>
      </c>
      <c r="L160" s="649"/>
    </row>
    <row r="161" spans="1:12" s="7" customFormat="1" ht="15" customHeight="1">
      <c r="A161" s="609">
        <v>107</v>
      </c>
      <c r="B161" s="610" t="s">
        <v>1169</v>
      </c>
      <c r="C161" s="573" t="s">
        <v>43</v>
      </c>
      <c r="D161" s="574" t="s">
        <v>1616</v>
      </c>
      <c r="E161" s="621"/>
      <c r="F161" s="611" t="s">
        <v>1526</v>
      </c>
      <c r="G161" s="612">
        <v>70935961</v>
      </c>
      <c r="H161" s="611" t="s">
        <v>1169</v>
      </c>
      <c r="I161" s="613">
        <f t="shared" si="15"/>
        <v>21100000</v>
      </c>
      <c r="J161" s="614">
        <v>0.04</v>
      </c>
      <c r="K161" s="632">
        <v>844000</v>
      </c>
      <c r="L161" s="649"/>
    </row>
    <row r="162" spans="1:12" s="7" customFormat="1" ht="15" customHeight="1">
      <c r="A162" s="609">
        <v>136</v>
      </c>
      <c r="B162" s="611" t="s">
        <v>1555</v>
      </c>
      <c r="C162" s="573" t="s">
        <v>44</v>
      </c>
      <c r="D162" s="574" t="s">
        <v>1617</v>
      </c>
      <c r="E162" s="621"/>
      <c r="F162" s="611" t="s">
        <v>1533</v>
      </c>
      <c r="G162" s="612">
        <v>70941974</v>
      </c>
      <c r="H162" s="611" t="s">
        <v>1555</v>
      </c>
      <c r="I162" s="613">
        <f t="shared" si="15"/>
        <v>3500000</v>
      </c>
      <c r="J162" s="614">
        <v>0.04</v>
      </c>
      <c r="K162" s="615">
        <v>140000</v>
      </c>
      <c r="L162" s="649"/>
    </row>
    <row r="163" spans="1:12" s="7" customFormat="1" ht="15" customHeight="1">
      <c r="A163" s="571">
        <v>1</v>
      </c>
      <c r="B163" s="596" t="s">
        <v>1556</v>
      </c>
      <c r="C163" s="573" t="s">
        <v>45</v>
      </c>
      <c r="D163" s="574" t="s">
        <v>1618</v>
      </c>
      <c r="E163" s="621"/>
      <c r="F163" s="611" t="s">
        <v>1534</v>
      </c>
      <c r="G163" s="612">
        <v>11806899</v>
      </c>
      <c r="H163" s="611" t="s">
        <v>1557</v>
      </c>
      <c r="I163" s="613">
        <f t="shared" si="15"/>
        <v>1250000</v>
      </c>
      <c r="J163" s="614">
        <v>0.04</v>
      </c>
      <c r="K163" s="633">
        <v>50000</v>
      </c>
      <c r="L163" s="617"/>
    </row>
    <row r="164" spans="1:12" s="7" customFormat="1" ht="15" customHeight="1">
      <c r="A164" s="571">
        <v>2</v>
      </c>
      <c r="B164" s="596" t="s">
        <v>629</v>
      </c>
      <c r="C164" s="573" t="s">
        <v>46</v>
      </c>
      <c r="D164" s="574" t="s">
        <v>1619</v>
      </c>
      <c r="E164" s="621"/>
      <c r="F164" s="611" t="s">
        <v>1481</v>
      </c>
      <c r="G164" s="612">
        <v>11807374</v>
      </c>
      <c r="H164" s="611" t="s">
        <v>626</v>
      </c>
      <c r="I164" s="613">
        <f t="shared" ref="I164:I175" si="16">K164/J164</f>
        <v>1479125</v>
      </c>
      <c r="J164" s="614">
        <v>0.04</v>
      </c>
      <c r="K164" s="633">
        <v>59165</v>
      </c>
      <c r="L164" s="616"/>
    </row>
    <row r="165" spans="1:12" s="7" customFormat="1" ht="15" customHeight="1">
      <c r="A165" s="571">
        <v>3</v>
      </c>
      <c r="B165" s="596" t="s">
        <v>629</v>
      </c>
      <c r="C165" s="573" t="s">
        <v>47</v>
      </c>
      <c r="D165" s="574" t="s">
        <v>1619</v>
      </c>
      <c r="E165" s="621"/>
      <c r="F165" s="611" t="s">
        <v>1481</v>
      </c>
      <c r="G165" s="612">
        <v>11807374</v>
      </c>
      <c r="H165" s="611" t="s">
        <v>626</v>
      </c>
      <c r="I165" s="613">
        <f t="shared" si="16"/>
        <v>1486425</v>
      </c>
      <c r="J165" s="614">
        <v>0.04</v>
      </c>
      <c r="K165" s="633">
        <v>59457</v>
      </c>
      <c r="L165" s="617"/>
    </row>
    <row r="166" spans="1:12" s="7" customFormat="1" ht="15" customHeight="1">
      <c r="A166" s="571">
        <v>4</v>
      </c>
      <c r="B166" s="596" t="s">
        <v>629</v>
      </c>
      <c r="C166" s="573" t="s">
        <v>48</v>
      </c>
      <c r="D166" s="574" t="s">
        <v>1619</v>
      </c>
      <c r="E166" s="621"/>
      <c r="F166" s="611" t="s">
        <v>1481</v>
      </c>
      <c r="G166" s="612">
        <v>11807374</v>
      </c>
      <c r="H166" s="611" t="s">
        <v>626</v>
      </c>
      <c r="I166" s="613">
        <f t="shared" si="16"/>
        <v>1543325</v>
      </c>
      <c r="J166" s="614">
        <v>0.04</v>
      </c>
      <c r="K166" s="633">
        <v>61733</v>
      </c>
      <c r="L166" s="617"/>
    </row>
    <row r="167" spans="1:12" s="7" customFormat="1" ht="15" customHeight="1">
      <c r="A167" s="571">
        <v>5</v>
      </c>
      <c r="B167" s="596" t="s">
        <v>629</v>
      </c>
      <c r="C167" s="573" t="s">
        <v>49</v>
      </c>
      <c r="D167" s="574" t="s">
        <v>1619</v>
      </c>
      <c r="E167" s="621"/>
      <c r="F167" s="611" t="s">
        <v>1481</v>
      </c>
      <c r="G167" s="612">
        <v>11807374</v>
      </c>
      <c r="H167" s="611" t="s">
        <v>626</v>
      </c>
      <c r="I167" s="613">
        <f t="shared" si="16"/>
        <v>2179150</v>
      </c>
      <c r="J167" s="614">
        <v>0.04</v>
      </c>
      <c r="K167" s="633">
        <v>87166</v>
      </c>
      <c r="L167" s="617"/>
    </row>
    <row r="168" spans="1:12" s="7" customFormat="1" ht="15" customHeight="1">
      <c r="A168" s="571">
        <v>6</v>
      </c>
      <c r="B168" s="596" t="s">
        <v>629</v>
      </c>
      <c r="C168" s="573" t="s">
        <v>50</v>
      </c>
      <c r="D168" s="574" t="s">
        <v>1619</v>
      </c>
      <c r="E168" s="621"/>
      <c r="F168" s="611" t="s">
        <v>1481</v>
      </c>
      <c r="G168" s="612">
        <v>11807374</v>
      </c>
      <c r="H168" s="611" t="s">
        <v>626</v>
      </c>
      <c r="I168" s="613">
        <f t="shared" si="16"/>
        <v>2203075</v>
      </c>
      <c r="J168" s="614">
        <v>0.04</v>
      </c>
      <c r="K168" s="633">
        <v>88123</v>
      </c>
      <c r="L168" s="617"/>
    </row>
    <row r="169" spans="1:12" s="7" customFormat="1" ht="15" customHeight="1">
      <c r="A169" s="571">
        <v>7</v>
      </c>
      <c r="B169" s="596" t="s">
        <v>455</v>
      </c>
      <c r="C169" s="573" t="s">
        <v>51</v>
      </c>
      <c r="D169" s="574" t="s">
        <v>1620</v>
      </c>
      <c r="E169" s="621"/>
      <c r="F169" s="611" t="s">
        <v>1495</v>
      </c>
      <c r="G169" s="612">
        <v>11807379</v>
      </c>
      <c r="H169" s="611" t="s">
        <v>706</v>
      </c>
      <c r="I169" s="613">
        <f t="shared" si="16"/>
        <v>469000</v>
      </c>
      <c r="J169" s="614">
        <v>0.04</v>
      </c>
      <c r="K169" s="633">
        <v>18760</v>
      </c>
      <c r="L169" s="617"/>
    </row>
    <row r="170" spans="1:12" s="7" customFormat="1" ht="15" customHeight="1">
      <c r="A170" s="571">
        <v>8</v>
      </c>
      <c r="B170" s="596" t="s">
        <v>1558</v>
      </c>
      <c r="C170" s="573" t="s">
        <v>52</v>
      </c>
      <c r="D170" s="574" t="s">
        <v>1621</v>
      </c>
      <c r="E170" s="621"/>
      <c r="F170" s="611" t="s">
        <v>1495</v>
      </c>
      <c r="G170" s="612">
        <v>11807396</v>
      </c>
      <c r="H170" s="611" t="s">
        <v>1559</v>
      </c>
      <c r="I170" s="613">
        <f t="shared" si="16"/>
        <v>2380000</v>
      </c>
      <c r="J170" s="614">
        <v>0.04</v>
      </c>
      <c r="K170" s="633">
        <v>95200</v>
      </c>
      <c r="L170" s="617"/>
    </row>
    <row r="171" spans="1:12" s="7" customFormat="1" ht="15" customHeight="1">
      <c r="A171" s="571">
        <v>9</v>
      </c>
      <c r="B171" s="596" t="s">
        <v>456</v>
      </c>
      <c r="C171" s="573" t="s">
        <v>53</v>
      </c>
      <c r="D171" s="574" t="s">
        <v>1622</v>
      </c>
      <c r="E171" s="621"/>
      <c r="F171" s="611" t="s">
        <v>1495</v>
      </c>
      <c r="G171" s="612">
        <v>11807396</v>
      </c>
      <c r="H171" s="611" t="s">
        <v>1428</v>
      </c>
      <c r="I171" s="613">
        <f t="shared" si="16"/>
        <v>1898975</v>
      </c>
      <c r="J171" s="614">
        <v>0.04</v>
      </c>
      <c r="K171" s="633">
        <v>75959</v>
      </c>
      <c r="L171" s="617"/>
    </row>
    <row r="172" spans="1:12" s="7" customFormat="1" ht="15" customHeight="1">
      <c r="A172" s="571">
        <v>10</v>
      </c>
      <c r="B172" s="596" t="s">
        <v>673</v>
      </c>
      <c r="C172" s="573" t="s">
        <v>54</v>
      </c>
      <c r="D172" s="574" t="s">
        <v>1623</v>
      </c>
      <c r="E172" s="621"/>
      <c r="F172" s="611" t="s">
        <v>1495</v>
      </c>
      <c r="G172" s="612">
        <v>11807379</v>
      </c>
      <c r="H172" s="611" t="s">
        <v>707</v>
      </c>
      <c r="I172" s="613">
        <f t="shared" si="16"/>
        <v>457000</v>
      </c>
      <c r="J172" s="614">
        <v>0.04</v>
      </c>
      <c r="K172" s="633">
        <v>18280</v>
      </c>
      <c r="L172" s="617"/>
    </row>
    <row r="173" spans="1:12" s="7" customFormat="1" ht="15" customHeight="1">
      <c r="A173" s="571">
        <v>11</v>
      </c>
      <c r="B173" s="596" t="s">
        <v>147</v>
      </c>
      <c r="C173" s="573" t="s">
        <v>55</v>
      </c>
      <c r="D173" s="574" t="s">
        <v>1624</v>
      </c>
      <c r="E173" s="621"/>
      <c r="F173" s="611" t="s">
        <v>1541</v>
      </c>
      <c r="G173" s="612">
        <v>11806785</v>
      </c>
      <c r="H173" s="611" t="s">
        <v>1560</v>
      </c>
      <c r="I173" s="613">
        <f t="shared" si="16"/>
        <v>630000</v>
      </c>
      <c r="J173" s="614">
        <v>0.04</v>
      </c>
      <c r="K173" s="633">
        <v>25200</v>
      </c>
      <c r="L173" s="617"/>
    </row>
    <row r="174" spans="1:12" s="7" customFormat="1" ht="15" customHeight="1">
      <c r="A174" s="571">
        <v>12</v>
      </c>
      <c r="B174" s="596" t="s">
        <v>1561</v>
      </c>
      <c r="C174" s="573" t="s">
        <v>56</v>
      </c>
      <c r="D174" s="574" t="s">
        <v>1625</v>
      </c>
      <c r="E174" s="621"/>
      <c r="F174" s="611" t="s">
        <v>1518</v>
      </c>
      <c r="G174" s="612">
        <v>11807413</v>
      </c>
      <c r="H174" s="611" t="s">
        <v>1562</v>
      </c>
      <c r="I174" s="613">
        <f t="shared" si="16"/>
        <v>1041675</v>
      </c>
      <c r="J174" s="614">
        <v>0.04</v>
      </c>
      <c r="K174" s="633">
        <v>41667</v>
      </c>
      <c r="L174" s="617"/>
    </row>
    <row r="175" spans="1:12" s="7" customFormat="1" ht="15" customHeight="1">
      <c r="A175" s="571">
        <v>16</v>
      </c>
      <c r="B175" s="596" t="s">
        <v>1563</v>
      </c>
      <c r="C175" s="573" t="s">
        <v>57</v>
      </c>
      <c r="D175" s="574" t="s">
        <v>1626</v>
      </c>
      <c r="E175" s="621"/>
      <c r="F175" s="611" t="s">
        <v>1485</v>
      </c>
      <c r="G175" s="612">
        <v>11807277</v>
      </c>
      <c r="H175" s="611" t="s">
        <v>1564</v>
      </c>
      <c r="I175" s="613">
        <f t="shared" si="16"/>
        <v>109275000</v>
      </c>
      <c r="J175" s="614">
        <v>0.04</v>
      </c>
      <c r="K175" s="633">
        <v>4371000</v>
      </c>
      <c r="L175" s="617"/>
    </row>
    <row r="176" spans="1:12" ht="15" customHeight="1">
      <c r="A176" s="507"/>
      <c r="B176" s="511"/>
      <c r="C176" s="508"/>
      <c r="D176" s="509"/>
      <c r="E176" s="528"/>
      <c r="F176" s="489"/>
      <c r="G176" s="512"/>
      <c r="H176" s="511"/>
      <c r="I176" s="486"/>
      <c r="J176" s="487"/>
      <c r="K176" s="634"/>
      <c r="L176" s="510"/>
    </row>
    <row r="177" spans="1:12" ht="15" customHeight="1">
      <c r="A177" s="507"/>
      <c r="B177" s="513"/>
      <c r="C177" s="508"/>
      <c r="D177" s="509"/>
      <c r="E177" s="509"/>
      <c r="F177" s="509"/>
      <c r="G177" s="514"/>
      <c r="H177" s="5"/>
      <c r="I177" s="486"/>
      <c r="J177" s="515"/>
      <c r="K177" s="391"/>
    </row>
    <row r="178" spans="1:12" ht="15" customHeight="1">
      <c r="A178" s="507"/>
      <c r="B178" s="513"/>
      <c r="C178" s="517"/>
      <c r="D178" s="509"/>
      <c r="E178" s="509"/>
      <c r="F178" s="509"/>
      <c r="G178" s="509"/>
      <c r="H178" s="298" t="s">
        <v>332</v>
      </c>
      <c r="I178" s="299">
        <f>SUM(I156:I177)</f>
        <v>207327750</v>
      </c>
      <c r="J178" s="300"/>
      <c r="K178" s="635">
        <f>SUM(K156:K177)</f>
        <v>8293110</v>
      </c>
    </row>
    <row r="179" spans="1:12" ht="15" customHeight="1">
      <c r="A179" s="507"/>
      <c r="B179" s="513"/>
      <c r="C179" s="517"/>
      <c r="D179" s="509"/>
      <c r="E179" s="509"/>
      <c r="F179" s="509"/>
      <c r="G179" s="509"/>
      <c r="H179" s="298"/>
      <c r="I179" s="299"/>
      <c r="J179" s="300"/>
      <c r="K179" s="635"/>
    </row>
    <row r="180" spans="1:12" ht="18.95" customHeight="1">
      <c r="A180" s="507"/>
      <c r="B180" s="513"/>
      <c r="C180" s="517"/>
      <c r="D180" s="509"/>
      <c r="E180" s="509"/>
      <c r="F180" s="509"/>
      <c r="G180" s="509"/>
      <c r="H180" s="564" t="s">
        <v>19</v>
      </c>
      <c r="I180" s="565">
        <f>I178+I154</f>
        <v>5614942234</v>
      </c>
      <c r="J180" s="566"/>
      <c r="K180" s="636">
        <f>K178+K154</f>
        <v>116445399.67999999</v>
      </c>
      <c r="L180" s="518"/>
    </row>
    <row r="181" spans="1:12" ht="15" customHeight="1">
      <c r="A181" s="507"/>
      <c r="B181" s="513"/>
      <c r="C181" s="517"/>
      <c r="D181" s="509"/>
      <c r="E181" s="509"/>
      <c r="F181" s="509"/>
      <c r="G181" s="509"/>
      <c r="H181" s="298"/>
      <c r="I181" s="299"/>
      <c r="J181" s="300"/>
      <c r="K181" s="635"/>
    </row>
    <row r="182" spans="1:12" ht="15" customHeight="1">
      <c r="A182" s="481">
        <v>66</v>
      </c>
      <c r="B182" s="482" t="s">
        <v>1565</v>
      </c>
      <c r="C182" s="483" t="s">
        <v>46</v>
      </c>
      <c r="D182" s="484" t="str">
        <f>C182&amp;$F$1</f>
        <v>009A/YDI/I/2019</v>
      </c>
      <c r="E182" s="528"/>
      <c r="F182" s="472" t="s">
        <v>1526</v>
      </c>
      <c r="G182" s="473">
        <v>31801799</v>
      </c>
      <c r="H182" s="472" t="s">
        <v>1566</v>
      </c>
      <c r="I182" s="486">
        <f t="shared" ref="I182:I183" si="17">K182/J182</f>
        <v>2750000</v>
      </c>
      <c r="J182" s="487">
        <v>0.02</v>
      </c>
      <c r="K182" s="628">
        <v>55000</v>
      </c>
      <c r="L182" s="650" t="s">
        <v>1567</v>
      </c>
    </row>
    <row r="183" spans="1:12" ht="15" customHeight="1">
      <c r="A183" s="481">
        <v>67</v>
      </c>
      <c r="B183" s="482" t="s">
        <v>839</v>
      </c>
      <c r="C183" s="483" t="s">
        <v>47</v>
      </c>
      <c r="D183" s="484" t="str">
        <f>C183&amp;$F$1</f>
        <v>010A/YDI/I/2019</v>
      </c>
      <c r="E183" s="528"/>
      <c r="F183" s="472" t="s">
        <v>1485</v>
      </c>
      <c r="G183" s="473">
        <v>11807255</v>
      </c>
      <c r="H183" s="472" t="s">
        <v>1568</v>
      </c>
      <c r="I183" s="486">
        <f t="shared" si="17"/>
        <v>7648600</v>
      </c>
      <c r="J183" s="487">
        <v>0.02</v>
      </c>
      <c r="K183" s="628">
        <v>152972</v>
      </c>
      <c r="L183" s="650"/>
    </row>
    <row r="184" spans="1:12" ht="15" customHeight="1">
      <c r="A184" s="507">
        <v>1</v>
      </c>
      <c r="B184" s="482" t="s">
        <v>1569</v>
      </c>
      <c r="C184" s="483" t="s">
        <v>48</v>
      </c>
      <c r="D184" s="484" t="str">
        <f>C184&amp;$F$1</f>
        <v>011A/YDI/I/2019</v>
      </c>
      <c r="E184" s="528"/>
      <c r="F184" s="472" t="s">
        <v>1534</v>
      </c>
      <c r="G184" s="473">
        <v>11806898</v>
      </c>
      <c r="H184" s="472" t="s">
        <v>1570</v>
      </c>
      <c r="I184" s="486">
        <f>K184/J184</f>
        <v>900000</v>
      </c>
      <c r="J184" s="487">
        <v>0.04</v>
      </c>
      <c r="K184" s="637">
        <v>36000</v>
      </c>
    </row>
    <row r="185" spans="1:12" ht="15" customHeight="1">
      <c r="A185" s="507">
        <v>2</v>
      </c>
      <c r="B185" s="482" t="s">
        <v>461</v>
      </c>
      <c r="C185" s="483" t="s">
        <v>49</v>
      </c>
      <c r="D185" s="484" t="str">
        <f>C185&amp;$F$1</f>
        <v>012A/YDI/I/2019</v>
      </c>
      <c r="E185" s="528"/>
      <c r="F185" s="472" t="s">
        <v>1487</v>
      </c>
      <c r="G185" s="473">
        <v>11807060</v>
      </c>
      <c r="H185" s="472" t="s">
        <v>1571</v>
      </c>
      <c r="I185" s="486">
        <f>K185/J185</f>
        <v>3885000</v>
      </c>
      <c r="J185" s="487">
        <v>0.04</v>
      </c>
      <c r="K185" s="637">
        <v>155400</v>
      </c>
    </row>
    <row r="186" spans="1:12" ht="15" customHeight="1">
      <c r="A186" s="507">
        <v>3</v>
      </c>
      <c r="B186" s="482" t="s">
        <v>1572</v>
      </c>
      <c r="C186" s="483" t="s">
        <v>50</v>
      </c>
      <c r="D186" s="484" t="str">
        <f>C186&amp;$F$1</f>
        <v>013A/YDI/I/2019</v>
      </c>
      <c r="E186" s="528"/>
      <c r="F186" s="472" t="s">
        <v>1541</v>
      </c>
      <c r="G186" s="473">
        <v>11806755</v>
      </c>
      <c r="H186" s="472" t="s">
        <v>1573</v>
      </c>
      <c r="I186" s="486">
        <f>K186/J186</f>
        <v>500000</v>
      </c>
      <c r="J186" s="487">
        <v>0.04</v>
      </c>
      <c r="K186" s="637">
        <v>20000</v>
      </c>
    </row>
    <row r="187" spans="1:12" ht="15" customHeight="1">
      <c r="A187" s="507"/>
      <c r="B187" s="519"/>
      <c r="C187" s="508"/>
      <c r="D187" s="509"/>
      <c r="E187" s="509"/>
      <c r="F187" s="520"/>
      <c r="G187" s="521"/>
      <c r="H187" s="520"/>
      <c r="I187" s="486"/>
      <c r="J187" s="522"/>
      <c r="K187" s="628"/>
    </row>
    <row r="188" spans="1:12" ht="15" customHeight="1">
      <c r="A188" s="507"/>
      <c r="B188" s="519"/>
      <c r="C188" s="508"/>
      <c r="D188" s="509"/>
      <c r="E188" s="509"/>
      <c r="F188" s="509"/>
      <c r="G188" s="509"/>
      <c r="H188" s="511"/>
      <c r="I188" s="486"/>
      <c r="J188" s="522"/>
      <c r="K188" s="628"/>
    </row>
    <row r="189" spans="1:12" ht="15" customHeight="1">
      <c r="A189" s="507"/>
      <c r="B189" s="513"/>
      <c r="C189" s="517"/>
      <c r="D189" s="509"/>
      <c r="E189" s="509"/>
      <c r="F189" s="509"/>
      <c r="G189" s="509"/>
      <c r="H189" s="567" t="s">
        <v>20</v>
      </c>
      <c r="I189" s="565">
        <f>SUM(I182:I186)</f>
        <v>15683600</v>
      </c>
      <c r="J189" s="566"/>
      <c r="K189" s="636">
        <f>SUM(K182:K186)</f>
        <v>419372</v>
      </c>
    </row>
    <row r="190" spans="1:12" ht="15" customHeight="1">
      <c r="A190" s="507"/>
      <c r="B190" s="513"/>
      <c r="C190" s="517"/>
      <c r="D190" s="509"/>
      <c r="E190" s="509"/>
      <c r="F190" s="509"/>
      <c r="G190" s="509"/>
      <c r="H190" s="523"/>
      <c r="I190" s="486"/>
      <c r="J190" s="524"/>
      <c r="K190" s="391"/>
    </row>
    <row r="191" spans="1:12" ht="15" customHeight="1">
      <c r="A191" s="507"/>
      <c r="B191" s="513" t="s">
        <v>1574</v>
      </c>
      <c r="C191" s="483" t="s">
        <v>51</v>
      </c>
      <c r="D191" s="509" t="str">
        <f t="shared" ref="D191:D198" si="18">C191&amp;$D$1</f>
        <v>014C/YDI/I/2019</v>
      </c>
      <c r="E191" s="528"/>
      <c r="F191" s="472" t="s">
        <v>1575</v>
      </c>
      <c r="G191" s="473">
        <v>11807079</v>
      </c>
      <c r="H191" s="472" t="s">
        <v>1576</v>
      </c>
      <c r="I191" s="486">
        <f t="shared" ref="I191:I198" si="19">K191/J191</f>
        <v>47368420</v>
      </c>
      <c r="J191" s="524">
        <v>0.15</v>
      </c>
      <c r="K191" s="391">
        <v>7105263</v>
      </c>
    </row>
    <row r="192" spans="1:12" ht="15" customHeight="1">
      <c r="A192" s="507"/>
      <c r="B192" s="513" t="s">
        <v>423</v>
      </c>
      <c r="C192" s="483" t="s">
        <v>52</v>
      </c>
      <c r="D192" s="509" t="str">
        <f t="shared" si="18"/>
        <v>015C/YDI/I/2019</v>
      </c>
      <c r="E192" s="528"/>
      <c r="F192" s="472" t="s">
        <v>1577</v>
      </c>
      <c r="G192" s="473">
        <v>11806880</v>
      </c>
      <c r="H192" s="472" t="s">
        <v>1578</v>
      </c>
      <c r="I192" s="486">
        <f t="shared" si="19"/>
        <v>10526320</v>
      </c>
      <c r="J192" s="524">
        <v>0.15</v>
      </c>
      <c r="K192" s="391">
        <v>1578948</v>
      </c>
    </row>
    <row r="193" spans="1:12" ht="15" customHeight="1">
      <c r="A193" s="507"/>
      <c r="B193" s="513" t="s">
        <v>325</v>
      </c>
      <c r="C193" s="483" t="s">
        <v>53</v>
      </c>
      <c r="D193" s="509" t="str">
        <f t="shared" si="18"/>
        <v>016C/YDI/I/2019</v>
      </c>
      <c r="E193" s="528"/>
      <c r="F193" s="472" t="s">
        <v>1575</v>
      </c>
      <c r="G193" s="473">
        <v>11807079</v>
      </c>
      <c r="H193" s="472" t="s">
        <v>1579</v>
      </c>
      <c r="I193" s="486">
        <f t="shared" si="19"/>
        <v>34736840</v>
      </c>
      <c r="J193" s="524">
        <v>0.15</v>
      </c>
      <c r="K193" s="391">
        <v>5210526</v>
      </c>
    </row>
    <row r="194" spans="1:12" ht="15" customHeight="1">
      <c r="A194" s="507"/>
      <c r="B194" s="513" t="s">
        <v>326</v>
      </c>
      <c r="C194" s="483" t="s">
        <v>54</v>
      </c>
      <c r="D194" s="509" t="str">
        <f t="shared" si="18"/>
        <v>017C/YDI/I/2019</v>
      </c>
      <c r="E194" s="528"/>
      <c r="F194" s="472" t="s">
        <v>1577</v>
      </c>
      <c r="G194" s="473">
        <v>11806877</v>
      </c>
      <c r="H194" s="472" t="s">
        <v>1580</v>
      </c>
      <c r="I194" s="486">
        <f t="shared" si="19"/>
        <v>280000000</v>
      </c>
      <c r="J194" s="524">
        <v>0.15</v>
      </c>
      <c r="K194" s="391">
        <v>42000000</v>
      </c>
    </row>
    <row r="195" spans="1:12" ht="15" customHeight="1">
      <c r="A195" s="507"/>
      <c r="B195" s="513" t="s">
        <v>324</v>
      </c>
      <c r="C195" s="483" t="s">
        <v>55</v>
      </c>
      <c r="D195" s="509" t="str">
        <f t="shared" si="18"/>
        <v>018C/YDI/I/2019</v>
      </c>
      <c r="E195" s="528"/>
      <c r="F195" s="472" t="s">
        <v>1577</v>
      </c>
      <c r="G195" s="473">
        <v>11806879</v>
      </c>
      <c r="H195" s="472" t="s">
        <v>1581</v>
      </c>
      <c r="I195" s="486">
        <f t="shared" si="19"/>
        <v>87368420</v>
      </c>
      <c r="J195" s="524">
        <v>0.15</v>
      </c>
      <c r="K195" s="391">
        <v>13105263</v>
      </c>
    </row>
    <row r="196" spans="1:12" ht="15" customHeight="1">
      <c r="A196" s="507"/>
      <c r="B196" s="513" t="s">
        <v>238</v>
      </c>
      <c r="C196" s="483" t="s">
        <v>56</v>
      </c>
      <c r="D196" s="509" t="str">
        <f t="shared" si="18"/>
        <v>019C/YDI/I/2019</v>
      </c>
      <c r="E196" s="528"/>
      <c r="F196" s="472" t="s">
        <v>1577</v>
      </c>
      <c r="G196" s="473">
        <v>11806877</v>
      </c>
      <c r="H196" s="472" t="s">
        <v>1582</v>
      </c>
      <c r="I196" s="486">
        <f t="shared" si="19"/>
        <v>126315786.66666667</v>
      </c>
      <c r="J196" s="524">
        <v>0.15</v>
      </c>
      <c r="K196" s="391">
        <v>18947368</v>
      </c>
    </row>
    <row r="197" spans="1:12" ht="15" customHeight="1">
      <c r="A197" s="507"/>
      <c r="B197" s="513" t="s">
        <v>323</v>
      </c>
      <c r="C197" s="483" t="s">
        <v>57</v>
      </c>
      <c r="D197" s="509" t="str">
        <f t="shared" si="18"/>
        <v>020C/YDI/I/2019</v>
      </c>
      <c r="E197" s="528"/>
      <c r="F197" s="472" t="s">
        <v>1577</v>
      </c>
      <c r="G197" s="473">
        <v>11806879</v>
      </c>
      <c r="H197" s="472" t="s">
        <v>1583</v>
      </c>
      <c r="I197" s="486">
        <f t="shared" si="19"/>
        <v>75789473.333333343</v>
      </c>
      <c r="J197" s="524">
        <v>0.15</v>
      </c>
      <c r="K197" s="391">
        <v>11368421</v>
      </c>
    </row>
    <row r="198" spans="1:12" ht="15" customHeight="1">
      <c r="A198" s="507"/>
      <c r="B198" s="513" t="s">
        <v>1584</v>
      </c>
      <c r="C198" s="483" t="s">
        <v>58</v>
      </c>
      <c r="D198" s="509" t="str">
        <f t="shared" si="18"/>
        <v>021C/YDI/I/2019</v>
      </c>
      <c r="E198" s="528"/>
      <c r="F198" s="472" t="s">
        <v>1575</v>
      </c>
      <c r="G198" s="473">
        <v>11807078</v>
      </c>
      <c r="H198" s="472" t="s">
        <v>1585</v>
      </c>
      <c r="I198" s="486">
        <f t="shared" si="19"/>
        <v>4571426.666666667</v>
      </c>
      <c r="J198" s="524">
        <v>0.15</v>
      </c>
      <c r="K198" s="391">
        <v>685714</v>
      </c>
    </row>
    <row r="199" spans="1:12" ht="15" customHeight="1">
      <c r="A199" s="507"/>
      <c r="B199" s="513"/>
      <c r="C199" s="517"/>
      <c r="D199" s="509"/>
      <c r="E199" s="509"/>
      <c r="F199" s="509"/>
      <c r="G199" s="509"/>
      <c r="H199" s="523"/>
      <c r="I199" s="486"/>
      <c r="J199" s="524"/>
      <c r="K199" s="391"/>
    </row>
    <row r="200" spans="1:12" ht="15" customHeight="1">
      <c r="A200" s="507"/>
      <c r="B200" s="513"/>
      <c r="C200" s="517"/>
      <c r="D200" s="509"/>
      <c r="E200" s="509"/>
      <c r="F200" s="509"/>
      <c r="G200" s="509"/>
      <c r="H200" s="567" t="s">
        <v>22</v>
      </c>
      <c r="I200" s="568">
        <f>SUM(I191:I199)</f>
        <v>666676686.66666663</v>
      </c>
      <c r="J200" s="566"/>
      <c r="K200" s="638">
        <f>SUM(K191:K199)</f>
        <v>100001503</v>
      </c>
    </row>
    <row r="201" spans="1:12" ht="15" customHeight="1">
      <c r="A201" s="507"/>
      <c r="B201" s="513"/>
      <c r="C201" s="508"/>
      <c r="D201" s="509"/>
      <c r="E201" s="509"/>
      <c r="F201" s="509"/>
      <c r="G201" s="509"/>
      <c r="H201" s="525"/>
      <c r="I201" s="486"/>
      <c r="J201" s="522"/>
      <c r="K201" s="391"/>
    </row>
    <row r="202" spans="1:12" s="7" customFormat="1" ht="15" customHeight="1">
      <c r="A202" s="571"/>
      <c r="B202" s="572"/>
      <c r="C202" s="573"/>
      <c r="D202" s="574"/>
      <c r="E202" s="574"/>
      <c r="F202" s="574"/>
      <c r="G202" s="574"/>
      <c r="H202" s="575" t="s">
        <v>208</v>
      </c>
      <c r="I202" s="576">
        <f>I189+I180+I200</f>
        <v>6297302520.666667</v>
      </c>
      <c r="J202" s="578"/>
      <c r="K202" s="639">
        <f>K189+K180+K200</f>
        <v>216866274.68000001</v>
      </c>
      <c r="L202" s="579">
        <v>-215453982.65000001</v>
      </c>
    </row>
    <row r="203" spans="1:12" ht="15" customHeight="1">
      <c r="A203" s="507"/>
      <c r="B203" s="513"/>
      <c r="C203" s="508"/>
      <c r="D203" s="509"/>
      <c r="E203" s="509"/>
      <c r="F203" s="509"/>
      <c r="G203" s="509"/>
      <c r="H203" s="511"/>
      <c r="I203" s="486"/>
      <c r="J203" s="522"/>
      <c r="K203" s="391"/>
    </row>
    <row r="204" spans="1:12" ht="15" customHeight="1">
      <c r="A204" s="507">
        <v>1</v>
      </c>
      <c r="B204" s="472" t="s">
        <v>846</v>
      </c>
      <c r="C204" s="508"/>
      <c r="F204" s="472" t="s">
        <v>1586</v>
      </c>
      <c r="G204" s="473">
        <v>70942816</v>
      </c>
      <c r="H204" s="472" t="s">
        <v>846</v>
      </c>
      <c r="I204" s="363">
        <f>K204/J204</f>
        <v>18800000</v>
      </c>
      <c r="J204" s="522">
        <v>0.03</v>
      </c>
      <c r="K204" s="626">
        <v>564000</v>
      </c>
    </row>
    <row r="205" spans="1:12" ht="15" customHeight="1">
      <c r="A205" s="507">
        <v>2</v>
      </c>
      <c r="B205" s="472" t="s">
        <v>846</v>
      </c>
      <c r="C205" s="508"/>
      <c r="F205" s="472" t="s">
        <v>1586</v>
      </c>
      <c r="G205" s="473">
        <v>70942815</v>
      </c>
      <c r="H205" s="472" t="s">
        <v>846</v>
      </c>
      <c r="I205" s="363">
        <f>K205/J205</f>
        <v>12700000</v>
      </c>
      <c r="J205" s="522">
        <v>0.03</v>
      </c>
      <c r="K205" s="626">
        <v>381000</v>
      </c>
    </row>
    <row r="206" spans="1:12" ht="15" customHeight="1">
      <c r="A206" s="507">
        <v>3</v>
      </c>
      <c r="B206" s="472" t="s">
        <v>1587</v>
      </c>
      <c r="C206" s="508"/>
      <c r="F206" s="472" t="s">
        <v>1526</v>
      </c>
      <c r="G206" s="473">
        <v>70935955</v>
      </c>
      <c r="H206" s="472" t="s">
        <v>1587</v>
      </c>
      <c r="I206" s="363">
        <f>K206/J206</f>
        <v>1504250300</v>
      </c>
      <c r="J206" s="522">
        <v>0.03</v>
      </c>
      <c r="K206" s="626">
        <v>45127509</v>
      </c>
    </row>
    <row r="207" spans="1:12" ht="15" customHeight="1">
      <c r="A207" s="507">
        <v>4</v>
      </c>
      <c r="B207" s="472" t="s">
        <v>1587</v>
      </c>
      <c r="C207" s="508"/>
      <c r="F207" s="472" t="s">
        <v>1526</v>
      </c>
      <c r="G207" s="473">
        <v>70935956</v>
      </c>
      <c r="H207" s="472" t="s">
        <v>1587</v>
      </c>
      <c r="I207" s="363">
        <f>K207/J207</f>
        <v>181153766.66666669</v>
      </c>
      <c r="J207" s="522">
        <v>0.03</v>
      </c>
      <c r="K207" s="626">
        <v>5434613</v>
      </c>
    </row>
    <row r="208" spans="1:12" ht="15" customHeight="1">
      <c r="A208" s="507"/>
      <c r="B208" s="513"/>
      <c r="C208" s="508"/>
      <c r="D208" s="509"/>
      <c r="E208" s="509"/>
      <c r="F208" s="509"/>
      <c r="G208" s="509"/>
      <c r="H208" s="511"/>
      <c r="I208" s="486"/>
      <c r="J208" s="522"/>
      <c r="K208" s="391"/>
    </row>
    <row r="209" spans="1:11" ht="15" customHeight="1">
      <c r="A209" s="507"/>
      <c r="B209" s="513"/>
      <c r="C209" s="508"/>
      <c r="D209" s="509"/>
      <c r="E209" s="509"/>
      <c r="F209" s="509"/>
      <c r="G209" s="509"/>
      <c r="H209" s="511"/>
      <c r="I209" s="486"/>
      <c r="J209" s="522"/>
      <c r="K209" s="391"/>
    </row>
    <row r="210" spans="1:11" ht="15" customHeight="1">
      <c r="A210" s="507"/>
      <c r="B210" s="513"/>
      <c r="C210" s="508"/>
      <c r="D210" s="509"/>
      <c r="E210" s="509"/>
      <c r="F210" s="509"/>
      <c r="G210" s="509"/>
      <c r="H210" s="567" t="s">
        <v>231</v>
      </c>
      <c r="I210" s="565">
        <f>SUM(I203:I209)</f>
        <v>1716904066.6666667</v>
      </c>
      <c r="J210" s="566"/>
      <c r="K210" s="636">
        <f>SUM(K204:K208)</f>
        <v>51507122</v>
      </c>
    </row>
    <row r="211" spans="1:11" ht="15" customHeight="1">
      <c r="A211" s="507"/>
      <c r="B211" s="513"/>
      <c r="C211" s="508"/>
      <c r="D211" s="509"/>
      <c r="E211" s="509"/>
      <c r="F211" s="520"/>
      <c r="G211" s="521"/>
      <c r="H211" s="511"/>
      <c r="I211" s="486"/>
      <c r="J211" s="522"/>
      <c r="K211" s="391"/>
    </row>
    <row r="212" spans="1:11" ht="15" customHeight="1">
      <c r="A212" s="507">
        <v>1</v>
      </c>
      <c r="B212" s="494" t="s">
        <v>1588</v>
      </c>
      <c r="C212" s="508"/>
      <c r="D212" s="509"/>
      <c r="E212" s="528"/>
      <c r="F212" s="472" t="s">
        <v>1479</v>
      </c>
      <c r="G212" s="473">
        <v>31801771</v>
      </c>
      <c r="H212" s="472" t="s">
        <v>1589</v>
      </c>
      <c r="I212" s="363">
        <f>K212/J212</f>
        <v>61936330</v>
      </c>
      <c r="J212" s="522">
        <v>0.1</v>
      </c>
      <c r="K212" s="637">
        <v>6193633</v>
      </c>
    </row>
    <row r="213" spans="1:11" ht="15" customHeight="1">
      <c r="A213" s="507">
        <v>2</v>
      </c>
      <c r="B213" s="494" t="s">
        <v>148</v>
      </c>
      <c r="C213" s="508"/>
      <c r="D213" s="509"/>
      <c r="E213" s="528"/>
      <c r="F213" s="472" t="s">
        <v>1481</v>
      </c>
      <c r="G213" s="473">
        <v>11807369</v>
      </c>
      <c r="H213" s="472" t="s">
        <v>1590</v>
      </c>
      <c r="I213" s="363">
        <f>K213/J213</f>
        <v>28789520</v>
      </c>
      <c r="J213" s="522">
        <v>0.1</v>
      </c>
      <c r="K213" s="640">
        <v>2878952</v>
      </c>
    </row>
    <row r="214" spans="1:11" ht="15" customHeight="1">
      <c r="A214" s="507"/>
      <c r="B214" s="494"/>
      <c r="C214" s="508"/>
      <c r="D214" s="509"/>
      <c r="E214" s="528"/>
      <c r="F214" s="472"/>
      <c r="G214" s="473"/>
      <c r="H214" s="472"/>
      <c r="I214" s="363"/>
      <c r="J214" s="522"/>
      <c r="K214" s="640"/>
    </row>
    <row r="215" spans="1:11" ht="15" customHeight="1">
      <c r="A215" s="507"/>
      <c r="B215" s="519"/>
      <c r="C215" s="508"/>
      <c r="D215" s="509"/>
      <c r="E215" s="509"/>
      <c r="F215" s="519"/>
      <c r="G215" s="527"/>
      <c r="H215" s="519"/>
      <c r="I215" s="486"/>
      <c r="J215" s="522"/>
      <c r="K215" s="641"/>
    </row>
    <row r="216" spans="1:11" ht="15" customHeight="1">
      <c r="A216" s="507"/>
      <c r="B216" s="519"/>
      <c r="C216" s="508"/>
      <c r="D216" s="509"/>
      <c r="E216" s="509"/>
      <c r="F216" s="519"/>
      <c r="G216" s="527"/>
      <c r="H216" s="519"/>
      <c r="I216" s="486"/>
      <c r="J216" s="522"/>
      <c r="K216" s="641"/>
    </row>
    <row r="217" spans="1:11" ht="15" customHeight="1">
      <c r="A217" s="507"/>
      <c r="B217" s="513"/>
      <c r="C217" s="508"/>
      <c r="D217" s="509"/>
      <c r="E217" s="509"/>
      <c r="F217" s="509"/>
      <c r="G217" s="509"/>
      <c r="H217" s="567" t="s">
        <v>24</v>
      </c>
      <c r="I217" s="569">
        <f>SUM(I212:I216)</f>
        <v>90725850</v>
      </c>
      <c r="J217" s="570"/>
      <c r="K217" s="642">
        <f>SUM(K212:K216)</f>
        <v>9072585</v>
      </c>
    </row>
    <row r="218" spans="1:11" ht="15" customHeight="1">
      <c r="A218" s="507"/>
      <c r="B218" s="469"/>
      <c r="C218" s="508"/>
      <c r="D218" s="509"/>
      <c r="E218" s="528"/>
      <c r="F218" s="528"/>
      <c r="G218" s="528"/>
      <c r="H218" s="529"/>
      <c r="I218" s="264"/>
      <c r="J218" s="487"/>
      <c r="K218" s="77"/>
    </row>
    <row r="219" spans="1:11" ht="15" customHeight="1">
      <c r="A219" s="507">
        <v>1</v>
      </c>
      <c r="B219" s="494"/>
      <c r="C219" s="508"/>
      <c r="D219" s="509"/>
      <c r="E219" s="528"/>
      <c r="F219" s="472"/>
      <c r="G219" s="473"/>
      <c r="H219" s="472"/>
      <c r="I219" s="363">
        <f t="shared" ref="I219:I224" si="20">K219/J219</f>
        <v>0</v>
      </c>
      <c r="J219" s="487">
        <v>0.25</v>
      </c>
      <c r="K219" s="640"/>
    </row>
    <row r="220" spans="1:11" ht="15" customHeight="1">
      <c r="A220" s="507">
        <v>2</v>
      </c>
      <c r="B220" s="494"/>
      <c r="C220" s="508"/>
      <c r="D220" s="509"/>
      <c r="E220" s="528"/>
      <c r="F220" s="472"/>
      <c r="G220" s="473"/>
      <c r="H220" s="472"/>
      <c r="I220" s="363">
        <f t="shared" si="20"/>
        <v>0</v>
      </c>
      <c r="J220" s="487">
        <v>0.25</v>
      </c>
      <c r="K220" s="640"/>
    </row>
    <row r="221" spans="1:11" ht="15" customHeight="1">
      <c r="A221" s="507">
        <v>3</v>
      </c>
      <c r="B221" s="494"/>
      <c r="C221" s="508"/>
      <c r="D221" s="509"/>
      <c r="E221" s="528"/>
      <c r="F221" s="472"/>
      <c r="G221" s="473"/>
      <c r="H221" s="472"/>
      <c r="I221" s="363">
        <f t="shared" si="20"/>
        <v>0</v>
      </c>
      <c r="J221" s="487">
        <v>0.25</v>
      </c>
      <c r="K221" s="640"/>
    </row>
    <row r="222" spans="1:11" ht="15" customHeight="1">
      <c r="A222" s="507">
        <v>4</v>
      </c>
      <c r="B222" s="494"/>
      <c r="C222" s="508"/>
      <c r="D222" s="509"/>
      <c r="E222" s="528"/>
      <c r="F222" s="472"/>
      <c r="G222" s="473"/>
      <c r="H222" s="472"/>
      <c r="I222" s="363">
        <f t="shared" si="20"/>
        <v>0</v>
      </c>
      <c r="J222" s="487">
        <v>0.25</v>
      </c>
      <c r="K222" s="640"/>
    </row>
    <row r="223" spans="1:11" ht="15" customHeight="1">
      <c r="A223" s="507">
        <v>5</v>
      </c>
      <c r="B223" s="494"/>
      <c r="C223" s="508"/>
      <c r="D223" s="509"/>
      <c r="E223" s="528"/>
      <c r="F223" s="472"/>
      <c r="G223" s="473"/>
      <c r="H223" s="472"/>
      <c r="I223" s="363">
        <f t="shared" si="20"/>
        <v>0</v>
      </c>
      <c r="J223" s="487">
        <v>0.25</v>
      </c>
      <c r="K223" s="640"/>
    </row>
    <row r="224" spans="1:11" ht="15" customHeight="1">
      <c r="A224" s="507">
        <v>6</v>
      </c>
      <c r="B224" s="494"/>
      <c r="C224" s="508"/>
      <c r="D224" s="509"/>
      <c r="E224" s="528"/>
      <c r="F224" s="472"/>
      <c r="G224" s="473"/>
      <c r="H224" s="472"/>
      <c r="I224" s="363">
        <f t="shared" si="20"/>
        <v>0</v>
      </c>
      <c r="J224" s="487">
        <v>0.25</v>
      </c>
      <c r="K224" s="640"/>
    </row>
    <row r="225" spans="1:12" ht="15" customHeight="1">
      <c r="A225" s="507"/>
      <c r="B225" s="513"/>
      <c r="C225" s="508"/>
      <c r="D225" s="509"/>
      <c r="E225" s="528"/>
      <c r="F225" s="472"/>
      <c r="G225" s="509"/>
      <c r="H225" s="567" t="s">
        <v>1332</v>
      </c>
      <c r="I225" s="569">
        <f>SUM(I219:I224)</f>
        <v>0</v>
      </c>
      <c r="J225" s="570"/>
      <c r="K225" s="642">
        <f>SUM(K219:K224)</f>
        <v>0</v>
      </c>
    </row>
    <row r="226" spans="1:12" ht="15" customHeight="1">
      <c r="A226" s="507"/>
      <c r="B226" s="513"/>
      <c r="C226" s="508"/>
      <c r="D226" s="509"/>
      <c r="E226" s="509"/>
      <c r="F226" s="509"/>
      <c r="G226" s="509"/>
      <c r="H226" s="523"/>
      <c r="I226" s="299"/>
      <c r="J226" s="300"/>
      <c r="K226" s="635"/>
    </row>
    <row r="227" spans="1:12" s="7" customFormat="1" ht="15" customHeight="1">
      <c r="A227" s="571"/>
      <c r="B227" s="572"/>
      <c r="C227" s="573"/>
      <c r="D227" s="574"/>
      <c r="E227" s="574"/>
      <c r="F227" s="574"/>
      <c r="G227" s="574"/>
      <c r="H227" s="575" t="s">
        <v>282</v>
      </c>
      <c r="I227" s="576">
        <f>SUM(I217)+I210</f>
        <v>1807629916.6666667</v>
      </c>
      <c r="J227" s="563"/>
      <c r="K227" s="639">
        <f>K217+K210+K225</f>
        <v>60579707</v>
      </c>
      <c r="L227" s="577">
        <v>-62852980.32</v>
      </c>
    </row>
    <row r="228" spans="1:12" ht="15" customHeight="1">
      <c r="A228" s="507"/>
      <c r="B228" s="513"/>
      <c r="C228" s="508"/>
      <c r="D228" s="509"/>
      <c r="E228" s="509"/>
      <c r="F228" s="509"/>
      <c r="G228" s="509"/>
      <c r="H228" s="511"/>
      <c r="I228" s="486"/>
      <c r="J228" s="522"/>
      <c r="K228" s="391"/>
    </row>
    <row r="229" spans="1:12" ht="15" customHeight="1">
      <c r="A229" s="507"/>
      <c r="B229" s="513"/>
      <c r="C229" s="508"/>
      <c r="D229" s="509"/>
      <c r="E229" s="509"/>
      <c r="F229" s="519"/>
      <c r="G229" s="521"/>
      <c r="H229" s="511"/>
      <c r="I229" s="486"/>
      <c r="J229" s="522"/>
      <c r="K229" s="391"/>
    </row>
    <row r="230" spans="1:12" ht="15" customHeight="1">
      <c r="A230" s="507"/>
      <c r="B230" s="519"/>
      <c r="C230" s="508"/>
      <c r="D230" s="509"/>
      <c r="E230" s="509"/>
      <c r="F230" s="520"/>
      <c r="G230" s="521"/>
      <c r="H230" s="520"/>
      <c r="I230" s="486"/>
      <c r="J230" s="522"/>
      <c r="K230" s="628"/>
    </row>
    <row r="231" spans="1:12" ht="15" customHeight="1">
      <c r="A231" s="507"/>
      <c r="B231" s="511"/>
      <c r="C231" s="508"/>
      <c r="D231" s="509"/>
      <c r="E231" s="528"/>
      <c r="F231" s="530"/>
      <c r="G231" s="531"/>
      <c r="H231" s="532"/>
      <c r="I231" s="486"/>
      <c r="J231" s="522"/>
      <c r="K231" s="643"/>
    </row>
    <row r="232" spans="1:12" ht="15" customHeight="1">
      <c r="A232" s="507"/>
      <c r="B232" s="511"/>
      <c r="C232" s="508"/>
      <c r="D232" s="509"/>
      <c r="E232" s="528"/>
      <c r="F232" s="533"/>
      <c r="G232" s="534"/>
      <c r="H232" s="535"/>
      <c r="I232" s="486"/>
      <c r="J232" s="522"/>
      <c r="K232" s="536"/>
    </row>
    <row r="233" spans="1:12" ht="15" customHeight="1">
      <c r="A233" s="507"/>
      <c r="B233" s="511"/>
      <c r="C233" s="508"/>
      <c r="D233" s="509"/>
      <c r="E233" s="528"/>
      <c r="F233" s="533"/>
      <c r="G233" s="534"/>
      <c r="H233" s="535"/>
      <c r="I233" s="486"/>
      <c r="J233" s="522"/>
      <c r="K233" s="536"/>
    </row>
    <row r="234" spans="1:12" ht="15" customHeight="1">
      <c r="A234" s="507"/>
      <c r="B234" s="511"/>
      <c r="C234" s="508"/>
      <c r="D234" s="509"/>
      <c r="E234" s="528"/>
      <c r="F234" s="533"/>
      <c r="G234" s="534"/>
      <c r="H234" s="535"/>
      <c r="I234" s="486"/>
      <c r="J234" s="522"/>
      <c r="K234" s="641"/>
    </row>
    <row r="235" spans="1:12" ht="15" customHeight="1">
      <c r="A235" s="507"/>
      <c r="B235" s="511"/>
      <c r="C235" s="508"/>
      <c r="D235" s="509"/>
      <c r="E235" s="528"/>
      <c r="F235" s="533"/>
      <c r="G235" s="534"/>
      <c r="H235" s="535"/>
      <c r="I235" s="486"/>
      <c r="J235" s="537"/>
      <c r="K235" s="391"/>
    </row>
    <row r="236" spans="1:12" ht="15" customHeight="1">
      <c r="A236" s="507"/>
      <c r="B236" s="513"/>
      <c r="C236" s="508"/>
      <c r="D236" s="509"/>
      <c r="E236" s="509"/>
      <c r="F236" s="509"/>
      <c r="G236" s="509"/>
      <c r="H236" s="538"/>
      <c r="I236" s="486"/>
      <c r="J236" s="537"/>
      <c r="K236" s="391"/>
    </row>
    <row r="237" spans="1:12" ht="15" customHeight="1">
      <c r="A237" s="507"/>
      <c r="B237" s="513"/>
      <c r="C237" s="517"/>
      <c r="D237" s="509"/>
      <c r="E237" s="509"/>
      <c r="F237" s="509"/>
      <c r="G237" s="509"/>
      <c r="H237" s="580" t="s">
        <v>27</v>
      </c>
      <c r="I237" s="565">
        <f>SUM(I230:I235)</f>
        <v>0</v>
      </c>
      <c r="J237" s="581"/>
      <c r="K237" s="636">
        <f>SUM(K230:K235)</f>
        <v>0</v>
      </c>
    </row>
    <row r="238" spans="1:12" ht="15" customHeight="1">
      <c r="A238" s="507"/>
      <c r="B238" s="513"/>
      <c r="C238" s="508"/>
      <c r="D238" s="509"/>
      <c r="E238" s="509"/>
      <c r="F238" s="520"/>
      <c r="G238" s="521"/>
      <c r="H238" s="511"/>
      <c r="I238" s="486"/>
      <c r="J238" s="537"/>
      <c r="K238" s="391"/>
    </row>
    <row r="239" spans="1:12" ht="15" customHeight="1">
      <c r="A239" s="507">
        <v>1</v>
      </c>
      <c r="B239" s="472" t="s">
        <v>1591</v>
      </c>
      <c r="C239" s="508" t="s">
        <v>251</v>
      </c>
      <c r="D239" s="509" t="str">
        <f>C239&amp;$D$1</f>
        <v>117C/YDI/I/2019</v>
      </c>
      <c r="E239" s="528"/>
      <c r="F239" s="472" t="s">
        <v>1592</v>
      </c>
      <c r="G239" s="473">
        <v>31801730</v>
      </c>
      <c r="H239" s="472" t="s">
        <v>1593</v>
      </c>
      <c r="I239" s="486">
        <f>K239/J239</f>
        <v>47233308.399999999</v>
      </c>
      <c r="J239" s="537">
        <v>0.1</v>
      </c>
      <c r="K239" s="626">
        <v>4723330.84</v>
      </c>
    </row>
    <row r="240" spans="1:12" ht="15" customHeight="1">
      <c r="A240" s="507">
        <v>2</v>
      </c>
      <c r="B240" s="472" t="s">
        <v>225</v>
      </c>
      <c r="C240" s="508" t="s">
        <v>252</v>
      </c>
      <c r="D240" s="509" t="str">
        <f>C240&amp;$D$1</f>
        <v>118C/YDI/I/2019</v>
      </c>
      <c r="E240" s="528"/>
      <c r="F240" s="472" t="s">
        <v>1481</v>
      </c>
      <c r="G240" s="473">
        <v>70946636</v>
      </c>
      <c r="H240" s="603" t="s">
        <v>1594</v>
      </c>
      <c r="I240" s="486">
        <f>K240/J240</f>
        <v>424374500</v>
      </c>
      <c r="J240" s="537">
        <v>0.1</v>
      </c>
      <c r="K240" s="626">
        <v>42437450</v>
      </c>
    </row>
    <row r="241" spans="1:12" ht="15" customHeight="1">
      <c r="A241" s="507">
        <v>3</v>
      </c>
      <c r="B241" s="489" t="s">
        <v>434</v>
      </c>
      <c r="C241" s="508" t="s">
        <v>253</v>
      </c>
      <c r="D241" s="509" t="str">
        <f>C241&amp;$D$1</f>
        <v>119C/YDI/I/2019</v>
      </c>
      <c r="E241" s="528"/>
      <c r="F241" s="472" t="s">
        <v>1481</v>
      </c>
      <c r="G241" s="512"/>
      <c r="H241" s="520" t="s">
        <v>434</v>
      </c>
      <c r="I241" s="486">
        <v>194370000</v>
      </c>
      <c r="J241" s="537">
        <v>0</v>
      </c>
      <c r="K241" s="495">
        <v>0</v>
      </c>
    </row>
    <row r="242" spans="1:12" ht="15" customHeight="1">
      <c r="A242" s="507"/>
      <c r="B242" s="513"/>
      <c r="C242" s="508"/>
      <c r="D242" s="509"/>
      <c r="E242" s="509"/>
      <c r="F242" s="509"/>
      <c r="G242" s="509"/>
      <c r="H242" s="511"/>
      <c r="I242" s="486"/>
      <c r="J242" s="537"/>
      <c r="K242" s="391"/>
    </row>
    <row r="243" spans="1:12" ht="15" customHeight="1">
      <c r="A243" s="507"/>
      <c r="B243" s="513"/>
      <c r="C243" s="508"/>
      <c r="D243" s="509"/>
      <c r="E243" s="509"/>
      <c r="F243" s="509"/>
      <c r="G243" s="509"/>
      <c r="H243" s="582" t="s">
        <v>1611</v>
      </c>
      <c r="I243" s="565">
        <f>SUM(I238:I242)</f>
        <v>665977808.39999998</v>
      </c>
      <c r="J243" s="581"/>
      <c r="K243" s="636">
        <f>SUM(K239:K242)</f>
        <v>47160780.840000004</v>
      </c>
    </row>
    <row r="244" spans="1:12" ht="15" customHeight="1">
      <c r="A244" s="507"/>
      <c r="B244" s="513"/>
      <c r="C244" s="508"/>
      <c r="D244" s="509"/>
      <c r="E244" s="509"/>
      <c r="F244" s="509"/>
      <c r="G244" s="509"/>
      <c r="H244" s="540"/>
      <c r="I244" s="299"/>
      <c r="J244" s="539"/>
      <c r="K244" s="635"/>
    </row>
    <row r="245" spans="1:12" ht="15" customHeight="1">
      <c r="A245" s="507"/>
      <c r="B245" s="513"/>
      <c r="C245" s="508"/>
      <c r="D245" s="509"/>
      <c r="E245" s="509"/>
      <c r="F245" s="509"/>
      <c r="G245" s="509"/>
      <c r="H245" s="540"/>
      <c r="I245" s="299"/>
      <c r="J245" s="539"/>
      <c r="K245" s="635"/>
    </row>
    <row r="246" spans="1:12" ht="15" customHeight="1">
      <c r="A246" s="507"/>
      <c r="B246" s="513"/>
      <c r="C246" s="508"/>
      <c r="D246" s="509"/>
      <c r="E246" s="509"/>
      <c r="F246" s="509"/>
      <c r="G246" s="509"/>
      <c r="H246" s="540"/>
      <c r="I246" s="299"/>
      <c r="J246" s="539"/>
      <c r="K246" s="635"/>
    </row>
    <row r="247" spans="1:12" ht="15" customHeight="1">
      <c r="A247" s="507"/>
      <c r="B247" s="513"/>
      <c r="C247" s="508"/>
      <c r="D247" s="509"/>
      <c r="E247" s="509"/>
      <c r="F247" s="509"/>
      <c r="G247" s="509"/>
      <c r="H247" s="582" t="s">
        <v>1612</v>
      </c>
      <c r="I247" s="565">
        <f>SUM(I245:I246)</f>
        <v>0</v>
      </c>
      <c r="J247" s="581"/>
      <c r="K247" s="636">
        <f>SUM(K244:K246)</f>
        <v>0</v>
      </c>
    </row>
    <row r="248" spans="1:12" ht="15" customHeight="1">
      <c r="A248" s="507"/>
      <c r="B248" s="513"/>
      <c r="C248" s="508"/>
      <c r="D248" s="509"/>
      <c r="E248" s="509"/>
      <c r="F248" s="520"/>
      <c r="G248" s="521"/>
      <c r="H248" s="540"/>
      <c r="I248" s="299"/>
      <c r="J248" s="539"/>
      <c r="K248" s="635"/>
    </row>
    <row r="249" spans="1:12" ht="15" customHeight="1">
      <c r="A249" s="507">
        <v>1</v>
      </c>
      <c r="B249" s="513"/>
      <c r="C249" s="508"/>
      <c r="D249" s="509" t="str">
        <f>C249&amp;$D$1</f>
        <v>C/YDI/I/2019</v>
      </c>
      <c r="E249" s="509"/>
      <c r="F249" s="509"/>
      <c r="G249" s="509"/>
      <c r="H249" s="520"/>
      <c r="I249" s="486">
        <f>K249/J249</f>
        <v>0</v>
      </c>
      <c r="J249" s="541">
        <v>0.1</v>
      </c>
      <c r="K249" s="628"/>
    </row>
    <row r="250" spans="1:12" ht="15" customHeight="1">
      <c r="A250" s="507"/>
      <c r="B250" s="513"/>
      <c r="C250" s="508"/>
      <c r="D250" s="509"/>
      <c r="E250" s="509"/>
      <c r="F250" s="509"/>
      <c r="G250" s="509"/>
      <c r="H250" s="540"/>
      <c r="I250" s="299"/>
      <c r="J250" s="539"/>
      <c r="K250" s="635"/>
    </row>
    <row r="251" spans="1:12" ht="15" customHeight="1">
      <c r="A251" s="507"/>
      <c r="B251" s="513"/>
      <c r="C251" s="508"/>
      <c r="D251" s="509"/>
      <c r="E251" s="509"/>
      <c r="F251" s="509"/>
      <c r="G251" s="509"/>
      <c r="H251" s="583" t="s">
        <v>29</v>
      </c>
      <c r="I251" s="565"/>
      <c r="J251" s="581"/>
      <c r="K251" s="636"/>
    </row>
    <row r="252" spans="1:12" ht="15" customHeight="1">
      <c r="A252" s="507"/>
      <c r="B252" s="513"/>
      <c r="C252" s="508"/>
      <c r="D252" s="509"/>
      <c r="E252" s="509"/>
      <c r="F252" s="509"/>
      <c r="G252" s="509"/>
      <c r="H252" s="5"/>
      <c r="I252" s="486"/>
      <c r="J252" s="537"/>
      <c r="K252" s="391"/>
    </row>
    <row r="253" spans="1:12" s="7" customFormat="1" ht="15" customHeight="1">
      <c r="A253" s="571"/>
      <c r="B253" s="572"/>
      <c r="C253" s="573"/>
      <c r="D253" s="574"/>
      <c r="E253" s="574"/>
      <c r="F253" s="574"/>
      <c r="G253" s="574"/>
      <c r="H253" s="575" t="s">
        <v>209</v>
      </c>
      <c r="I253" s="584"/>
      <c r="J253" s="585"/>
      <c r="K253" s="644">
        <f>K237+K243+K247+K251</f>
        <v>47160780.840000004</v>
      </c>
      <c r="L253" s="577"/>
    </row>
    <row r="254" spans="1:12" ht="15" customHeight="1">
      <c r="A254" s="507"/>
      <c r="B254" s="513"/>
      <c r="C254" s="508"/>
      <c r="D254" s="509"/>
      <c r="E254" s="509"/>
      <c r="F254" s="509"/>
      <c r="G254" s="521"/>
      <c r="H254" s="511"/>
      <c r="I254" s="264"/>
      <c r="J254" s="537"/>
      <c r="K254" s="391"/>
    </row>
    <row r="255" spans="1:12" ht="15" customHeight="1">
      <c r="A255" s="543"/>
      <c r="B255" s="519"/>
      <c r="C255" s="508"/>
      <c r="D255" s="509"/>
      <c r="E255" s="528"/>
      <c r="F255" s="472"/>
      <c r="G255" s="473"/>
      <c r="H255" s="520"/>
      <c r="I255" s="486"/>
      <c r="J255" s="522"/>
      <c r="K255" s="628"/>
    </row>
    <row r="256" spans="1:12" ht="15" customHeight="1">
      <c r="A256" s="544">
        <v>1</v>
      </c>
      <c r="B256" s="545" t="s">
        <v>1200</v>
      </c>
      <c r="C256" s="546"/>
      <c r="D256" s="547"/>
      <c r="E256" s="528"/>
      <c r="F256" s="472" t="s">
        <v>1479</v>
      </c>
      <c r="G256" s="473">
        <v>11806811</v>
      </c>
      <c r="H256" s="472" t="s">
        <v>1595</v>
      </c>
      <c r="I256" s="607">
        <f>(K256/J256)*2</f>
        <v>1025640</v>
      </c>
      <c r="J256" s="548">
        <v>0.05</v>
      </c>
      <c r="K256" s="637">
        <v>25641</v>
      </c>
      <c r="L256" s="651"/>
    </row>
    <row r="257" spans="1:12" ht="15" customHeight="1">
      <c r="A257" s="544">
        <v>2</v>
      </c>
      <c r="B257" s="545" t="s">
        <v>1596</v>
      </c>
      <c r="C257" s="546"/>
      <c r="D257" s="547"/>
      <c r="E257" s="528"/>
      <c r="F257" s="472" t="s">
        <v>1479</v>
      </c>
      <c r="G257" s="473">
        <v>11806813</v>
      </c>
      <c r="H257" s="472" t="s">
        <v>1597</v>
      </c>
      <c r="I257" s="607">
        <f>(K257/J257)*2</f>
        <v>1025640</v>
      </c>
      <c r="J257" s="548">
        <v>0.05</v>
      </c>
      <c r="K257" s="637">
        <v>25641</v>
      </c>
      <c r="L257" s="651"/>
    </row>
    <row r="258" spans="1:12" ht="15" customHeight="1">
      <c r="A258" s="544">
        <v>3</v>
      </c>
      <c r="B258" s="545" t="s">
        <v>1345</v>
      </c>
      <c r="C258" s="508"/>
      <c r="D258" s="509"/>
      <c r="E258" s="528"/>
      <c r="F258" s="472" t="s">
        <v>1479</v>
      </c>
      <c r="G258" s="473">
        <v>11806810</v>
      </c>
      <c r="H258" s="472" t="s">
        <v>1598</v>
      </c>
      <c r="I258" s="608">
        <f>(K258/J258)*2</f>
        <v>1025640</v>
      </c>
      <c r="J258" s="548">
        <v>0.05</v>
      </c>
      <c r="K258" s="645">
        <v>25641</v>
      </c>
    </row>
    <row r="259" spans="1:12" ht="15" customHeight="1">
      <c r="A259" s="544">
        <v>4</v>
      </c>
      <c r="B259" s="545" t="s">
        <v>1347</v>
      </c>
      <c r="C259" s="508"/>
      <c r="D259" s="509"/>
      <c r="E259" s="528"/>
      <c r="F259" s="472" t="s">
        <v>1479</v>
      </c>
      <c r="G259" s="473">
        <v>11806817</v>
      </c>
      <c r="H259" s="472" t="s">
        <v>1599</v>
      </c>
      <c r="I259" s="608">
        <f>(K259/J259)*2</f>
        <v>1025640</v>
      </c>
      <c r="J259" s="548">
        <v>0.05</v>
      </c>
      <c r="K259" s="637">
        <v>25641</v>
      </c>
    </row>
    <row r="260" spans="1:12" ht="15" customHeight="1">
      <c r="A260" s="544">
        <v>5</v>
      </c>
      <c r="B260" s="545" t="s">
        <v>1347</v>
      </c>
      <c r="C260" s="508"/>
      <c r="D260" s="509"/>
      <c r="E260" s="528"/>
      <c r="F260" s="472" t="s">
        <v>1479</v>
      </c>
      <c r="G260" s="473">
        <v>11806817</v>
      </c>
      <c r="H260" s="472" t="s">
        <v>1600</v>
      </c>
      <c r="I260" s="608">
        <f>(K260/J260)*2</f>
        <v>2051280</v>
      </c>
      <c r="J260" s="548">
        <v>0.05</v>
      </c>
      <c r="K260" s="637">
        <v>51282</v>
      </c>
    </row>
    <row r="261" spans="1:12" ht="15" customHeight="1">
      <c r="A261" s="544">
        <v>6</v>
      </c>
      <c r="B261" s="545" t="s">
        <v>1345</v>
      </c>
      <c r="C261" s="508"/>
      <c r="D261" s="509"/>
      <c r="E261" s="528"/>
      <c r="F261" s="472" t="s">
        <v>1586</v>
      </c>
      <c r="G261" s="473">
        <v>11807127</v>
      </c>
      <c r="H261" s="472" t="s">
        <v>1601</v>
      </c>
      <c r="I261" s="608">
        <f t="shared" ref="I261:I263" si="21">(K261/J261)*2</f>
        <v>4102560</v>
      </c>
      <c r="J261" s="548">
        <v>0.05</v>
      </c>
      <c r="K261" s="549">
        <v>102564</v>
      </c>
    </row>
    <row r="262" spans="1:12" ht="15" customHeight="1">
      <c r="A262" s="544">
        <v>7</v>
      </c>
      <c r="B262" s="545" t="s">
        <v>1602</v>
      </c>
      <c r="C262" s="508"/>
      <c r="D262" s="509"/>
      <c r="E262" s="528"/>
      <c r="F262" s="494" t="s">
        <v>1479</v>
      </c>
      <c r="G262" s="550">
        <v>11806812</v>
      </c>
      <c r="H262" s="494" t="s">
        <v>1603</v>
      </c>
      <c r="I262" s="608">
        <f t="shared" si="21"/>
        <v>3076920</v>
      </c>
      <c r="J262" s="548">
        <v>0.05</v>
      </c>
      <c r="K262" s="549">
        <v>76923</v>
      </c>
    </row>
    <row r="263" spans="1:12" ht="15" customHeight="1">
      <c r="A263" s="544">
        <v>8</v>
      </c>
      <c r="B263" s="545" t="s">
        <v>1604</v>
      </c>
      <c r="C263" s="508"/>
      <c r="D263" s="509"/>
      <c r="E263" s="528"/>
      <c r="F263" s="494" t="s">
        <v>1487</v>
      </c>
      <c r="G263" s="550">
        <v>11807052</v>
      </c>
      <c r="H263" s="494" t="s">
        <v>1605</v>
      </c>
      <c r="I263" s="608">
        <f t="shared" si="21"/>
        <v>3076920</v>
      </c>
      <c r="J263" s="548">
        <v>0.05</v>
      </c>
      <c r="K263" s="549">
        <v>76923</v>
      </c>
    </row>
    <row r="264" spans="1:12" ht="15" customHeight="1">
      <c r="A264" s="544">
        <v>9</v>
      </c>
      <c r="B264" s="545" t="s">
        <v>433</v>
      </c>
      <c r="C264" s="508"/>
      <c r="D264" s="509"/>
      <c r="E264" s="528"/>
      <c r="F264" s="472" t="s">
        <v>1487</v>
      </c>
      <c r="G264" s="473">
        <v>11807056</v>
      </c>
      <c r="H264" s="472" t="s">
        <v>1606</v>
      </c>
      <c r="I264" s="608">
        <f>(K264/J264)*2</f>
        <v>8850000</v>
      </c>
      <c r="J264" s="548">
        <v>0.05</v>
      </c>
      <c r="K264" s="549">
        <v>221250</v>
      </c>
    </row>
    <row r="265" spans="1:12" ht="15" customHeight="1">
      <c r="A265" s="544"/>
      <c r="B265" s="545"/>
      <c r="C265" s="508"/>
      <c r="D265" s="509"/>
      <c r="E265" s="528"/>
      <c r="F265" s="472"/>
      <c r="G265" s="473"/>
      <c r="H265" s="583" t="s">
        <v>1613</v>
      </c>
      <c r="I265" s="565">
        <f>SUM(I256:I264)</f>
        <v>25260240</v>
      </c>
      <c r="J265" s="581"/>
      <c r="K265" s="636">
        <f>SUM(K256:K264)</f>
        <v>631506</v>
      </c>
    </row>
    <row r="266" spans="1:12" ht="15" customHeight="1">
      <c r="A266" s="544"/>
      <c r="B266" s="545"/>
      <c r="C266" s="508"/>
      <c r="D266" s="509"/>
      <c r="E266" s="528"/>
      <c r="F266" s="472"/>
      <c r="G266" s="473"/>
      <c r="H266" s="472"/>
      <c r="I266" s="486"/>
      <c r="J266" s="548"/>
      <c r="K266" s="549"/>
    </row>
    <row r="267" spans="1:12" ht="15" customHeight="1">
      <c r="A267" s="551"/>
      <c r="B267" s="545"/>
      <c r="C267" s="508"/>
      <c r="D267" s="509"/>
      <c r="E267" s="528"/>
      <c r="F267" s="472" t="s">
        <v>1518</v>
      </c>
      <c r="G267" s="473">
        <v>70948772</v>
      </c>
      <c r="H267" s="472" t="s">
        <v>1607</v>
      </c>
      <c r="I267" s="486">
        <f t="shared" ref="I267" si="22">K267/J267</f>
        <v>3132307000</v>
      </c>
      <c r="J267" s="548">
        <v>0.05</v>
      </c>
      <c r="K267" s="549">
        <v>156615350</v>
      </c>
    </row>
    <row r="268" spans="1:12" ht="15" customHeight="1">
      <c r="A268" s="597"/>
      <c r="B268" s="545"/>
      <c r="C268" s="508"/>
      <c r="D268" s="509"/>
      <c r="E268" s="528"/>
      <c r="F268" s="489"/>
      <c r="G268" s="512"/>
      <c r="H268" s="489"/>
      <c r="I268" s="486"/>
      <c r="J268" s="598"/>
      <c r="K268" s="599"/>
    </row>
    <row r="269" spans="1:12" ht="15" customHeight="1">
      <c r="A269" s="552"/>
      <c r="B269" s="552"/>
      <c r="C269" s="517"/>
      <c r="D269" s="553"/>
      <c r="E269" s="553"/>
      <c r="F269" s="509"/>
      <c r="G269" s="509"/>
      <c r="H269" s="583" t="s">
        <v>1613</v>
      </c>
      <c r="I269" s="565"/>
      <c r="J269" s="581"/>
      <c r="K269" s="636">
        <f>SUM(K267:K268)</f>
        <v>156615350</v>
      </c>
    </row>
    <row r="270" spans="1:12" ht="15" customHeight="1">
      <c r="A270" s="600"/>
      <c r="B270" s="600"/>
      <c r="C270" s="601"/>
      <c r="D270" s="602"/>
      <c r="E270" s="602"/>
      <c r="F270" s="528"/>
      <c r="G270" s="528"/>
      <c r="H270" s="542"/>
      <c r="I270" s="299"/>
      <c r="J270" s="539"/>
      <c r="K270" s="635"/>
    </row>
    <row r="271" spans="1:12" s="7" customFormat="1" ht="15" customHeight="1">
      <c r="A271" s="586"/>
      <c r="B271" s="586"/>
      <c r="C271" s="587"/>
      <c r="D271" s="588"/>
      <c r="E271" s="588"/>
      <c r="F271" s="589"/>
      <c r="G271" s="589"/>
      <c r="H271" s="575" t="s">
        <v>219</v>
      </c>
      <c r="I271" s="584"/>
      <c r="J271" s="585"/>
      <c r="K271" s="644">
        <f>K265+K269</f>
        <v>157246856</v>
      </c>
      <c r="L271" s="579">
        <v>-154021865.44000006</v>
      </c>
    </row>
    <row r="272" spans="1:12" ht="15" customHeight="1">
      <c r="A272" s="554"/>
      <c r="B272" s="554"/>
      <c r="C272" s="555"/>
      <c r="D272" s="556"/>
      <c r="E272" s="556"/>
      <c r="F272" s="557"/>
      <c r="G272" s="557"/>
      <c r="H272" s="554"/>
      <c r="I272" s="554"/>
      <c r="J272" s="554"/>
      <c r="K272" s="454"/>
    </row>
    <row r="273" spans="1:15" ht="15" customHeight="1">
      <c r="A273" s="554"/>
      <c r="B273" s="554"/>
      <c r="C273" s="555"/>
      <c r="D273" s="556"/>
      <c r="E273" s="556"/>
      <c r="F273" s="557"/>
      <c r="G273" s="557"/>
      <c r="H273" s="554"/>
      <c r="I273" s="554"/>
      <c r="J273" s="554"/>
      <c r="K273" s="454"/>
    </row>
    <row r="274" spans="1:15" ht="15" customHeight="1">
      <c r="A274" s="554"/>
      <c r="B274" s="554"/>
      <c r="C274" s="555"/>
      <c r="D274" s="556"/>
      <c r="E274" s="556"/>
      <c r="F274" s="557"/>
      <c r="G274" s="557"/>
      <c r="H274" s="554"/>
      <c r="I274" s="454" t="s">
        <v>284</v>
      </c>
      <c r="J274" s="554"/>
      <c r="K274" s="454">
        <f>K271+K253+K202+K227+K284</f>
        <v>484126893.51999998</v>
      </c>
    </row>
    <row r="275" spans="1:15" ht="15" customHeight="1">
      <c r="A275" s="554"/>
      <c r="B275" s="554"/>
      <c r="C275" s="555"/>
      <c r="D275" s="556"/>
      <c r="E275" s="556"/>
      <c r="F275" s="557"/>
      <c r="G275" s="557"/>
      <c r="H275" s="554"/>
      <c r="I275" s="554" t="s">
        <v>36</v>
      </c>
      <c r="J275" s="554"/>
      <c r="K275" s="558">
        <f>-479489610.55-K287</f>
        <v>-487989610.55000001</v>
      </c>
    </row>
    <row r="276" spans="1:15" ht="15" customHeight="1">
      <c r="A276" s="554"/>
      <c r="B276" s="554"/>
      <c r="C276" s="555"/>
      <c r="D276" s="556"/>
      <c r="E276" s="556"/>
      <c r="H276" s="554"/>
      <c r="I276" s="559" t="s">
        <v>718</v>
      </c>
      <c r="J276" s="560"/>
      <c r="K276" s="561">
        <f>K274+K275</f>
        <v>-3862717.030000031</v>
      </c>
      <c r="L276" s="652" t="s">
        <v>1608</v>
      </c>
      <c r="M276" s="449"/>
      <c r="N276" s="449"/>
      <c r="O276" s="222"/>
    </row>
    <row r="277" spans="1:15" ht="15" customHeight="1">
      <c r="L277" s="653"/>
      <c r="M277" s="449"/>
      <c r="N277" s="449"/>
      <c r="O277" s="222"/>
    </row>
    <row r="278" spans="1:15" ht="15" customHeight="1">
      <c r="I278" s="449">
        <v>3224990.56</v>
      </c>
      <c r="J278" s="604" t="s">
        <v>1614</v>
      </c>
      <c r="K278" s="449">
        <v>3224990.56</v>
      </c>
      <c r="L278" s="654" t="s">
        <v>218</v>
      </c>
      <c r="M278" s="29"/>
      <c r="N278" s="449"/>
      <c r="O278" s="222"/>
    </row>
    <row r="279" spans="1:15" ht="15" customHeight="1">
      <c r="I279" s="449">
        <v>5255092</v>
      </c>
      <c r="J279" s="604" t="s">
        <v>1614</v>
      </c>
      <c r="K279" s="449">
        <v>1409892</v>
      </c>
      <c r="L279" s="654" t="s">
        <v>1609</v>
      </c>
      <c r="M279" s="29"/>
      <c r="N279" s="449"/>
      <c r="O279" s="222"/>
    </row>
    <row r="280" spans="1:15" ht="15" customHeight="1">
      <c r="I280" s="29"/>
      <c r="J280" s="2"/>
      <c r="K280" s="449">
        <v>3845200</v>
      </c>
      <c r="L280" s="654" t="s">
        <v>1610</v>
      </c>
      <c r="M280" s="29"/>
      <c r="N280" s="449"/>
      <c r="O280" s="222"/>
    </row>
    <row r="281" spans="1:15" ht="15" customHeight="1">
      <c r="L281" s="653"/>
      <c r="M281" s="29"/>
      <c r="N281" s="449"/>
      <c r="O281" s="222"/>
    </row>
    <row r="282" spans="1:15" ht="15" customHeight="1">
      <c r="L282" s="653"/>
      <c r="M282" s="29"/>
      <c r="N282" s="449"/>
      <c r="O282" s="222"/>
    </row>
    <row r="283" spans="1:15" ht="15" customHeight="1">
      <c r="L283" s="653"/>
      <c r="M283" s="29"/>
      <c r="N283" s="449"/>
      <c r="O283" s="222"/>
    </row>
    <row r="284" spans="1:15" s="596" customFormat="1">
      <c r="A284" s="590" t="s">
        <v>1350</v>
      </c>
      <c r="B284" s="591" t="s">
        <v>1397</v>
      </c>
      <c r="C284" s="590" t="s">
        <v>1351</v>
      </c>
      <c r="D284" s="592">
        <v>11806413</v>
      </c>
      <c r="E284" s="622"/>
      <c r="F284" s="593" t="s">
        <v>3</v>
      </c>
      <c r="G284" s="594"/>
      <c r="H284" s="595" t="s">
        <v>1352</v>
      </c>
      <c r="I284" s="594">
        <f>K284/J284</f>
        <v>454655000</v>
      </c>
      <c r="J284" s="594">
        <v>5.0000000000000001E-3</v>
      </c>
      <c r="K284" s="632">
        <v>2273275</v>
      </c>
      <c r="L284" s="594" t="s">
        <v>1362</v>
      </c>
    </row>
    <row r="287" spans="1:15" ht="15" customHeight="1">
      <c r="I287" s="562" t="s">
        <v>1615</v>
      </c>
      <c r="K287" s="562">
        <v>8500000</v>
      </c>
    </row>
  </sheetData>
  <autoFilter ref="A6:O152"/>
  <sortState ref="A6:O152">
    <sortCondition ref="E6:E152"/>
    <sortCondition ref="C6:C152"/>
  </sortState>
  <conditionalFormatting sqref="D13:E13">
    <cfRule type="duplicateValues" dxfId="377" priority="32"/>
  </conditionalFormatting>
  <conditionalFormatting sqref="D12:E12">
    <cfRule type="duplicateValues" dxfId="376" priority="31"/>
  </conditionalFormatting>
  <conditionalFormatting sqref="D11:E11">
    <cfRule type="duplicateValues" dxfId="375" priority="30"/>
  </conditionalFormatting>
  <conditionalFormatting sqref="D10:E10">
    <cfRule type="duplicateValues" dxfId="374" priority="29"/>
  </conditionalFormatting>
  <conditionalFormatting sqref="D9:E9">
    <cfRule type="duplicateValues" dxfId="373" priority="28"/>
  </conditionalFormatting>
  <conditionalFormatting sqref="D8:E8">
    <cfRule type="duplicateValues" dxfId="372" priority="27"/>
  </conditionalFormatting>
  <conditionalFormatting sqref="D7:E7">
    <cfRule type="duplicateValues" dxfId="371" priority="26"/>
  </conditionalFormatting>
  <conditionalFormatting sqref="D200:E200">
    <cfRule type="duplicateValues" dxfId="370" priority="25"/>
  </conditionalFormatting>
  <conditionalFormatting sqref="D256:E257">
    <cfRule type="duplicateValues" dxfId="369" priority="23"/>
  </conditionalFormatting>
  <conditionalFormatting sqref="D230:E235">
    <cfRule type="duplicateValues" dxfId="368" priority="22"/>
  </conditionalFormatting>
  <conditionalFormatting sqref="D239:E241">
    <cfRule type="duplicateValues" dxfId="367" priority="21"/>
  </conditionalFormatting>
  <conditionalFormatting sqref="D77:E78">
    <cfRule type="duplicateValues" dxfId="366" priority="35"/>
  </conditionalFormatting>
  <conditionalFormatting sqref="D79:E85">
    <cfRule type="duplicateValues" dxfId="365" priority="36"/>
  </conditionalFormatting>
  <conditionalFormatting sqref="D216:E216">
    <cfRule type="duplicateValues" dxfId="364" priority="20"/>
  </conditionalFormatting>
  <conditionalFormatting sqref="D249:E249">
    <cfRule type="duplicateValues" dxfId="363" priority="19"/>
  </conditionalFormatting>
  <conditionalFormatting sqref="D76:E78">
    <cfRule type="duplicateValues" dxfId="362" priority="17"/>
  </conditionalFormatting>
  <conditionalFormatting sqref="D76:E78">
    <cfRule type="duplicateValues" dxfId="361" priority="18"/>
  </conditionalFormatting>
  <conditionalFormatting sqref="D212:E216">
    <cfRule type="duplicateValues" dxfId="360" priority="38"/>
  </conditionalFormatting>
  <conditionalFormatting sqref="D224:E225">
    <cfRule type="duplicateValues" dxfId="359" priority="14"/>
  </conditionalFormatting>
  <conditionalFormatting sqref="D220:E225">
    <cfRule type="duplicateValues" dxfId="358" priority="15"/>
  </conditionalFormatting>
  <conditionalFormatting sqref="D224:E224">
    <cfRule type="duplicateValues" dxfId="357" priority="13"/>
  </conditionalFormatting>
  <conditionalFormatting sqref="D220:E224">
    <cfRule type="duplicateValues" dxfId="356" priority="16"/>
  </conditionalFormatting>
  <conditionalFormatting sqref="D269:E1048576 D208:E219 D177:E181 D187:E203 D226:E257 D1:E155">
    <cfRule type="duplicateValues" dxfId="355" priority="39"/>
  </conditionalFormatting>
  <conditionalFormatting sqref="D86:E97">
    <cfRule type="duplicateValues" dxfId="354" priority="40"/>
  </conditionalFormatting>
  <conditionalFormatting sqref="D187:E187">
    <cfRule type="duplicateValues" dxfId="353" priority="41"/>
  </conditionalFormatting>
  <conditionalFormatting sqref="D269:E283 D235:E238 D201:E203 D177:E181 D208:E211 D242:E255 D216:E219 D226:E229 D187:E199 D2:E155">
    <cfRule type="duplicateValues" dxfId="352" priority="42"/>
  </conditionalFormatting>
  <conditionalFormatting sqref="D258:E268">
    <cfRule type="duplicateValues" dxfId="351" priority="43"/>
  </conditionalFormatting>
  <conditionalFormatting sqref="D57:E57">
    <cfRule type="duplicateValues" dxfId="350" priority="11"/>
  </conditionalFormatting>
  <conditionalFormatting sqref="D57:E57">
    <cfRule type="duplicateValues" dxfId="349" priority="12"/>
  </conditionalFormatting>
  <conditionalFormatting sqref="D176:E176">
    <cfRule type="duplicateValues" dxfId="348" priority="44"/>
  </conditionalFormatting>
  <conditionalFormatting sqref="D191:E198">
    <cfRule type="duplicateValues" dxfId="347" priority="10"/>
  </conditionalFormatting>
  <conditionalFormatting sqref="D98:E152">
    <cfRule type="duplicateValues" dxfId="346" priority="45"/>
  </conditionalFormatting>
  <conditionalFormatting sqref="D79:E152">
    <cfRule type="duplicateValues" dxfId="345" priority="46"/>
  </conditionalFormatting>
  <conditionalFormatting sqref="D182:E186">
    <cfRule type="duplicateValues" dxfId="344" priority="5"/>
  </conditionalFormatting>
  <conditionalFormatting sqref="D182:E186">
    <cfRule type="duplicateValues" dxfId="343" priority="6"/>
  </conditionalFormatting>
  <conditionalFormatting sqref="D182:E186">
    <cfRule type="duplicateValues" dxfId="342" priority="7"/>
  </conditionalFormatting>
  <conditionalFormatting sqref="D182:E186">
    <cfRule type="duplicateValues" dxfId="341" priority="8"/>
  </conditionalFormatting>
  <conditionalFormatting sqref="D182:E186">
    <cfRule type="duplicateValues" dxfId="340" priority="9"/>
  </conditionalFormatting>
  <conditionalFormatting sqref="D63:E76">
    <cfRule type="duplicateValues" dxfId="339" priority="47"/>
  </conditionalFormatting>
  <conditionalFormatting sqref="D43:E100">
    <cfRule type="duplicateValues" dxfId="338" priority="48"/>
  </conditionalFormatting>
  <conditionalFormatting sqref="D156:E175">
    <cfRule type="duplicateValues" dxfId="337" priority="2"/>
  </conditionalFormatting>
  <conditionalFormatting sqref="D156:E175">
    <cfRule type="duplicateValues" dxfId="336" priority="3"/>
  </conditionalFormatting>
  <conditionalFormatting sqref="D156:E175">
    <cfRule type="duplicateValues" dxfId="335" priority="4"/>
  </conditionalFormatting>
  <conditionalFormatting sqref="B156:B175">
    <cfRule type="duplicateValues" dxfId="334" priority="1"/>
  </conditionalFormatting>
  <conditionalFormatting sqref="D14:E30">
    <cfRule type="duplicateValues" dxfId="333" priority="726"/>
  </conditionalFormatting>
  <conditionalFormatting sqref="D6:E152">
    <cfRule type="duplicateValues" dxfId="332" priority="744"/>
  </conditionalFormatting>
  <pageMargins left="0" right="0" top="0.43307086614173229" bottom="0.31496062992125984" header="0.35433070866141736" footer="0.39370078740157483"/>
  <pageSetup paperSize="9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N339"/>
  <sheetViews>
    <sheetView zoomScale="89" zoomScaleNormal="89" zoomScaleSheetLayoutView="76" workbookViewId="0">
      <selection activeCell="A2" sqref="A2:J2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7.85546875" style="119" customWidth="1"/>
    <col min="6" max="6" width="16.140625" style="119" customWidth="1"/>
    <col min="7" max="7" width="78.5703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329" bestFit="1" customWidth="1"/>
    <col min="12" max="12" width="14.7109375" style="29" bestFit="1" customWidth="1"/>
    <col min="13" max="13" width="18.7109375" style="29" bestFit="1" customWidth="1"/>
    <col min="14" max="16384" width="9.140625" style="29"/>
  </cols>
  <sheetData>
    <row r="1" spans="1:12" ht="15" customHeight="1">
      <c r="A1" s="22" t="s">
        <v>649</v>
      </c>
      <c r="B1" s="23" t="s">
        <v>1217</v>
      </c>
      <c r="C1" s="124"/>
      <c r="D1" s="117" t="s">
        <v>1241</v>
      </c>
      <c r="E1" s="398" t="s">
        <v>1364</v>
      </c>
      <c r="F1" s="398" t="s">
        <v>1365</v>
      </c>
      <c r="G1" s="23"/>
      <c r="H1" s="26"/>
      <c r="I1" s="27"/>
      <c r="J1" s="28"/>
    </row>
    <row r="2" spans="1:12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2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2" ht="15" customHeight="1">
      <c r="A4" s="202"/>
      <c r="B4" s="203"/>
      <c r="C4" s="204"/>
      <c r="D4" s="205"/>
      <c r="E4" s="126"/>
      <c r="F4" s="16"/>
      <c r="G4" s="126"/>
      <c r="H4" s="49"/>
      <c r="I4" s="207"/>
      <c r="J4" s="127"/>
    </row>
    <row r="5" spans="1:12" ht="15" customHeight="1">
      <c r="A5" s="202"/>
      <c r="B5" s="203"/>
      <c r="C5" s="204"/>
      <c r="D5" s="205"/>
      <c r="E5" s="206"/>
      <c r="F5" s="206"/>
      <c r="G5" s="62"/>
      <c r="H5" s="226"/>
      <c r="I5" s="147"/>
      <c r="J5" s="226"/>
    </row>
    <row r="6" spans="1:12" ht="15" customHeight="1">
      <c r="A6" s="44">
        <v>1</v>
      </c>
      <c r="B6" t="s">
        <v>1366</v>
      </c>
      <c r="C6" s="45" t="s">
        <v>37</v>
      </c>
      <c r="D6" s="46" t="str">
        <f t="shared" ref="D6:D69" si="0">C6&amp;$E$1</f>
        <v>001A/YDI/XII/2018</v>
      </c>
      <c r="E6" s="126" t="s">
        <v>1392</v>
      </c>
      <c r="F6" s="16">
        <v>11806304</v>
      </c>
      <c r="G6" s="380" t="s">
        <v>1356</v>
      </c>
      <c r="H6" s="157">
        <f t="shared" ref="H6:H69" si="1">J6/I6</f>
        <v>1100000</v>
      </c>
      <c r="I6" s="355">
        <v>0.02</v>
      </c>
      <c r="J6" s="158">
        <v>22000</v>
      </c>
      <c r="K6" s="446" t="s">
        <v>1466</v>
      </c>
      <c r="L6" s="51"/>
    </row>
    <row r="7" spans="1:12" ht="15" customHeight="1">
      <c r="A7" s="44">
        <v>2</v>
      </c>
      <c r="B7" t="s">
        <v>1366</v>
      </c>
      <c r="C7" s="45" t="s">
        <v>39</v>
      </c>
      <c r="D7" s="46" t="str">
        <f t="shared" si="0"/>
        <v>002A/YDI/XII/2018</v>
      </c>
      <c r="E7" s="126" t="s">
        <v>1392</v>
      </c>
      <c r="F7" s="16">
        <v>11806302</v>
      </c>
      <c r="G7" s="380" t="s">
        <v>1356</v>
      </c>
      <c r="H7" s="157">
        <f t="shared" si="1"/>
        <v>1100000</v>
      </c>
      <c r="I7" s="355">
        <v>0.02</v>
      </c>
      <c r="J7" s="158">
        <v>22000</v>
      </c>
      <c r="K7" s="446" t="s">
        <v>1466</v>
      </c>
      <c r="L7" s="51"/>
    </row>
    <row r="8" spans="1:12" ht="15" customHeight="1">
      <c r="A8" s="44">
        <v>3</v>
      </c>
      <c r="B8" t="s">
        <v>181</v>
      </c>
      <c r="C8" s="45" t="s">
        <v>40</v>
      </c>
      <c r="D8" s="46" t="str">
        <f t="shared" si="0"/>
        <v>003A/YDI/XII/2018</v>
      </c>
      <c r="E8" s="126" t="s">
        <v>1393</v>
      </c>
      <c r="F8" s="16">
        <v>11806462</v>
      </c>
      <c r="G8" s="380" t="s">
        <v>389</v>
      </c>
      <c r="H8" s="157">
        <f t="shared" si="1"/>
        <v>139300</v>
      </c>
      <c r="I8" s="355">
        <v>0.02</v>
      </c>
      <c r="J8" s="158">
        <v>2786</v>
      </c>
      <c r="K8" s="446" t="s">
        <v>1466</v>
      </c>
      <c r="L8" s="51"/>
    </row>
    <row r="9" spans="1:12" ht="15" customHeight="1">
      <c r="A9" s="44">
        <v>4</v>
      </c>
      <c r="B9" t="s">
        <v>181</v>
      </c>
      <c r="C9" s="45" t="s">
        <v>41</v>
      </c>
      <c r="D9" s="46" t="str">
        <f t="shared" si="0"/>
        <v>004A/YDI/XII/2018</v>
      </c>
      <c r="E9" s="126" t="s">
        <v>1393</v>
      </c>
      <c r="F9" s="16">
        <v>11806462</v>
      </c>
      <c r="G9" s="380" t="s">
        <v>389</v>
      </c>
      <c r="H9" s="157">
        <f t="shared" si="1"/>
        <v>439850</v>
      </c>
      <c r="I9" s="355">
        <v>0.02</v>
      </c>
      <c r="J9" s="158">
        <v>8797</v>
      </c>
      <c r="K9" s="446" t="s">
        <v>1466</v>
      </c>
      <c r="L9" s="51"/>
    </row>
    <row r="10" spans="1:12" ht="15" customHeight="1">
      <c r="A10" s="44">
        <v>5</v>
      </c>
      <c r="B10" t="s">
        <v>180</v>
      </c>
      <c r="C10" s="45" t="s">
        <v>42</v>
      </c>
      <c r="D10" s="46" t="str">
        <f t="shared" si="0"/>
        <v>005A/YDI/XII/2018</v>
      </c>
      <c r="E10" s="126" t="s">
        <v>1394</v>
      </c>
      <c r="F10" s="16">
        <v>11806445</v>
      </c>
      <c r="G10" s="380" t="s">
        <v>373</v>
      </c>
      <c r="H10" s="157">
        <f t="shared" si="1"/>
        <v>26000</v>
      </c>
      <c r="I10" s="355">
        <v>0.02</v>
      </c>
      <c r="J10" s="158">
        <v>520</v>
      </c>
      <c r="K10" s="446" t="s">
        <v>1466</v>
      </c>
      <c r="L10" s="51"/>
    </row>
    <row r="11" spans="1:12" ht="15" customHeight="1">
      <c r="A11" s="44">
        <v>6</v>
      </c>
      <c r="B11" t="s">
        <v>180</v>
      </c>
      <c r="C11" s="45" t="s">
        <v>43</v>
      </c>
      <c r="D11" s="46" t="str">
        <f t="shared" si="0"/>
        <v>006A/YDI/XII/2018</v>
      </c>
      <c r="E11" s="126" t="s">
        <v>1392</v>
      </c>
      <c r="F11" s="16">
        <v>11806302</v>
      </c>
      <c r="G11" s="380" t="s">
        <v>373</v>
      </c>
      <c r="H11" s="157">
        <f t="shared" si="1"/>
        <v>76400</v>
      </c>
      <c r="I11" s="355">
        <v>0.02</v>
      </c>
      <c r="J11" s="158">
        <v>1528</v>
      </c>
      <c r="K11" s="446" t="s">
        <v>1466</v>
      </c>
      <c r="L11" s="51"/>
    </row>
    <row r="12" spans="1:12" ht="15" customHeight="1">
      <c r="A12" s="44">
        <v>7</v>
      </c>
      <c r="B12" t="s">
        <v>180</v>
      </c>
      <c r="C12" s="45" t="s">
        <v>44</v>
      </c>
      <c r="D12" s="46" t="str">
        <f t="shared" si="0"/>
        <v>007A/YDI/XII/2018</v>
      </c>
      <c r="E12" s="126" t="s">
        <v>1392</v>
      </c>
      <c r="F12" s="16">
        <v>11806304</v>
      </c>
      <c r="G12" s="380" t="s">
        <v>373</v>
      </c>
      <c r="H12" s="157">
        <f t="shared" si="1"/>
        <v>76400</v>
      </c>
      <c r="I12" s="355">
        <v>0.02</v>
      </c>
      <c r="J12" s="158">
        <v>1528</v>
      </c>
      <c r="K12" s="446" t="s">
        <v>1466</v>
      </c>
      <c r="L12" s="51"/>
    </row>
    <row r="13" spans="1:12" ht="15" customHeight="1">
      <c r="A13" s="44">
        <v>8</v>
      </c>
      <c r="B13" t="s">
        <v>180</v>
      </c>
      <c r="C13" s="45" t="s">
        <v>45</v>
      </c>
      <c r="D13" s="46" t="str">
        <f t="shared" si="0"/>
        <v>008A/YDI/XII/2018</v>
      </c>
      <c r="E13" s="126" t="s">
        <v>1392</v>
      </c>
      <c r="F13" s="16">
        <v>11806304</v>
      </c>
      <c r="G13" s="380" t="s">
        <v>373</v>
      </c>
      <c r="H13" s="157">
        <f t="shared" si="1"/>
        <v>93300</v>
      </c>
      <c r="I13" s="355">
        <v>0.02</v>
      </c>
      <c r="J13" s="158">
        <v>1866</v>
      </c>
      <c r="K13" s="446" t="s">
        <v>1466</v>
      </c>
      <c r="L13" s="51"/>
    </row>
    <row r="14" spans="1:12" ht="15" customHeight="1">
      <c r="A14" s="44">
        <v>9</v>
      </c>
      <c r="B14" t="s">
        <v>180</v>
      </c>
      <c r="C14" s="45" t="s">
        <v>46</v>
      </c>
      <c r="D14" s="46" t="str">
        <f t="shared" si="0"/>
        <v>009A/YDI/XII/2018</v>
      </c>
      <c r="E14" s="126" t="s">
        <v>1392</v>
      </c>
      <c r="F14" s="16">
        <v>11806302</v>
      </c>
      <c r="G14" s="380" t="s">
        <v>373</v>
      </c>
      <c r="H14" s="157">
        <f t="shared" si="1"/>
        <v>93300</v>
      </c>
      <c r="I14" s="355">
        <v>0.02</v>
      </c>
      <c r="J14" s="158">
        <v>1866</v>
      </c>
      <c r="K14" s="446" t="s">
        <v>1466</v>
      </c>
      <c r="L14" s="51"/>
    </row>
    <row r="15" spans="1:12" ht="15" customHeight="1">
      <c r="A15" s="44">
        <v>10</v>
      </c>
      <c r="B15" t="s">
        <v>180</v>
      </c>
      <c r="C15" s="45" t="s">
        <v>47</v>
      </c>
      <c r="D15" s="46" t="str">
        <f t="shared" si="0"/>
        <v>010A/YDI/XII/2018</v>
      </c>
      <c r="E15" s="126" t="s">
        <v>1394</v>
      </c>
      <c r="F15" s="16">
        <v>11806445</v>
      </c>
      <c r="G15" s="380" t="s">
        <v>373</v>
      </c>
      <c r="H15" s="157">
        <f t="shared" si="1"/>
        <v>94900</v>
      </c>
      <c r="I15" s="355">
        <v>0.02</v>
      </c>
      <c r="J15" s="158">
        <v>1898</v>
      </c>
      <c r="K15" s="446" t="s">
        <v>1466</v>
      </c>
      <c r="L15" s="51"/>
    </row>
    <row r="16" spans="1:12" ht="15" customHeight="1">
      <c r="A16" s="44">
        <v>11</v>
      </c>
      <c r="B16" t="s">
        <v>180</v>
      </c>
      <c r="C16" s="45" t="s">
        <v>48</v>
      </c>
      <c r="D16" s="46" t="str">
        <f t="shared" si="0"/>
        <v>011A/YDI/XII/2018</v>
      </c>
      <c r="E16" s="126" t="s">
        <v>1394</v>
      </c>
      <c r="F16" s="16">
        <v>11806445</v>
      </c>
      <c r="G16" s="380" t="s">
        <v>373</v>
      </c>
      <c r="H16" s="157">
        <f t="shared" si="1"/>
        <v>97500</v>
      </c>
      <c r="I16" s="355">
        <v>0.02</v>
      </c>
      <c r="J16" s="158">
        <v>1950</v>
      </c>
      <c r="K16" s="446" t="s">
        <v>1466</v>
      </c>
      <c r="L16" s="51"/>
    </row>
    <row r="17" spans="1:12" ht="15" customHeight="1">
      <c r="A17" s="44">
        <v>12</v>
      </c>
      <c r="B17" t="s">
        <v>180</v>
      </c>
      <c r="C17" s="45" t="s">
        <v>49</v>
      </c>
      <c r="D17" s="46" t="str">
        <f t="shared" si="0"/>
        <v>012A/YDI/XII/2018</v>
      </c>
      <c r="E17" s="126" t="s">
        <v>1393</v>
      </c>
      <c r="F17" s="16">
        <v>11806462</v>
      </c>
      <c r="G17" s="380" t="s">
        <v>373</v>
      </c>
      <c r="H17" s="157">
        <f t="shared" si="1"/>
        <v>98150</v>
      </c>
      <c r="I17" s="355">
        <v>0.02</v>
      </c>
      <c r="J17" s="158">
        <v>1963</v>
      </c>
      <c r="K17" s="446" t="s">
        <v>1466</v>
      </c>
      <c r="L17" s="51"/>
    </row>
    <row r="18" spans="1:12" ht="15" customHeight="1">
      <c r="A18" s="44">
        <v>13</v>
      </c>
      <c r="B18" t="s">
        <v>180</v>
      </c>
      <c r="C18" s="45" t="s">
        <v>50</v>
      </c>
      <c r="D18" s="46" t="str">
        <f t="shared" si="0"/>
        <v>013A/YDI/XII/2018</v>
      </c>
      <c r="E18" s="126" t="s">
        <v>1394</v>
      </c>
      <c r="F18" s="16">
        <v>11806445</v>
      </c>
      <c r="G18" s="380" t="s">
        <v>373</v>
      </c>
      <c r="H18" s="157">
        <f t="shared" si="1"/>
        <v>128050</v>
      </c>
      <c r="I18" s="355">
        <v>0.02</v>
      </c>
      <c r="J18" s="158">
        <v>2561</v>
      </c>
      <c r="K18" s="446" t="s">
        <v>1466</v>
      </c>
      <c r="L18" s="51"/>
    </row>
    <row r="19" spans="1:12" ht="15" customHeight="1">
      <c r="A19" s="44">
        <v>14</v>
      </c>
      <c r="B19" t="s">
        <v>180</v>
      </c>
      <c r="C19" s="45" t="s">
        <v>51</v>
      </c>
      <c r="D19" s="46" t="str">
        <f t="shared" si="0"/>
        <v>014A/YDI/XII/2018</v>
      </c>
      <c r="E19" s="126" t="s">
        <v>1393</v>
      </c>
      <c r="F19" s="16">
        <v>11806462</v>
      </c>
      <c r="G19" s="380" t="s">
        <v>373</v>
      </c>
      <c r="H19" s="157">
        <f t="shared" si="1"/>
        <v>129700</v>
      </c>
      <c r="I19" s="355">
        <v>0.02</v>
      </c>
      <c r="J19" s="158">
        <v>2594</v>
      </c>
      <c r="K19" s="446" t="s">
        <v>1466</v>
      </c>
      <c r="L19" s="51"/>
    </row>
    <row r="20" spans="1:12" ht="15" customHeight="1">
      <c r="A20" s="44">
        <v>15</v>
      </c>
      <c r="B20" t="s">
        <v>180</v>
      </c>
      <c r="C20" s="45" t="s">
        <v>52</v>
      </c>
      <c r="D20" s="46" t="str">
        <f t="shared" si="0"/>
        <v>015A/YDI/XII/2018</v>
      </c>
      <c r="E20" s="126" t="s">
        <v>1394</v>
      </c>
      <c r="F20" s="16">
        <v>11806445</v>
      </c>
      <c r="G20" s="380" t="s">
        <v>373</v>
      </c>
      <c r="H20" s="157">
        <f t="shared" si="1"/>
        <v>165750</v>
      </c>
      <c r="I20" s="355">
        <v>0.02</v>
      </c>
      <c r="J20" s="158">
        <v>3315</v>
      </c>
      <c r="K20" s="446" t="s">
        <v>1466</v>
      </c>
      <c r="L20" s="51"/>
    </row>
    <row r="21" spans="1:12" ht="15" customHeight="1">
      <c r="A21" s="44">
        <v>16</v>
      </c>
      <c r="B21" t="s">
        <v>180</v>
      </c>
      <c r="C21" s="45" t="s">
        <v>53</v>
      </c>
      <c r="D21" s="46" t="str">
        <f t="shared" si="0"/>
        <v>016A/YDI/XII/2018</v>
      </c>
      <c r="E21" s="126" t="s">
        <v>1394</v>
      </c>
      <c r="F21" s="16">
        <v>11806445</v>
      </c>
      <c r="G21" s="380" t="s">
        <v>373</v>
      </c>
      <c r="H21" s="157">
        <f t="shared" si="1"/>
        <v>286000</v>
      </c>
      <c r="I21" s="355">
        <v>0.02</v>
      </c>
      <c r="J21" s="158">
        <v>5720</v>
      </c>
      <c r="K21" s="446" t="s">
        <v>1466</v>
      </c>
      <c r="L21" s="51"/>
    </row>
    <row r="22" spans="1:12" ht="15" customHeight="1">
      <c r="A22" s="44">
        <v>17</v>
      </c>
      <c r="B22" t="s">
        <v>180</v>
      </c>
      <c r="C22" s="45" t="s">
        <v>54</v>
      </c>
      <c r="D22" s="46" t="str">
        <f t="shared" si="0"/>
        <v>017A/YDI/XII/2018</v>
      </c>
      <c r="E22" s="126" t="s">
        <v>1393</v>
      </c>
      <c r="F22" s="16">
        <v>11806462</v>
      </c>
      <c r="G22" s="380" t="s">
        <v>373</v>
      </c>
      <c r="H22" s="157">
        <f t="shared" si="1"/>
        <v>426100</v>
      </c>
      <c r="I22" s="355">
        <v>0.02</v>
      </c>
      <c r="J22" s="158">
        <v>8522</v>
      </c>
      <c r="K22" s="446" t="s">
        <v>1466</v>
      </c>
      <c r="L22" s="51"/>
    </row>
    <row r="23" spans="1:12" ht="15" customHeight="1">
      <c r="A23" s="44">
        <v>18</v>
      </c>
      <c r="B23" t="s">
        <v>624</v>
      </c>
      <c r="C23" s="45" t="s">
        <v>55</v>
      </c>
      <c r="D23" s="46" t="str">
        <f t="shared" si="0"/>
        <v>018A/YDI/XII/2018</v>
      </c>
      <c r="E23" s="126" t="s">
        <v>1394</v>
      </c>
      <c r="F23" s="16">
        <v>11806453</v>
      </c>
      <c r="G23" s="380" t="s">
        <v>620</v>
      </c>
      <c r="H23" s="157">
        <f t="shared" si="1"/>
        <v>350000</v>
      </c>
      <c r="I23" s="355">
        <v>0.02</v>
      </c>
      <c r="J23" s="158">
        <v>7000</v>
      </c>
      <c r="K23" s="446" t="s">
        <v>1466</v>
      </c>
      <c r="L23" s="51"/>
    </row>
    <row r="24" spans="1:12" ht="15" customHeight="1">
      <c r="A24" s="44">
        <v>19</v>
      </c>
      <c r="B24" t="s">
        <v>624</v>
      </c>
      <c r="C24" s="45" t="s">
        <v>56</v>
      </c>
      <c r="D24" s="46" t="str">
        <f t="shared" si="0"/>
        <v>019A/YDI/XII/2018</v>
      </c>
      <c r="E24" s="126" t="s">
        <v>1394</v>
      </c>
      <c r="F24" s="16">
        <v>11806453</v>
      </c>
      <c r="G24" s="380" t="s">
        <v>620</v>
      </c>
      <c r="H24" s="157">
        <f t="shared" si="1"/>
        <v>350000</v>
      </c>
      <c r="I24" s="355">
        <v>0.02</v>
      </c>
      <c r="J24" s="158">
        <v>7000</v>
      </c>
      <c r="K24" s="446" t="s">
        <v>1466</v>
      </c>
      <c r="L24" s="51"/>
    </row>
    <row r="25" spans="1:12" ht="15" customHeight="1">
      <c r="A25" s="44">
        <v>20</v>
      </c>
      <c r="B25" t="s">
        <v>1367</v>
      </c>
      <c r="C25" s="45" t="s">
        <v>57</v>
      </c>
      <c r="D25" s="46" t="str">
        <f t="shared" si="0"/>
        <v>020A/YDI/XII/2018</v>
      </c>
      <c r="E25" s="126" t="s">
        <v>1392</v>
      </c>
      <c r="F25" s="16">
        <v>11806304</v>
      </c>
      <c r="G25" s="380" t="s">
        <v>1355</v>
      </c>
      <c r="H25" s="157">
        <f t="shared" si="1"/>
        <v>620000</v>
      </c>
      <c r="I25" s="355">
        <v>0.02</v>
      </c>
      <c r="J25" s="158">
        <v>12400</v>
      </c>
      <c r="K25" s="446" t="s">
        <v>1466</v>
      </c>
      <c r="L25" s="51"/>
    </row>
    <row r="26" spans="1:12" ht="15" customHeight="1">
      <c r="A26" s="44">
        <v>21</v>
      </c>
      <c r="B26" t="s">
        <v>1367</v>
      </c>
      <c r="C26" s="45" t="s">
        <v>58</v>
      </c>
      <c r="D26" s="46" t="str">
        <f t="shared" si="0"/>
        <v>021A/YDI/XII/2018</v>
      </c>
      <c r="E26" s="126" t="s">
        <v>1392</v>
      </c>
      <c r="F26" s="16">
        <v>11806302</v>
      </c>
      <c r="G26" s="380" t="s">
        <v>1355</v>
      </c>
      <c r="H26" s="157">
        <f t="shared" si="1"/>
        <v>620000</v>
      </c>
      <c r="I26" s="355">
        <v>0.02</v>
      </c>
      <c r="J26" s="158">
        <v>12400</v>
      </c>
      <c r="K26" s="446" t="s">
        <v>1466</v>
      </c>
      <c r="L26" s="51"/>
    </row>
    <row r="27" spans="1:12" ht="15" customHeight="1">
      <c r="A27" s="44">
        <v>22</v>
      </c>
      <c r="B27" t="s">
        <v>1367</v>
      </c>
      <c r="C27" s="45" t="s">
        <v>59</v>
      </c>
      <c r="D27" s="46" t="str">
        <f t="shared" si="0"/>
        <v>022A/YDI/XII/2018</v>
      </c>
      <c r="E27" s="126" t="s">
        <v>1392</v>
      </c>
      <c r="F27" s="16">
        <v>11806304</v>
      </c>
      <c r="G27" s="380" t="s">
        <v>1355</v>
      </c>
      <c r="H27" s="157">
        <f t="shared" si="1"/>
        <v>6730000</v>
      </c>
      <c r="I27" s="355">
        <v>0.02</v>
      </c>
      <c r="J27" s="158">
        <v>134600</v>
      </c>
      <c r="K27" s="446" t="s">
        <v>1466</v>
      </c>
      <c r="L27" s="51"/>
    </row>
    <row r="28" spans="1:12" ht="15" customHeight="1">
      <c r="A28" s="44">
        <v>23</v>
      </c>
      <c r="B28" t="s">
        <v>1367</v>
      </c>
      <c r="C28" s="45" t="s">
        <v>60</v>
      </c>
      <c r="D28" s="46" t="str">
        <f t="shared" si="0"/>
        <v>023A/YDI/XII/2018</v>
      </c>
      <c r="E28" s="126" t="s">
        <v>1392</v>
      </c>
      <c r="F28" s="16">
        <v>11806302</v>
      </c>
      <c r="G28" s="380" t="s">
        <v>1355</v>
      </c>
      <c r="H28" s="157">
        <f t="shared" si="1"/>
        <v>6730000</v>
      </c>
      <c r="I28" s="355">
        <v>0.02</v>
      </c>
      <c r="J28" s="158">
        <v>134600</v>
      </c>
      <c r="K28" s="446" t="s">
        <v>1466</v>
      </c>
      <c r="L28" s="51"/>
    </row>
    <row r="29" spans="1:12" ht="15" customHeight="1">
      <c r="A29" s="44">
        <v>24</v>
      </c>
      <c r="B29" s="353" t="s">
        <v>1368</v>
      </c>
      <c r="C29" s="45" t="s">
        <v>66</v>
      </c>
      <c r="D29" s="46" t="str">
        <f t="shared" si="0"/>
        <v>024A/YDI/XII/2018</v>
      </c>
      <c r="E29" s="126" t="s">
        <v>1394</v>
      </c>
      <c r="F29" s="16">
        <v>11806445</v>
      </c>
      <c r="G29" s="380" t="s">
        <v>1406</v>
      </c>
      <c r="H29" s="157">
        <f t="shared" si="1"/>
        <v>474000</v>
      </c>
      <c r="I29" s="355">
        <v>0.02</v>
      </c>
      <c r="J29" s="158">
        <v>9480</v>
      </c>
      <c r="K29" s="446" t="s">
        <v>1466</v>
      </c>
      <c r="L29" s="51"/>
    </row>
    <row r="30" spans="1:12" ht="15" customHeight="1">
      <c r="A30" s="44">
        <v>25</v>
      </c>
      <c r="B30" t="s">
        <v>1368</v>
      </c>
      <c r="C30" s="45" t="s">
        <v>67</v>
      </c>
      <c r="D30" s="46" t="str">
        <f t="shared" si="0"/>
        <v>025A/YDI/XII/2018</v>
      </c>
      <c r="E30" s="126" t="s">
        <v>1394</v>
      </c>
      <c r="F30" s="16">
        <v>11806445</v>
      </c>
      <c r="G30" s="380" t="s">
        <v>1406</v>
      </c>
      <c r="H30" s="157">
        <f t="shared" si="1"/>
        <v>6707050</v>
      </c>
      <c r="I30" s="355">
        <v>0.02</v>
      </c>
      <c r="J30" s="158">
        <v>134141</v>
      </c>
      <c r="K30" s="446" t="s">
        <v>1466</v>
      </c>
      <c r="L30" s="51"/>
    </row>
    <row r="31" spans="1:12" ht="15" customHeight="1">
      <c r="A31" s="44">
        <v>26</v>
      </c>
      <c r="B31" t="s">
        <v>150</v>
      </c>
      <c r="C31" s="45" t="s">
        <v>68</v>
      </c>
      <c r="D31" s="46" t="str">
        <f t="shared" si="0"/>
        <v>026A/YDI/XII/2018</v>
      </c>
      <c r="E31" s="126" t="s">
        <v>1394</v>
      </c>
      <c r="F31" s="16">
        <v>11806436</v>
      </c>
      <c r="G31" s="380" t="s">
        <v>405</v>
      </c>
      <c r="H31" s="157">
        <f t="shared" si="1"/>
        <v>550000</v>
      </c>
      <c r="I31" s="355">
        <v>0.02</v>
      </c>
      <c r="J31" s="158">
        <v>11000</v>
      </c>
      <c r="K31" s="446" t="s">
        <v>1466</v>
      </c>
      <c r="L31" s="51"/>
    </row>
    <row r="32" spans="1:12" ht="15" customHeight="1">
      <c r="A32" s="44">
        <v>27</v>
      </c>
      <c r="B32" t="s">
        <v>224</v>
      </c>
      <c r="C32" s="45" t="s">
        <v>69</v>
      </c>
      <c r="D32" s="46" t="str">
        <f t="shared" si="0"/>
        <v>027A/YDI/XII/2018</v>
      </c>
      <c r="E32" s="126" t="s">
        <v>1394</v>
      </c>
      <c r="F32" s="16">
        <v>11806454</v>
      </c>
      <c r="G32" s="380" t="s">
        <v>686</v>
      </c>
      <c r="H32" s="157">
        <f t="shared" si="1"/>
        <v>1816700</v>
      </c>
      <c r="I32" s="355">
        <v>0.02</v>
      </c>
      <c r="J32" s="158">
        <v>36334</v>
      </c>
      <c r="K32" s="446" t="s">
        <v>1466</v>
      </c>
      <c r="L32" s="51"/>
    </row>
    <row r="33" spans="1:12" ht="15" customHeight="1">
      <c r="A33" s="44">
        <v>28</v>
      </c>
      <c r="B33" t="s">
        <v>224</v>
      </c>
      <c r="C33" s="45" t="s">
        <v>70</v>
      </c>
      <c r="D33" s="46" t="str">
        <f t="shared" si="0"/>
        <v>028A/YDI/XII/2018</v>
      </c>
      <c r="E33" s="126" t="s">
        <v>1394</v>
      </c>
      <c r="F33" s="16">
        <v>11806454</v>
      </c>
      <c r="G33" s="380" t="s">
        <v>686</v>
      </c>
      <c r="H33" s="157">
        <f t="shared" si="1"/>
        <v>1834650</v>
      </c>
      <c r="I33" s="355">
        <v>0.02</v>
      </c>
      <c r="J33" s="158">
        <v>36693</v>
      </c>
      <c r="K33" s="446" t="s">
        <v>1466</v>
      </c>
      <c r="L33" s="51"/>
    </row>
    <row r="34" spans="1:12" ht="15" customHeight="1">
      <c r="A34" s="44">
        <v>29</v>
      </c>
      <c r="B34" t="s">
        <v>224</v>
      </c>
      <c r="C34" s="45" t="s">
        <v>71</v>
      </c>
      <c r="D34" s="46" t="str">
        <f t="shared" si="0"/>
        <v>029A/YDI/XII/2018</v>
      </c>
      <c r="E34" s="126" t="s">
        <v>1394</v>
      </c>
      <c r="F34" s="16">
        <v>11806454</v>
      </c>
      <c r="G34" s="380" t="s">
        <v>686</v>
      </c>
      <c r="H34" s="157">
        <f t="shared" si="1"/>
        <v>2634000</v>
      </c>
      <c r="I34" s="355">
        <v>0.02</v>
      </c>
      <c r="J34" s="158">
        <v>52680</v>
      </c>
      <c r="K34" s="446" t="s">
        <v>1466</v>
      </c>
      <c r="L34" s="51"/>
    </row>
    <row r="35" spans="1:12" ht="15" customHeight="1">
      <c r="A35" s="44">
        <v>30</v>
      </c>
      <c r="B35" s="126" t="s">
        <v>211</v>
      </c>
      <c r="C35" s="45" t="s">
        <v>72</v>
      </c>
      <c r="D35" s="46" t="str">
        <f t="shared" si="0"/>
        <v>030A/YDI/XII/2018</v>
      </c>
      <c r="E35" s="126" t="s">
        <v>1393</v>
      </c>
      <c r="F35" s="16">
        <v>11806462</v>
      </c>
      <c r="G35" s="380" t="s">
        <v>469</v>
      </c>
      <c r="H35" s="157">
        <f t="shared" si="1"/>
        <v>487150</v>
      </c>
      <c r="I35" s="355">
        <v>0.02</v>
      </c>
      <c r="J35" s="158">
        <v>9743</v>
      </c>
      <c r="K35" s="446" t="s">
        <v>1466</v>
      </c>
      <c r="L35" s="51"/>
    </row>
    <row r="36" spans="1:12" ht="15" customHeight="1">
      <c r="A36" s="44">
        <v>31</v>
      </c>
      <c r="B36" s="126" t="s">
        <v>211</v>
      </c>
      <c r="C36" s="45" t="s">
        <v>73</v>
      </c>
      <c r="D36" s="46" t="str">
        <f t="shared" si="0"/>
        <v>031A/YDI/XII/2018</v>
      </c>
      <c r="E36" s="126" t="s">
        <v>1394</v>
      </c>
      <c r="F36" s="16">
        <v>11806445</v>
      </c>
      <c r="G36" s="380" t="s">
        <v>469</v>
      </c>
      <c r="H36" s="157">
        <f t="shared" si="1"/>
        <v>913900</v>
      </c>
      <c r="I36" s="355">
        <v>0.02</v>
      </c>
      <c r="J36" s="158">
        <v>18278</v>
      </c>
      <c r="K36" s="446" t="s">
        <v>1466</v>
      </c>
      <c r="L36" s="51"/>
    </row>
    <row r="37" spans="1:12" ht="15" customHeight="1">
      <c r="A37" s="44">
        <v>32</v>
      </c>
      <c r="B37" s="126" t="s">
        <v>211</v>
      </c>
      <c r="C37" s="45" t="s">
        <v>74</v>
      </c>
      <c r="D37" s="46" t="str">
        <f t="shared" si="0"/>
        <v>032A/YDI/XII/2018</v>
      </c>
      <c r="E37" s="126" t="s">
        <v>1393</v>
      </c>
      <c r="F37" s="16">
        <v>11806462</v>
      </c>
      <c r="G37" s="380" t="s">
        <v>469</v>
      </c>
      <c r="H37" s="157">
        <f t="shared" si="1"/>
        <v>1158500</v>
      </c>
      <c r="I37" s="355">
        <v>0.02</v>
      </c>
      <c r="J37" s="158">
        <v>23170</v>
      </c>
      <c r="K37" s="446" t="s">
        <v>1466</v>
      </c>
      <c r="L37" s="51"/>
    </row>
    <row r="38" spans="1:12" ht="15" customHeight="1">
      <c r="A38" s="44">
        <v>33</v>
      </c>
      <c r="B38" s="126" t="s">
        <v>211</v>
      </c>
      <c r="C38" s="45" t="s">
        <v>75</v>
      </c>
      <c r="D38" s="46" t="str">
        <f t="shared" si="0"/>
        <v>033A/YDI/XII/2018</v>
      </c>
      <c r="E38" s="126" t="s">
        <v>1392</v>
      </c>
      <c r="F38" s="16">
        <v>11806304</v>
      </c>
      <c r="G38" s="380" t="s">
        <v>469</v>
      </c>
      <c r="H38" s="157">
        <f t="shared" si="1"/>
        <v>6716950</v>
      </c>
      <c r="I38" s="355">
        <v>0.02</v>
      </c>
      <c r="J38" s="158">
        <v>134339</v>
      </c>
      <c r="K38" s="446" t="s">
        <v>1466</v>
      </c>
      <c r="L38" s="51"/>
    </row>
    <row r="39" spans="1:12" ht="15" customHeight="1">
      <c r="A39" s="44">
        <v>34</v>
      </c>
      <c r="B39" s="126" t="s">
        <v>211</v>
      </c>
      <c r="C39" s="45" t="s">
        <v>76</v>
      </c>
      <c r="D39" s="46" t="str">
        <f t="shared" si="0"/>
        <v>034A/YDI/XII/2018</v>
      </c>
      <c r="E39" s="126" t="s">
        <v>1392</v>
      </c>
      <c r="F39" s="16">
        <v>11806302</v>
      </c>
      <c r="G39" s="380" t="s">
        <v>469</v>
      </c>
      <c r="H39" s="157">
        <f t="shared" si="1"/>
        <v>6716950</v>
      </c>
      <c r="I39" s="355">
        <v>0.02</v>
      </c>
      <c r="J39" s="158">
        <v>134339</v>
      </c>
      <c r="K39" s="446" t="s">
        <v>1466</v>
      </c>
      <c r="L39" s="51"/>
    </row>
    <row r="40" spans="1:12" ht="15" customHeight="1">
      <c r="A40" s="44">
        <v>35</v>
      </c>
      <c r="B40" s="126" t="s">
        <v>211</v>
      </c>
      <c r="C40" s="45" t="s">
        <v>77</v>
      </c>
      <c r="D40" s="46" t="str">
        <f t="shared" si="0"/>
        <v>035A/YDI/XII/2018</v>
      </c>
      <c r="E40" s="126" t="s">
        <v>1394</v>
      </c>
      <c r="F40" s="16">
        <v>11806445</v>
      </c>
      <c r="G40" s="380" t="s">
        <v>469</v>
      </c>
      <c r="H40" s="157">
        <f t="shared" si="1"/>
        <v>8342300</v>
      </c>
      <c r="I40" s="355">
        <v>0.02</v>
      </c>
      <c r="J40" s="158">
        <v>166846</v>
      </c>
      <c r="K40" s="446" t="s">
        <v>1466</v>
      </c>
      <c r="L40" s="51"/>
    </row>
    <row r="41" spans="1:12" ht="15" customHeight="1">
      <c r="A41" s="44">
        <v>36</v>
      </c>
      <c r="B41" s="126" t="s">
        <v>402</v>
      </c>
      <c r="C41" s="45" t="s">
        <v>78</v>
      </c>
      <c r="D41" s="46" t="str">
        <f t="shared" si="0"/>
        <v>036A/YDI/XII/2018</v>
      </c>
      <c r="E41" s="126" t="s">
        <v>1394</v>
      </c>
      <c r="F41" s="16">
        <v>11806436</v>
      </c>
      <c r="G41" s="380" t="s">
        <v>374</v>
      </c>
      <c r="H41" s="157">
        <f t="shared" si="1"/>
        <v>350000</v>
      </c>
      <c r="I41" s="355">
        <v>0.02</v>
      </c>
      <c r="J41" s="158">
        <v>7000</v>
      </c>
      <c r="K41" s="446" t="s">
        <v>1466</v>
      </c>
      <c r="L41" s="51"/>
    </row>
    <row r="42" spans="1:12" ht="15" customHeight="1">
      <c r="A42" s="44">
        <v>37</v>
      </c>
      <c r="B42" s="126" t="s">
        <v>402</v>
      </c>
      <c r="C42" s="45" t="s">
        <v>79</v>
      </c>
      <c r="D42" s="46" t="str">
        <f t="shared" si="0"/>
        <v>037A/YDI/XII/2018</v>
      </c>
      <c r="E42" s="126" t="s">
        <v>1394</v>
      </c>
      <c r="F42" s="16">
        <v>11806453</v>
      </c>
      <c r="G42" s="380" t="s">
        <v>374</v>
      </c>
      <c r="H42" s="157">
        <f t="shared" si="1"/>
        <v>430000</v>
      </c>
      <c r="I42" s="355">
        <v>0.02</v>
      </c>
      <c r="J42" s="158">
        <v>8600</v>
      </c>
      <c r="K42" s="446" t="s">
        <v>1466</v>
      </c>
      <c r="L42" s="51"/>
    </row>
    <row r="43" spans="1:12" ht="15" customHeight="1">
      <c r="A43" s="44">
        <v>38</v>
      </c>
      <c r="B43" s="126" t="s">
        <v>402</v>
      </c>
      <c r="C43" s="45" t="s">
        <v>80</v>
      </c>
      <c r="D43" s="46" t="str">
        <f t="shared" si="0"/>
        <v>038A/YDI/XII/2018</v>
      </c>
      <c r="E43" s="126" t="s">
        <v>1392</v>
      </c>
      <c r="F43" s="16">
        <v>11806304</v>
      </c>
      <c r="G43" s="380" t="s">
        <v>374</v>
      </c>
      <c r="H43" s="157">
        <f t="shared" si="1"/>
        <v>450000</v>
      </c>
      <c r="I43" s="355">
        <v>0.02</v>
      </c>
      <c r="J43" s="158">
        <v>9000</v>
      </c>
      <c r="K43" s="446" t="s">
        <v>1466</v>
      </c>
      <c r="L43" s="51"/>
    </row>
    <row r="44" spans="1:12" ht="15" customHeight="1">
      <c r="A44" s="44">
        <v>39</v>
      </c>
      <c r="B44" s="126" t="s">
        <v>402</v>
      </c>
      <c r="C44" s="45" t="s">
        <v>81</v>
      </c>
      <c r="D44" s="46" t="str">
        <f t="shared" si="0"/>
        <v>039A/YDI/XII/2018</v>
      </c>
      <c r="E44" s="126" t="s">
        <v>1392</v>
      </c>
      <c r="F44" s="16">
        <v>11806302</v>
      </c>
      <c r="G44" s="380" t="s">
        <v>374</v>
      </c>
      <c r="H44" s="157">
        <f t="shared" si="1"/>
        <v>450000</v>
      </c>
      <c r="I44" s="355">
        <v>0.02</v>
      </c>
      <c r="J44" s="158">
        <v>9000</v>
      </c>
      <c r="K44" s="446" t="s">
        <v>1466</v>
      </c>
      <c r="L44" s="51"/>
    </row>
    <row r="45" spans="1:12" ht="15" customHeight="1">
      <c r="A45" s="44">
        <v>40</v>
      </c>
      <c r="B45" s="126" t="s">
        <v>418</v>
      </c>
      <c r="C45" s="45" t="s">
        <v>82</v>
      </c>
      <c r="D45" s="46" t="str">
        <f t="shared" si="0"/>
        <v>040A/YDI/XII/2018</v>
      </c>
      <c r="E45" s="126" t="s">
        <v>1394</v>
      </c>
      <c r="F45" s="16">
        <v>11806448</v>
      </c>
      <c r="G45" s="380" t="s">
        <v>470</v>
      </c>
      <c r="H45" s="157">
        <f t="shared" si="1"/>
        <v>110000</v>
      </c>
      <c r="I45" s="355">
        <v>0.02</v>
      </c>
      <c r="J45" s="158">
        <v>2200</v>
      </c>
      <c r="K45" s="446" t="s">
        <v>1466</v>
      </c>
      <c r="L45" s="51"/>
    </row>
    <row r="46" spans="1:12" ht="15" customHeight="1">
      <c r="A46" s="44">
        <v>41</v>
      </c>
      <c r="B46" s="126" t="s">
        <v>418</v>
      </c>
      <c r="C46" s="45" t="s">
        <v>83</v>
      </c>
      <c r="D46" s="46" t="str">
        <f t="shared" si="0"/>
        <v>041A/YDI/XII/2018</v>
      </c>
      <c r="E46" s="126" t="s">
        <v>1394</v>
      </c>
      <c r="F46" s="16">
        <v>11806448</v>
      </c>
      <c r="G46" s="380" t="s">
        <v>470</v>
      </c>
      <c r="H46" s="157">
        <f t="shared" si="1"/>
        <v>450000</v>
      </c>
      <c r="I46" s="355">
        <v>0.02</v>
      </c>
      <c r="J46" s="158">
        <v>9000</v>
      </c>
      <c r="K46" s="446" t="s">
        <v>1466</v>
      </c>
      <c r="L46" s="51"/>
    </row>
    <row r="47" spans="1:12" ht="15" customHeight="1">
      <c r="A47" s="44">
        <v>42</v>
      </c>
      <c r="B47" s="126" t="s">
        <v>1026</v>
      </c>
      <c r="C47" s="45" t="s">
        <v>84</v>
      </c>
      <c r="D47" s="46" t="str">
        <f t="shared" si="0"/>
        <v>042A/YDI/XII/2018</v>
      </c>
      <c r="E47" s="126" t="s">
        <v>1394</v>
      </c>
      <c r="F47" s="16">
        <v>11806454</v>
      </c>
      <c r="G47" s="380" t="s">
        <v>1031</v>
      </c>
      <c r="H47" s="157">
        <f t="shared" si="1"/>
        <v>363500</v>
      </c>
      <c r="I47" s="355">
        <v>0.02</v>
      </c>
      <c r="J47" s="158">
        <v>7270</v>
      </c>
      <c r="K47" s="446" t="s">
        <v>1466</v>
      </c>
      <c r="L47" s="51"/>
    </row>
    <row r="48" spans="1:12" ht="15" customHeight="1">
      <c r="A48" s="44">
        <v>43</v>
      </c>
      <c r="B48" s="126" t="s">
        <v>1026</v>
      </c>
      <c r="C48" s="45" t="s">
        <v>85</v>
      </c>
      <c r="D48" s="46" t="str">
        <f t="shared" si="0"/>
        <v>043A/YDI/XII/2018</v>
      </c>
      <c r="E48" s="126" t="s">
        <v>1394</v>
      </c>
      <c r="F48" s="16">
        <v>11806454</v>
      </c>
      <c r="G48" s="380" t="s">
        <v>1031</v>
      </c>
      <c r="H48" s="157">
        <f t="shared" si="1"/>
        <v>363500</v>
      </c>
      <c r="I48" s="355">
        <v>0.02</v>
      </c>
      <c r="J48" s="158">
        <v>7270</v>
      </c>
      <c r="K48" s="446" t="s">
        <v>1466</v>
      </c>
      <c r="L48" s="51"/>
    </row>
    <row r="49" spans="1:12" ht="15" customHeight="1">
      <c r="A49" s="44">
        <v>45</v>
      </c>
      <c r="B49" s="126" t="s">
        <v>146</v>
      </c>
      <c r="C49" s="45" t="s">
        <v>86</v>
      </c>
      <c r="D49" s="46" t="str">
        <f t="shared" si="0"/>
        <v>044A/YDI/XII/2018</v>
      </c>
      <c r="E49" s="126" t="s">
        <v>1392</v>
      </c>
      <c r="F49" s="16">
        <v>11806304</v>
      </c>
      <c r="G49" s="380" t="s">
        <v>375</v>
      </c>
      <c r="H49" s="157">
        <f t="shared" si="1"/>
        <v>629550</v>
      </c>
      <c r="I49" s="355">
        <v>0.02</v>
      </c>
      <c r="J49" s="158">
        <v>12591</v>
      </c>
      <c r="K49" s="446" t="s">
        <v>1466</v>
      </c>
      <c r="L49" s="51"/>
    </row>
    <row r="50" spans="1:12" ht="15" customHeight="1">
      <c r="A50" s="44">
        <v>46</v>
      </c>
      <c r="B50" s="126" t="s">
        <v>146</v>
      </c>
      <c r="C50" s="45" t="s">
        <v>87</v>
      </c>
      <c r="D50" s="46" t="str">
        <f t="shared" si="0"/>
        <v>045A/YDI/XII/2018</v>
      </c>
      <c r="E50" s="126" t="s">
        <v>1392</v>
      </c>
      <c r="F50" s="16">
        <v>11806302</v>
      </c>
      <c r="G50" s="380" t="s">
        <v>375</v>
      </c>
      <c r="H50" s="157">
        <f t="shared" si="1"/>
        <v>629550</v>
      </c>
      <c r="I50" s="355">
        <v>0.02</v>
      </c>
      <c r="J50" s="158">
        <v>12591</v>
      </c>
      <c r="K50" s="446" t="s">
        <v>1466</v>
      </c>
      <c r="L50" s="51"/>
    </row>
    <row r="51" spans="1:12" ht="15" customHeight="1">
      <c r="A51" s="44">
        <v>47</v>
      </c>
      <c r="B51" s="126" t="s">
        <v>146</v>
      </c>
      <c r="C51" s="45" t="s">
        <v>88</v>
      </c>
      <c r="D51" s="46" t="str">
        <f t="shared" si="0"/>
        <v>046A/YDI/XII/2018</v>
      </c>
      <c r="E51" s="126" t="s">
        <v>1394</v>
      </c>
      <c r="F51" s="16">
        <v>11806445</v>
      </c>
      <c r="G51" s="380" t="s">
        <v>375</v>
      </c>
      <c r="H51" s="157">
        <f t="shared" si="1"/>
        <v>767650</v>
      </c>
      <c r="I51" s="355">
        <v>0.02</v>
      </c>
      <c r="J51" s="158">
        <v>15353</v>
      </c>
      <c r="K51" s="446" t="s">
        <v>1466</v>
      </c>
      <c r="L51" s="51"/>
    </row>
    <row r="52" spans="1:12" ht="15" customHeight="1">
      <c r="A52" s="44">
        <v>48</v>
      </c>
      <c r="B52" s="126" t="s">
        <v>146</v>
      </c>
      <c r="C52" s="45" t="s">
        <v>89</v>
      </c>
      <c r="D52" s="46" t="str">
        <f t="shared" si="0"/>
        <v>047A/YDI/XII/2018</v>
      </c>
      <c r="E52" s="126" t="s">
        <v>1394</v>
      </c>
      <c r="F52" s="16">
        <v>11806445</v>
      </c>
      <c r="G52" s="380" t="s">
        <v>375</v>
      </c>
      <c r="H52" s="157">
        <f t="shared" si="1"/>
        <v>768350</v>
      </c>
      <c r="I52" s="355">
        <v>0.02</v>
      </c>
      <c r="J52" s="158">
        <v>15367</v>
      </c>
      <c r="K52" s="446" t="s">
        <v>1466</v>
      </c>
      <c r="L52" s="51"/>
    </row>
    <row r="53" spans="1:12" ht="15" customHeight="1">
      <c r="A53" s="44">
        <v>49</v>
      </c>
      <c r="B53" s="126" t="s">
        <v>146</v>
      </c>
      <c r="C53" s="45" t="s">
        <v>90</v>
      </c>
      <c r="D53" s="46" t="str">
        <f t="shared" si="0"/>
        <v>048A/YDI/XII/2018</v>
      </c>
      <c r="E53" s="126" t="s">
        <v>1394</v>
      </c>
      <c r="F53" s="16">
        <v>11806445</v>
      </c>
      <c r="G53" s="380" t="s">
        <v>375</v>
      </c>
      <c r="H53" s="157">
        <f t="shared" si="1"/>
        <v>769100</v>
      </c>
      <c r="I53" s="355">
        <v>0.02</v>
      </c>
      <c r="J53" s="158">
        <v>15382</v>
      </c>
      <c r="K53" s="446" t="s">
        <v>1466</v>
      </c>
      <c r="L53" s="51"/>
    </row>
    <row r="54" spans="1:12" ht="15" customHeight="1">
      <c r="A54" s="44">
        <v>50</v>
      </c>
      <c r="B54" s="126" t="s">
        <v>146</v>
      </c>
      <c r="C54" s="45" t="s">
        <v>91</v>
      </c>
      <c r="D54" s="46" t="str">
        <f t="shared" si="0"/>
        <v>049A/YDI/XII/2018</v>
      </c>
      <c r="E54" s="126" t="s">
        <v>1393</v>
      </c>
      <c r="F54" s="16">
        <v>11806462</v>
      </c>
      <c r="G54" s="380" t="s">
        <v>375</v>
      </c>
      <c r="H54" s="157">
        <f t="shared" si="1"/>
        <v>942000</v>
      </c>
      <c r="I54" s="355">
        <v>0.02</v>
      </c>
      <c r="J54" s="158">
        <v>18840</v>
      </c>
      <c r="K54" s="446" t="s">
        <v>1466</v>
      </c>
      <c r="L54" s="51"/>
    </row>
    <row r="55" spans="1:12" ht="15" customHeight="1">
      <c r="A55" s="44">
        <v>51</v>
      </c>
      <c r="B55" s="126" t="s">
        <v>146</v>
      </c>
      <c r="C55" s="45" t="s">
        <v>92</v>
      </c>
      <c r="D55" s="46" t="str">
        <f t="shared" si="0"/>
        <v>050A/YDI/XII/2018</v>
      </c>
      <c r="E55" s="126" t="s">
        <v>1393</v>
      </c>
      <c r="F55" s="16">
        <v>11806462</v>
      </c>
      <c r="G55" s="380" t="s">
        <v>375</v>
      </c>
      <c r="H55" s="157">
        <f t="shared" si="1"/>
        <v>1180350</v>
      </c>
      <c r="I55" s="355">
        <v>0.02</v>
      </c>
      <c r="J55" s="158">
        <v>23607</v>
      </c>
      <c r="K55" s="446" t="s">
        <v>1466</v>
      </c>
      <c r="L55" s="51"/>
    </row>
    <row r="56" spans="1:12" ht="15" customHeight="1">
      <c r="A56" s="44">
        <v>52</v>
      </c>
      <c r="B56" s="126" t="s">
        <v>146</v>
      </c>
      <c r="C56" s="45" t="s">
        <v>93</v>
      </c>
      <c r="D56" s="46" t="str">
        <f t="shared" si="0"/>
        <v>051A/YDI/XII/2018</v>
      </c>
      <c r="E56" s="126" t="s">
        <v>1394</v>
      </c>
      <c r="F56" s="16">
        <v>11806445</v>
      </c>
      <c r="G56" s="380" t="s">
        <v>375</v>
      </c>
      <c r="H56" s="157">
        <f t="shared" si="1"/>
        <v>1843400</v>
      </c>
      <c r="I56" s="355">
        <v>0.02</v>
      </c>
      <c r="J56" s="158">
        <v>36868</v>
      </c>
      <c r="K56" s="446" t="s">
        <v>1466</v>
      </c>
      <c r="L56" s="51"/>
    </row>
    <row r="57" spans="1:12" ht="15" customHeight="1">
      <c r="A57" s="44">
        <v>53</v>
      </c>
      <c r="B57" s="126" t="s">
        <v>146</v>
      </c>
      <c r="C57" s="45" t="s">
        <v>94</v>
      </c>
      <c r="D57" s="46" t="str">
        <f t="shared" si="0"/>
        <v>052A/YDI/XII/2018</v>
      </c>
      <c r="E57" s="126" t="s">
        <v>1392</v>
      </c>
      <c r="F57" s="16">
        <v>11806304</v>
      </c>
      <c r="G57" s="380" t="s">
        <v>375</v>
      </c>
      <c r="H57" s="157">
        <f t="shared" si="1"/>
        <v>1869100</v>
      </c>
      <c r="I57" s="355">
        <v>0.02</v>
      </c>
      <c r="J57" s="158">
        <v>37382</v>
      </c>
      <c r="K57" s="446" t="s">
        <v>1466</v>
      </c>
      <c r="L57" s="51"/>
    </row>
    <row r="58" spans="1:12" ht="15" customHeight="1">
      <c r="A58" s="44">
        <v>56</v>
      </c>
      <c r="B58" s="126" t="s">
        <v>146</v>
      </c>
      <c r="C58" s="45" t="s">
        <v>95</v>
      </c>
      <c r="D58" s="46" t="str">
        <f t="shared" si="0"/>
        <v>053A/YDI/XII/2018</v>
      </c>
      <c r="E58" s="126" t="s">
        <v>1392</v>
      </c>
      <c r="F58" s="16">
        <v>11806302</v>
      </c>
      <c r="G58" s="380" t="s">
        <v>375</v>
      </c>
      <c r="H58" s="157">
        <f t="shared" si="1"/>
        <v>1869100</v>
      </c>
      <c r="I58" s="355">
        <v>0.02</v>
      </c>
      <c r="J58" s="158">
        <v>37382</v>
      </c>
      <c r="K58" s="446" t="s">
        <v>1466</v>
      </c>
      <c r="L58" s="51"/>
    </row>
    <row r="59" spans="1:12" ht="15" customHeight="1">
      <c r="A59" s="44">
        <v>57</v>
      </c>
      <c r="B59" s="126" t="s">
        <v>146</v>
      </c>
      <c r="C59" s="45" t="s">
        <v>96</v>
      </c>
      <c r="D59" s="46" t="str">
        <f t="shared" si="0"/>
        <v>054A/YDI/XII/2018</v>
      </c>
      <c r="E59" s="126" t="s">
        <v>1394</v>
      </c>
      <c r="F59" s="16">
        <v>11806445</v>
      </c>
      <c r="G59" s="380" t="s">
        <v>375</v>
      </c>
      <c r="H59" s="157">
        <f t="shared" si="1"/>
        <v>2014350</v>
      </c>
      <c r="I59" s="355">
        <v>0.02</v>
      </c>
      <c r="J59" s="158">
        <v>40287</v>
      </c>
      <c r="K59" s="446" t="s">
        <v>1466</v>
      </c>
      <c r="L59" s="51"/>
    </row>
    <row r="60" spans="1:12" ht="15" customHeight="1">
      <c r="A60" s="44">
        <v>59</v>
      </c>
      <c r="B60" s="126" t="s">
        <v>146</v>
      </c>
      <c r="C60" s="45" t="s">
        <v>97</v>
      </c>
      <c r="D60" s="46" t="str">
        <f t="shared" si="0"/>
        <v>055A/YDI/XII/2018</v>
      </c>
      <c r="E60" s="126" t="s">
        <v>1394</v>
      </c>
      <c r="F60" s="16">
        <v>11806445</v>
      </c>
      <c r="G60" s="380" t="s">
        <v>375</v>
      </c>
      <c r="H60" s="157">
        <f t="shared" si="1"/>
        <v>2222100</v>
      </c>
      <c r="I60" s="355">
        <v>0.02</v>
      </c>
      <c r="J60" s="158">
        <v>44442</v>
      </c>
      <c r="K60" s="446" t="s">
        <v>1466</v>
      </c>
      <c r="L60" s="51"/>
    </row>
    <row r="61" spans="1:12" ht="15" customHeight="1">
      <c r="A61" s="44">
        <v>60</v>
      </c>
      <c r="B61" s="126" t="s">
        <v>146</v>
      </c>
      <c r="C61" s="45" t="s">
        <v>98</v>
      </c>
      <c r="D61" s="46" t="str">
        <f t="shared" si="0"/>
        <v>056A/YDI/XII/2018</v>
      </c>
      <c r="E61" s="126" t="s">
        <v>1393</v>
      </c>
      <c r="F61" s="16">
        <v>11806462</v>
      </c>
      <c r="G61" s="380" t="s">
        <v>375</v>
      </c>
      <c r="H61" s="157">
        <f t="shared" si="1"/>
        <v>3421150</v>
      </c>
      <c r="I61" s="355">
        <v>0.02</v>
      </c>
      <c r="J61" s="158">
        <v>68423</v>
      </c>
      <c r="K61" s="446" t="s">
        <v>1466</v>
      </c>
      <c r="L61" s="51"/>
    </row>
    <row r="62" spans="1:12" ht="15" customHeight="1">
      <c r="A62" s="44">
        <v>61</v>
      </c>
      <c r="B62" s="126" t="s">
        <v>477</v>
      </c>
      <c r="C62" s="45" t="s">
        <v>99</v>
      </c>
      <c r="D62" s="46" t="str">
        <f t="shared" si="0"/>
        <v>057A/YDI/XII/2018</v>
      </c>
      <c r="E62" s="126" t="s">
        <v>1394</v>
      </c>
      <c r="F62" s="16">
        <v>11806445</v>
      </c>
      <c r="G62" s="380" t="s">
        <v>471</v>
      </c>
      <c r="H62" s="157">
        <f t="shared" si="1"/>
        <v>500000</v>
      </c>
      <c r="I62" s="355">
        <v>0.02</v>
      </c>
      <c r="J62" s="158">
        <v>10000</v>
      </c>
      <c r="K62" s="446" t="s">
        <v>1466</v>
      </c>
      <c r="L62" s="51"/>
    </row>
    <row r="63" spans="1:12" ht="15" customHeight="1">
      <c r="A63" s="44">
        <v>62</v>
      </c>
      <c r="B63" s="126" t="s">
        <v>1369</v>
      </c>
      <c r="C63" s="45" t="s">
        <v>100</v>
      </c>
      <c r="D63" s="46" t="str">
        <f t="shared" si="0"/>
        <v>058A/YDI/XII/2018</v>
      </c>
      <c r="E63" s="126" t="s">
        <v>1392</v>
      </c>
      <c r="F63" s="16">
        <v>11806304</v>
      </c>
      <c r="G63" s="380" t="s">
        <v>1354</v>
      </c>
      <c r="H63" s="157">
        <f t="shared" si="1"/>
        <v>500000</v>
      </c>
      <c r="I63" s="355">
        <v>0.02</v>
      </c>
      <c r="J63" s="158">
        <v>10000</v>
      </c>
      <c r="K63" s="446" t="s">
        <v>1466</v>
      </c>
      <c r="L63" s="51"/>
    </row>
    <row r="64" spans="1:12" ht="15" customHeight="1">
      <c r="A64" s="44">
        <v>63</v>
      </c>
      <c r="B64" s="126" t="s">
        <v>1369</v>
      </c>
      <c r="C64" s="45" t="s">
        <v>101</v>
      </c>
      <c r="D64" s="46" t="str">
        <f t="shared" si="0"/>
        <v>059A/YDI/XII/2018</v>
      </c>
      <c r="E64" s="126" t="s">
        <v>1392</v>
      </c>
      <c r="F64" s="16">
        <v>11806302</v>
      </c>
      <c r="G64" s="380" t="s">
        <v>1354</v>
      </c>
      <c r="H64" s="157">
        <f t="shared" si="1"/>
        <v>500000</v>
      </c>
      <c r="I64" s="355">
        <v>0.02</v>
      </c>
      <c r="J64" s="158">
        <v>10000</v>
      </c>
      <c r="K64" s="446" t="s">
        <v>1466</v>
      </c>
      <c r="L64" s="51"/>
    </row>
    <row r="65" spans="1:12" ht="15" customHeight="1">
      <c r="A65" s="44">
        <v>65</v>
      </c>
      <c r="B65" s="126" t="s">
        <v>307</v>
      </c>
      <c r="C65" s="45" t="s">
        <v>102</v>
      </c>
      <c r="D65" s="46" t="str">
        <f t="shared" si="0"/>
        <v>060A/YDI/XII/2018</v>
      </c>
      <c r="E65" s="126" t="s">
        <v>1394</v>
      </c>
      <c r="F65" s="16">
        <v>11806453</v>
      </c>
      <c r="G65" s="380" t="s">
        <v>622</v>
      </c>
      <c r="H65" s="157">
        <f t="shared" si="1"/>
        <v>300000</v>
      </c>
      <c r="I65" s="355">
        <v>0.02</v>
      </c>
      <c r="J65" s="158">
        <v>6000</v>
      </c>
      <c r="K65" s="446" t="s">
        <v>1466</v>
      </c>
      <c r="L65" s="51"/>
    </row>
    <row r="66" spans="1:12" ht="15" customHeight="1">
      <c r="A66" s="44">
        <v>66</v>
      </c>
      <c r="B66" s="126" t="s">
        <v>307</v>
      </c>
      <c r="C66" s="45" t="s">
        <v>103</v>
      </c>
      <c r="D66" s="46" t="str">
        <f t="shared" si="0"/>
        <v>061A/YDI/XII/2018</v>
      </c>
      <c r="E66" s="126" t="s">
        <v>1392</v>
      </c>
      <c r="F66" s="16">
        <v>11806304</v>
      </c>
      <c r="G66" s="380" t="s">
        <v>622</v>
      </c>
      <c r="H66" s="157">
        <f t="shared" si="1"/>
        <v>550000</v>
      </c>
      <c r="I66" s="355">
        <v>0.02</v>
      </c>
      <c r="J66" s="158">
        <v>11000</v>
      </c>
      <c r="K66" s="446" t="s">
        <v>1466</v>
      </c>
      <c r="L66" s="51"/>
    </row>
    <row r="67" spans="1:12" ht="15" customHeight="1">
      <c r="A67" s="44">
        <v>67</v>
      </c>
      <c r="B67" s="126" t="s">
        <v>307</v>
      </c>
      <c r="C67" s="45" t="s">
        <v>104</v>
      </c>
      <c r="D67" s="46" t="str">
        <f t="shared" si="0"/>
        <v>062A/YDI/XII/2018</v>
      </c>
      <c r="E67" s="126" t="s">
        <v>1392</v>
      </c>
      <c r="F67" s="16">
        <v>11806302</v>
      </c>
      <c r="G67" s="380" t="s">
        <v>622</v>
      </c>
      <c r="H67" s="157">
        <f t="shared" si="1"/>
        <v>550000</v>
      </c>
      <c r="I67" s="355">
        <v>0.02</v>
      </c>
      <c r="J67" s="158">
        <v>11000</v>
      </c>
      <c r="K67" s="446" t="s">
        <v>1466</v>
      </c>
      <c r="L67" s="51"/>
    </row>
    <row r="68" spans="1:12" ht="15" customHeight="1">
      <c r="A68" s="44">
        <v>68</v>
      </c>
      <c r="B68" s="126" t="s">
        <v>307</v>
      </c>
      <c r="C68" s="45" t="s">
        <v>106</v>
      </c>
      <c r="D68" s="46" t="str">
        <f t="shared" si="0"/>
        <v>063A/YDI/XII/2018</v>
      </c>
      <c r="E68" s="126" t="s">
        <v>1394</v>
      </c>
      <c r="F68" s="16">
        <v>11806436</v>
      </c>
      <c r="G68" s="380" t="s">
        <v>622</v>
      </c>
      <c r="H68" s="157">
        <f t="shared" si="1"/>
        <v>550000</v>
      </c>
      <c r="I68" s="355">
        <v>0.02</v>
      </c>
      <c r="J68" s="158">
        <v>11000</v>
      </c>
      <c r="K68" s="446" t="s">
        <v>1466</v>
      </c>
      <c r="L68" s="51"/>
    </row>
    <row r="69" spans="1:12" ht="15" customHeight="1">
      <c r="A69" s="44">
        <v>69</v>
      </c>
      <c r="B69" s="126" t="s">
        <v>307</v>
      </c>
      <c r="C69" s="45" t="s">
        <v>107</v>
      </c>
      <c r="D69" s="46" t="str">
        <f t="shared" si="0"/>
        <v>064A/YDI/XII/2018</v>
      </c>
      <c r="E69" s="126" t="s">
        <v>1394</v>
      </c>
      <c r="F69" s="16">
        <v>11806436</v>
      </c>
      <c r="G69" s="380" t="s">
        <v>622</v>
      </c>
      <c r="H69" s="157">
        <f t="shared" si="1"/>
        <v>550000</v>
      </c>
      <c r="I69" s="355">
        <v>0.02</v>
      </c>
      <c r="J69" s="158">
        <v>11000</v>
      </c>
      <c r="K69" s="446" t="s">
        <v>1466</v>
      </c>
      <c r="L69" s="51"/>
    </row>
    <row r="70" spans="1:12" ht="15" customHeight="1">
      <c r="A70" s="44">
        <v>70</v>
      </c>
      <c r="B70" s="126" t="s">
        <v>354</v>
      </c>
      <c r="C70" s="45" t="s">
        <v>109</v>
      </c>
      <c r="D70" s="46" t="str">
        <f t="shared" ref="D70:D109" si="2">C70&amp;$E$1</f>
        <v>065A/YDI/XII/2018</v>
      </c>
      <c r="E70" s="126" t="s">
        <v>1394</v>
      </c>
      <c r="F70" s="16">
        <v>11806436</v>
      </c>
      <c r="G70" s="380" t="s">
        <v>428</v>
      </c>
      <c r="H70" s="157">
        <f t="shared" ref="H70:H180" si="3">J70/I70</f>
        <v>708400</v>
      </c>
      <c r="I70" s="355">
        <v>0.02</v>
      </c>
      <c r="J70" s="158">
        <v>14168</v>
      </c>
      <c r="K70" s="446" t="s">
        <v>1466</v>
      </c>
      <c r="L70" s="51"/>
    </row>
    <row r="71" spans="1:12" ht="15" customHeight="1">
      <c r="A71" s="44">
        <v>71</v>
      </c>
      <c r="B71" s="126" t="s">
        <v>141</v>
      </c>
      <c r="C71" s="45" t="s">
        <v>110</v>
      </c>
      <c r="D71" s="46" t="str">
        <f t="shared" si="2"/>
        <v>066A/YDI/XII/2018</v>
      </c>
      <c r="E71" s="126" t="s">
        <v>1392</v>
      </c>
      <c r="F71" s="16">
        <v>11806304</v>
      </c>
      <c r="G71" s="380" t="s">
        <v>378</v>
      </c>
      <c r="H71" s="157">
        <f t="shared" si="3"/>
        <v>8543200</v>
      </c>
      <c r="I71" s="355">
        <v>0.02</v>
      </c>
      <c r="J71" s="158">
        <v>170864</v>
      </c>
      <c r="K71" s="446" t="s">
        <v>1466</v>
      </c>
      <c r="L71" s="51"/>
    </row>
    <row r="72" spans="1:12" ht="15" customHeight="1">
      <c r="A72" s="44">
        <v>72</v>
      </c>
      <c r="B72" s="126" t="s">
        <v>141</v>
      </c>
      <c r="C72" s="45" t="s">
        <v>111</v>
      </c>
      <c r="D72" s="46" t="str">
        <f t="shared" si="2"/>
        <v>067A/YDI/XII/2018</v>
      </c>
      <c r="E72" s="126" t="s">
        <v>1392</v>
      </c>
      <c r="F72" s="16">
        <v>11806302</v>
      </c>
      <c r="G72" s="380" t="s">
        <v>378</v>
      </c>
      <c r="H72" s="157">
        <f t="shared" si="3"/>
        <v>8543200</v>
      </c>
      <c r="I72" s="355">
        <v>0.02</v>
      </c>
      <c r="J72" s="158">
        <v>170864</v>
      </c>
      <c r="K72" s="446" t="s">
        <v>1466</v>
      </c>
      <c r="L72" s="51"/>
    </row>
    <row r="73" spans="1:12" ht="15" customHeight="1">
      <c r="A73" s="44">
        <v>73</v>
      </c>
      <c r="B73" s="126" t="s">
        <v>141</v>
      </c>
      <c r="C73" s="45" t="s">
        <v>112</v>
      </c>
      <c r="D73" s="46" t="str">
        <f t="shared" si="2"/>
        <v>068A/YDI/XII/2018</v>
      </c>
      <c r="E73" s="126" t="s">
        <v>1394</v>
      </c>
      <c r="F73" s="16">
        <v>11806445</v>
      </c>
      <c r="G73" s="380" t="s">
        <v>378</v>
      </c>
      <c r="H73" s="157">
        <f t="shared" si="3"/>
        <v>9970800</v>
      </c>
      <c r="I73" s="355">
        <v>0.02</v>
      </c>
      <c r="J73" s="158">
        <v>199416</v>
      </c>
      <c r="K73" s="446" t="s">
        <v>1466</v>
      </c>
      <c r="L73" s="51"/>
    </row>
    <row r="74" spans="1:12" ht="15" customHeight="1">
      <c r="A74" s="44">
        <v>75</v>
      </c>
      <c r="B74" s="126" t="s">
        <v>141</v>
      </c>
      <c r="C74" s="45" t="s">
        <v>113</v>
      </c>
      <c r="D74" s="46" t="str">
        <f t="shared" si="2"/>
        <v>069A/YDI/XII/2018</v>
      </c>
      <c r="E74" s="126" t="s">
        <v>1392</v>
      </c>
      <c r="F74" s="16">
        <v>11806304</v>
      </c>
      <c r="G74" s="380" t="s">
        <v>378</v>
      </c>
      <c r="H74" s="157">
        <f t="shared" si="3"/>
        <v>10119700</v>
      </c>
      <c r="I74" s="355">
        <v>0.02</v>
      </c>
      <c r="J74" s="158">
        <v>202394</v>
      </c>
      <c r="K74" s="446" t="s">
        <v>1466</v>
      </c>
      <c r="L74" s="51"/>
    </row>
    <row r="75" spans="1:12" ht="15" customHeight="1">
      <c r="A75" s="44">
        <v>76</v>
      </c>
      <c r="B75" s="126" t="s">
        <v>141</v>
      </c>
      <c r="C75" s="45" t="s">
        <v>114</v>
      </c>
      <c r="D75" s="46" t="str">
        <f t="shared" si="2"/>
        <v>070A/YDI/XII/2018</v>
      </c>
      <c r="E75" s="126" t="s">
        <v>1392</v>
      </c>
      <c r="F75" s="16">
        <v>11806302</v>
      </c>
      <c r="G75" s="380" t="s">
        <v>378</v>
      </c>
      <c r="H75" s="157">
        <f t="shared" si="3"/>
        <v>10119700</v>
      </c>
      <c r="I75" s="355">
        <v>0.02</v>
      </c>
      <c r="J75" s="158">
        <v>202394</v>
      </c>
      <c r="K75" s="446" t="s">
        <v>1466</v>
      </c>
      <c r="L75" s="51"/>
    </row>
    <row r="76" spans="1:12" ht="15" customHeight="1">
      <c r="A76" s="44">
        <v>77</v>
      </c>
      <c r="B76" s="126" t="s">
        <v>141</v>
      </c>
      <c r="C76" s="45" t="s">
        <v>115</v>
      </c>
      <c r="D76" s="46" t="str">
        <f t="shared" si="2"/>
        <v>071A/YDI/XII/2018</v>
      </c>
      <c r="E76" s="126" t="s">
        <v>1394</v>
      </c>
      <c r="F76" s="16">
        <v>11806445</v>
      </c>
      <c r="G76" s="380" t="s">
        <v>378</v>
      </c>
      <c r="H76" s="157">
        <f t="shared" si="3"/>
        <v>13388500</v>
      </c>
      <c r="I76" s="355">
        <v>0.02</v>
      </c>
      <c r="J76" s="158">
        <v>267770</v>
      </c>
      <c r="K76" s="446" t="s">
        <v>1466</v>
      </c>
      <c r="L76" s="51"/>
    </row>
    <row r="77" spans="1:12" ht="15" customHeight="1">
      <c r="A77" s="44">
        <v>78</v>
      </c>
      <c r="B77" s="126" t="s">
        <v>141</v>
      </c>
      <c r="C77" s="45" t="s">
        <v>116</v>
      </c>
      <c r="D77" s="46" t="str">
        <f t="shared" si="2"/>
        <v>072A/YDI/XII/2018</v>
      </c>
      <c r="E77" s="126" t="s">
        <v>1394</v>
      </c>
      <c r="F77" s="16">
        <v>11806445</v>
      </c>
      <c r="G77" s="380" t="s">
        <v>378</v>
      </c>
      <c r="H77" s="157">
        <f t="shared" si="3"/>
        <v>15585100</v>
      </c>
      <c r="I77" s="355">
        <v>0.02</v>
      </c>
      <c r="J77" s="158">
        <v>311702</v>
      </c>
      <c r="K77" s="446" t="s">
        <v>1466</v>
      </c>
      <c r="L77" s="51"/>
    </row>
    <row r="78" spans="1:12" ht="15" customHeight="1">
      <c r="A78" s="44">
        <v>80</v>
      </c>
      <c r="B78" s="126" t="s">
        <v>141</v>
      </c>
      <c r="C78" s="45" t="s">
        <v>117</v>
      </c>
      <c r="D78" s="46" t="str">
        <f t="shared" si="2"/>
        <v>073A/YDI/XII/2018</v>
      </c>
      <c r="E78" s="126" t="s">
        <v>1394</v>
      </c>
      <c r="F78" s="16">
        <v>11806445</v>
      </c>
      <c r="G78" s="380" t="s">
        <v>378</v>
      </c>
      <c r="H78" s="157">
        <f t="shared" si="3"/>
        <v>26204350</v>
      </c>
      <c r="I78" s="355">
        <v>0.02</v>
      </c>
      <c r="J78" s="158">
        <v>524087</v>
      </c>
      <c r="K78" s="446" t="s">
        <v>1466</v>
      </c>
      <c r="L78" s="51"/>
    </row>
    <row r="79" spans="1:12" ht="15" customHeight="1">
      <c r="A79" s="44">
        <v>81</v>
      </c>
      <c r="B79" s="126" t="s">
        <v>299</v>
      </c>
      <c r="C79" s="45" t="s">
        <v>118</v>
      </c>
      <c r="D79" s="46" t="str">
        <f t="shared" si="2"/>
        <v>074A/YDI/XII/2018</v>
      </c>
      <c r="E79" s="126" t="s">
        <v>1392</v>
      </c>
      <c r="F79" s="16">
        <v>11806304</v>
      </c>
      <c r="G79" s="380" t="s">
        <v>442</v>
      </c>
      <c r="H79" s="157">
        <f t="shared" si="3"/>
        <v>307250</v>
      </c>
      <c r="I79" s="355">
        <v>0.02</v>
      </c>
      <c r="J79" s="158">
        <v>6145</v>
      </c>
      <c r="K79" s="446" t="s">
        <v>1466</v>
      </c>
      <c r="L79" s="51"/>
    </row>
    <row r="80" spans="1:12" ht="15" customHeight="1">
      <c r="A80" s="44">
        <v>82</v>
      </c>
      <c r="B80" s="126" t="s">
        <v>299</v>
      </c>
      <c r="C80" s="45" t="s">
        <v>119</v>
      </c>
      <c r="D80" s="46" t="str">
        <f t="shared" si="2"/>
        <v>075A/YDI/XII/2018</v>
      </c>
      <c r="E80" s="126" t="s">
        <v>1392</v>
      </c>
      <c r="F80" s="16">
        <v>11806302</v>
      </c>
      <c r="G80" s="380" t="s">
        <v>442</v>
      </c>
      <c r="H80" s="157">
        <f t="shared" si="3"/>
        <v>307250</v>
      </c>
      <c r="I80" s="355">
        <v>0.02</v>
      </c>
      <c r="J80" s="158">
        <v>6145</v>
      </c>
      <c r="K80" s="446" t="s">
        <v>1466</v>
      </c>
      <c r="L80" s="51"/>
    </row>
    <row r="81" spans="1:12" ht="15" customHeight="1">
      <c r="A81" s="44">
        <v>83</v>
      </c>
      <c r="B81" s="126" t="s">
        <v>299</v>
      </c>
      <c r="C81" s="45" t="s">
        <v>120</v>
      </c>
      <c r="D81" s="46" t="str">
        <f t="shared" si="2"/>
        <v>076A/YDI/XII/2018</v>
      </c>
      <c r="E81" s="126" t="s">
        <v>1394</v>
      </c>
      <c r="F81" s="16">
        <v>11806445</v>
      </c>
      <c r="G81" s="380" t="s">
        <v>442</v>
      </c>
      <c r="H81" s="157">
        <f t="shared" si="3"/>
        <v>307250</v>
      </c>
      <c r="I81" s="355">
        <v>0.02</v>
      </c>
      <c r="J81" s="158">
        <v>6145</v>
      </c>
      <c r="K81" s="446" t="s">
        <v>1466</v>
      </c>
      <c r="L81" s="51"/>
    </row>
    <row r="82" spans="1:12" ht="15" customHeight="1">
      <c r="A82" s="44">
        <v>84</v>
      </c>
      <c r="B82" s="126" t="s">
        <v>299</v>
      </c>
      <c r="C82" s="45" t="s">
        <v>121</v>
      </c>
      <c r="D82" s="46" t="str">
        <f t="shared" si="2"/>
        <v>077A/YDI/XII/2018</v>
      </c>
      <c r="E82" s="126" t="s">
        <v>1394</v>
      </c>
      <c r="F82" s="16">
        <v>11806445</v>
      </c>
      <c r="G82" s="380" t="s">
        <v>442</v>
      </c>
      <c r="H82" s="157">
        <f t="shared" si="3"/>
        <v>307250</v>
      </c>
      <c r="I82" s="355">
        <v>0.02</v>
      </c>
      <c r="J82" s="158">
        <v>6145</v>
      </c>
      <c r="K82" s="446" t="s">
        <v>1466</v>
      </c>
      <c r="L82" s="88"/>
    </row>
    <row r="83" spans="1:12" ht="15" customHeight="1">
      <c r="A83" s="44">
        <v>85</v>
      </c>
      <c r="B83" s="126" t="s">
        <v>277</v>
      </c>
      <c r="C83" s="45" t="s">
        <v>122</v>
      </c>
      <c r="D83" s="46" t="str">
        <f t="shared" si="2"/>
        <v>078A/YDI/XII/2018</v>
      </c>
      <c r="E83" s="126" t="s">
        <v>1394</v>
      </c>
      <c r="F83" s="16">
        <v>11806445</v>
      </c>
      <c r="G83" s="380" t="s">
        <v>443</v>
      </c>
      <c r="H83" s="157">
        <f t="shared" si="3"/>
        <v>2741600</v>
      </c>
      <c r="I83" s="355">
        <v>0.02</v>
      </c>
      <c r="J83" s="158">
        <v>54832</v>
      </c>
      <c r="K83" s="446" t="s">
        <v>1466</v>
      </c>
      <c r="L83" s="88"/>
    </row>
    <row r="84" spans="1:12" ht="15" customHeight="1">
      <c r="A84" s="44">
        <v>86</v>
      </c>
      <c r="B84" s="126" t="s">
        <v>179</v>
      </c>
      <c r="C84" s="45" t="s">
        <v>123</v>
      </c>
      <c r="D84" s="46" t="str">
        <f t="shared" si="2"/>
        <v>079A/YDI/XII/2018</v>
      </c>
      <c r="E84" s="126" t="s">
        <v>1394</v>
      </c>
      <c r="F84" s="16">
        <v>11806436</v>
      </c>
      <c r="G84" s="380" t="s">
        <v>472</v>
      </c>
      <c r="H84" s="157">
        <f t="shared" si="3"/>
        <v>840000</v>
      </c>
      <c r="I84" s="355">
        <v>0.02</v>
      </c>
      <c r="J84" s="158">
        <v>16800</v>
      </c>
      <c r="K84" s="446" t="s">
        <v>1466</v>
      </c>
      <c r="L84" s="88"/>
    </row>
    <row r="85" spans="1:12" ht="15" customHeight="1">
      <c r="A85" s="44">
        <v>87</v>
      </c>
      <c r="B85" s="126" t="s">
        <v>1370</v>
      </c>
      <c r="C85" s="45" t="s">
        <v>124</v>
      </c>
      <c r="D85" s="46" t="str">
        <f t="shared" si="2"/>
        <v>080A/YDI/XII/2018</v>
      </c>
      <c r="E85" s="126" t="s">
        <v>1392</v>
      </c>
      <c r="F85" s="16">
        <v>11806304</v>
      </c>
      <c r="G85" s="380" t="s">
        <v>1353</v>
      </c>
      <c r="H85" s="157">
        <f t="shared" si="3"/>
        <v>450000</v>
      </c>
      <c r="I85" s="355">
        <v>0.02</v>
      </c>
      <c r="J85" s="158">
        <v>9000</v>
      </c>
      <c r="K85" s="446" t="s">
        <v>1466</v>
      </c>
      <c r="L85" s="88"/>
    </row>
    <row r="86" spans="1:12" ht="15" customHeight="1">
      <c r="A86" s="44">
        <v>88</v>
      </c>
      <c r="B86" s="126" t="s">
        <v>1370</v>
      </c>
      <c r="C86" s="45" t="s">
        <v>125</v>
      </c>
      <c r="D86" s="46" t="str">
        <f t="shared" si="2"/>
        <v>081A/YDI/XII/2018</v>
      </c>
      <c r="E86" s="126" t="s">
        <v>1392</v>
      </c>
      <c r="F86" s="16">
        <v>11806304</v>
      </c>
      <c r="G86" s="380" t="s">
        <v>1353</v>
      </c>
      <c r="H86" s="157">
        <f t="shared" si="3"/>
        <v>450000</v>
      </c>
      <c r="I86" s="355">
        <v>0.02</v>
      </c>
      <c r="J86" s="158">
        <v>9000</v>
      </c>
      <c r="K86" s="446" t="s">
        <v>1466</v>
      </c>
      <c r="L86" s="88"/>
    </row>
    <row r="87" spans="1:12" ht="15" customHeight="1">
      <c r="A87" s="44">
        <v>89</v>
      </c>
      <c r="B87" s="126" t="s">
        <v>1370</v>
      </c>
      <c r="C87" s="45" t="s">
        <v>126</v>
      </c>
      <c r="D87" s="46" t="str">
        <f t="shared" si="2"/>
        <v>082A/YDI/XII/2018</v>
      </c>
      <c r="E87" s="126" t="s">
        <v>1392</v>
      </c>
      <c r="F87" s="16">
        <v>11806302</v>
      </c>
      <c r="G87" s="380" t="s">
        <v>1353</v>
      </c>
      <c r="H87" s="157">
        <f t="shared" si="3"/>
        <v>450000</v>
      </c>
      <c r="I87" s="355">
        <v>0.02</v>
      </c>
      <c r="J87" s="158">
        <v>9000</v>
      </c>
      <c r="K87" s="446" t="s">
        <v>1466</v>
      </c>
      <c r="L87" s="88"/>
    </row>
    <row r="88" spans="1:12" ht="15" customHeight="1">
      <c r="A88" s="44">
        <v>90</v>
      </c>
      <c r="B88" s="126" t="s">
        <v>1370</v>
      </c>
      <c r="C88" s="45" t="s">
        <v>127</v>
      </c>
      <c r="D88" s="46" t="str">
        <f t="shared" si="2"/>
        <v>083A/YDI/XII/2018</v>
      </c>
      <c r="E88" s="126" t="s">
        <v>1392</v>
      </c>
      <c r="F88" s="16">
        <v>11806302</v>
      </c>
      <c r="G88" s="380" t="s">
        <v>1353</v>
      </c>
      <c r="H88" s="157">
        <f t="shared" si="3"/>
        <v>450000</v>
      </c>
      <c r="I88" s="355">
        <v>0.02</v>
      </c>
      <c r="J88" s="158">
        <v>9000</v>
      </c>
      <c r="K88" s="446" t="s">
        <v>1466</v>
      </c>
      <c r="L88" s="88"/>
    </row>
    <row r="89" spans="1:12" ht="15" customHeight="1">
      <c r="A89" s="44">
        <v>91</v>
      </c>
      <c r="B89" s="126" t="s">
        <v>458</v>
      </c>
      <c r="C89" s="45" t="s">
        <v>128</v>
      </c>
      <c r="D89" s="46" t="str">
        <f t="shared" si="2"/>
        <v>084A/YDI/XII/2018</v>
      </c>
      <c r="E89" s="126" t="s">
        <v>1394</v>
      </c>
      <c r="F89" s="16">
        <v>11806453</v>
      </c>
      <c r="G89" s="380" t="s">
        <v>445</v>
      </c>
      <c r="H89" s="157">
        <f t="shared" si="3"/>
        <v>80000</v>
      </c>
      <c r="I89" s="355">
        <v>0.02</v>
      </c>
      <c r="J89" s="158">
        <v>1600</v>
      </c>
      <c r="K89" s="446" t="s">
        <v>1466</v>
      </c>
      <c r="L89" s="88"/>
    </row>
    <row r="90" spans="1:12" ht="15" customHeight="1">
      <c r="A90" s="44">
        <v>92</v>
      </c>
      <c r="B90" s="126" t="s">
        <v>458</v>
      </c>
      <c r="C90" s="45" t="s">
        <v>129</v>
      </c>
      <c r="D90" s="46" t="str">
        <f t="shared" si="2"/>
        <v>085A/YDI/XII/2018</v>
      </c>
      <c r="E90" s="126" t="s">
        <v>1394</v>
      </c>
      <c r="F90" s="16">
        <v>11806453</v>
      </c>
      <c r="G90" s="380" t="s">
        <v>445</v>
      </c>
      <c r="H90" s="157">
        <f t="shared" si="3"/>
        <v>80000</v>
      </c>
      <c r="I90" s="355">
        <v>0.02</v>
      </c>
      <c r="J90" s="158">
        <v>1600</v>
      </c>
      <c r="K90" s="446" t="s">
        <v>1466</v>
      </c>
      <c r="L90" s="88"/>
    </row>
    <row r="91" spans="1:12" ht="15" customHeight="1">
      <c r="A91" s="44">
        <v>93</v>
      </c>
      <c r="B91" s="126" t="s">
        <v>458</v>
      </c>
      <c r="C91" s="45" t="s">
        <v>130</v>
      </c>
      <c r="D91" s="46" t="str">
        <f t="shared" si="2"/>
        <v>086A/YDI/XII/2018</v>
      </c>
      <c r="E91" s="126" t="s">
        <v>1394</v>
      </c>
      <c r="F91" s="16">
        <v>11806453</v>
      </c>
      <c r="G91" s="380" t="s">
        <v>445</v>
      </c>
      <c r="H91" s="157">
        <f t="shared" si="3"/>
        <v>350000</v>
      </c>
      <c r="I91" s="355">
        <v>0.02</v>
      </c>
      <c r="J91" s="158">
        <v>7000</v>
      </c>
      <c r="K91" s="446" t="s">
        <v>1466</v>
      </c>
      <c r="L91" s="88"/>
    </row>
    <row r="92" spans="1:12" ht="15" customHeight="1">
      <c r="A92" s="44">
        <v>94</v>
      </c>
      <c r="B92" s="126" t="s">
        <v>458</v>
      </c>
      <c r="C92" s="45" t="s">
        <v>131</v>
      </c>
      <c r="D92" s="46" t="str">
        <f t="shared" si="2"/>
        <v>087A/YDI/XII/2018</v>
      </c>
      <c r="E92" s="126" t="s">
        <v>1394</v>
      </c>
      <c r="F92" s="16">
        <v>11806453</v>
      </c>
      <c r="G92" s="380" t="s">
        <v>445</v>
      </c>
      <c r="H92" s="157">
        <f t="shared" si="3"/>
        <v>350000</v>
      </c>
      <c r="I92" s="355">
        <v>0.02</v>
      </c>
      <c r="J92" s="158">
        <v>7000</v>
      </c>
      <c r="K92" s="446" t="s">
        <v>1466</v>
      </c>
      <c r="L92" s="88"/>
    </row>
    <row r="93" spans="1:12" ht="15" customHeight="1">
      <c r="A93" s="44">
        <v>95</v>
      </c>
      <c r="B93" s="126" t="s">
        <v>419</v>
      </c>
      <c r="C93" s="45" t="s">
        <v>152</v>
      </c>
      <c r="D93" s="46" t="str">
        <f t="shared" si="2"/>
        <v>088A/YDI/XII/2018</v>
      </c>
      <c r="E93" s="126" t="s">
        <v>1394</v>
      </c>
      <c r="F93" s="16">
        <v>11806454</v>
      </c>
      <c r="G93" s="380" t="s">
        <v>446</v>
      </c>
      <c r="H93" s="157">
        <f t="shared" si="3"/>
        <v>395000</v>
      </c>
      <c r="I93" s="355">
        <v>0.02</v>
      </c>
      <c r="J93" s="158">
        <v>7900</v>
      </c>
      <c r="K93" s="446" t="s">
        <v>1466</v>
      </c>
      <c r="L93" s="88"/>
    </row>
    <row r="94" spans="1:12" ht="15" customHeight="1">
      <c r="A94" s="44">
        <v>96</v>
      </c>
      <c r="B94" s="126" t="s">
        <v>419</v>
      </c>
      <c r="C94" s="45" t="s">
        <v>153</v>
      </c>
      <c r="D94" s="46" t="str">
        <f t="shared" si="2"/>
        <v>089A/YDI/XII/2018</v>
      </c>
      <c r="E94" s="126" t="s">
        <v>1394</v>
      </c>
      <c r="F94" s="16">
        <v>11806454</v>
      </c>
      <c r="G94" s="380" t="s">
        <v>446</v>
      </c>
      <c r="H94" s="157">
        <f t="shared" si="3"/>
        <v>400000</v>
      </c>
      <c r="I94" s="355">
        <v>0.02</v>
      </c>
      <c r="J94" s="158">
        <v>8000</v>
      </c>
      <c r="K94" s="446" t="s">
        <v>1466</v>
      </c>
      <c r="L94" s="88"/>
    </row>
    <row r="95" spans="1:12" ht="15" customHeight="1">
      <c r="A95" s="44">
        <v>97</v>
      </c>
      <c r="B95" s="126" t="s">
        <v>675</v>
      </c>
      <c r="C95" s="45" t="s">
        <v>154</v>
      </c>
      <c r="D95" s="46" t="str">
        <f t="shared" si="2"/>
        <v>090A/YDI/XII/2018</v>
      </c>
      <c r="E95" s="126" t="s">
        <v>1394</v>
      </c>
      <c r="F95" s="16">
        <v>11806454</v>
      </c>
      <c r="G95" s="380" t="s">
        <v>726</v>
      </c>
      <c r="H95" s="157">
        <f t="shared" si="3"/>
        <v>440000</v>
      </c>
      <c r="I95" s="355">
        <v>0.02</v>
      </c>
      <c r="J95" s="158">
        <v>8800</v>
      </c>
      <c r="K95" s="446" t="s">
        <v>1466</v>
      </c>
      <c r="L95" s="88"/>
    </row>
    <row r="96" spans="1:12" ht="15" customHeight="1">
      <c r="A96" s="44">
        <v>98</v>
      </c>
      <c r="B96" s="126" t="s">
        <v>675</v>
      </c>
      <c r="C96" s="45" t="s">
        <v>155</v>
      </c>
      <c r="D96" s="46" t="str">
        <f t="shared" si="2"/>
        <v>091A/YDI/XII/2018</v>
      </c>
      <c r="E96" s="126" t="s">
        <v>1394</v>
      </c>
      <c r="F96" s="16">
        <v>11806436</v>
      </c>
      <c r="G96" s="380" t="s">
        <v>726</v>
      </c>
      <c r="H96" s="157">
        <f t="shared" si="3"/>
        <v>840000</v>
      </c>
      <c r="I96" s="355">
        <v>0.02</v>
      </c>
      <c r="J96" s="158">
        <v>16800</v>
      </c>
      <c r="K96" s="446" t="s">
        <v>1466</v>
      </c>
      <c r="L96" s="88"/>
    </row>
    <row r="97" spans="1:12" ht="15" customHeight="1">
      <c r="A97" s="44">
        <v>99</v>
      </c>
      <c r="B97" s="126" t="s">
        <v>210</v>
      </c>
      <c r="C97" s="45" t="s">
        <v>156</v>
      </c>
      <c r="D97" s="46" t="str">
        <f t="shared" si="2"/>
        <v>092A/YDI/XII/2018</v>
      </c>
      <c r="E97" s="126" t="s">
        <v>1394</v>
      </c>
      <c r="F97" s="16">
        <v>11806453</v>
      </c>
      <c r="G97" s="380" t="s">
        <v>382</v>
      </c>
      <c r="H97" s="157">
        <f t="shared" si="3"/>
        <v>385000</v>
      </c>
      <c r="I97" s="355">
        <v>0.02</v>
      </c>
      <c r="J97" s="158">
        <v>7700</v>
      </c>
      <c r="K97" s="446" t="s">
        <v>1466</v>
      </c>
      <c r="L97" s="88"/>
    </row>
    <row r="98" spans="1:12" ht="15" customHeight="1">
      <c r="A98" s="44">
        <v>100</v>
      </c>
      <c r="B98" s="126" t="s">
        <v>279</v>
      </c>
      <c r="C98" s="45" t="s">
        <v>157</v>
      </c>
      <c r="D98" s="46" t="str">
        <f t="shared" si="2"/>
        <v>093A/YDI/XII/2018</v>
      </c>
      <c r="E98" s="126" t="s">
        <v>1394</v>
      </c>
      <c r="F98" s="16">
        <v>11806453</v>
      </c>
      <c r="G98" s="380" t="s">
        <v>383</v>
      </c>
      <c r="H98" s="157">
        <f t="shared" si="3"/>
        <v>412750</v>
      </c>
      <c r="I98" s="355">
        <v>0.02</v>
      </c>
      <c r="J98" s="158">
        <v>8255</v>
      </c>
      <c r="K98" s="446" t="s">
        <v>1466</v>
      </c>
      <c r="L98" s="88"/>
    </row>
    <row r="99" spans="1:12" ht="15" customHeight="1">
      <c r="A99" s="44">
        <v>101</v>
      </c>
      <c r="B99" s="126" t="s">
        <v>188</v>
      </c>
      <c r="C99" s="45" t="s">
        <v>158</v>
      </c>
      <c r="D99" s="46" t="str">
        <f t="shared" si="2"/>
        <v>094A/YDI/XII/2018</v>
      </c>
      <c r="E99" s="126" t="s">
        <v>1394</v>
      </c>
      <c r="F99" s="16">
        <v>11806445</v>
      </c>
      <c r="G99" s="380" t="s">
        <v>509</v>
      </c>
      <c r="H99" s="157">
        <f t="shared" si="3"/>
        <v>415000</v>
      </c>
      <c r="I99" s="355">
        <v>0.02</v>
      </c>
      <c r="J99" s="158">
        <v>8300</v>
      </c>
      <c r="K99" s="446" t="s">
        <v>1466</v>
      </c>
      <c r="L99" s="88"/>
    </row>
    <row r="100" spans="1:12" ht="15" customHeight="1">
      <c r="A100" s="44">
        <v>102</v>
      </c>
      <c r="B100" s="126" t="s">
        <v>1371</v>
      </c>
      <c r="C100" s="45" t="s">
        <v>159</v>
      </c>
      <c r="D100" s="46" t="str">
        <f t="shared" si="2"/>
        <v>095A/YDI/XII/2018</v>
      </c>
      <c r="E100" s="126" t="s">
        <v>1392</v>
      </c>
      <c r="F100" s="16">
        <v>11806304</v>
      </c>
      <c r="G100" s="380" t="s">
        <v>1357</v>
      </c>
      <c r="H100" s="157">
        <f t="shared" si="3"/>
        <v>1601250</v>
      </c>
      <c r="I100" s="355">
        <v>0.02</v>
      </c>
      <c r="J100" s="158">
        <v>32025</v>
      </c>
      <c r="K100" s="446" t="s">
        <v>1466</v>
      </c>
      <c r="L100" s="88"/>
    </row>
    <row r="101" spans="1:12" ht="15" customHeight="1">
      <c r="A101" s="44">
        <v>104</v>
      </c>
      <c r="B101" s="126" t="s">
        <v>1371</v>
      </c>
      <c r="C101" s="45" t="s">
        <v>160</v>
      </c>
      <c r="D101" s="46" t="str">
        <f t="shared" si="2"/>
        <v>096A/YDI/XII/2018</v>
      </c>
      <c r="E101" s="126" t="s">
        <v>1392</v>
      </c>
      <c r="F101" s="16">
        <v>11806302</v>
      </c>
      <c r="G101" s="380" t="s">
        <v>1357</v>
      </c>
      <c r="H101" s="157">
        <f t="shared" si="3"/>
        <v>1601250</v>
      </c>
      <c r="I101" s="355">
        <v>0.02</v>
      </c>
      <c r="J101" s="158">
        <v>32025</v>
      </c>
      <c r="K101" s="446" t="s">
        <v>1466</v>
      </c>
      <c r="L101" s="88"/>
    </row>
    <row r="102" spans="1:12" ht="15" customHeight="1">
      <c r="A102" s="44">
        <v>105</v>
      </c>
      <c r="B102" s="126" t="s">
        <v>1372</v>
      </c>
      <c r="C102" s="45" t="s">
        <v>161</v>
      </c>
      <c r="D102" s="46" t="str">
        <f t="shared" si="2"/>
        <v>097A/YDI/XII/2018</v>
      </c>
      <c r="E102" s="126" t="s">
        <v>1394</v>
      </c>
      <c r="F102" s="16">
        <v>11806445</v>
      </c>
      <c r="G102" s="380" t="s">
        <v>1407</v>
      </c>
      <c r="H102" s="157">
        <f t="shared" si="3"/>
        <v>1627500</v>
      </c>
      <c r="I102" s="355">
        <v>0.02</v>
      </c>
      <c r="J102" s="158">
        <v>32550</v>
      </c>
      <c r="K102" s="446" t="s">
        <v>1466</v>
      </c>
      <c r="L102" s="88"/>
    </row>
    <row r="103" spans="1:12" ht="15" customHeight="1">
      <c r="A103" s="44">
        <v>106</v>
      </c>
      <c r="B103" s="126" t="s">
        <v>1373</v>
      </c>
      <c r="C103" s="45" t="s">
        <v>137</v>
      </c>
      <c r="D103" s="46" t="str">
        <f t="shared" si="2"/>
        <v>098A/YDI/XII/2018</v>
      </c>
      <c r="E103" s="126" t="s">
        <v>1394</v>
      </c>
      <c r="F103" s="16">
        <v>11806454</v>
      </c>
      <c r="G103" s="380" t="s">
        <v>1408</v>
      </c>
      <c r="H103" s="157">
        <f t="shared" si="3"/>
        <v>502550</v>
      </c>
      <c r="I103" s="355">
        <v>0.02</v>
      </c>
      <c r="J103" s="158">
        <v>10051</v>
      </c>
      <c r="K103" s="446" t="s">
        <v>1466</v>
      </c>
      <c r="L103" s="88"/>
    </row>
    <row r="104" spans="1:12" ht="15" customHeight="1">
      <c r="A104" s="44">
        <v>107</v>
      </c>
      <c r="B104" s="126" t="s">
        <v>368</v>
      </c>
      <c r="C104" s="45" t="s">
        <v>162</v>
      </c>
      <c r="D104" s="46" t="str">
        <f t="shared" si="2"/>
        <v>099A/YDI/XII/2018</v>
      </c>
      <c r="E104" s="126" t="s">
        <v>1394</v>
      </c>
      <c r="F104" s="16">
        <v>11806445</v>
      </c>
      <c r="G104" s="380" t="s">
        <v>385</v>
      </c>
      <c r="H104" s="157">
        <f t="shared" si="3"/>
        <v>1813000</v>
      </c>
      <c r="I104" s="355">
        <v>0.02</v>
      </c>
      <c r="J104" s="158">
        <v>36260</v>
      </c>
      <c r="K104" s="446" t="s">
        <v>1466</v>
      </c>
      <c r="L104" s="88"/>
    </row>
    <row r="105" spans="1:12" ht="15" customHeight="1">
      <c r="A105" s="44">
        <v>108</v>
      </c>
      <c r="B105" s="126" t="s">
        <v>184</v>
      </c>
      <c r="C105" s="45" t="s">
        <v>163</v>
      </c>
      <c r="D105" s="46" t="str">
        <f t="shared" si="2"/>
        <v>100A/YDI/XII/2018</v>
      </c>
      <c r="E105" s="126" t="s">
        <v>1394</v>
      </c>
      <c r="F105" s="16">
        <v>11806445</v>
      </c>
      <c r="G105" s="380" t="s">
        <v>447</v>
      </c>
      <c r="H105" s="157">
        <f t="shared" si="3"/>
        <v>6920000</v>
      </c>
      <c r="I105" s="355">
        <v>0.02</v>
      </c>
      <c r="J105" s="158">
        <v>138400</v>
      </c>
      <c r="K105" s="446" t="s">
        <v>1466</v>
      </c>
      <c r="L105" s="88"/>
    </row>
    <row r="106" spans="1:12" ht="15" customHeight="1">
      <c r="A106" s="44">
        <v>109</v>
      </c>
      <c r="B106" s="126" t="s">
        <v>184</v>
      </c>
      <c r="C106" s="45" t="s">
        <v>164</v>
      </c>
      <c r="D106" s="46" t="str">
        <f t="shared" si="2"/>
        <v>101A/YDI/XII/2018</v>
      </c>
      <c r="E106" s="126" t="s">
        <v>1394</v>
      </c>
      <c r="F106" s="16">
        <v>11806445</v>
      </c>
      <c r="G106" s="380" t="s">
        <v>447</v>
      </c>
      <c r="H106" s="157">
        <f t="shared" si="3"/>
        <v>9410000</v>
      </c>
      <c r="I106" s="355">
        <v>0.02</v>
      </c>
      <c r="J106" s="158">
        <v>188200</v>
      </c>
      <c r="K106" s="446" t="s">
        <v>1466</v>
      </c>
      <c r="L106" s="88"/>
    </row>
    <row r="107" spans="1:12" ht="15" customHeight="1">
      <c r="A107" s="44">
        <v>110</v>
      </c>
      <c r="B107" s="126" t="s">
        <v>1374</v>
      </c>
      <c r="C107" s="45" t="s">
        <v>165</v>
      </c>
      <c r="D107" s="46" t="str">
        <f t="shared" si="2"/>
        <v>102A/YDI/XII/2018</v>
      </c>
      <c r="E107" s="126" t="s">
        <v>1394</v>
      </c>
      <c r="F107" s="16">
        <v>11806445</v>
      </c>
      <c r="G107" s="380" t="s">
        <v>1358</v>
      </c>
      <c r="H107" s="157">
        <f t="shared" si="3"/>
        <v>6330000</v>
      </c>
      <c r="I107" s="355">
        <v>0.02</v>
      </c>
      <c r="J107" s="158">
        <v>126600</v>
      </c>
      <c r="K107" s="446" t="s">
        <v>1466</v>
      </c>
      <c r="L107" s="88"/>
    </row>
    <row r="108" spans="1:12" s="241" customFormat="1" ht="15" customHeight="1">
      <c r="A108" s="44">
        <v>111</v>
      </c>
      <c r="B108" s="126" t="s">
        <v>1374</v>
      </c>
      <c r="C108" s="45" t="s">
        <v>166</v>
      </c>
      <c r="D108" s="46" t="str">
        <f t="shared" si="2"/>
        <v>103A/YDI/XII/2018</v>
      </c>
      <c r="E108" s="126" t="s">
        <v>1392</v>
      </c>
      <c r="F108" s="16">
        <v>11806304</v>
      </c>
      <c r="G108" s="380" t="s">
        <v>1358</v>
      </c>
      <c r="H108" s="382">
        <f t="shared" si="3"/>
        <v>6510000</v>
      </c>
      <c r="I108" s="383">
        <v>0.02</v>
      </c>
      <c r="J108" s="158">
        <v>130200</v>
      </c>
      <c r="K108" s="446" t="s">
        <v>1466</v>
      </c>
      <c r="L108" s="240"/>
    </row>
    <row r="109" spans="1:12" s="413" customFormat="1" ht="15" customHeight="1">
      <c r="A109" s="44">
        <v>112</v>
      </c>
      <c r="B109" s="405" t="s">
        <v>1374</v>
      </c>
      <c r="C109" s="45" t="s">
        <v>167</v>
      </c>
      <c r="D109" s="406" t="str">
        <f t="shared" si="2"/>
        <v>104A/YDI/XII/2018</v>
      </c>
      <c r="E109" s="405" t="s">
        <v>1392</v>
      </c>
      <c r="F109" s="407">
        <v>11806302</v>
      </c>
      <c r="G109" s="408" t="s">
        <v>1358</v>
      </c>
      <c r="H109" s="409">
        <f t="shared" si="3"/>
        <v>6510000</v>
      </c>
      <c r="I109" s="410">
        <v>0.02</v>
      </c>
      <c r="J109" s="411">
        <v>130200</v>
      </c>
      <c r="K109" s="446" t="s">
        <v>1466</v>
      </c>
      <c r="L109" s="412"/>
    </row>
    <row r="110" spans="1:12" ht="15" customHeight="1">
      <c r="A110" s="44">
        <v>113</v>
      </c>
      <c r="B110" s="126" t="s">
        <v>283</v>
      </c>
      <c r="C110" s="45" t="s">
        <v>37</v>
      </c>
      <c r="D110" s="46" t="str">
        <f t="shared" ref="D110:D180" si="4">C110&amp;$D$1</f>
        <v>001C/YDI/XI/2018</v>
      </c>
      <c r="E110" s="126" t="s">
        <v>1393</v>
      </c>
      <c r="F110" s="16">
        <v>11806464</v>
      </c>
      <c r="G110" s="380" t="s">
        <v>1409</v>
      </c>
      <c r="H110" s="157">
        <f t="shared" si="3"/>
        <v>4425000</v>
      </c>
      <c r="I110" s="355">
        <v>0.02</v>
      </c>
      <c r="J110" s="158">
        <v>88500</v>
      </c>
      <c r="K110" s="381" t="s">
        <v>1467</v>
      </c>
      <c r="L110" s="88"/>
    </row>
    <row r="111" spans="1:12" ht="15" customHeight="1">
      <c r="A111" s="44">
        <v>114</v>
      </c>
      <c r="B111" s="126" t="s">
        <v>34</v>
      </c>
      <c r="C111" s="45" t="s">
        <v>39</v>
      </c>
      <c r="D111" s="46" t="str">
        <f t="shared" si="4"/>
        <v>002C/YDI/XI/2018</v>
      </c>
      <c r="E111" s="126" t="s">
        <v>1392</v>
      </c>
      <c r="F111" s="16">
        <v>11806292</v>
      </c>
      <c r="G111" s="380" t="s">
        <v>1410</v>
      </c>
      <c r="H111" s="157">
        <f t="shared" si="3"/>
        <v>5650000</v>
      </c>
      <c r="I111" s="355">
        <v>0.02</v>
      </c>
      <c r="J111" s="158">
        <v>113000</v>
      </c>
      <c r="K111" s="381" t="s">
        <v>1468</v>
      </c>
      <c r="L111" s="209"/>
    </row>
    <row r="112" spans="1:12" ht="15" customHeight="1">
      <c r="A112" s="44">
        <v>115</v>
      </c>
      <c r="B112" s="126" t="s">
        <v>363</v>
      </c>
      <c r="C112" s="45" t="s">
        <v>40</v>
      </c>
      <c r="D112" s="46" t="str">
        <f t="shared" si="4"/>
        <v>003C/YDI/XI/2018</v>
      </c>
      <c r="E112" s="126" t="s">
        <v>1395</v>
      </c>
      <c r="F112" s="16">
        <v>11806330</v>
      </c>
      <c r="G112" s="380" t="s">
        <v>1411</v>
      </c>
      <c r="H112" s="157">
        <f t="shared" si="3"/>
        <v>4860000</v>
      </c>
      <c r="I112" s="355">
        <v>0.02</v>
      </c>
      <c r="J112" s="158">
        <v>97200</v>
      </c>
      <c r="K112" s="381" t="s">
        <v>1469</v>
      </c>
      <c r="L112" s="209"/>
    </row>
    <row r="113" spans="1:12" ht="15" customHeight="1">
      <c r="A113" s="44">
        <v>117</v>
      </c>
      <c r="B113" s="126" t="s">
        <v>1376</v>
      </c>
      <c r="C113" s="45" t="s">
        <v>42</v>
      </c>
      <c r="D113" s="46" t="str">
        <f t="shared" si="4"/>
        <v>005C/YDI/XI/2018</v>
      </c>
      <c r="E113" s="126" t="s">
        <v>1396</v>
      </c>
      <c r="F113" s="16">
        <v>11806375</v>
      </c>
      <c r="G113" s="380" t="s">
        <v>1413</v>
      </c>
      <c r="H113" s="157">
        <f t="shared" si="3"/>
        <v>62002350</v>
      </c>
      <c r="I113" s="355">
        <v>0.02</v>
      </c>
      <c r="J113" s="158">
        <v>1240047</v>
      </c>
      <c r="K113" s="387" t="s">
        <v>1469</v>
      </c>
      <c r="L113" s="209"/>
    </row>
    <row r="114" spans="1:12" ht="15" customHeight="1">
      <c r="A114" s="44">
        <v>118</v>
      </c>
      <c r="B114" s="126" t="s">
        <v>1115</v>
      </c>
      <c r="C114" s="45" t="s">
        <v>43</v>
      </c>
      <c r="D114" s="46" t="str">
        <f t="shared" si="4"/>
        <v>006C/YDI/XI/2018</v>
      </c>
      <c r="E114" s="126" t="s">
        <v>1396</v>
      </c>
      <c r="F114" s="16">
        <v>11806369</v>
      </c>
      <c r="G114" s="380" t="s">
        <v>1119</v>
      </c>
      <c r="H114" s="157">
        <f t="shared" si="3"/>
        <v>4908450</v>
      </c>
      <c r="I114" s="355">
        <v>0.02</v>
      </c>
      <c r="J114" s="158">
        <v>98169</v>
      </c>
      <c r="K114" s="446" t="s">
        <v>1466</v>
      </c>
      <c r="L114" s="209"/>
    </row>
    <row r="115" spans="1:12" ht="15" customHeight="1">
      <c r="A115" s="44">
        <v>119</v>
      </c>
      <c r="B115" s="126" t="s">
        <v>191</v>
      </c>
      <c r="C115" s="45" t="s">
        <v>44</v>
      </c>
      <c r="D115" s="46" t="str">
        <f t="shared" si="4"/>
        <v>007C/YDI/XI/2018</v>
      </c>
      <c r="E115" s="126" t="s">
        <v>1396</v>
      </c>
      <c r="F115" s="16">
        <v>11806370</v>
      </c>
      <c r="G115" s="380" t="s">
        <v>259</v>
      </c>
      <c r="H115" s="157">
        <f t="shared" si="3"/>
        <v>12279050</v>
      </c>
      <c r="I115" s="355">
        <v>0.02</v>
      </c>
      <c r="J115" s="158">
        <v>245581</v>
      </c>
      <c r="K115" s="446" t="s">
        <v>1466</v>
      </c>
      <c r="L115" s="209"/>
    </row>
    <row r="116" spans="1:12" s="379" customFormat="1" ht="15" customHeight="1">
      <c r="A116" s="44">
        <v>120</v>
      </c>
      <c r="B116" s="374" t="s">
        <v>199</v>
      </c>
      <c r="C116" s="45" t="s">
        <v>45</v>
      </c>
      <c r="D116" s="376" t="str">
        <f t="shared" si="4"/>
        <v>008C/YDI/XI/2018</v>
      </c>
      <c r="E116" s="374" t="s">
        <v>1397</v>
      </c>
      <c r="F116" s="377">
        <v>11806408</v>
      </c>
      <c r="G116" s="388" t="s">
        <v>335</v>
      </c>
      <c r="H116" s="384">
        <f t="shared" si="3"/>
        <v>18877550</v>
      </c>
      <c r="I116" s="385">
        <v>0.02</v>
      </c>
      <c r="J116" s="386">
        <v>377551</v>
      </c>
      <c r="K116" s="446" t="s">
        <v>1466</v>
      </c>
      <c r="L116" s="378"/>
    </row>
    <row r="117" spans="1:12" ht="15" customHeight="1">
      <c r="A117" s="44">
        <v>121</v>
      </c>
      <c r="B117" s="368" t="s">
        <v>619</v>
      </c>
      <c r="C117" s="45" t="s">
        <v>46</v>
      </c>
      <c r="D117" s="46" t="str">
        <f t="shared" si="4"/>
        <v>009C/YDI/XI/2018</v>
      </c>
      <c r="E117" s="368" t="s">
        <v>1397</v>
      </c>
      <c r="F117" s="369">
        <v>11806410</v>
      </c>
      <c r="G117" s="397" t="s">
        <v>1062</v>
      </c>
      <c r="H117" s="157">
        <f t="shared" si="3"/>
        <v>22740000</v>
      </c>
      <c r="I117" s="355">
        <v>0.02</v>
      </c>
      <c r="J117" s="198">
        <v>454800</v>
      </c>
      <c r="K117" s="446" t="s">
        <v>1466</v>
      </c>
      <c r="L117" s="209"/>
    </row>
    <row r="118" spans="1:12" ht="15" customHeight="1">
      <c r="A118" s="44">
        <v>122</v>
      </c>
      <c r="B118" s="126" t="s">
        <v>193</v>
      </c>
      <c r="C118" s="45" t="s">
        <v>47</v>
      </c>
      <c r="D118" s="46" t="str">
        <f t="shared" si="4"/>
        <v>010C/YDI/XI/2018</v>
      </c>
      <c r="E118" s="126" t="s">
        <v>1398</v>
      </c>
      <c r="F118" s="16">
        <v>11806363</v>
      </c>
      <c r="G118" s="380" t="s">
        <v>309</v>
      </c>
      <c r="H118" s="157">
        <f t="shared" si="3"/>
        <v>1840000</v>
      </c>
      <c r="I118" s="355">
        <v>0.02</v>
      </c>
      <c r="J118" s="158">
        <v>36800</v>
      </c>
      <c r="K118" s="446" t="s">
        <v>1466</v>
      </c>
      <c r="L118" s="209"/>
    </row>
    <row r="119" spans="1:12" ht="15" customHeight="1">
      <c r="A119" s="44">
        <v>123</v>
      </c>
      <c r="B119" s="126" t="s">
        <v>213</v>
      </c>
      <c r="C119" s="45" t="s">
        <v>48</v>
      </c>
      <c r="D119" s="46" t="str">
        <f t="shared" si="4"/>
        <v>011C/YDI/XI/2018</v>
      </c>
      <c r="E119" s="199" t="s">
        <v>1398</v>
      </c>
      <c r="F119" s="208">
        <v>11806354</v>
      </c>
      <c r="G119" s="199" t="s">
        <v>286</v>
      </c>
      <c r="H119" s="157">
        <f t="shared" si="3"/>
        <v>12349400</v>
      </c>
      <c r="I119" s="120">
        <v>0.02</v>
      </c>
      <c r="J119" s="200">
        <v>246988</v>
      </c>
      <c r="K119" s="446" t="s">
        <v>1466</v>
      </c>
      <c r="L119" s="209"/>
    </row>
    <row r="120" spans="1:12" ht="15" customHeight="1">
      <c r="A120" s="44">
        <v>124</v>
      </c>
      <c r="B120" s="126" t="s">
        <v>194</v>
      </c>
      <c r="C120" s="45" t="s">
        <v>49</v>
      </c>
      <c r="D120" s="376" t="str">
        <f t="shared" si="4"/>
        <v>012C/YDI/XI/2018</v>
      </c>
      <c r="E120" s="199" t="s">
        <v>1396</v>
      </c>
      <c r="F120" s="208">
        <v>11806381</v>
      </c>
      <c r="G120" s="199" t="s">
        <v>261</v>
      </c>
      <c r="H120" s="157">
        <f t="shared" si="3"/>
        <v>328227300</v>
      </c>
      <c r="I120" s="120">
        <v>0.02</v>
      </c>
      <c r="J120" s="200">
        <v>6564546</v>
      </c>
      <c r="K120" s="446" t="s">
        <v>1466</v>
      </c>
      <c r="L120" s="209"/>
    </row>
    <row r="121" spans="1:12" ht="15" customHeight="1">
      <c r="A121" s="44">
        <v>125</v>
      </c>
      <c r="B121" s="126" t="s">
        <v>190</v>
      </c>
      <c r="C121" s="45" t="s">
        <v>50</v>
      </c>
      <c r="D121" s="46" t="str">
        <f t="shared" si="4"/>
        <v>013C/YDI/XI/2018</v>
      </c>
      <c r="E121" s="199" t="s">
        <v>1396</v>
      </c>
      <c r="F121" s="208">
        <v>11806368</v>
      </c>
      <c r="G121" s="199" t="s">
        <v>315</v>
      </c>
      <c r="H121" s="157">
        <f t="shared" si="3"/>
        <v>70675000</v>
      </c>
      <c r="I121" s="120">
        <v>0.02</v>
      </c>
      <c r="J121" s="200">
        <v>1413500</v>
      </c>
      <c r="K121" s="446" t="s">
        <v>1466</v>
      </c>
      <c r="L121" s="209"/>
    </row>
    <row r="122" spans="1:12" ht="15" customHeight="1">
      <c r="A122" s="44">
        <v>126</v>
      </c>
      <c r="B122" s="126" t="s">
        <v>245</v>
      </c>
      <c r="C122" s="45" t="s">
        <v>51</v>
      </c>
      <c r="D122" s="46" t="str">
        <f t="shared" si="4"/>
        <v>014C/YDI/XI/2018</v>
      </c>
      <c r="E122" s="199" t="s">
        <v>1394</v>
      </c>
      <c r="F122" s="208">
        <v>11806436</v>
      </c>
      <c r="G122" s="199" t="s">
        <v>263</v>
      </c>
      <c r="H122" s="157">
        <f t="shared" si="3"/>
        <v>11780000</v>
      </c>
      <c r="I122" s="120">
        <v>0.02</v>
      </c>
      <c r="J122" s="200">
        <v>235600</v>
      </c>
      <c r="K122" s="446" t="s">
        <v>1466</v>
      </c>
      <c r="L122" s="209"/>
    </row>
    <row r="123" spans="1:12" ht="15" customHeight="1">
      <c r="A123" s="44">
        <v>127</v>
      </c>
      <c r="B123" s="126" t="s">
        <v>271</v>
      </c>
      <c r="C123" s="45" t="s">
        <v>52</v>
      </c>
      <c r="D123" s="46" t="str">
        <f t="shared" si="4"/>
        <v>015C/YDI/XI/2018</v>
      </c>
      <c r="E123" s="199" t="s">
        <v>1399</v>
      </c>
      <c r="F123" s="208">
        <v>11806394</v>
      </c>
      <c r="G123" s="199" t="s">
        <v>287</v>
      </c>
      <c r="H123" s="157">
        <f t="shared" si="3"/>
        <v>466752000</v>
      </c>
      <c r="I123" s="120">
        <v>0.02</v>
      </c>
      <c r="J123" s="200">
        <v>9335040</v>
      </c>
      <c r="K123" s="446" t="s">
        <v>1466</v>
      </c>
      <c r="L123" s="209"/>
    </row>
    <row r="124" spans="1:12" ht="15" customHeight="1">
      <c r="A124" s="44">
        <v>128</v>
      </c>
      <c r="B124" s="126" t="s">
        <v>223</v>
      </c>
      <c r="C124" s="45" t="s">
        <v>53</v>
      </c>
      <c r="D124" s="376" t="str">
        <f t="shared" si="4"/>
        <v>016C/YDI/XI/2018</v>
      </c>
      <c r="E124" s="199" t="s">
        <v>1399</v>
      </c>
      <c r="F124" s="208">
        <v>11806396</v>
      </c>
      <c r="G124" s="199" t="s">
        <v>288</v>
      </c>
      <c r="H124" s="157">
        <f t="shared" si="3"/>
        <v>817705200</v>
      </c>
      <c r="I124" s="120">
        <v>0.02</v>
      </c>
      <c r="J124" s="200">
        <v>16354104</v>
      </c>
      <c r="K124" s="446" t="s">
        <v>1466</v>
      </c>
      <c r="L124" s="209"/>
    </row>
    <row r="125" spans="1:12" ht="15" customHeight="1">
      <c r="A125" s="44">
        <v>129</v>
      </c>
      <c r="B125" s="126" t="s">
        <v>473</v>
      </c>
      <c r="C125" s="45" t="s">
        <v>54</v>
      </c>
      <c r="D125" s="46" t="str">
        <f t="shared" si="4"/>
        <v>017C/YDI/XI/2018</v>
      </c>
      <c r="E125" s="199" t="s">
        <v>1396</v>
      </c>
      <c r="F125" s="208">
        <v>11806374</v>
      </c>
      <c r="G125" s="199" t="s">
        <v>464</v>
      </c>
      <c r="H125" s="157">
        <f t="shared" si="3"/>
        <v>655230000</v>
      </c>
      <c r="I125" s="120">
        <v>0.02</v>
      </c>
      <c r="J125" s="200">
        <v>13104600</v>
      </c>
      <c r="K125" s="446" t="s">
        <v>1466</v>
      </c>
      <c r="L125" s="209"/>
    </row>
    <row r="126" spans="1:12" ht="15" customHeight="1">
      <c r="A126" s="44">
        <v>130</v>
      </c>
      <c r="B126" s="126" t="s">
        <v>145</v>
      </c>
      <c r="C126" s="45" t="s">
        <v>55</v>
      </c>
      <c r="D126" s="46" t="str">
        <f t="shared" si="4"/>
        <v>018C/YDI/XI/2018</v>
      </c>
      <c r="E126" s="199" t="s">
        <v>1392</v>
      </c>
      <c r="F126" s="208">
        <v>11806302</v>
      </c>
      <c r="G126" s="199" t="s">
        <v>264</v>
      </c>
      <c r="H126" s="157">
        <f t="shared" si="3"/>
        <v>21985000</v>
      </c>
      <c r="I126" s="120">
        <v>0.02</v>
      </c>
      <c r="J126" s="200">
        <v>439700</v>
      </c>
      <c r="K126" s="446" t="s">
        <v>1466</v>
      </c>
      <c r="L126" s="209"/>
    </row>
    <row r="127" spans="1:12" ht="15" customHeight="1">
      <c r="A127" s="44">
        <v>131</v>
      </c>
      <c r="B127" s="126" t="s">
        <v>145</v>
      </c>
      <c r="C127" s="45" t="s">
        <v>56</v>
      </c>
      <c r="D127" s="46" t="str">
        <f t="shared" si="4"/>
        <v>019C/YDI/XI/2018</v>
      </c>
      <c r="E127" s="199" t="s">
        <v>1394</v>
      </c>
      <c r="F127" s="208">
        <v>11806454</v>
      </c>
      <c r="G127" s="199" t="s">
        <v>264</v>
      </c>
      <c r="H127" s="157">
        <f t="shared" si="3"/>
        <v>40358900</v>
      </c>
      <c r="I127" s="120">
        <v>0.02</v>
      </c>
      <c r="J127" s="200">
        <v>807178</v>
      </c>
      <c r="K127" s="446" t="s">
        <v>1466</v>
      </c>
      <c r="L127" s="209"/>
    </row>
    <row r="128" spans="1:12" ht="15" customHeight="1">
      <c r="A128" s="44">
        <v>132</v>
      </c>
      <c r="B128" s="126" t="s">
        <v>145</v>
      </c>
      <c r="C128" s="45" t="s">
        <v>57</v>
      </c>
      <c r="D128" s="376" t="str">
        <f t="shared" si="4"/>
        <v>020C/YDI/XI/2018</v>
      </c>
      <c r="E128" s="199" t="s">
        <v>1394</v>
      </c>
      <c r="F128" s="208">
        <v>11806445</v>
      </c>
      <c r="G128" s="199" t="s">
        <v>264</v>
      </c>
      <c r="H128" s="157">
        <f t="shared" si="3"/>
        <v>64892500</v>
      </c>
      <c r="I128" s="120">
        <v>0.02</v>
      </c>
      <c r="J128" s="200">
        <v>1297850</v>
      </c>
      <c r="K128" s="446" t="s">
        <v>1466</v>
      </c>
      <c r="L128" s="209"/>
    </row>
    <row r="129" spans="1:12" ht="15" customHeight="1">
      <c r="A129" s="44">
        <v>133</v>
      </c>
      <c r="B129" s="126" t="s">
        <v>200</v>
      </c>
      <c r="C129" s="45" t="s">
        <v>58</v>
      </c>
      <c r="D129" s="46" t="str">
        <f t="shared" si="4"/>
        <v>021C/YDI/XI/2018</v>
      </c>
      <c r="E129" s="199" t="s">
        <v>1400</v>
      </c>
      <c r="F129" s="208">
        <v>11806624</v>
      </c>
      <c r="G129" s="199" t="s">
        <v>265</v>
      </c>
      <c r="H129" s="157">
        <f t="shared" si="3"/>
        <v>2845100</v>
      </c>
      <c r="I129" s="120">
        <v>0.02</v>
      </c>
      <c r="J129" s="200">
        <v>56902</v>
      </c>
      <c r="K129" s="446" t="s">
        <v>1466</v>
      </c>
      <c r="L129" s="209"/>
    </row>
    <row r="130" spans="1:12" ht="15" customHeight="1">
      <c r="A130" s="44">
        <v>134</v>
      </c>
      <c r="B130" s="126" t="s">
        <v>200</v>
      </c>
      <c r="C130" s="45" t="s">
        <v>59</v>
      </c>
      <c r="D130" s="46" t="str">
        <f t="shared" si="4"/>
        <v>022C/YDI/XI/2018</v>
      </c>
      <c r="E130" s="199" t="s">
        <v>1394</v>
      </c>
      <c r="F130" s="208">
        <v>11806452</v>
      </c>
      <c r="G130" s="199" t="s">
        <v>265</v>
      </c>
      <c r="H130" s="157">
        <f t="shared" si="3"/>
        <v>3080250</v>
      </c>
      <c r="I130" s="120">
        <v>0.02</v>
      </c>
      <c r="J130" s="200">
        <v>61605</v>
      </c>
      <c r="K130" s="446" t="s">
        <v>1466</v>
      </c>
      <c r="L130" s="209"/>
    </row>
    <row r="131" spans="1:12" ht="15" customHeight="1">
      <c r="A131" s="44">
        <v>135</v>
      </c>
      <c r="B131" s="126" t="s">
        <v>200</v>
      </c>
      <c r="C131" s="45" t="s">
        <v>60</v>
      </c>
      <c r="D131" s="46" t="str">
        <f t="shared" si="4"/>
        <v>023C/YDI/XI/2018</v>
      </c>
      <c r="E131" s="199" t="s">
        <v>1397</v>
      </c>
      <c r="F131" s="208">
        <v>11806419</v>
      </c>
      <c r="G131" s="199" t="s">
        <v>265</v>
      </c>
      <c r="H131" s="157">
        <f t="shared" si="3"/>
        <v>100696100</v>
      </c>
      <c r="I131" s="120">
        <v>0.02</v>
      </c>
      <c r="J131" s="200">
        <v>2013922</v>
      </c>
      <c r="K131" s="446" t="s">
        <v>1466</v>
      </c>
      <c r="L131" s="209"/>
    </row>
    <row r="132" spans="1:12" ht="15" customHeight="1">
      <c r="A132" s="44">
        <v>136</v>
      </c>
      <c r="B132" s="126" t="s">
        <v>108</v>
      </c>
      <c r="C132" s="45" t="s">
        <v>66</v>
      </c>
      <c r="D132" s="376" t="str">
        <f t="shared" si="4"/>
        <v>024C/YDI/XI/2018</v>
      </c>
      <c r="E132" s="199" t="s">
        <v>1399</v>
      </c>
      <c r="F132" s="208">
        <v>11806397</v>
      </c>
      <c r="G132" s="199" t="s">
        <v>336</v>
      </c>
      <c r="H132" s="157">
        <f t="shared" si="3"/>
        <v>35000000</v>
      </c>
      <c r="I132" s="120">
        <v>0.02</v>
      </c>
      <c r="J132" s="200">
        <v>700000</v>
      </c>
      <c r="K132" s="446" t="s">
        <v>1466</v>
      </c>
      <c r="L132" s="209"/>
    </row>
    <row r="133" spans="1:12" ht="15" customHeight="1">
      <c r="A133" s="44">
        <v>137</v>
      </c>
      <c r="B133" s="126" t="s">
        <v>1377</v>
      </c>
      <c r="C133" s="45" t="s">
        <v>67</v>
      </c>
      <c r="D133" s="46" t="str">
        <f t="shared" si="4"/>
        <v>025C/YDI/XI/2018</v>
      </c>
      <c r="E133" s="199" t="s">
        <v>1394</v>
      </c>
      <c r="F133" s="208">
        <v>11806451</v>
      </c>
      <c r="G133" s="199" t="s">
        <v>1414</v>
      </c>
      <c r="H133" s="157">
        <f t="shared" si="3"/>
        <v>2910000</v>
      </c>
      <c r="I133" s="120">
        <v>0.02</v>
      </c>
      <c r="J133" s="200">
        <v>58200</v>
      </c>
      <c r="K133" s="446" t="s">
        <v>1466</v>
      </c>
      <c r="L133" s="209"/>
    </row>
    <row r="134" spans="1:12" ht="15" customHeight="1">
      <c r="A134" s="44">
        <v>138</v>
      </c>
      <c r="B134" s="126" t="s">
        <v>234</v>
      </c>
      <c r="C134" s="45" t="s">
        <v>68</v>
      </c>
      <c r="D134" s="46" t="str">
        <f t="shared" si="4"/>
        <v>026C/YDI/XI/2018</v>
      </c>
      <c r="E134" s="199" t="s">
        <v>1398</v>
      </c>
      <c r="F134" s="208">
        <v>11806353</v>
      </c>
      <c r="G134" s="199" t="s">
        <v>371</v>
      </c>
      <c r="H134" s="157">
        <f t="shared" si="3"/>
        <v>19676250</v>
      </c>
      <c r="I134" s="120">
        <v>0.02</v>
      </c>
      <c r="J134" s="200">
        <v>393525</v>
      </c>
      <c r="K134" s="446" t="s">
        <v>1466</v>
      </c>
      <c r="L134" s="209"/>
    </row>
    <row r="135" spans="1:12" ht="15" customHeight="1">
      <c r="A135" s="44">
        <v>139</v>
      </c>
      <c r="B135" s="126" t="s">
        <v>9</v>
      </c>
      <c r="C135" s="45" t="s">
        <v>69</v>
      </c>
      <c r="D135" s="46" t="str">
        <f t="shared" si="4"/>
        <v>027C/YDI/XI/2018</v>
      </c>
      <c r="E135" s="199" t="s">
        <v>1398</v>
      </c>
      <c r="F135" s="208">
        <v>11806364</v>
      </c>
      <c r="G135" s="199" t="s">
        <v>266</v>
      </c>
      <c r="H135" s="157">
        <f t="shared" si="3"/>
        <v>49500000</v>
      </c>
      <c r="I135" s="120">
        <v>0.02</v>
      </c>
      <c r="J135" s="200">
        <v>990000</v>
      </c>
      <c r="K135" s="446" t="s">
        <v>1466</v>
      </c>
      <c r="L135" s="209"/>
    </row>
    <row r="136" spans="1:12" ht="15" customHeight="1">
      <c r="A136" s="44">
        <v>140</v>
      </c>
      <c r="B136" s="126" t="s">
        <v>477</v>
      </c>
      <c r="C136" s="45" t="s">
        <v>70</v>
      </c>
      <c r="D136" s="376" t="str">
        <f t="shared" si="4"/>
        <v>028C/YDI/XI/2018</v>
      </c>
      <c r="E136" s="199" t="s">
        <v>1393</v>
      </c>
      <c r="F136" s="208">
        <v>11806462</v>
      </c>
      <c r="G136" s="199" t="s">
        <v>745</v>
      </c>
      <c r="H136" s="157">
        <f t="shared" si="3"/>
        <v>112288200</v>
      </c>
      <c r="I136" s="120">
        <v>0.02</v>
      </c>
      <c r="J136" s="200">
        <v>2245764</v>
      </c>
      <c r="K136" s="446" t="s">
        <v>1466</v>
      </c>
      <c r="L136" s="209"/>
    </row>
    <row r="137" spans="1:12" ht="15" customHeight="1">
      <c r="A137" s="44">
        <v>141</v>
      </c>
      <c r="B137" s="126" t="s">
        <v>240</v>
      </c>
      <c r="C137" s="45" t="s">
        <v>71</v>
      </c>
      <c r="D137" s="46" t="str">
        <f t="shared" si="4"/>
        <v>029C/YDI/XI/2018</v>
      </c>
      <c r="E137" s="199" t="s">
        <v>1399</v>
      </c>
      <c r="F137" s="208">
        <v>11806393</v>
      </c>
      <c r="G137" s="199" t="s">
        <v>313</v>
      </c>
      <c r="H137" s="157">
        <f t="shared" si="3"/>
        <v>534985900</v>
      </c>
      <c r="I137" s="120">
        <v>0.02</v>
      </c>
      <c r="J137" s="200">
        <v>10699718</v>
      </c>
      <c r="K137" s="446" t="s">
        <v>1466</v>
      </c>
      <c r="L137" s="209"/>
    </row>
    <row r="138" spans="1:12" ht="15" customHeight="1">
      <c r="A138" s="44">
        <v>142</v>
      </c>
      <c r="B138" s="126" t="s">
        <v>204</v>
      </c>
      <c r="C138" s="45" t="s">
        <v>72</v>
      </c>
      <c r="D138" s="376" t="str">
        <f t="shared" si="4"/>
        <v>030C/YDI/XI/2018</v>
      </c>
      <c r="E138" s="199" t="s">
        <v>1396</v>
      </c>
      <c r="F138" s="208">
        <v>11806366</v>
      </c>
      <c r="G138" s="199" t="s">
        <v>293</v>
      </c>
      <c r="H138" s="157">
        <f t="shared" si="3"/>
        <v>291800000</v>
      </c>
      <c r="I138" s="120">
        <v>0.02</v>
      </c>
      <c r="J138" s="200">
        <v>5836000</v>
      </c>
      <c r="K138" s="446" t="s">
        <v>1466</v>
      </c>
      <c r="L138" s="209"/>
    </row>
    <row r="139" spans="1:12" ht="15" customHeight="1">
      <c r="A139" s="44">
        <v>143</v>
      </c>
      <c r="B139" s="126" t="s">
        <v>206</v>
      </c>
      <c r="C139" s="45" t="s">
        <v>73</v>
      </c>
      <c r="D139" s="46" t="str">
        <f t="shared" si="4"/>
        <v>031C/YDI/XI/2018</v>
      </c>
      <c r="E139" s="199" t="s">
        <v>1394</v>
      </c>
      <c r="F139" s="208">
        <v>11806448</v>
      </c>
      <c r="G139" s="199" t="s">
        <v>314</v>
      </c>
      <c r="H139" s="157">
        <f t="shared" si="3"/>
        <v>28860500</v>
      </c>
      <c r="I139" s="120">
        <v>0.02</v>
      </c>
      <c r="J139" s="200">
        <v>577210</v>
      </c>
      <c r="K139" s="446" t="s">
        <v>1466</v>
      </c>
      <c r="L139" s="209"/>
    </row>
    <row r="140" spans="1:12" ht="15" customHeight="1">
      <c r="A140" s="44">
        <v>144</v>
      </c>
      <c r="B140" s="126" t="s">
        <v>1118</v>
      </c>
      <c r="C140" s="45" t="s">
        <v>74</v>
      </c>
      <c r="D140" s="46" t="str">
        <f t="shared" si="4"/>
        <v>032C/YDI/XI/2018</v>
      </c>
      <c r="E140" s="199" t="s">
        <v>1399</v>
      </c>
      <c r="F140" s="208">
        <v>11806398</v>
      </c>
      <c r="G140" s="199" t="s">
        <v>1122</v>
      </c>
      <c r="H140" s="157">
        <f t="shared" si="3"/>
        <v>5500000</v>
      </c>
      <c r="I140" s="120">
        <v>0.02</v>
      </c>
      <c r="J140" s="200">
        <v>110000</v>
      </c>
      <c r="K140" s="446" t="s">
        <v>1466</v>
      </c>
      <c r="L140" s="209"/>
    </row>
    <row r="141" spans="1:12" ht="15" customHeight="1">
      <c r="A141" s="44">
        <v>145</v>
      </c>
      <c r="B141" s="126" t="s">
        <v>280</v>
      </c>
      <c r="C141" s="45" t="s">
        <v>75</v>
      </c>
      <c r="D141" s="46" t="str">
        <f t="shared" si="4"/>
        <v>033C/YDI/XI/2018</v>
      </c>
      <c r="E141" s="199" t="s">
        <v>1396</v>
      </c>
      <c r="F141" s="208">
        <v>11806378</v>
      </c>
      <c r="G141" s="199" t="s">
        <v>267</v>
      </c>
      <c r="H141" s="157">
        <f t="shared" si="3"/>
        <v>290350000</v>
      </c>
      <c r="I141" s="120">
        <v>0.02</v>
      </c>
      <c r="J141" s="200">
        <v>5807000</v>
      </c>
      <c r="K141" s="446" t="s">
        <v>1466</v>
      </c>
      <c r="L141" s="209"/>
    </row>
    <row r="142" spans="1:12" ht="15" customHeight="1">
      <c r="A142" s="44">
        <v>146</v>
      </c>
      <c r="B142" s="126" t="s">
        <v>196</v>
      </c>
      <c r="C142" s="45" t="s">
        <v>76</v>
      </c>
      <c r="D142" s="376" t="str">
        <f t="shared" si="4"/>
        <v>034C/YDI/XI/2018</v>
      </c>
      <c r="E142" s="199" t="s">
        <v>1398</v>
      </c>
      <c r="F142" s="208">
        <v>11806355</v>
      </c>
      <c r="G142" s="199" t="s">
        <v>268</v>
      </c>
      <c r="H142" s="157">
        <f t="shared" si="3"/>
        <v>32238550</v>
      </c>
      <c r="I142" s="120">
        <v>0.02</v>
      </c>
      <c r="J142" s="200">
        <v>644771</v>
      </c>
      <c r="K142" s="446" t="s">
        <v>1466</v>
      </c>
      <c r="L142" s="209"/>
    </row>
    <row r="143" spans="1:12" ht="15" customHeight="1">
      <c r="A143" s="44">
        <v>147</v>
      </c>
      <c r="B143" s="126" t="s">
        <v>187</v>
      </c>
      <c r="C143" s="45" t="s">
        <v>77</v>
      </c>
      <c r="D143" s="46" t="str">
        <f t="shared" si="4"/>
        <v>035C/YDI/XI/2018</v>
      </c>
      <c r="E143" s="199" t="s">
        <v>1394</v>
      </c>
      <c r="F143" s="208">
        <v>11806431</v>
      </c>
      <c r="G143" s="199" t="s">
        <v>269</v>
      </c>
      <c r="H143" s="157">
        <f t="shared" si="3"/>
        <v>31915350</v>
      </c>
      <c r="I143" s="120">
        <v>0.02</v>
      </c>
      <c r="J143" s="200">
        <v>638307</v>
      </c>
      <c r="K143" s="446" t="s">
        <v>1466</v>
      </c>
      <c r="L143" s="209"/>
    </row>
    <row r="144" spans="1:12" ht="15" customHeight="1">
      <c r="A144" s="44">
        <v>148</v>
      </c>
      <c r="B144" s="126" t="s">
        <v>187</v>
      </c>
      <c r="C144" s="45" t="s">
        <v>78</v>
      </c>
      <c r="D144" s="46" t="str">
        <f t="shared" si="4"/>
        <v>036C/YDI/XI/2018</v>
      </c>
      <c r="E144" s="199" t="s">
        <v>1394</v>
      </c>
      <c r="F144" s="208">
        <v>11806453</v>
      </c>
      <c r="G144" s="199" t="s">
        <v>269</v>
      </c>
      <c r="H144" s="157">
        <f t="shared" si="3"/>
        <v>46005800</v>
      </c>
      <c r="I144" s="120">
        <v>0.02</v>
      </c>
      <c r="J144" s="200">
        <v>920116</v>
      </c>
      <c r="K144" s="446" t="s">
        <v>1466</v>
      </c>
      <c r="L144" s="209"/>
    </row>
    <row r="145" spans="1:12" ht="15" customHeight="1">
      <c r="A145" s="44">
        <v>149</v>
      </c>
      <c r="B145" s="126" t="s">
        <v>1378</v>
      </c>
      <c r="C145" s="45" t="s">
        <v>79</v>
      </c>
      <c r="D145" s="46" t="str">
        <f t="shared" si="4"/>
        <v>037C/YDI/XI/2018</v>
      </c>
      <c r="E145" s="199" t="s">
        <v>1394</v>
      </c>
      <c r="F145" s="208">
        <v>11806450</v>
      </c>
      <c r="G145" s="199" t="s">
        <v>1415</v>
      </c>
      <c r="H145" s="157">
        <f t="shared" si="3"/>
        <v>4250000</v>
      </c>
      <c r="I145" s="120">
        <v>0.02</v>
      </c>
      <c r="J145" s="200">
        <v>85000</v>
      </c>
      <c r="K145" s="446" t="s">
        <v>1466</v>
      </c>
      <c r="L145" s="209"/>
    </row>
    <row r="146" spans="1:12" ht="15" customHeight="1">
      <c r="A146" s="44">
        <v>150</v>
      </c>
      <c r="B146" s="126" t="s">
        <v>1379</v>
      </c>
      <c r="C146" s="45" t="s">
        <v>80</v>
      </c>
      <c r="D146" s="376" t="str">
        <f t="shared" si="4"/>
        <v>038C/YDI/XI/2018</v>
      </c>
      <c r="E146" s="199" t="s">
        <v>1398</v>
      </c>
      <c r="F146" s="208">
        <v>11806338</v>
      </c>
      <c r="G146" s="199" t="s">
        <v>1416</v>
      </c>
      <c r="H146" s="157">
        <f t="shared" si="3"/>
        <v>3835000</v>
      </c>
      <c r="I146" s="120">
        <v>0.02</v>
      </c>
      <c r="J146" s="200">
        <v>76700</v>
      </c>
      <c r="K146" s="329" t="s">
        <v>1469</v>
      </c>
      <c r="L146" s="209"/>
    </row>
    <row r="147" spans="1:12" ht="15" customHeight="1">
      <c r="A147" s="44">
        <v>151</v>
      </c>
      <c r="B147" s="126" t="s">
        <v>401</v>
      </c>
      <c r="C147" s="45" t="s">
        <v>81</v>
      </c>
      <c r="D147" s="46" t="str">
        <f t="shared" si="4"/>
        <v>039C/YDI/XI/2018</v>
      </c>
      <c r="E147" s="199" t="s">
        <v>1394</v>
      </c>
      <c r="F147" s="208">
        <v>11806433</v>
      </c>
      <c r="G147" s="199" t="s">
        <v>1417</v>
      </c>
      <c r="H147" s="157">
        <f t="shared" si="3"/>
        <v>35000000</v>
      </c>
      <c r="I147" s="120">
        <v>0.02</v>
      </c>
      <c r="J147" s="200">
        <v>700000</v>
      </c>
      <c r="K147" s="329" t="s">
        <v>1469</v>
      </c>
      <c r="L147" s="209"/>
    </row>
    <row r="148" spans="1:12" ht="15" customHeight="1">
      <c r="A148" s="44">
        <v>152</v>
      </c>
      <c r="B148" s="126" t="s">
        <v>34</v>
      </c>
      <c r="C148" s="45" t="s">
        <v>82</v>
      </c>
      <c r="D148" s="46" t="str">
        <f t="shared" si="4"/>
        <v>040C/YDI/XI/2018</v>
      </c>
      <c r="E148" s="199" t="s">
        <v>1395</v>
      </c>
      <c r="F148" s="208">
        <v>11806324</v>
      </c>
      <c r="G148" s="199" t="s">
        <v>1418</v>
      </c>
      <c r="H148" s="157">
        <f t="shared" si="3"/>
        <v>750000</v>
      </c>
      <c r="I148" s="120">
        <v>0.02</v>
      </c>
      <c r="J148" s="200">
        <v>15000</v>
      </c>
      <c r="K148" s="329" t="s">
        <v>1468</v>
      </c>
      <c r="L148" s="209"/>
    </row>
    <row r="149" spans="1:12" ht="15" customHeight="1">
      <c r="A149" s="44">
        <v>153</v>
      </c>
      <c r="B149" s="126" t="s">
        <v>1380</v>
      </c>
      <c r="C149" s="45" t="s">
        <v>83</v>
      </c>
      <c r="D149" s="46" t="str">
        <f t="shared" si="4"/>
        <v>041C/YDI/XI/2018</v>
      </c>
      <c r="E149" s="199" t="s">
        <v>1401</v>
      </c>
      <c r="F149" s="208">
        <v>70920609</v>
      </c>
      <c r="G149" s="199" t="s">
        <v>849</v>
      </c>
      <c r="H149" s="157">
        <f t="shared" si="3"/>
        <v>26645900</v>
      </c>
      <c r="I149" s="120">
        <v>0.02</v>
      </c>
      <c r="J149" s="200">
        <v>532918</v>
      </c>
      <c r="K149" s="329" t="s">
        <v>1467</v>
      </c>
      <c r="L149" s="209"/>
    </row>
    <row r="150" spans="1:12" ht="15" customHeight="1">
      <c r="A150" s="44">
        <v>154</v>
      </c>
      <c r="B150" s="126" t="s">
        <v>1381</v>
      </c>
      <c r="C150" s="45" t="s">
        <v>84</v>
      </c>
      <c r="D150" s="376" t="str">
        <f t="shared" si="4"/>
        <v>042C/YDI/XI/2018</v>
      </c>
      <c r="E150" s="199" t="s">
        <v>1397</v>
      </c>
      <c r="F150" s="208">
        <v>70925094</v>
      </c>
      <c r="G150" s="199" t="s">
        <v>955</v>
      </c>
      <c r="H150" s="157">
        <f t="shared" si="3"/>
        <v>30091800</v>
      </c>
      <c r="I150" s="120">
        <v>0.02</v>
      </c>
      <c r="J150" s="200">
        <v>601836</v>
      </c>
      <c r="K150" s="329" t="s">
        <v>1467</v>
      </c>
      <c r="L150" s="209"/>
    </row>
    <row r="151" spans="1:12" ht="15" customHeight="1">
      <c r="A151" s="44">
        <v>155</v>
      </c>
      <c r="B151" s="126" t="s">
        <v>1381</v>
      </c>
      <c r="C151" s="45" t="s">
        <v>85</v>
      </c>
      <c r="D151" s="46" t="str">
        <f t="shared" si="4"/>
        <v>043C/YDI/XI/2018</v>
      </c>
      <c r="E151" s="199" t="s">
        <v>1393</v>
      </c>
      <c r="F151" s="208">
        <v>70926595</v>
      </c>
      <c r="G151" s="199" t="s">
        <v>955</v>
      </c>
      <c r="H151" s="157">
        <f t="shared" si="3"/>
        <v>30256000</v>
      </c>
      <c r="I151" s="120">
        <v>0.02</v>
      </c>
      <c r="J151" s="200">
        <v>605120</v>
      </c>
      <c r="K151" s="329" t="s">
        <v>1467</v>
      </c>
      <c r="L151" s="209"/>
    </row>
    <row r="152" spans="1:12" ht="15" customHeight="1">
      <c r="A152" s="44">
        <v>156</v>
      </c>
      <c r="B152" s="126" t="s">
        <v>1382</v>
      </c>
      <c r="C152" s="45" t="s">
        <v>86</v>
      </c>
      <c r="D152" s="46" t="str">
        <f t="shared" si="4"/>
        <v>044C/YDI/XI/2018</v>
      </c>
      <c r="E152" s="199" t="s">
        <v>1398</v>
      </c>
      <c r="F152" s="208">
        <v>70922857</v>
      </c>
      <c r="G152" s="199" t="s">
        <v>956</v>
      </c>
      <c r="H152" s="157">
        <f t="shared" si="3"/>
        <v>32646650</v>
      </c>
      <c r="I152" s="120">
        <v>0.02</v>
      </c>
      <c r="J152" s="200">
        <v>652933</v>
      </c>
      <c r="K152" s="329" t="s">
        <v>1470</v>
      </c>
      <c r="L152" s="209"/>
    </row>
    <row r="153" spans="1:12" ht="15" customHeight="1">
      <c r="A153" s="44">
        <v>157</v>
      </c>
      <c r="B153" s="126" t="s">
        <v>1382</v>
      </c>
      <c r="C153" s="45" t="s">
        <v>87</v>
      </c>
      <c r="D153" s="46" t="str">
        <f t="shared" si="4"/>
        <v>045C/YDI/XI/2018</v>
      </c>
      <c r="E153" s="199" t="s">
        <v>1398</v>
      </c>
      <c r="F153" s="208">
        <v>70922856</v>
      </c>
      <c r="G153" s="199" t="s">
        <v>956</v>
      </c>
      <c r="H153" s="157">
        <f t="shared" si="3"/>
        <v>154044600</v>
      </c>
      <c r="I153" s="120">
        <v>0.02</v>
      </c>
      <c r="J153" s="200">
        <v>3080892</v>
      </c>
      <c r="K153" s="329" t="s">
        <v>1470</v>
      </c>
      <c r="L153" s="209"/>
    </row>
    <row r="154" spans="1:12" ht="15" customHeight="1">
      <c r="A154" s="44">
        <v>158</v>
      </c>
      <c r="B154" s="126" t="s">
        <v>1383</v>
      </c>
      <c r="C154" s="45" t="s">
        <v>88</v>
      </c>
      <c r="D154" s="376" t="str">
        <f t="shared" si="4"/>
        <v>046C/YDI/XI/2018</v>
      </c>
      <c r="E154" s="199" t="s">
        <v>1402</v>
      </c>
      <c r="F154" s="208">
        <v>70928924</v>
      </c>
      <c r="G154" s="199" t="s">
        <v>957</v>
      </c>
      <c r="H154" s="157">
        <f t="shared" si="3"/>
        <v>49780500</v>
      </c>
      <c r="I154" s="120">
        <v>0.02</v>
      </c>
      <c r="J154" s="200">
        <v>995610</v>
      </c>
      <c r="K154" s="329" t="s">
        <v>1471</v>
      </c>
      <c r="L154" s="209"/>
    </row>
    <row r="155" spans="1:12" ht="15" customHeight="1">
      <c r="A155" s="44">
        <v>159</v>
      </c>
      <c r="B155" s="368" t="s">
        <v>1384</v>
      </c>
      <c r="C155" s="45" t="s">
        <v>89</v>
      </c>
      <c r="D155" s="46" t="str">
        <f t="shared" si="4"/>
        <v>047C/YDI/XI/2018</v>
      </c>
      <c r="E155" s="447" t="s">
        <v>1397</v>
      </c>
      <c r="F155" s="448" t="s">
        <v>1472</v>
      </c>
      <c r="G155" s="447" t="s">
        <v>1039</v>
      </c>
      <c r="H155" s="157">
        <f t="shared" si="3"/>
        <v>26366600</v>
      </c>
      <c r="I155" s="120">
        <v>0.02</v>
      </c>
      <c r="J155" s="230">
        <v>527332</v>
      </c>
      <c r="K155" s="329" t="s">
        <v>140</v>
      </c>
      <c r="L155" s="209"/>
    </row>
    <row r="156" spans="1:12" ht="15" customHeight="1">
      <c r="A156" s="44">
        <v>160</v>
      </c>
      <c r="B156" s="126" t="s">
        <v>1385</v>
      </c>
      <c r="C156" s="45" t="s">
        <v>90</v>
      </c>
      <c r="D156" s="46" t="str">
        <f t="shared" si="4"/>
        <v>048C/YDI/XI/2018</v>
      </c>
      <c r="E156" s="199" t="s">
        <v>1403</v>
      </c>
      <c r="F156" s="208">
        <v>70922231</v>
      </c>
      <c r="G156" s="199" t="s">
        <v>1169</v>
      </c>
      <c r="H156" s="157">
        <f t="shared" si="3"/>
        <v>5500000</v>
      </c>
      <c r="I156" s="120">
        <v>0.02</v>
      </c>
      <c r="J156" s="200">
        <v>110000</v>
      </c>
      <c r="K156" s="329" t="s">
        <v>140</v>
      </c>
      <c r="L156" s="209"/>
    </row>
    <row r="157" spans="1:12" ht="15" customHeight="1">
      <c r="A157" s="44">
        <v>161</v>
      </c>
      <c r="B157" s="126" t="s">
        <v>1385</v>
      </c>
      <c r="C157" s="45" t="s">
        <v>91</v>
      </c>
      <c r="D157" s="46" t="str">
        <f t="shared" si="4"/>
        <v>049C/YDI/XI/2018</v>
      </c>
      <c r="E157" s="199" t="s">
        <v>1403</v>
      </c>
      <c r="F157" s="208">
        <v>70922233</v>
      </c>
      <c r="G157" s="199" t="s">
        <v>1169</v>
      </c>
      <c r="H157" s="157">
        <f t="shared" si="3"/>
        <v>30540000</v>
      </c>
      <c r="I157" s="120">
        <v>0.02</v>
      </c>
      <c r="J157" s="200">
        <v>610800</v>
      </c>
      <c r="K157" s="329" t="s">
        <v>140</v>
      </c>
      <c r="L157" s="209"/>
    </row>
    <row r="158" spans="1:12" ht="15" customHeight="1">
      <c r="A158" s="44">
        <v>162</v>
      </c>
      <c r="B158" s="126" t="s">
        <v>1385</v>
      </c>
      <c r="C158" s="45" t="s">
        <v>92</v>
      </c>
      <c r="D158" s="376" t="str">
        <f t="shared" si="4"/>
        <v>050C/YDI/XI/2018</v>
      </c>
      <c r="E158" s="199" t="s">
        <v>1403</v>
      </c>
      <c r="F158" s="208">
        <v>70922232</v>
      </c>
      <c r="G158" s="199" t="s">
        <v>1169</v>
      </c>
      <c r="H158" s="157">
        <f t="shared" si="3"/>
        <v>51560000</v>
      </c>
      <c r="I158" s="120">
        <v>0.02</v>
      </c>
      <c r="J158" s="200">
        <v>1031200</v>
      </c>
      <c r="K158" s="329" t="s">
        <v>140</v>
      </c>
      <c r="L158" s="209"/>
    </row>
    <row r="159" spans="1:12" ht="15" customHeight="1">
      <c r="A159" s="44">
        <v>163</v>
      </c>
      <c r="B159" s="126" t="s">
        <v>1386</v>
      </c>
      <c r="C159" s="45" t="s">
        <v>93</v>
      </c>
      <c r="D159" s="46" t="str">
        <f t="shared" si="4"/>
        <v>051C/YDI/XI/2018</v>
      </c>
      <c r="E159" s="199" t="s">
        <v>1403</v>
      </c>
      <c r="F159" s="208">
        <v>70922234</v>
      </c>
      <c r="G159" s="199" t="s">
        <v>408</v>
      </c>
      <c r="H159" s="157">
        <f t="shared" si="3"/>
        <v>6500000</v>
      </c>
      <c r="I159" s="120">
        <v>0.02</v>
      </c>
      <c r="J159" s="200">
        <v>130000</v>
      </c>
      <c r="K159" s="329" t="s">
        <v>140</v>
      </c>
      <c r="L159" s="209"/>
    </row>
    <row r="160" spans="1:12" ht="15" customHeight="1">
      <c r="A160" s="44">
        <v>164</v>
      </c>
      <c r="B160" s="126" t="s">
        <v>1386</v>
      </c>
      <c r="C160" s="45" t="s">
        <v>94</v>
      </c>
      <c r="D160" s="376" t="str">
        <f t="shared" si="4"/>
        <v>052C/YDI/XI/2018</v>
      </c>
      <c r="E160" s="199" t="s">
        <v>1403</v>
      </c>
      <c r="F160" s="208">
        <v>70922235</v>
      </c>
      <c r="G160" s="199" t="s">
        <v>408</v>
      </c>
      <c r="H160" s="157">
        <f t="shared" si="3"/>
        <v>6500000</v>
      </c>
      <c r="I160" s="120">
        <v>0.02</v>
      </c>
      <c r="J160" s="200">
        <v>130000</v>
      </c>
      <c r="K160" s="329" t="s">
        <v>140</v>
      </c>
      <c r="L160" s="209"/>
    </row>
    <row r="161" spans="1:12" ht="15" customHeight="1">
      <c r="A161" s="44">
        <v>165</v>
      </c>
      <c r="B161" s="126" t="s">
        <v>1386</v>
      </c>
      <c r="C161" s="45" t="s">
        <v>95</v>
      </c>
      <c r="D161" s="46" t="str">
        <f t="shared" si="4"/>
        <v>053C/YDI/XI/2018</v>
      </c>
      <c r="E161" s="199" t="s">
        <v>1403</v>
      </c>
      <c r="F161" s="208">
        <v>70922236</v>
      </c>
      <c r="G161" s="199" t="s">
        <v>408</v>
      </c>
      <c r="H161" s="157">
        <f t="shared" si="3"/>
        <v>6500000</v>
      </c>
      <c r="I161" s="120">
        <v>0.02</v>
      </c>
      <c r="J161" s="200">
        <v>130000</v>
      </c>
      <c r="K161" s="329" t="s">
        <v>140</v>
      </c>
      <c r="L161" s="209"/>
    </row>
    <row r="162" spans="1:12" ht="15" customHeight="1">
      <c r="A162" s="44">
        <v>166</v>
      </c>
      <c r="B162" s="126" t="s">
        <v>1386</v>
      </c>
      <c r="C162" s="45" t="s">
        <v>96</v>
      </c>
      <c r="D162" s="46" t="str">
        <f t="shared" si="4"/>
        <v>054C/YDI/XI/2018</v>
      </c>
      <c r="E162" s="199" t="s">
        <v>1403</v>
      </c>
      <c r="F162" s="208">
        <v>70922238</v>
      </c>
      <c r="G162" s="199" t="s">
        <v>408</v>
      </c>
      <c r="H162" s="157">
        <f t="shared" si="3"/>
        <v>6500000</v>
      </c>
      <c r="I162" s="120">
        <v>0.02</v>
      </c>
      <c r="J162" s="200">
        <v>130000</v>
      </c>
      <c r="K162" s="329" t="s">
        <v>140</v>
      </c>
      <c r="L162" s="209"/>
    </row>
    <row r="163" spans="1:12" ht="15" customHeight="1">
      <c r="A163" s="44">
        <v>167</v>
      </c>
      <c r="B163" s="126" t="s">
        <v>1386</v>
      </c>
      <c r="C163" s="45" t="s">
        <v>97</v>
      </c>
      <c r="D163" s="46" t="str">
        <f t="shared" si="4"/>
        <v>055C/YDI/XI/2018</v>
      </c>
      <c r="E163" s="199" t="s">
        <v>1403</v>
      </c>
      <c r="F163" s="208">
        <v>70922239</v>
      </c>
      <c r="G163" s="199" t="s">
        <v>408</v>
      </c>
      <c r="H163" s="157">
        <f t="shared" si="3"/>
        <v>6500000</v>
      </c>
      <c r="I163" s="120">
        <v>0.02</v>
      </c>
      <c r="J163" s="200">
        <v>130000</v>
      </c>
      <c r="K163" s="329" t="s">
        <v>140</v>
      </c>
      <c r="L163" s="209"/>
    </row>
    <row r="164" spans="1:12" ht="15" customHeight="1">
      <c r="A164" s="44">
        <v>168</v>
      </c>
      <c r="B164" s="126" t="s">
        <v>1386</v>
      </c>
      <c r="C164" s="45" t="s">
        <v>98</v>
      </c>
      <c r="D164" s="376" t="str">
        <f t="shared" si="4"/>
        <v>056C/YDI/XI/2018</v>
      </c>
      <c r="E164" s="199" t="s">
        <v>1403</v>
      </c>
      <c r="F164" s="208">
        <v>70922237</v>
      </c>
      <c r="G164" s="199" t="s">
        <v>408</v>
      </c>
      <c r="H164" s="157">
        <f t="shared" si="3"/>
        <v>16550000</v>
      </c>
      <c r="I164" s="120">
        <v>0.02</v>
      </c>
      <c r="J164" s="200">
        <v>331000</v>
      </c>
      <c r="K164" s="329" t="s">
        <v>140</v>
      </c>
      <c r="L164" s="209"/>
    </row>
    <row r="165" spans="1:12" ht="15" customHeight="1">
      <c r="A165" s="44">
        <v>169</v>
      </c>
      <c r="B165" s="126" t="s">
        <v>328</v>
      </c>
      <c r="C165" s="45" t="s">
        <v>99</v>
      </c>
      <c r="D165" s="46" t="str">
        <f t="shared" si="4"/>
        <v>057C/YDI/XI/2018</v>
      </c>
      <c r="E165" s="199" t="s">
        <v>1395</v>
      </c>
      <c r="F165" s="208">
        <v>70921397</v>
      </c>
      <c r="G165" s="199" t="s">
        <v>227</v>
      </c>
      <c r="H165" s="157">
        <f t="shared" si="3"/>
        <v>4642000</v>
      </c>
      <c r="I165" s="120">
        <v>0.02</v>
      </c>
      <c r="J165" s="200">
        <v>92840</v>
      </c>
      <c r="K165" s="329" t="s">
        <v>140</v>
      </c>
      <c r="L165" s="209"/>
    </row>
    <row r="166" spans="1:12" ht="15" customHeight="1">
      <c r="A166" s="44">
        <v>170</v>
      </c>
      <c r="B166" s="126" t="s">
        <v>328</v>
      </c>
      <c r="C166" s="45" t="s">
        <v>100</v>
      </c>
      <c r="D166" s="46" t="str">
        <f t="shared" si="4"/>
        <v>058C/YDI/XI/2018</v>
      </c>
      <c r="E166" s="199" t="s">
        <v>1393</v>
      </c>
      <c r="F166" s="208">
        <v>70926653</v>
      </c>
      <c r="G166" s="199" t="s">
        <v>227</v>
      </c>
      <c r="H166" s="157">
        <f t="shared" si="3"/>
        <v>23119000</v>
      </c>
      <c r="I166" s="120">
        <v>0.02</v>
      </c>
      <c r="J166" s="200">
        <v>462380</v>
      </c>
      <c r="K166" s="329" t="s">
        <v>140</v>
      </c>
      <c r="L166" s="209"/>
    </row>
    <row r="167" spans="1:12" ht="15" customHeight="1">
      <c r="A167" s="44">
        <v>171</v>
      </c>
      <c r="B167" s="126" t="s">
        <v>328</v>
      </c>
      <c r="C167" s="45" t="s">
        <v>101</v>
      </c>
      <c r="D167" s="46" t="str">
        <f t="shared" si="4"/>
        <v>059C/YDI/XI/2018</v>
      </c>
      <c r="E167" s="199" t="s">
        <v>1393</v>
      </c>
      <c r="F167" s="208">
        <v>70926652</v>
      </c>
      <c r="G167" s="199" t="s">
        <v>227</v>
      </c>
      <c r="H167" s="157">
        <f t="shared" si="3"/>
        <v>32171800</v>
      </c>
      <c r="I167" s="120">
        <v>0.02</v>
      </c>
      <c r="J167" s="200">
        <v>643436</v>
      </c>
      <c r="K167" s="329" t="s">
        <v>140</v>
      </c>
      <c r="L167" s="209"/>
    </row>
    <row r="168" spans="1:12" ht="15" customHeight="1">
      <c r="A168" s="44">
        <v>172</v>
      </c>
      <c r="B168" s="126" t="s">
        <v>328</v>
      </c>
      <c r="C168" s="45" t="s">
        <v>102</v>
      </c>
      <c r="D168" s="376" t="str">
        <f t="shared" si="4"/>
        <v>060C/YDI/XI/2018</v>
      </c>
      <c r="E168" s="199" t="s">
        <v>1393</v>
      </c>
      <c r="F168" s="208">
        <v>70926654</v>
      </c>
      <c r="G168" s="199" t="s">
        <v>227</v>
      </c>
      <c r="H168" s="157">
        <f t="shared" si="3"/>
        <v>42610000</v>
      </c>
      <c r="I168" s="120">
        <v>0.02</v>
      </c>
      <c r="J168" s="200">
        <v>852200</v>
      </c>
      <c r="K168" s="329" t="s">
        <v>140</v>
      </c>
      <c r="L168" s="209"/>
    </row>
    <row r="169" spans="1:12" ht="15" customHeight="1">
      <c r="A169" s="44">
        <v>173</v>
      </c>
      <c r="B169" s="126" t="s">
        <v>328</v>
      </c>
      <c r="C169" s="45" t="s">
        <v>103</v>
      </c>
      <c r="D169" s="46" t="str">
        <f t="shared" si="4"/>
        <v>061C/YDI/XI/2018</v>
      </c>
      <c r="E169" s="199" t="s">
        <v>1393</v>
      </c>
      <c r="F169" s="208">
        <v>70926651</v>
      </c>
      <c r="G169" s="199" t="s">
        <v>227</v>
      </c>
      <c r="H169" s="157">
        <f t="shared" si="3"/>
        <v>177905000</v>
      </c>
      <c r="I169" s="120">
        <v>0.02</v>
      </c>
      <c r="J169" s="200">
        <v>3558100</v>
      </c>
      <c r="K169" s="329" t="s">
        <v>140</v>
      </c>
      <c r="L169" s="209"/>
    </row>
    <row r="170" spans="1:12" ht="15" customHeight="1">
      <c r="A170" s="44">
        <v>174</v>
      </c>
      <c r="B170" s="126" t="s">
        <v>1387</v>
      </c>
      <c r="C170" s="45" t="s">
        <v>104</v>
      </c>
      <c r="D170" s="46" t="str">
        <f t="shared" si="4"/>
        <v>062C/YDI/XI/2018</v>
      </c>
      <c r="E170" s="199" t="s">
        <v>1404</v>
      </c>
      <c r="F170" s="208">
        <v>70928201</v>
      </c>
      <c r="G170" s="199" t="s">
        <v>1419</v>
      </c>
      <c r="H170" s="157">
        <f t="shared" si="3"/>
        <v>1250000</v>
      </c>
      <c r="I170" s="120">
        <v>0.02</v>
      </c>
      <c r="J170" s="200">
        <v>25000</v>
      </c>
      <c r="K170" s="329" t="s">
        <v>1473</v>
      </c>
      <c r="L170" s="209"/>
    </row>
    <row r="171" spans="1:12" ht="15" customHeight="1">
      <c r="A171" s="44">
        <v>175</v>
      </c>
      <c r="B171" s="126" t="s">
        <v>26</v>
      </c>
      <c r="C171" s="45" t="s">
        <v>106</v>
      </c>
      <c r="D171" s="46" t="str">
        <f t="shared" si="4"/>
        <v>063C/YDI/XI/2018</v>
      </c>
      <c r="E171" s="199" t="s">
        <v>1397</v>
      </c>
      <c r="F171" s="208">
        <v>70925089</v>
      </c>
      <c r="G171" s="199" t="s">
        <v>960</v>
      </c>
      <c r="H171" s="157">
        <f t="shared" si="3"/>
        <v>12000000</v>
      </c>
      <c r="I171" s="120">
        <v>0.02</v>
      </c>
      <c r="J171" s="200">
        <v>240000</v>
      </c>
      <c r="K171" s="329" t="s">
        <v>1471</v>
      </c>
      <c r="L171" s="209"/>
    </row>
    <row r="172" spans="1:12" ht="15" customHeight="1">
      <c r="A172" s="44">
        <v>176</v>
      </c>
      <c r="B172" s="126" t="s">
        <v>26</v>
      </c>
      <c r="C172" s="45" t="s">
        <v>107</v>
      </c>
      <c r="D172" s="376" t="str">
        <f t="shared" si="4"/>
        <v>064C/YDI/XI/2018</v>
      </c>
      <c r="E172" s="199" t="s">
        <v>1397</v>
      </c>
      <c r="F172" s="208">
        <v>70925090</v>
      </c>
      <c r="G172" s="199" t="s">
        <v>960</v>
      </c>
      <c r="H172" s="157">
        <f t="shared" si="3"/>
        <v>22572000</v>
      </c>
      <c r="I172" s="120">
        <v>0.02</v>
      </c>
      <c r="J172" s="200">
        <v>451440</v>
      </c>
      <c r="K172" s="329" t="s">
        <v>1471</v>
      </c>
      <c r="L172" s="209"/>
    </row>
    <row r="173" spans="1:12" ht="15" customHeight="1">
      <c r="A173" s="44">
        <v>177</v>
      </c>
      <c r="B173" s="126" t="s">
        <v>1388</v>
      </c>
      <c r="C173" s="45" t="s">
        <v>109</v>
      </c>
      <c r="D173" s="46" t="str">
        <f t="shared" si="4"/>
        <v>065C/YDI/XI/2018</v>
      </c>
      <c r="E173" s="199" t="s">
        <v>1397</v>
      </c>
      <c r="F173" s="208">
        <v>70925093</v>
      </c>
      <c r="G173" s="199" t="s">
        <v>961</v>
      </c>
      <c r="H173" s="157">
        <f t="shared" si="3"/>
        <v>17421600</v>
      </c>
      <c r="I173" s="120">
        <v>0.02</v>
      </c>
      <c r="J173" s="200">
        <v>348432</v>
      </c>
      <c r="K173" s="329" t="s">
        <v>1470</v>
      </c>
      <c r="L173" s="209"/>
    </row>
    <row r="174" spans="1:12" ht="15" customHeight="1">
      <c r="A174" s="44">
        <v>178</v>
      </c>
      <c r="B174" s="126" t="s">
        <v>1389</v>
      </c>
      <c r="C174" s="45" t="s">
        <v>110</v>
      </c>
      <c r="D174" s="46" t="str">
        <f t="shared" si="4"/>
        <v>066C/YDI/XI/2018</v>
      </c>
      <c r="E174" s="199" t="s">
        <v>1397</v>
      </c>
      <c r="F174" s="208">
        <v>70925092</v>
      </c>
      <c r="G174" s="199" t="s">
        <v>1044</v>
      </c>
      <c r="H174" s="157">
        <f t="shared" si="3"/>
        <v>1000000</v>
      </c>
      <c r="I174" s="120">
        <v>0.02</v>
      </c>
      <c r="J174" s="200">
        <v>20000</v>
      </c>
      <c r="K174" s="329" t="s">
        <v>1474</v>
      </c>
      <c r="L174" s="209"/>
    </row>
    <row r="175" spans="1:12" ht="15" customHeight="1">
      <c r="A175" s="44">
        <v>179</v>
      </c>
      <c r="B175" s="126" t="s">
        <v>1389</v>
      </c>
      <c r="C175" s="45" t="s">
        <v>111</v>
      </c>
      <c r="D175" s="46" t="str">
        <f t="shared" si="4"/>
        <v>067C/YDI/XI/2018</v>
      </c>
      <c r="E175" s="199" t="s">
        <v>1397</v>
      </c>
      <c r="F175" s="208">
        <v>70925091</v>
      </c>
      <c r="G175" s="199" t="s">
        <v>1044</v>
      </c>
      <c r="H175" s="157">
        <f t="shared" si="3"/>
        <v>1500000</v>
      </c>
      <c r="I175" s="120">
        <v>0.02</v>
      </c>
      <c r="J175" s="200">
        <v>30000</v>
      </c>
      <c r="K175" s="329" t="s">
        <v>1474</v>
      </c>
      <c r="L175" s="209"/>
    </row>
    <row r="176" spans="1:12" ht="15" customHeight="1">
      <c r="A176" s="44">
        <v>180</v>
      </c>
      <c r="B176" s="126" t="s">
        <v>1390</v>
      </c>
      <c r="C176" s="45" t="s">
        <v>112</v>
      </c>
      <c r="D176" s="376" t="str">
        <f t="shared" si="4"/>
        <v>068C/YDI/XI/2018</v>
      </c>
      <c r="E176" s="199" t="s">
        <v>1403</v>
      </c>
      <c r="F176" s="208">
        <v>70922254</v>
      </c>
      <c r="G176" s="199" t="s">
        <v>366</v>
      </c>
      <c r="H176" s="157">
        <f t="shared" si="3"/>
        <v>8310000</v>
      </c>
      <c r="I176" s="120">
        <v>0.02</v>
      </c>
      <c r="J176" s="200">
        <v>166200</v>
      </c>
      <c r="K176" s="329" t="s">
        <v>140</v>
      </c>
      <c r="L176" s="209"/>
    </row>
    <row r="177" spans="1:13" ht="15" customHeight="1">
      <c r="A177" s="44">
        <v>181</v>
      </c>
      <c r="B177" s="126" t="s">
        <v>1391</v>
      </c>
      <c r="C177" s="45" t="s">
        <v>113</v>
      </c>
      <c r="D177" s="46" t="str">
        <f t="shared" si="4"/>
        <v>069C/YDI/XI/2018</v>
      </c>
      <c r="E177" s="199" t="s">
        <v>1392</v>
      </c>
      <c r="F177" s="208">
        <v>70919954</v>
      </c>
      <c r="G177" s="199" t="s">
        <v>1047</v>
      </c>
      <c r="H177" s="157">
        <f t="shared" si="3"/>
        <v>1917150</v>
      </c>
      <c r="I177" s="120">
        <v>0.02</v>
      </c>
      <c r="J177" s="200">
        <v>38343</v>
      </c>
      <c r="K177" s="329" t="s">
        <v>1475</v>
      </c>
      <c r="L177" s="209"/>
    </row>
    <row r="178" spans="1:13" ht="15" customHeight="1">
      <c r="A178" s="44">
        <v>182</v>
      </c>
      <c r="B178" s="126" t="s">
        <v>1391</v>
      </c>
      <c r="C178" s="45" t="s">
        <v>114</v>
      </c>
      <c r="D178" s="46" t="str">
        <f t="shared" si="4"/>
        <v>070C/YDI/XI/2018</v>
      </c>
      <c r="E178" s="199" t="s">
        <v>1392</v>
      </c>
      <c r="F178" s="208">
        <v>70919955</v>
      </c>
      <c r="G178" s="199" t="s">
        <v>1047</v>
      </c>
      <c r="H178" s="157">
        <f t="shared" si="3"/>
        <v>39200000</v>
      </c>
      <c r="I178" s="120">
        <v>0.02</v>
      </c>
      <c r="J178" s="200">
        <v>784000</v>
      </c>
      <c r="K178" s="329" t="s">
        <v>1475</v>
      </c>
      <c r="L178" s="209"/>
    </row>
    <row r="179" spans="1:13" ht="15" customHeight="1">
      <c r="A179" s="44">
        <v>183</v>
      </c>
      <c r="B179" s="126" t="s">
        <v>62</v>
      </c>
      <c r="C179" s="45" t="s">
        <v>115</v>
      </c>
      <c r="D179" s="46" t="str">
        <f t="shared" si="4"/>
        <v>071C/YDI/XI/2018</v>
      </c>
      <c r="E179" s="199" t="s">
        <v>1405</v>
      </c>
      <c r="F179" s="208">
        <v>70929591</v>
      </c>
      <c r="G179" s="199" t="s">
        <v>61</v>
      </c>
      <c r="H179" s="157">
        <f t="shared" si="3"/>
        <v>13967500</v>
      </c>
      <c r="I179" s="120">
        <v>0.02</v>
      </c>
      <c r="J179" s="200">
        <v>279350</v>
      </c>
      <c r="K179" s="329" t="s">
        <v>140</v>
      </c>
      <c r="L179" s="209"/>
    </row>
    <row r="180" spans="1:13" ht="15" customHeight="1">
      <c r="A180" s="44">
        <v>184</v>
      </c>
      <c r="B180" s="126" t="s">
        <v>62</v>
      </c>
      <c r="C180" s="45" t="s">
        <v>116</v>
      </c>
      <c r="D180" s="376" t="str">
        <f t="shared" si="4"/>
        <v>072C/YDI/XI/2018</v>
      </c>
      <c r="E180" s="199" t="s">
        <v>1396</v>
      </c>
      <c r="F180" s="208">
        <v>70923506</v>
      </c>
      <c r="G180" s="199" t="s">
        <v>61</v>
      </c>
      <c r="H180" s="157">
        <f t="shared" si="3"/>
        <v>55887089</v>
      </c>
      <c r="I180" s="120">
        <v>0.02</v>
      </c>
      <c r="J180" s="200">
        <v>1117741.78</v>
      </c>
      <c r="K180" s="329" t="s">
        <v>140</v>
      </c>
      <c r="L180" s="209"/>
    </row>
    <row r="181" spans="1:13" ht="15" customHeight="1">
      <c r="A181" s="44"/>
      <c r="B181" s="126"/>
      <c r="C181" s="45"/>
      <c r="D181" s="46"/>
      <c r="E181" s="46"/>
      <c r="F181" s="64"/>
      <c r="G181" s="48"/>
      <c r="H181" s="49"/>
      <c r="I181" s="14"/>
      <c r="J181" s="50"/>
    </row>
    <row r="182" spans="1:13" ht="15" customHeight="1">
      <c r="A182" s="44"/>
      <c r="B182" s="126"/>
      <c r="C182" s="45"/>
      <c r="D182" s="46"/>
      <c r="E182" s="46"/>
      <c r="F182" s="64"/>
      <c r="G182" s="65" t="s">
        <v>331</v>
      </c>
      <c r="H182" s="20">
        <f>SUM(H6:H181)</f>
        <v>5441962339</v>
      </c>
      <c r="I182" s="9"/>
      <c r="J182" s="20">
        <f>SUM(J6:J181)</f>
        <v>108839246.78</v>
      </c>
      <c r="L182" s="122"/>
      <c r="M182" s="123"/>
    </row>
    <row r="183" spans="1:13" ht="15" customHeight="1">
      <c r="A183" s="70"/>
      <c r="B183" s="57"/>
      <c r="C183" s="95"/>
      <c r="D183" s="54"/>
      <c r="E183" s="54"/>
      <c r="F183" s="66"/>
      <c r="G183" s="55"/>
      <c r="H183" s="59"/>
      <c r="I183" s="17"/>
      <c r="J183" s="60"/>
    </row>
    <row r="184" spans="1:13" ht="15" customHeight="1">
      <c r="A184" s="291">
        <v>1</v>
      </c>
      <c r="B184" s="292" t="s">
        <v>629</v>
      </c>
      <c r="C184" s="153" t="s">
        <v>37</v>
      </c>
      <c r="D184" s="154" t="str">
        <f>C184&amp;$F$1</f>
        <v>001B/YDI/XII/2018</v>
      </c>
      <c r="E184" s="126" t="s">
        <v>1394</v>
      </c>
      <c r="F184" s="16">
        <v>11806436</v>
      </c>
      <c r="G184" s="292" t="s">
        <v>626</v>
      </c>
      <c r="H184" s="157">
        <f>J184/I184</f>
        <v>1490050</v>
      </c>
      <c r="I184" s="355">
        <v>0.04</v>
      </c>
      <c r="J184" s="400">
        <v>59602</v>
      </c>
      <c r="K184" s="358"/>
      <c r="L184" s="51"/>
    </row>
    <row r="185" spans="1:13" ht="15" customHeight="1">
      <c r="A185" s="291">
        <v>2</v>
      </c>
      <c r="B185" s="292" t="s">
        <v>629</v>
      </c>
      <c r="C185" s="153" t="s">
        <v>39</v>
      </c>
      <c r="D185" s="154" t="str">
        <f t="shared" ref="D185:D221" si="5">C185&amp;$F$1</f>
        <v>002B/YDI/XII/2018</v>
      </c>
      <c r="E185" s="126" t="s">
        <v>1392</v>
      </c>
      <c r="F185" s="16">
        <v>11806304</v>
      </c>
      <c r="G185" s="292" t="s">
        <v>626</v>
      </c>
      <c r="H185" s="157">
        <f t="shared" ref="H185:H189" si="6">J185/I185</f>
        <v>1508275</v>
      </c>
      <c r="I185" s="355">
        <v>0.04</v>
      </c>
      <c r="J185" s="400">
        <v>60331</v>
      </c>
      <c r="K185" s="360">
        <f>SUM(H185:H189)</f>
        <v>8389375</v>
      </c>
      <c r="L185" s="51"/>
    </row>
    <row r="186" spans="1:13" ht="15" customHeight="1">
      <c r="A186" s="291">
        <v>3</v>
      </c>
      <c r="B186" s="292" t="s">
        <v>629</v>
      </c>
      <c r="C186" s="153" t="s">
        <v>40</v>
      </c>
      <c r="D186" s="154" t="str">
        <f t="shared" si="5"/>
        <v>003B/YDI/XII/2018</v>
      </c>
      <c r="E186" s="126" t="s">
        <v>1392</v>
      </c>
      <c r="F186" s="16">
        <v>11806302</v>
      </c>
      <c r="G186" s="292" t="s">
        <v>626</v>
      </c>
      <c r="H186" s="157">
        <f t="shared" si="6"/>
        <v>1508275</v>
      </c>
      <c r="I186" s="355">
        <v>0.04</v>
      </c>
      <c r="J186" s="400">
        <v>60331</v>
      </c>
      <c r="K186" s="361"/>
      <c r="L186" s="51"/>
    </row>
    <row r="187" spans="1:13" ht="15" customHeight="1">
      <c r="A187" s="291">
        <v>4</v>
      </c>
      <c r="B187" s="292" t="s">
        <v>629</v>
      </c>
      <c r="C187" s="153" t="s">
        <v>41</v>
      </c>
      <c r="D187" s="154" t="str">
        <f t="shared" si="5"/>
        <v>004B/YDI/XII/2018</v>
      </c>
      <c r="E187" s="126" t="s">
        <v>1394</v>
      </c>
      <c r="F187" s="16">
        <v>11806436</v>
      </c>
      <c r="G187" s="292" t="s">
        <v>626</v>
      </c>
      <c r="H187" s="157">
        <f t="shared" si="6"/>
        <v>1522350</v>
      </c>
      <c r="I187" s="355">
        <v>0.04</v>
      </c>
      <c r="J187" s="400">
        <v>60894</v>
      </c>
      <c r="K187" s="361"/>
      <c r="L187" s="51"/>
    </row>
    <row r="188" spans="1:13" ht="15" customHeight="1">
      <c r="A188" s="291">
        <v>5</v>
      </c>
      <c r="B188" s="292" t="s">
        <v>629</v>
      </c>
      <c r="C188" s="153" t="s">
        <v>42</v>
      </c>
      <c r="D188" s="154" t="str">
        <f t="shared" si="5"/>
        <v>005B/YDI/XII/2018</v>
      </c>
      <c r="E188" s="126" t="s">
        <v>1394</v>
      </c>
      <c r="F188" s="16">
        <v>11806436</v>
      </c>
      <c r="G188" s="292" t="s">
        <v>626</v>
      </c>
      <c r="H188" s="157">
        <f t="shared" si="6"/>
        <v>1543425</v>
      </c>
      <c r="I188" s="355">
        <v>0.04</v>
      </c>
      <c r="J188" s="400">
        <v>61737</v>
      </c>
      <c r="K188" s="361"/>
      <c r="L188" s="51"/>
    </row>
    <row r="189" spans="1:13" ht="15" customHeight="1">
      <c r="A189" s="291">
        <v>6</v>
      </c>
      <c r="B189" s="292" t="s">
        <v>629</v>
      </c>
      <c r="C189" s="153" t="s">
        <v>43</v>
      </c>
      <c r="D189" s="154" t="str">
        <f t="shared" si="5"/>
        <v>006B/YDI/XII/2018</v>
      </c>
      <c r="E189" s="126" t="s">
        <v>1394</v>
      </c>
      <c r="F189" s="16">
        <v>11806436</v>
      </c>
      <c r="G189" s="292" t="s">
        <v>626</v>
      </c>
      <c r="H189" s="157">
        <f t="shared" si="6"/>
        <v>2307050</v>
      </c>
      <c r="I189" s="355">
        <v>0.04</v>
      </c>
      <c r="J189" s="400">
        <v>92282</v>
      </c>
      <c r="K189" s="361"/>
      <c r="L189" s="51"/>
    </row>
    <row r="190" spans="1:13" ht="15" customHeight="1">
      <c r="A190" s="291">
        <v>7</v>
      </c>
      <c r="B190" s="292" t="s">
        <v>629</v>
      </c>
      <c r="C190" s="153" t="s">
        <v>44</v>
      </c>
      <c r="D190" s="154" t="str">
        <f t="shared" si="5"/>
        <v>007B/YDI/XII/2018</v>
      </c>
      <c r="E190" s="199" t="s">
        <v>1394</v>
      </c>
      <c r="F190" s="208">
        <v>11806436</v>
      </c>
      <c r="G190" s="292" t="s">
        <v>626</v>
      </c>
      <c r="H190" s="157">
        <f t="shared" ref="H190:H221" si="7">J190/I190</f>
        <v>2309375</v>
      </c>
      <c r="I190" s="355">
        <v>0.04</v>
      </c>
      <c r="J190" s="400">
        <v>92375</v>
      </c>
      <c r="K190" s="361"/>
      <c r="L190" s="51"/>
    </row>
    <row r="191" spans="1:13" ht="15" customHeight="1">
      <c r="A191" s="291">
        <v>8</v>
      </c>
      <c r="B191" s="292" t="s">
        <v>1420</v>
      </c>
      <c r="C191" s="153" t="s">
        <v>45</v>
      </c>
      <c r="D191" s="154" t="str">
        <f t="shared" si="5"/>
        <v>008B/YDI/XII/2018</v>
      </c>
      <c r="E191" s="199" t="s">
        <v>1394</v>
      </c>
      <c r="F191" s="208">
        <v>11806436</v>
      </c>
      <c r="G191" s="292" t="s">
        <v>1426</v>
      </c>
      <c r="H191" s="157">
        <f t="shared" si="7"/>
        <v>150000</v>
      </c>
      <c r="I191" s="355">
        <v>0.04</v>
      </c>
      <c r="J191" s="400">
        <v>6000</v>
      </c>
      <c r="K191" s="361"/>
      <c r="L191" s="51"/>
    </row>
    <row r="192" spans="1:13" ht="15" customHeight="1">
      <c r="A192" s="291">
        <v>9</v>
      </c>
      <c r="B192" s="292" t="s">
        <v>1420</v>
      </c>
      <c r="C192" s="153" t="s">
        <v>46</v>
      </c>
      <c r="D192" s="154" t="str">
        <f t="shared" si="5"/>
        <v>009B/YDI/XII/2018</v>
      </c>
      <c r="E192" s="199" t="s">
        <v>1394</v>
      </c>
      <c r="F192" s="208">
        <v>11806436</v>
      </c>
      <c r="G192" s="292" t="s">
        <v>1426</v>
      </c>
      <c r="H192" s="157">
        <f t="shared" si="7"/>
        <v>2264375</v>
      </c>
      <c r="I192" s="355">
        <v>0.04</v>
      </c>
      <c r="J192" s="400">
        <v>90575</v>
      </c>
      <c r="K192" s="361"/>
      <c r="L192" s="51"/>
    </row>
    <row r="193" spans="1:12" ht="15" customHeight="1">
      <c r="A193" s="291">
        <v>10</v>
      </c>
      <c r="B193" s="292" t="s">
        <v>1421</v>
      </c>
      <c r="C193" s="153" t="s">
        <v>47</v>
      </c>
      <c r="D193" s="154" t="str">
        <f t="shared" si="5"/>
        <v>010B/YDI/XII/2018</v>
      </c>
      <c r="E193" s="199" t="s">
        <v>1394</v>
      </c>
      <c r="F193" s="208">
        <v>11806445</v>
      </c>
      <c r="G193" s="292" t="s">
        <v>1427</v>
      </c>
      <c r="H193" s="157">
        <f t="shared" si="7"/>
        <v>462000</v>
      </c>
      <c r="I193" s="355">
        <v>0.04</v>
      </c>
      <c r="J193" s="400">
        <v>18480</v>
      </c>
      <c r="K193" s="361"/>
      <c r="L193" s="51"/>
    </row>
    <row r="194" spans="1:12" ht="15" customHeight="1">
      <c r="A194" s="291">
        <v>11</v>
      </c>
      <c r="B194" s="292" t="s">
        <v>1421</v>
      </c>
      <c r="C194" s="153" t="s">
        <v>48</v>
      </c>
      <c r="D194" s="154" t="str">
        <f t="shared" si="5"/>
        <v>011B/YDI/XII/2018</v>
      </c>
      <c r="E194" s="199" t="s">
        <v>1394</v>
      </c>
      <c r="F194" s="208">
        <v>11806445</v>
      </c>
      <c r="G194" s="292" t="s">
        <v>1427</v>
      </c>
      <c r="H194" s="157">
        <f t="shared" si="7"/>
        <v>1139600</v>
      </c>
      <c r="I194" s="355">
        <v>0.04</v>
      </c>
      <c r="J194" s="400">
        <v>45584</v>
      </c>
      <c r="K194" s="361"/>
      <c r="L194" s="51"/>
    </row>
    <row r="195" spans="1:12" ht="15" customHeight="1">
      <c r="A195" s="291">
        <v>12</v>
      </c>
      <c r="B195" s="292" t="s">
        <v>1421</v>
      </c>
      <c r="C195" s="153" t="s">
        <v>49</v>
      </c>
      <c r="D195" s="154" t="str">
        <f t="shared" si="5"/>
        <v>012B/YDI/XII/2018</v>
      </c>
      <c r="E195" s="199" t="s">
        <v>1394</v>
      </c>
      <c r="F195" s="208">
        <v>11806445</v>
      </c>
      <c r="G195" s="292" t="s">
        <v>1427</v>
      </c>
      <c r="H195" s="157">
        <f t="shared" si="7"/>
        <v>2063600</v>
      </c>
      <c r="I195" s="355">
        <v>0.04</v>
      </c>
      <c r="J195" s="400">
        <v>82544</v>
      </c>
      <c r="K195" s="361"/>
      <c r="L195" s="51"/>
    </row>
    <row r="196" spans="1:12" ht="15" customHeight="1">
      <c r="A196" s="291">
        <v>13</v>
      </c>
      <c r="B196" s="292" t="s">
        <v>1421</v>
      </c>
      <c r="C196" s="153" t="s">
        <v>50</v>
      </c>
      <c r="D196" s="154" t="str">
        <f t="shared" si="5"/>
        <v>013B/YDI/XII/2018</v>
      </c>
      <c r="E196" s="199" t="s">
        <v>1394</v>
      </c>
      <c r="F196" s="208">
        <v>11806445</v>
      </c>
      <c r="G196" s="292" t="s">
        <v>1427</v>
      </c>
      <c r="H196" s="157">
        <f t="shared" si="7"/>
        <v>4697000</v>
      </c>
      <c r="I196" s="355">
        <v>0.04</v>
      </c>
      <c r="J196" s="400">
        <v>187880</v>
      </c>
      <c r="K196" s="361"/>
      <c r="L196" s="51"/>
    </row>
    <row r="197" spans="1:12" ht="15" customHeight="1">
      <c r="A197" s="291">
        <v>14</v>
      </c>
      <c r="B197" s="292" t="s">
        <v>1421</v>
      </c>
      <c r="C197" s="153" t="s">
        <v>51</v>
      </c>
      <c r="D197" s="154" t="str">
        <f t="shared" si="5"/>
        <v>014B/YDI/XII/2018</v>
      </c>
      <c r="E197" s="199" t="s">
        <v>1394</v>
      </c>
      <c r="F197" s="208">
        <v>11806445</v>
      </c>
      <c r="G197" s="292" t="s">
        <v>1427</v>
      </c>
      <c r="H197" s="157">
        <f t="shared" si="7"/>
        <v>5852000</v>
      </c>
      <c r="I197" s="355">
        <v>0.04</v>
      </c>
      <c r="J197" s="400">
        <v>234080</v>
      </c>
      <c r="K197" s="361"/>
      <c r="L197" s="51"/>
    </row>
    <row r="198" spans="1:12" ht="15" customHeight="1">
      <c r="A198" s="291">
        <v>15</v>
      </c>
      <c r="B198" s="292" t="s">
        <v>1421</v>
      </c>
      <c r="C198" s="153" t="s">
        <v>52</v>
      </c>
      <c r="D198" s="154" t="str">
        <f t="shared" si="5"/>
        <v>015B/YDI/XII/2018</v>
      </c>
      <c r="E198" s="199" t="s">
        <v>1394</v>
      </c>
      <c r="F198" s="208">
        <v>11806445</v>
      </c>
      <c r="G198" s="292" t="s">
        <v>1427</v>
      </c>
      <c r="H198" s="157">
        <f t="shared" si="7"/>
        <v>6083000</v>
      </c>
      <c r="I198" s="355">
        <v>0.04</v>
      </c>
      <c r="J198" s="400">
        <v>243320</v>
      </c>
      <c r="K198" s="361"/>
      <c r="L198" s="51"/>
    </row>
    <row r="199" spans="1:12" ht="15" customHeight="1">
      <c r="A199" s="291">
        <v>16</v>
      </c>
      <c r="B199" s="292" t="s">
        <v>1421</v>
      </c>
      <c r="C199" s="153" t="s">
        <v>53</v>
      </c>
      <c r="D199" s="154" t="str">
        <f t="shared" si="5"/>
        <v>016B/YDI/XII/2018</v>
      </c>
      <c r="E199" s="199" t="s">
        <v>1394</v>
      </c>
      <c r="F199" s="208">
        <v>11806445</v>
      </c>
      <c r="G199" s="292" t="s">
        <v>1427</v>
      </c>
      <c r="H199" s="157">
        <f t="shared" si="7"/>
        <v>8162000</v>
      </c>
      <c r="I199" s="355">
        <v>0.04</v>
      </c>
      <c r="J199" s="400">
        <v>326480</v>
      </c>
      <c r="K199" s="361"/>
      <c r="L199" s="51"/>
    </row>
    <row r="200" spans="1:12" ht="15" customHeight="1">
      <c r="A200" s="291">
        <v>17</v>
      </c>
      <c r="B200" s="292" t="s">
        <v>625</v>
      </c>
      <c r="C200" s="153" t="s">
        <v>54</v>
      </c>
      <c r="D200" s="154" t="str">
        <f t="shared" si="5"/>
        <v>017B/YDI/XII/2018</v>
      </c>
      <c r="E200" s="199" t="s">
        <v>1392</v>
      </c>
      <c r="F200" s="208">
        <v>11806304</v>
      </c>
      <c r="G200" s="292" t="s">
        <v>1074</v>
      </c>
      <c r="H200" s="157">
        <f t="shared" si="7"/>
        <v>1930625</v>
      </c>
      <c r="I200" s="355">
        <v>0.04</v>
      </c>
      <c r="J200" s="400">
        <v>77225</v>
      </c>
      <c r="K200" s="361"/>
      <c r="L200" s="51"/>
    </row>
    <row r="201" spans="1:12" ht="15" customHeight="1">
      <c r="A201" s="291">
        <v>18</v>
      </c>
      <c r="B201" s="292" t="s">
        <v>625</v>
      </c>
      <c r="C201" s="153" t="s">
        <v>55</v>
      </c>
      <c r="D201" s="154" t="str">
        <f t="shared" si="5"/>
        <v>018B/YDI/XII/2018</v>
      </c>
      <c r="E201" s="199" t="s">
        <v>1392</v>
      </c>
      <c r="F201" s="208">
        <v>11806302</v>
      </c>
      <c r="G201" s="292" t="s">
        <v>1074</v>
      </c>
      <c r="H201" s="157">
        <f t="shared" si="7"/>
        <v>1930625</v>
      </c>
      <c r="I201" s="355">
        <v>0.04</v>
      </c>
      <c r="J201" s="400">
        <v>77225</v>
      </c>
      <c r="K201" s="361"/>
      <c r="L201" s="51"/>
    </row>
    <row r="202" spans="1:12" ht="15" customHeight="1">
      <c r="A202" s="291">
        <v>19</v>
      </c>
      <c r="B202" s="292" t="s">
        <v>456</v>
      </c>
      <c r="C202" s="153" t="s">
        <v>56</v>
      </c>
      <c r="D202" s="154" t="str">
        <f t="shared" si="5"/>
        <v>019B/YDI/XII/2018</v>
      </c>
      <c r="E202" s="199" t="s">
        <v>1394</v>
      </c>
      <c r="F202" s="208">
        <v>11806445</v>
      </c>
      <c r="G202" s="292" t="s">
        <v>1428</v>
      </c>
      <c r="H202" s="157">
        <f t="shared" si="7"/>
        <v>2120475</v>
      </c>
      <c r="I202" s="355">
        <v>0.04</v>
      </c>
      <c r="J202" s="400">
        <v>84819</v>
      </c>
      <c r="K202" s="361"/>
      <c r="L202" s="51"/>
    </row>
    <row r="203" spans="1:12" ht="15" customHeight="1">
      <c r="A203" s="291">
        <v>20</v>
      </c>
      <c r="B203" s="292" t="s">
        <v>456</v>
      </c>
      <c r="C203" s="153" t="s">
        <v>57</v>
      </c>
      <c r="D203" s="154" t="str">
        <f t="shared" si="5"/>
        <v>020B/YDI/XII/2018</v>
      </c>
      <c r="E203" s="199" t="s">
        <v>1394</v>
      </c>
      <c r="F203" s="208">
        <v>11806445</v>
      </c>
      <c r="G203" s="292" t="s">
        <v>1428</v>
      </c>
      <c r="H203" s="157">
        <f t="shared" si="7"/>
        <v>2129725</v>
      </c>
      <c r="I203" s="355">
        <v>0.04</v>
      </c>
      <c r="J203" s="400">
        <v>85189</v>
      </c>
      <c r="K203" s="361"/>
      <c r="L203" s="51"/>
    </row>
    <row r="204" spans="1:12" ht="15" customHeight="1">
      <c r="A204" s="291">
        <v>21</v>
      </c>
      <c r="B204" s="292" t="s">
        <v>151</v>
      </c>
      <c r="C204" s="153" t="s">
        <v>58</v>
      </c>
      <c r="D204" s="154" t="str">
        <f t="shared" si="5"/>
        <v>021B/YDI/XII/2018</v>
      </c>
      <c r="E204" s="199" t="s">
        <v>1392</v>
      </c>
      <c r="F204" s="208">
        <v>11806304</v>
      </c>
      <c r="G204" s="292" t="s">
        <v>1359</v>
      </c>
      <c r="H204" s="157">
        <f t="shared" si="7"/>
        <v>100000</v>
      </c>
      <c r="I204" s="355">
        <v>0.04</v>
      </c>
      <c r="J204" s="400">
        <v>4000</v>
      </c>
      <c r="K204" s="361"/>
      <c r="L204" s="51"/>
    </row>
    <row r="205" spans="1:12" ht="15" customHeight="1">
      <c r="A205" s="291">
        <v>22</v>
      </c>
      <c r="B205" s="292" t="s">
        <v>151</v>
      </c>
      <c r="C205" s="153" t="s">
        <v>59</v>
      </c>
      <c r="D205" s="154" t="str">
        <f t="shared" si="5"/>
        <v>022B/YDI/XII/2018</v>
      </c>
      <c r="E205" s="199" t="s">
        <v>1392</v>
      </c>
      <c r="F205" s="208">
        <v>11806302</v>
      </c>
      <c r="G205" s="292" t="s">
        <v>1359</v>
      </c>
      <c r="H205" s="157">
        <f t="shared" si="7"/>
        <v>100000</v>
      </c>
      <c r="I205" s="355">
        <v>0.04</v>
      </c>
      <c r="J205" s="400">
        <v>4000</v>
      </c>
      <c r="K205" s="361"/>
      <c r="L205" s="51"/>
    </row>
    <row r="206" spans="1:12" ht="15" customHeight="1">
      <c r="A206" s="291">
        <v>23</v>
      </c>
      <c r="B206" s="292" t="s">
        <v>151</v>
      </c>
      <c r="C206" s="153" t="s">
        <v>60</v>
      </c>
      <c r="D206" s="154" t="str">
        <f t="shared" si="5"/>
        <v>023B/YDI/XII/2018</v>
      </c>
      <c r="E206" s="199" t="s">
        <v>1392</v>
      </c>
      <c r="F206" s="208">
        <v>11806304</v>
      </c>
      <c r="G206" s="292" t="s">
        <v>1359</v>
      </c>
      <c r="H206" s="157">
        <f t="shared" si="7"/>
        <v>8316000</v>
      </c>
      <c r="I206" s="355">
        <v>0.04</v>
      </c>
      <c r="J206" s="400">
        <v>332640</v>
      </c>
      <c r="K206" s="361"/>
      <c r="L206" s="51"/>
    </row>
    <row r="207" spans="1:12" ht="15" customHeight="1">
      <c r="A207" s="291">
        <v>24</v>
      </c>
      <c r="B207" s="292" t="s">
        <v>151</v>
      </c>
      <c r="C207" s="153" t="s">
        <v>66</v>
      </c>
      <c r="D207" s="154" t="str">
        <f t="shared" si="5"/>
        <v>024B/YDI/XII/2018</v>
      </c>
      <c r="E207" s="199" t="s">
        <v>1392</v>
      </c>
      <c r="F207" s="208">
        <v>11806302</v>
      </c>
      <c r="G207" s="292" t="s">
        <v>1359</v>
      </c>
      <c r="H207" s="157">
        <f t="shared" si="7"/>
        <v>8316000</v>
      </c>
      <c r="I207" s="355">
        <v>0.04</v>
      </c>
      <c r="J207" s="400">
        <v>332640</v>
      </c>
      <c r="K207" s="361"/>
      <c r="L207" s="51"/>
    </row>
    <row r="208" spans="1:12" ht="15" customHeight="1">
      <c r="A208" s="291">
        <v>25</v>
      </c>
      <c r="B208" s="292" t="s">
        <v>1422</v>
      </c>
      <c r="C208" s="153" t="s">
        <v>67</v>
      </c>
      <c r="D208" s="154" t="str">
        <f t="shared" si="5"/>
        <v>025B/YDI/XII/2018</v>
      </c>
      <c r="E208" s="199" t="s">
        <v>1400</v>
      </c>
      <c r="F208" s="208">
        <v>11806667</v>
      </c>
      <c r="G208" s="292" t="s">
        <v>1429</v>
      </c>
      <c r="H208" s="157">
        <f t="shared" si="7"/>
        <v>49479150</v>
      </c>
      <c r="I208" s="355">
        <v>0.04</v>
      </c>
      <c r="J208" s="400">
        <v>1979166</v>
      </c>
      <c r="K208" s="361"/>
      <c r="L208" s="51"/>
    </row>
    <row r="209" spans="1:12" ht="15" customHeight="1">
      <c r="A209" s="291">
        <v>26</v>
      </c>
      <c r="B209" s="292" t="s">
        <v>1423</v>
      </c>
      <c r="C209" s="153" t="s">
        <v>68</v>
      </c>
      <c r="D209" s="154" t="str">
        <f t="shared" si="5"/>
        <v>026B/YDI/XII/2018</v>
      </c>
      <c r="E209" s="199" t="s">
        <v>1425</v>
      </c>
      <c r="F209" s="208">
        <v>31801653</v>
      </c>
      <c r="G209" s="292" t="s">
        <v>1430</v>
      </c>
      <c r="H209" s="157">
        <f t="shared" si="7"/>
        <v>36458325</v>
      </c>
      <c r="I209" s="355">
        <v>0.04</v>
      </c>
      <c r="J209" s="400">
        <v>1458333</v>
      </c>
      <c r="K209" s="361"/>
      <c r="L209" s="51"/>
    </row>
    <row r="210" spans="1:12" ht="15" customHeight="1">
      <c r="A210" s="291">
        <v>27</v>
      </c>
      <c r="B210" s="292" t="s">
        <v>147</v>
      </c>
      <c r="C210" s="153" t="s">
        <v>69</v>
      </c>
      <c r="D210" s="154" t="str">
        <f t="shared" si="5"/>
        <v>027B/YDI/XII/2018</v>
      </c>
      <c r="E210" s="199" t="s">
        <v>1394</v>
      </c>
      <c r="F210" s="208">
        <v>11806443</v>
      </c>
      <c r="G210" s="292" t="s">
        <v>1431</v>
      </c>
      <c r="H210" s="157">
        <f t="shared" si="7"/>
        <v>180000</v>
      </c>
      <c r="I210" s="355">
        <v>0.04</v>
      </c>
      <c r="J210" s="400">
        <v>7200</v>
      </c>
      <c r="K210" s="361"/>
      <c r="L210" s="51"/>
    </row>
    <row r="211" spans="1:12" ht="15" customHeight="1">
      <c r="A211" s="291">
        <v>28</v>
      </c>
      <c r="B211" s="292" t="s">
        <v>147</v>
      </c>
      <c r="C211" s="153" t="s">
        <v>70</v>
      </c>
      <c r="D211" s="154" t="str">
        <f t="shared" si="5"/>
        <v>028B/YDI/XII/2018</v>
      </c>
      <c r="E211" s="199" t="s">
        <v>1397</v>
      </c>
      <c r="F211" s="208">
        <v>11806414</v>
      </c>
      <c r="G211" s="292" t="s">
        <v>1432</v>
      </c>
      <c r="H211" s="157">
        <f t="shared" si="7"/>
        <v>180000</v>
      </c>
      <c r="I211" s="355">
        <v>0.04</v>
      </c>
      <c r="J211" s="400">
        <v>7200</v>
      </c>
      <c r="K211" s="361"/>
      <c r="L211" s="51"/>
    </row>
    <row r="212" spans="1:12" ht="15" customHeight="1">
      <c r="A212" s="291">
        <v>29</v>
      </c>
      <c r="B212" s="292" t="s">
        <v>135</v>
      </c>
      <c r="C212" s="153" t="s">
        <v>71</v>
      </c>
      <c r="D212" s="154" t="str">
        <f t="shared" si="5"/>
        <v>029B/YDI/XII/2018</v>
      </c>
      <c r="E212" s="199" t="s">
        <v>1396</v>
      </c>
      <c r="F212" s="208">
        <v>11806367</v>
      </c>
      <c r="G212" s="292" t="s">
        <v>1433</v>
      </c>
      <c r="H212" s="157">
        <f t="shared" si="7"/>
        <v>400000</v>
      </c>
      <c r="I212" s="355">
        <v>0.04</v>
      </c>
      <c r="J212" s="400">
        <v>16000</v>
      </c>
      <c r="K212" s="361"/>
      <c r="L212" s="51"/>
    </row>
    <row r="213" spans="1:12" ht="15" customHeight="1">
      <c r="A213" s="291">
        <v>30</v>
      </c>
      <c r="B213" s="292" t="s">
        <v>217</v>
      </c>
      <c r="C213" s="153" t="s">
        <v>72</v>
      </c>
      <c r="D213" s="154" t="str">
        <f t="shared" si="5"/>
        <v>030B/YDI/XII/2018</v>
      </c>
      <c r="E213" s="199" t="s">
        <v>1402</v>
      </c>
      <c r="F213" s="208">
        <v>31801702</v>
      </c>
      <c r="G213" s="292" t="s">
        <v>297</v>
      </c>
      <c r="H213" s="157">
        <f t="shared" si="7"/>
        <v>52500000</v>
      </c>
      <c r="I213" s="355">
        <v>0.04</v>
      </c>
      <c r="J213" s="400">
        <v>2100000</v>
      </c>
      <c r="K213" s="361"/>
      <c r="L213" s="51"/>
    </row>
    <row r="214" spans="1:12" ht="15" customHeight="1">
      <c r="A214" s="291">
        <v>31</v>
      </c>
      <c r="B214" s="292" t="s">
        <v>147</v>
      </c>
      <c r="C214" s="153" t="s">
        <v>73</v>
      </c>
      <c r="D214" s="154" t="str">
        <f t="shared" si="5"/>
        <v>031B/YDI/XII/2018</v>
      </c>
      <c r="E214" s="199" t="s">
        <v>1392</v>
      </c>
      <c r="F214" s="208">
        <v>11806294</v>
      </c>
      <c r="G214" s="292" t="s">
        <v>1434</v>
      </c>
      <c r="H214" s="157">
        <f t="shared" si="7"/>
        <v>720000</v>
      </c>
      <c r="I214" s="355">
        <v>0.04</v>
      </c>
      <c r="J214" s="400">
        <v>28800</v>
      </c>
      <c r="K214" s="361"/>
      <c r="L214" s="51"/>
    </row>
    <row r="215" spans="1:12" ht="15" customHeight="1">
      <c r="A215" s="291">
        <v>32</v>
      </c>
      <c r="B215" s="292" t="s">
        <v>1424</v>
      </c>
      <c r="C215" s="153" t="s">
        <v>74</v>
      </c>
      <c r="D215" s="154" t="str">
        <f t="shared" si="5"/>
        <v>032B/YDI/XII/2018</v>
      </c>
      <c r="E215" s="199" t="s">
        <v>1403</v>
      </c>
      <c r="F215" s="208">
        <v>70922242</v>
      </c>
      <c r="G215" s="292" t="s">
        <v>1435</v>
      </c>
      <c r="H215" s="157">
        <f t="shared" si="7"/>
        <v>807500</v>
      </c>
      <c r="I215" s="355">
        <v>0.04</v>
      </c>
      <c r="J215" s="400">
        <v>32300</v>
      </c>
      <c r="K215" s="361"/>
      <c r="L215" s="51"/>
    </row>
    <row r="216" spans="1:12" ht="15" customHeight="1">
      <c r="A216" s="291">
        <v>33</v>
      </c>
      <c r="B216" s="292" t="s">
        <v>1424</v>
      </c>
      <c r="C216" s="153" t="s">
        <v>75</v>
      </c>
      <c r="D216" s="154" t="str">
        <f t="shared" si="5"/>
        <v>033B/YDI/XII/2018</v>
      </c>
      <c r="E216" s="199" t="s">
        <v>1403</v>
      </c>
      <c r="F216" s="208">
        <v>70922244</v>
      </c>
      <c r="G216" s="292" t="s">
        <v>1435</v>
      </c>
      <c r="H216" s="157">
        <f t="shared" si="7"/>
        <v>1187500</v>
      </c>
      <c r="I216" s="355">
        <v>0.04</v>
      </c>
      <c r="J216" s="400">
        <v>47500</v>
      </c>
      <c r="K216" s="361"/>
      <c r="L216" s="51"/>
    </row>
    <row r="217" spans="1:12" ht="15" customHeight="1">
      <c r="A217" s="291">
        <v>34</v>
      </c>
      <c r="B217" s="292" t="s">
        <v>1424</v>
      </c>
      <c r="C217" s="153" t="s">
        <v>76</v>
      </c>
      <c r="D217" s="154" t="str">
        <f t="shared" si="5"/>
        <v>034B/YDI/XII/2018</v>
      </c>
      <c r="E217" s="199" t="s">
        <v>1403</v>
      </c>
      <c r="F217" s="208">
        <v>70922246</v>
      </c>
      <c r="G217" s="292" t="s">
        <v>1435</v>
      </c>
      <c r="H217" s="157">
        <f t="shared" si="7"/>
        <v>1710000</v>
      </c>
      <c r="I217" s="355">
        <v>0.04</v>
      </c>
      <c r="J217" s="400">
        <v>68400</v>
      </c>
      <c r="K217" s="361"/>
      <c r="L217" s="51"/>
    </row>
    <row r="218" spans="1:12" ht="15" customHeight="1">
      <c r="A218" s="291">
        <v>35</v>
      </c>
      <c r="B218" s="292" t="s">
        <v>1424</v>
      </c>
      <c r="C218" s="153" t="s">
        <v>77</v>
      </c>
      <c r="D218" s="154" t="str">
        <f t="shared" si="5"/>
        <v>035B/YDI/XII/2018</v>
      </c>
      <c r="E218" s="199" t="s">
        <v>1403</v>
      </c>
      <c r="F218" s="208">
        <v>70922243</v>
      </c>
      <c r="G218" s="292" t="s">
        <v>1435</v>
      </c>
      <c r="H218" s="157">
        <f t="shared" si="7"/>
        <v>8108250</v>
      </c>
      <c r="I218" s="355">
        <v>0.04</v>
      </c>
      <c r="J218" s="400">
        <v>324330</v>
      </c>
      <c r="K218" s="361"/>
      <c r="L218" s="51"/>
    </row>
    <row r="219" spans="1:12" ht="15" customHeight="1">
      <c r="A219" s="291">
        <v>36</v>
      </c>
      <c r="B219" s="292" t="s">
        <v>1424</v>
      </c>
      <c r="C219" s="153" t="s">
        <v>78</v>
      </c>
      <c r="D219" s="154" t="str">
        <f t="shared" si="5"/>
        <v>036B/YDI/XII/2018</v>
      </c>
      <c r="E219" s="199" t="s">
        <v>1403</v>
      </c>
      <c r="F219" s="208">
        <v>70922240</v>
      </c>
      <c r="G219" s="292" t="s">
        <v>1435</v>
      </c>
      <c r="H219" s="157">
        <f t="shared" si="7"/>
        <v>8550000</v>
      </c>
      <c r="I219" s="355">
        <v>0.04</v>
      </c>
      <c r="J219" s="400">
        <v>342000</v>
      </c>
      <c r="K219" s="361"/>
      <c r="L219" s="51"/>
    </row>
    <row r="220" spans="1:12" ht="15" customHeight="1">
      <c r="A220" s="291">
        <v>37</v>
      </c>
      <c r="B220" s="292" t="s">
        <v>1424</v>
      </c>
      <c r="C220" s="153" t="s">
        <v>79</v>
      </c>
      <c r="D220" s="154" t="str">
        <f t="shared" si="5"/>
        <v>037B/YDI/XII/2018</v>
      </c>
      <c r="E220" s="199" t="s">
        <v>1403</v>
      </c>
      <c r="F220" s="208">
        <v>70922241</v>
      </c>
      <c r="G220" s="292" t="s">
        <v>1435</v>
      </c>
      <c r="H220" s="157">
        <f t="shared" si="7"/>
        <v>8550000</v>
      </c>
      <c r="I220" s="355">
        <v>0.04</v>
      </c>
      <c r="J220" s="400">
        <v>342000</v>
      </c>
      <c r="K220" s="361"/>
      <c r="L220" s="51"/>
    </row>
    <row r="221" spans="1:12" ht="15" customHeight="1">
      <c r="A221" s="291">
        <v>38</v>
      </c>
      <c r="B221" s="292" t="s">
        <v>1424</v>
      </c>
      <c r="C221" s="153" t="s">
        <v>80</v>
      </c>
      <c r="D221" s="154" t="str">
        <f t="shared" si="5"/>
        <v>038B/YDI/XII/2018</v>
      </c>
      <c r="E221" s="199" t="s">
        <v>1403</v>
      </c>
      <c r="F221" s="208">
        <v>70922245</v>
      </c>
      <c r="G221" s="292" t="s">
        <v>1435</v>
      </c>
      <c r="H221" s="157">
        <f t="shared" si="7"/>
        <v>9500000</v>
      </c>
      <c r="I221" s="355">
        <v>0.04</v>
      </c>
      <c r="J221" s="400">
        <v>380000</v>
      </c>
      <c r="K221" s="361"/>
      <c r="L221" s="51"/>
    </row>
    <row r="222" spans="1:12" ht="15" customHeight="1">
      <c r="A222" s="291"/>
      <c r="B222" s="292"/>
      <c r="C222" s="153"/>
      <c r="D222" s="154"/>
      <c r="E222" s="199"/>
      <c r="F222" s="208"/>
      <c r="G222" s="292"/>
      <c r="H222" s="157"/>
      <c r="I222" s="355"/>
      <c r="J222" s="359"/>
      <c r="K222" s="361"/>
      <c r="L222" s="51"/>
    </row>
    <row r="223" spans="1:12" ht="15" customHeight="1">
      <c r="A223" s="291"/>
      <c r="B223" s="293"/>
      <c r="C223" s="153"/>
      <c r="D223" s="154"/>
      <c r="E223" s="154"/>
      <c r="F223" s="255"/>
      <c r="G223" s="254"/>
      <c r="H223" s="157"/>
      <c r="I223" s="294"/>
      <c r="J223" s="295"/>
      <c r="K223" s="334"/>
    </row>
    <row r="224" spans="1:12" ht="15" customHeight="1">
      <c r="A224" s="291"/>
      <c r="B224" s="293"/>
      <c r="C224" s="259"/>
      <c r="D224" s="154"/>
      <c r="E224" s="154"/>
      <c r="F224" s="154"/>
      <c r="G224" s="296" t="s">
        <v>332</v>
      </c>
      <c r="H224" s="297">
        <f>SUM(H184:H223)</f>
        <v>246336550</v>
      </c>
      <c r="I224" s="263"/>
      <c r="J224" s="297">
        <f>SUM(J184:J223)</f>
        <v>9853462</v>
      </c>
      <c r="K224" s="334"/>
    </row>
    <row r="225" spans="1:12" ht="15" customHeight="1">
      <c r="A225" s="291"/>
      <c r="B225" s="293"/>
      <c r="C225" s="259"/>
      <c r="D225" s="154"/>
      <c r="E225" s="154"/>
      <c r="F225" s="154"/>
      <c r="G225" s="296"/>
      <c r="H225" s="297"/>
      <c r="I225" s="263"/>
      <c r="J225" s="297"/>
      <c r="K225" s="334"/>
    </row>
    <row r="226" spans="1:12" ht="15" customHeight="1">
      <c r="A226" s="291"/>
      <c r="B226" s="293"/>
      <c r="C226" s="259"/>
      <c r="D226" s="154"/>
      <c r="E226" s="154"/>
      <c r="F226" s="154"/>
      <c r="G226" s="298" t="s">
        <v>19</v>
      </c>
      <c r="H226" s="299">
        <f>H224+H182</f>
        <v>5688298889</v>
      </c>
      <c r="I226" s="300"/>
      <c r="J226" s="299">
        <f>J224+J182</f>
        <v>118692708.78</v>
      </c>
      <c r="K226" s="335"/>
      <c r="L226" s="123"/>
    </row>
    <row r="227" spans="1:12" ht="15" customHeight="1">
      <c r="A227" s="291"/>
      <c r="B227" s="293"/>
      <c r="C227" s="259"/>
      <c r="D227" s="154"/>
      <c r="E227" s="154"/>
      <c r="F227" s="154"/>
      <c r="G227" s="296"/>
      <c r="H227" s="297"/>
      <c r="I227" s="263"/>
      <c r="J227" s="297"/>
      <c r="K227" s="334"/>
    </row>
    <row r="228" spans="1:12" ht="15" customHeight="1">
      <c r="A228" s="291">
        <v>1</v>
      </c>
      <c r="B228" s="292" t="s">
        <v>1447</v>
      </c>
      <c r="C228" s="153" t="s">
        <v>124</v>
      </c>
      <c r="D228" s="154" t="str">
        <f t="shared" ref="D228:D239" si="8">C228&amp;$D$1</f>
        <v>080C/YDI/XI/2018</v>
      </c>
      <c r="E228" s="126" t="s">
        <v>1400</v>
      </c>
      <c r="F228" s="16"/>
      <c r="G228" s="399" t="s">
        <v>1436</v>
      </c>
      <c r="H228" s="157">
        <f t="shared" ref="H228:H239" si="9">J228/I228</f>
        <v>1400000</v>
      </c>
      <c r="I228" s="355">
        <v>0.04</v>
      </c>
      <c r="J228" s="400">
        <v>56000</v>
      </c>
      <c r="K228" s="334"/>
    </row>
    <row r="229" spans="1:12" ht="15" customHeight="1">
      <c r="A229" s="291">
        <v>2</v>
      </c>
      <c r="B229" s="292" t="s">
        <v>1448</v>
      </c>
      <c r="C229" s="153" t="s">
        <v>125</v>
      </c>
      <c r="D229" s="154" t="str">
        <f t="shared" si="8"/>
        <v>081C/YDI/XI/2018</v>
      </c>
      <c r="E229" s="126" t="s">
        <v>1392</v>
      </c>
      <c r="F229" s="16"/>
      <c r="G229" s="399" t="s">
        <v>1437</v>
      </c>
      <c r="H229" s="157">
        <f t="shared" si="9"/>
        <v>4750000</v>
      </c>
      <c r="I229" s="355">
        <v>0.04</v>
      </c>
      <c r="J229" s="400">
        <v>190000</v>
      </c>
      <c r="K229" s="334"/>
    </row>
    <row r="230" spans="1:12" ht="15" customHeight="1">
      <c r="A230" s="291">
        <v>3</v>
      </c>
      <c r="B230" s="292" t="s">
        <v>1449</v>
      </c>
      <c r="C230" s="153" t="s">
        <v>126</v>
      </c>
      <c r="D230" s="154" t="str">
        <f t="shared" si="8"/>
        <v>082C/YDI/XI/2018</v>
      </c>
      <c r="E230" s="126" t="s">
        <v>1393</v>
      </c>
      <c r="F230" s="16"/>
      <c r="G230" s="399" t="s">
        <v>1438</v>
      </c>
      <c r="H230" s="157">
        <f t="shared" si="9"/>
        <v>400000</v>
      </c>
      <c r="I230" s="355">
        <v>0.04</v>
      </c>
      <c r="J230" s="400">
        <v>16000</v>
      </c>
      <c r="K230" s="334"/>
    </row>
    <row r="231" spans="1:12" ht="15" customHeight="1">
      <c r="A231" s="291">
        <v>4</v>
      </c>
      <c r="B231" s="292" t="s">
        <v>1449</v>
      </c>
      <c r="C231" s="153" t="s">
        <v>127</v>
      </c>
      <c r="D231" s="154" t="str">
        <f t="shared" si="8"/>
        <v>083C/YDI/XI/2018</v>
      </c>
      <c r="E231" s="126" t="s">
        <v>1393</v>
      </c>
      <c r="F231" s="16"/>
      <c r="G231" s="399" t="s">
        <v>1439</v>
      </c>
      <c r="H231" s="157">
        <f t="shared" si="9"/>
        <v>400000</v>
      </c>
      <c r="I231" s="355">
        <v>0.04</v>
      </c>
      <c r="J231" s="400">
        <v>16000</v>
      </c>
      <c r="K231" s="334"/>
    </row>
    <row r="232" spans="1:12" ht="15" customHeight="1">
      <c r="A232" s="291">
        <v>5</v>
      </c>
      <c r="B232" s="292" t="s">
        <v>1449</v>
      </c>
      <c r="C232" s="153" t="s">
        <v>128</v>
      </c>
      <c r="D232" s="154" t="str">
        <f t="shared" si="8"/>
        <v>084C/YDI/XI/2018</v>
      </c>
      <c r="E232" s="126" t="s">
        <v>1393</v>
      </c>
      <c r="F232" s="16"/>
      <c r="G232" s="399" t="s">
        <v>1440</v>
      </c>
      <c r="H232" s="157">
        <f t="shared" si="9"/>
        <v>650000</v>
      </c>
      <c r="I232" s="355">
        <v>0.04</v>
      </c>
      <c r="J232" s="400">
        <v>26000</v>
      </c>
      <c r="K232" s="334"/>
    </row>
    <row r="233" spans="1:12" ht="15" customHeight="1">
      <c r="A233" s="291">
        <v>6</v>
      </c>
      <c r="B233" s="292" t="s">
        <v>1450</v>
      </c>
      <c r="C233" s="153" t="s">
        <v>129</v>
      </c>
      <c r="D233" s="154" t="str">
        <f t="shared" si="8"/>
        <v>085C/YDI/XI/2018</v>
      </c>
      <c r="E233" s="126" t="s">
        <v>1402</v>
      </c>
      <c r="F233" s="16"/>
      <c r="G233" s="399" t="s">
        <v>1441</v>
      </c>
      <c r="H233" s="157">
        <f t="shared" si="9"/>
        <v>1800000</v>
      </c>
      <c r="I233" s="197">
        <v>0.04</v>
      </c>
      <c r="J233" s="400">
        <v>72000</v>
      </c>
      <c r="K233" s="334"/>
    </row>
    <row r="234" spans="1:12" ht="15" customHeight="1">
      <c r="A234" s="291">
        <v>7</v>
      </c>
      <c r="B234" s="292" t="s">
        <v>1451</v>
      </c>
      <c r="C234" s="153" t="s">
        <v>130</v>
      </c>
      <c r="D234" s="154" t="str">
        <f t="shared" si="8"/>
        <v>086C/YDI/XI/2018</v>
      </c>
      <c r="E234" s="126" t="s">
        <v>1393</v>
      </c>
      <c r="F234" s="16"/>
      <c r="G234" s="399" t="s">
        <v>1442</v>
      </c>
      <c r="H234" s="157">
        <f t="shared" si="9"/>
        <v>3500000</v>
      </c>
      <c r="I234" s="197">
        <v>0.04</v>
      </c>
      <c r="J234" s="400">
        <v>140000</v>
      </c>
      <c r="K234" s="334"/>
    </row>
    <row r="235" spans="1:12" ht="15" customHeight="1">
      <c r="A235" s="291">
        <v>8</v>
      </c>
      <c r="B235" s="126" t="s">
        <v>1422</v>
      </c>
      <c r="C235" s="153" t="s">
        <v>131</v>
      </c>
      <c r="D235" s="46" t="str">
        <f t="shared" si="8"/>
        <v>087C/YDI/XI/2018</v>
      </c>
      <c r="E235" s="126" t="s">
        <v>1400</v>
      </c>
      <c r="F235" s="16"/>
      <c r="G235" s="399" t="s">
        <v>1443</v>
      </c>
      <c r="H235" s="157">
        <f t="shared" si="9"/>
        <v>11197925</v>
      </c>
      <c r="I235" s="197">
        <v>0.04</v>
      </c>
      <c r="J235" s="400">
        <v>447917</v>
      </c>
      <c r="K235" s="381"/>
      <c r="L235" s="51"/>
    </row>
    <row r="236" spans="1:12" ht="15" customHeight="1">
      <c r="A236" s="291">
        <v>9</v>
      </c>
      <c r="B236" s="126" t="s">
        <v>1452</v>
      </c>
      <c r="C236" s="153" t="s">
        <v>152</v>
      </c>
      <c r="D236" s="46" t="str">
        <f t="shared" si="8"/>
        <v>088C/YDI/XI/2018</v>
      </c>
      <c r="E236" s="126" t="s">
        <v>1404</v>
      </c>
      <c r="F236" s="16"/>
      <c r="G236" s="399" t="s">
        <v>1444</v>
      </c>
      <c r="H236" s="157">
        <f t="shared" si="9"/>
        <v>3744000</v>
      </c>
      <c r="I236" s="197">
        <v>0.04</v>
      </c>
      <c r="J236" s="400">
        <v>149760</v>
      </c>
      <c r="K236" s="381"/>
      <c r="L236" s="51"/>
    </row>
    <row r="237" spans="1:12" ht="15" customHeight="1">
      <c r="A237" s="291">
        <v>10</v>
      </c>
      <c r="B237" s="126" t="s">
        <v>1449</v>
      </c>
      <c r="C237" s="153" t="s">
        <v>153</v>
      </c>
      <c r="D237" s="46" t="str">
        <f t="shared" si="8"/>
        <v>089C/YDI/XI/2018</v>
      </c>
      <c r="E237" s="126" t="s">
        <v>1393</v>
      </c>
      <c r="F237" s="16"/>
      <c r="G237" s="399" t="s">
        <v>1445</v>
      </c>
      <c r="H237" s="157">
        <f t="shared" si="9"/>
        <v>750000</v>
      </c>
      <c r="I237" s="197">
        <v>0.04</v>
      </c>
      <c r="J237" s="400">
        <v>30000</v>
      </c>
      <c r="K237" s="381"/>
      <c r="L237" s="51"/>
    </row>
    <row r="238" spans="1:12" ht="15" customHeight="1">
      <c r="A238" s="291">
        <v>11</v>
      </c>
      <c r="B238" s="126" t="s">
        <v>1449</v>
      </c>
      <c r="C238" s="153" t="s">
        <v>154</v>
      </c>
      <c r="D238" s="46" t="str">
        <f t="shared" si="8"/>
        <v>090C/YDI/XI/2018</v>
      </c>
      <c r="E238" s="126" t="s">
        <v>1393</v>
      </c>
      <c r="F238" s="16"/>
      <c r="G238" s="399" t="s">
        <v>1446</v>
      </c>
      <c r="H238" s="157">
        <f t="shared" si="9"/>
        <v>1100000</v>
      </c>
      <c r="I238" s="197">
        <v>0.04</v>
      </c>
      <c r="J238" s="400">
        <v>44000</v>
      </c>
      <c r="K238" s="381"/>
      <c r="L238" s="51"/>
    </row>
    <row r="239" spans="1:12" ht="15" customHeight="1">
      <c r="A239" s="291">
        <v>12</v>
      </c>
      <c r="B239" s="126" t="s">
        <v>1453</v>
      </c>
      <c r="C239" s="153" t="s">
        <v>155</v>
      </c>
      <c r="D239" s="46" t="str">
        <f t="shared" si="8"/>
        <v>091C/YDI/XI/2018</v>
      </c>
      <c r="E239" s="126" t="s">
        <v>1400</v>
      </c>
      <c r="F239" s="16"/>
      <c r="G239" s="399" t="s">
        <v>850</v>
      </c>
      <c r="H239" s="157">
        <f t="shared" si="9"/>
        <v>11934150</v>
      </c>
      <c r="I239" s="355">
        <v>0.02</v>
      </c>
      <c r="J239" s="400">
        <v>238683</v>
      </c>
      <c r="K239" s="381"/>
      <c r="L239" s="51"/>
    </row>
    <row r="240" spans="1:12" s="328" customFormat="1" ht="15" customHeight="1">
      <c r="A240" s="428">
        <v>116</v>
      </c>
      <c r="B240" s="429" t="s">
        <v>1375</v>
      </c>
      <c r="C240" s="430" t="s">
        <v>41</v>
      </c>
      <c r="D240" s="431" t="str">
        <f>C240&amp;$D$1</f>
        <v>004C/YDI/XI/2018</v>
      </c>
      <c r="E240" s="429" t="s">
        <v>1393</v>
      </c>
      <c r="F240" s="432">
        <v>31801675</v>
      </c>
      <c r="G240" s="433" t="s">
        <v>1412</v>
      </c>
      <c r="H240" s="324">
        <f>J240/I240</f>
        <v>15714285.5</v>
      </c>
      <c r="I240" s="325">
        <v>0.02</v>
      </c>
      <c r="J240" s="326">
        <v>314285.71000000002</v>
      </c>
      <c r="K240" s="434"/>
      <c r="L240" s="435"/>
    </row>
    <row r="241" spans="1:12" ht="15" customHeight="1">
      <c r="A241" s="291"/>
      <c r="B241" s="155"/>
      <c r="C241" s="153"/>
      <c r="D241" s="154"/>
      <c r="E241" s="155"/>
      <c r="F241" s="228"/>
      <c r="G241" s="155"/>
      <c r="H241" s="157"/>
      <c r="I241" s="197"/>
      <c r="J241" s="158"/>
      <c r="K241" s="334"/>
    </row>
    <row r="242" spans="1:12" ht="15" customHeight="1">
      <c r="A242" s="291"/>
      <c r="B242" s="155"/>
      <c r="C242" s="153"/>
      <c r="D242" s="154"/>
      <c r="E242" s="154"/>
      <c r="F242" s="154"/>
      <c r="G242" s="292"/>
      <c r="H242" s="157"/>
      <c r="I242" s="197"/>
      <c r="J242" s="158"/>
      <c r="K242" s="334"/>
    </row>
    <row r="243" spans="1:12" ht="15" customHeight="1">
      <c r="A243" s="291"/>
      <c r="B243" s="293"/>
      <c r="C243" s="259"/>
      <c r="D243" s="154"/>
      <c r="E243" s="154"/>
      <c r="F243" s="154"/>
      <c r="G243" s="301" t="s">
        <v>20</v>
      </c>
      <c r="H243" s="299">
        <f>SUM(H228:H234)</f>
        <v>12900000</v>
      </c>
      <c r="I243" s="263"/>
      <c r="J243" s="299">
        <f>SUM(J228:J240)</f>
        <v>1740645.71</v>
      </c>
      <c r="K243" s="334"/>
    </row>
    <row r="244" spans="1:12" ht="15" hidden="1" customHeight="1">
      <c r="A244" s="291"/>
      <c r="B244" s="293"/>
      <c r="C244" s="259"/>
      <c r="D244" s="154"/>
      <c r="E244" s="154"/>
      <c r="F244" s="154"/>
      <c r="G244" s="301"/>
      <c r="H244" s="157"/>
      <c r="I244" s="302"/>
      <c r="J244" s="295"/>
      <c r="K244" s="334"/>
    </row>
    <row r="245" spans="1:12" ht="15" hidden="1" customHeight="1">
      <c r="A245" s="291"/>
      <c r="B245" s="155"/>
      <c r="C245" s="153"/>
      <c r="D245" s="154"/>
      <c r="E245" s="155"/>
      <c r="F245" s="228"/>
      <c r="G245" s="155"/>
      <c r="H245" s="157"/>
      <c r="I245" s="302"/>
      <c r="J245" s="264"/>
      <c r="K245" s="334"/>
    </row>
    <row r="246" spans="1:12" ht="15" hidden="1" customHeight="1">
      <c r="A246" s="291"/>
      <c r="B246" s="155"/>
      <c r="C246" s="153"/>
      <c r="D246" s="154"/>
      <c r="E246" s="155"/>
      <c r="F246" s="228"/>
      <c r="G246" s="155"/>
      <c r="H246" s="157"/>
      <c r="I246" s="302"/>
      <c r="J246" s="264"/>
      <c r="K246" s="334"/>
    </row>
    <row r="247" spans="1:12" ht="15" hidden="1" customHeight="1">
      <c r="A247" s="291"/>
      <c r="B247" s="293"/>
      <c r="C247" s="259"/>
      <c r="D247" s="154"/>
      <c r="E247" s="154"/>
      <c r="F247" s="154"/>
      <c r="G247" s="301"/>
      <c r="H247" s="157"/>
      <c r="I247" s="302"/>
      <c r="J247" s="264"/>
      <c r="K247" s="334"/>
    </row>
    <row r="248" spans="1:12" ht="15" hidden="1" customHeight="1">
      <c r="A248" s="291"/>
      <c r="B248" s="293"/>
      <c r="C248" s="259"/>
      <c r="D248" s="154"/>
      <c r="E248" s="154"/>
      <c r="F248" s="154"/>
      <c r="G248" s="301" t="s">
        <v>22</v>
      </c>
      <c r="H248" s="303">
        <f>SUM(H245:H247)</f>
        <v>0</v>
      </c>
      <c r="I248" s="263"/>
      <c r="J248" s="303">
        <f>SUM(J245:J247)</f>
        <v>0</v>
      </c>
      <c r="K248" s="334"/>
    </row>
    <row r="249" spans="1:12" ht="15" customHeight="1">
      <c r="A249" s="291"/>
      <c r="B249" s="293"/>
      <c r="C249" s="153"/>
      <c r="D249" s="154"/>
      <c r="E249" s="154"/>
      <c r="F249" s="154"/>
      <c r="G249" s="292"/>
      <c r="H249" s="157"/>
      <c r="I249" s="197"/>
      <c r="J249" s="264"/>
      <c r="K249" s="334"/>
    </row>
    <row r="250" spans="1:12" ht="15" customHeight="1">
      <c r="A250" s="291"/>
      <c r="B250" s="293"/>
      <c r="C250" s="153"/>
      <c r="D250" s="154"/>
      <c r="E250" s="154"/>
      <c r="F250" s="154"/>
      <c r="G250" s="304" t="s">
        <v>208</v>
      </c>
      <c r="H250" s="305">
        <f>H243+H226+H248</f>
        <v>5701198889</v>
      </c>
      <c r="I250" s="197"/>
      <c r="J250" s="305">
        <f>J243+J226+J248</f>
        <v>120433354.48999999</v>
      </c>
      <c r="K250" s="372"/>
      <c r="L250" s="123"/>
    </row>
    <row r="251" spans="1:12" ht="15" customHeight="1">
      <c r="A251" s="291"/>
      <c r="B251" s="293"/>
      <c r="C251" s="153"/>
      <c r="D251" s="154"/>
      <c r="E251" s="154"/>
      <c r="F251" s="154"/>
      <c r="G251" s="292"/>
      <c r="H251" s="157"/>
      <c r="I251" s="197"/>
      <c r="J251" s="264"/>
      <c r="K251" s="334"/>
    </row>
    <row r="252" spans="1:12" ht="15" customHeight="1">
      <c r="A252" s="291">
        <v>1</v>
      </c>
      <c r="B252" s="414" t="s">
        <v>1331</v>
      </c>
      <c r="C252" s="153"/>
      <c r="E252" s="403" t="s">
        <v>1400</v>
      </c>
      <c r="F252" s="415">
        <v>70927404</v>
      </c>
      <c r="G252" s="414" t="s">
        <v>1331</v>
      </c>
      <c r="H252" s="363">
        <f t="shared" ref="H252" si="10">J252/I252</f>
        <v>294277766.66666669</v>
      </c>
      <c r="I252" s="197">
        <v>0.03</v>
      </c>
      <c r="J252" s="439">
        <v>8828333</v>
      </c>
      <c r="K252" s="334"/>
    </row>
    <row r="253" spans="1:12" ht="15" customHeight="1">
      <c r="A253" s="291"/>
      <c r="B253" s="293"/>
      <c r="C253" s="153"/>
      <c r="D253" s="154"/>
      <c r="E253" s="154"/>
      <c r="F253" s="154"/>
      <c r="G253" s="292"/>
      <c r="H253" s="157"/>
      <c r="I253" s="197"/>
      <c r="J253" s="264"/>
      <c r="K253" s="334"/>
    </row>
    <row r="254" spans="1:12" ht="15" customHeight="1">
      <c r="A254" s="291"/>
      <c r="B254" s="293"/>
      <c r="C254" s="153"/>
      <c r="D254" s="154"/>
      <c r="E254" s="154"/>
      <c r="F254" s="154"/>
      <c r="G254" s="292"/>
      <c r="H254" s="157"/>
      <c r="I254" s="197"/>
      <c r="J254" s="264"/>
      <c r="K254" s="334"/>
    </row>
    <row r="255" spans="1:12" ht="15" customHeight="1">
      <c r="A255" s="291"/>
      <c r="B255" s="293"/>
      <c r="C255" s="153"/>
      <c r="D255" s="154"/>
      <c r="E255" s="154"/>
      <c r="F255" s="154"/>
      <c r="G255" s="301" t="s">
        <v>231</v>
      </c>
      <c r="H255" s="299">
        <f>SUM(H251:H254)</f>
        <v>294277766.66666669</v>
      </c>
      <c r="I255" s="263"/>
      <c r="J255" s="299">
        <f>SUM(J252:J253)</f>
        <v>8828333</v>
      </c>
      <c r="K255" s="334"/>
    </row>
    <row r="256" spans="1:12" ht="15" customHeight="1">
      <c r="A256" s="291"/>
      <c r="B256" s="293"/>
      <c r="C256" s="153"/>
      <c r="D256" s="154"/>
      <c r="E256" s="155"/>
      <c r="F256" s="228"/>
      <c r="G256" s="292"/>
      <c r="H256" s="157"/>
      <c r="I256" s="197"/>
      <c r="J256" s="264"/>
      <c r="K256" s="334"/>
    </row>
    <row r="257" spans="1:12" ht="15" customHeight="1">
      <c r="A257" s="291">
        <v>1</v>
      </c>
      <c r="B257" s="126" t="s">
        <v>105</v>
      </c>
      <c r="C257" s="153"/>
      <c r="D257" s="154"/>
      <c r="E257" s="402" t="s">
        <v>1402</v>
      </c>
      <c r="F257" s="404">
        <v>31801705</v>
      </c>
      <c r="G257" s="399" t="s">
        <v>1454</v>
      </c>
      <c r="H257" s="363">
        <f t="shared" ref="H257" si="11">J257/I257</f>
        <v>20769250</v>
      </c>
      <c r="I257" s="197">
        <v>0.1</v>
      </c>
      <c r="J257" s="400">
        <v>2076925</v>
      </c>
      <c r="K257" s="334"/>
    </row>
    <row r="258" spans="1:12" ht="15" customHeight="1">
      <c r="A258" s="291">
        <v>2</v>
      </c>
      <c r="B258" s="126"/>
      <c r="C258" s="153"/>
      <c r="D258" s="154"/>
      <c r="E258" s="126"/>
      <c r="F258" s="16"/>
      <c r="G258" s="126"/>
      <c r="H258" s="363"/>
      <c r="I258" s="197"/>
      <c r="J258" s="143"/>
      <c r="K258" s="334"/>
    </row>
    <row r="259" spans="1:12" ht="15" customHeight="1">
      <c r="A259" s="291">
        <v>3</v>
      </c>
      <c r="B259" s="126"/>
      <c r="C259" s="153"/>
      <c r="D259" s="154"/>
      <c r="E259" s="126"/>
      <c r="F259" s="16"/>
      <c r="G259" s="126"/>
      <c r="H259" s="363"/>
      <c r="I259" s="197"/>
      <c r="J259" s="143"/>
      <c r="K259" s="334"/>
    </row>
    <row r="260" spans="1:12" ht="15" customHeight="1">
      <c r="A260" s="291"/>
      <c r="B260" s="195"/>
      <c r="C260" s="153"/>
      <c r="D260" s="154"/>
      <c r="E260" s="195"/>
      <c r="F260" s="354"/>
      <c r="G260" s="195"/>
      <c r="H260" s="157"/>
      <c r="I260" s="197"/>
      <c r="J260" s="198"/>
      <c r="K260" s="334"/>
    </row>
    <row r="261" spans="1:12" ht="15" customHeight="1">
      <c r="A261" s="291"/>
      <c r="B261" s="195"/>
      <c r="C261" s="153"/>
      <c r="D261" s="154"/>
      <c r="E261" s="195"/>
      <c r="F261" s="354"/>
      <c r="G261" s="195"/>
      <c r="H261" s="157"/>
      <c r="I261" s="197"/>
      <c r="J261" s="198"/>
      <c r="K261" s="334"/>
    </row>
    <row r="262" spans="1:12" ht="15" customHeight="1">
      <c r="A262" s="291"/>
      <c r="B262" s="293"/>
      <c r="C262" s="153"/>
      <c r="D262" s="154"/>
      <c r="E262" s="154"/>
      <c r="F262" s="154"/>
      <c r="G262" s="301" t="s">
        <v>24</v>
      </c>
      <c r="H262" s="264">
        <f>SUM(H257:H261)</f>
        <v>20769250</v>
      </c>
      <c r="I262" s="355"/>
      <c r="J262" s="264">
        <f>SUM(J257:J261)</f>
        <v>2076925</v>
      </c>
      <c r="K262" s="334"/>
    </row>
    <row r="263" spans="1:12" ht="15" customHeight="1">
      <c r="A263" s="291"/>
      <c r="B263" s="203"/>
      <c r="C263" s="153"/>
      <c r="D263" s="154"/>
      <c r="E263" s="43"/>
      <c r="F263" s="43"/>
      <c r="G263" s="362"/>
      <c r="H263" s="264"/>
      <c r="I263" s="355"/>
      <c r="J263" s="77"/>
      <c r="K263" s="334"/>
    </row>
    <row r="264" spans="1:12" ht="15" customHeight="1">
      <c r="A264" s="291">
        <v>1</v>
      </c>
      <c r="B264" s="126"/>
      <c r="C264" s="153"/>
      <c r="D264" s="154"/>
      <c r="E264" s="126"/>
      <c r="F264" s="16"/>
      <c r="G264" s="126"/>
      <c r="H264" s="363">
        <f>J264/I264</f>
        <v>0</v>
      </c>
      <c r="I264" s="355">
        <v>0.25</v>
      </c>
      <c r="J264" s="143"/>
      <c r="K264" s="334"/>
    </row>
    <row r="265" spans="1:12" ht="15" customHeight="1">
      <c r="A265" s="291">
        <v>2</v>
      </c>
      <c r="B265" s="126"/>
      <c r="C265" s="153"/>
      <c r="D265" s="154"/>
      <c r="E265" s="126"/>
      <c r="F265" s="16"/>
      <c r="G265" s="126"/>
      <c r="H265" s="363">
        <f t="shared" ref="H265:H269" si="12">J265/I265</f>
        <v>0</v>
      </c>
      <c r="I265" s="355">
        <v>0.25</v>
      </c>
      <c r="J265" s="143"/>
      <c r="K265" s="334"/>
    </row>
    <row r="266" spans="1:12" ht="15" customHeight="1">
      <c r="A266" s="291">
        <v>3</v>
      </c>
      <c r="B266" s="126"/>
      <c r="C266" s="153"/>
      <c r="D266" s="154"/>
      <c r="E266" s="126"/>
      <c r="F266" s="16"/>
      <c r="G266" s="126"/>
      <c r="H266" s="363">
        <f t="shared" si="12"/>
        <v>0</v>
      </c>
      <c r="I266" s="355">
        <v>0.25</v>
      </c>
      <c r="J266" s="143"/>
      <c r="K266" s="334"/>
    </row>
    <row r="267" spans="1:12" ht="15" customHeight="1">
      <c r="A267" s="291">
        <v>4</v>
      </c>
      <c r="B267" s="126"/>
      <c r="C267" s="153"/>
      <c r="D267" s="154"/>
      <c r="E267" s="126"/>
      <c r="F267" s="16"/>
      <c r="G267" s="126"/>
      <c r="H267" s="363">
        <f t="shared" si="12"/>
        <v>0</v>
      </c>
      <c r="I267" s="355">
        <v>0.25</v>
      </c>
      <c r="J267" s="143"/>
      <c r="K267" s="334"/>
    </row>
    <row r="268" spans="1:12" ht="15" customHeight="1">
      <c r="A268" s="291">
        <v>5</v>
      </c>
      <c r="B268" s="126"/>
      <c r="C268" s="153"/>
      <c r="D268" s="154"/>
      <c r="E268" s="126"/>
      <c r="F268" s="16"/>
      <c r="G268" s="126"/>
      <c r="H268" s="363">
        <f t="shared" si="12"/>
        <v>0</v>
      </c>
      <c r="I268" s="355">
        <v>0.25</v>
      </c>
      <c r="J268" s="143"/>
      <c r="K268" s="334"/>
    </row>
    <row r="269" spans="1:12" ht="15" customHeight="1">
      <c r="A269" s="291">
        <v>6</v>
      </c>
      <c r="B269" s="126"/>
      <c r="C269" s="153"/>
      <c r="D269" s="154"/>
      <c r="E269" s="126"/>
      <c r="F269" s="16"/>
      <c r="G269" s="126"/>
      <c r="H269" s="363">
        <f t="shared" si="12"/>
        <v>0</v>
      </c>
      <c r="I269" s="355">
        <v>0.25</v>
      </c>
      <c r="J269" s="143"/>
      <c r="K269" s="334"/>
    </row>
    <row r="270" spans="1:12" ht="15" customHeight="1">
      <c r="A270" s="291"/>
      <c r="B270" s="293"/>
      <c r="C270" s="153"/>
      <c r="D270" s="154"/>
      <c r="E270" s="126"/>
      <c r="F270" s="154"/>
      <c r="G270" s="301" t="s">
        <v>1332</v>
      </c>
      <c r="H270" s="264">
        <f>SUM(H264:H269)</f>
        <v>0</v>
      </c>
      <c r="I270" s="355"/>
      <c r="J270" s="264">
        <f>SUM(J264:J269)</f>
        <v>0</v>
      </c>
      <c r="K270" s="334"/>
    </row>
    <row r="271" spans="1:12" ht="15" customHeight="1">
      <c r="A271" s="291"/>
      <c r="B271" s="293"/>
      <c r="C271" s="153"/>
      <c r="D271" s="154"/>
      <c r="E271" s="154"/>
      <c r="F271" s="154"/>
      <c r="G271" s="301"/>
      <c r="H271" s="299"/>
      <c r="I271" s="263"/>
      <c r="J271" s="299"/>
      <c r="K271" s="334"/>
    </row>
    <row r="272" spans="1:12" ht="15" customHeight="1">
      <c r="A272" s="291"/>
      <c r="B272" s="293"/>
      <c r="C272" s="153"/>
      <c r="D272" s="154"/>
      <c r="E272" s="154"/>
      <c r="F272" s="154"/>
      <c r="G272" s="304" t="s">
        <v>282</v>
      </c>
      <c r="H272" s="305">
        <f>SUM(H262)</f>
        <v>20769250</v>
      </c>
      <c r="I272" s="306"/>
      <c r="J272" s="305">
        <f>J262+J255+J270</f>
        <v>10905258</v>
      </c>
      <c r="K272" s="336"/>
      <c r="L272" s="2"/>
    </row>
    <row r="273" spans="1:13" ht="15" customHeight="1">
      <c r="A273" s="291"/>
      <c r="B273" s="293"/>
      <c r="C273" s="153"/>
      <c r="D273" s="154"/>
      <c r="E273" s="154"/>
      <c r="F273" s="154"/>
      <c r="G273" s="292"/>
      <c r="H273" s="157"/>
      <c r="I273" s="197"/>
      <c r="J273" s="264"/>
      <c r="K273" s="334"/>
    </row>
    <row r="274" spans="1:13" ht="15" customHeight="1">
      <c r="A274" s="291"/>
      <c r="B274" s="293"/>
      <c r="C274" s="153"/>
      <c r="D274" s="154"/>
      <c r="E274" s="195"/>
      <c r="F274" s="228"/>
      <c r="G274" s="292"/>
      <c r="H274" s="157"/>
      <c r="I274" s="197"/>
      <c r="J274" s="264"/>
      <c r="K274" s="334"/>
    </row>
    <row r="275" spans="1:13" ht="15" customHeight="1">
      <c r="A275" s="291"/>
      <c r="B275" s="155"/>
      <c r="C275" s="153"/>
      <c r="D275" s="154"/>
      <c r="E275" s="155"/>
      <c r="F275" s="228"/>
      <c r="G275" s="155"/>
      <c r="H275" s="157"/>
      <c r="I275" s="197"/>
      <c r="J275" s="158"/>
      <c r="K275" s="334"/>
    </row>
    <row r="276" spans="1:13" ht="15" customHeight="1">
      <c r="A276" s="291"/>
      <c r="B276" s="292"/>
      <c r="C276" s="153"/>
      <c r="D276" s="154"/>
      <c r="E276" s="436"/>
      <c r="F276" s="437"/>
      <c r="G276" s="438"/>
      <c r="H276" s="157"/>
      <c r="I276" s="197"/>
      <c r="J276" s="439"/>
      <c r="K276" s="334"/>
    </row>
    <row r="277" spans="1:13" ht="15" customHeight="1">
      <c r="A277" s="291"/>
      <c r="B277" s="292"/>
      <c r="C277" s="153"/>
      <c r="D277" s="154"/>
      <c r="E277" s="440"/>
      <c r="F277" s="441"/>
      <c r="G277" s="442"/>
      <c r="H277" s="157"/>
      <c r="I277" s="197"/>
      <c r="J277" s="443"/>
      <c r="K277" s="334"/>
    </row>
    <row r="278" spans="1:13" ht="15" customHeight="1">
      <c r="A278" s="291"/>
      <c r="B278" s="292"/>
      <c r="C278" s="153"/>
      <c r="D278" s="154"/>
      <c r="E278" s="440"/>
      <c r="F278" s="441"/>
      <c r="G278" s="442"/>
      <c r="H278" s="157"/>
      <c r="I278" s="197"/>
      <c r="J278" s="443"/>
      <c r="K278" s="334"/>
    </row>
    <row r="279" spans="1:13" ht="15" customHeight="1">
      <c r="A279" s="291"/>
      <c r="B279" s="292"/>
      <c r="C279" s="153"/>
      <c r="D279" s="154"/>
      <c r="E279" s="440"/>
      <c r="F279" s="441"/>
      <c r="G279" s="442"/>
      <c r="H279" s="157"/>
      <c r="I279" s="197"/>
      <c r="J279" s="198"/>
      <c r="K279" s="334"/>
    </row>
    <row r="280" spans="1:13" ht="15" customHeight="1">
      <c r="A280" s="291"/>
      <c r="B280" s="292"/>
      <c r="C280" s="153"/>
      <c r="D280" s="154"/>
      <c r="E280" s="440"/>
      <c r="F280" s="441"/>
      <c r="G280" s="442"/>
      <c r="H280" s="157"/>
      <c r="I280" s="160"/>
      <c r="J280" s="264"/>
      <c r="K280" s="334"/>
      <c r="M280" s="51"/>
    </row>
    <row r="281" spans="1:13" ht="15" customHeight="1">
      <c r="A281" s="291"/>
      <c r="B281" s="293"/>
      <c r="C281" s="153"/>
      <c r="D281" s="154"/>
      <c r="E281" s="154"/>
      <c r="F281" s="154"/>
      <c r="G281" s="427"/>
      <c r="H281" s="157"/>
      <c r="I281" s="160"/>
      <c r="J281" s="264"/>
      <c r="K281" s="334"/>
      <c r="M281" s="51"/>
    </row>
    <row r="282" spans="1:13" ht="15" customHeight="1">
      <c r="A282" s="291"/>
      <c r="B282" s="293"/>
      <c r="C282" s="259"/>
      <c r="D282" s="154"/>
      <c r="E282" s="154"/>
      <c r="F282" s="154"/>
      <c r="G282" s="261" t="s">
        <v>27</v>
      </c>
      <c r="H282" s="299">
        <f>SUM(H275:H280)</f>
        <v>0</v>
      </c>
      <c r="I282" s="307"/>
      <c r="J282" s="299">
        <f>SUM(J275:J280)</f>
        <v>0</v>
      </c>
      <c r="K282" s="334"/>
    </row>
    <row r="283" spans="1:13" ht="15" customHeight="1">
      <c r="A283" s="291"/>
      <c r="B283" s="293"/>
      <c r="C283" s="153"/>
      <c r="D283" s="154"/>
      <c r="E283" s="155"/>
      <c r="F283" s="228"/>
      <c r="G283" s="292"/>
      <c r="H283" s="157"/>
      <c r="I283" s="160"/>
      <c r="J283" s="264"/>
      <c r="K283" s="334"/>
    </row>
    <row r="284" spans="1:13" ht="15" customHeight="1">
      <c r="A284" s="291">
        <v>1</v>
      </c>
      <c r="B284" s="292"/>
      <c r="C284" s="153"/>
      <c r="D284" s="154" t="str">
        <f t="shared" ref="D284" si="13">C284&amp;$D$1</f>
        <v>C/YDI/XI/2018</v>
      </c>
      <c r="E284" s="155"/>
      <c r="F284" s="156"/>
      <c r="G284" s="155"/>
      <c r="H284" s="157">
        <f>J284/I284</f>
        <v>0</v>
      </c>
      <c r="I284" s="160">
        <v>0.1</v>
      </c>
      <c r="J284" s="158"/>
      <c r="K284" s="334"/>
    </row>
    <row r="285" spans="1:13" ht="15" customHeight="1">
      <c r="A285" s="291"/>
      <c r="B285" s="292"/>
      <c r="C285" s="153"/>
      <c r="D285" s="154"/>
      <c r="E285" s="154"/>
      <c r="F285" s="154"/>
      <c r="G285" s="155"/>
      <c r="H285" s="157"/>
      <c r="I285" s="160"/>
      <c r="J285" s="158"/>
      <c r="K285" s="334"/>
    </row>
    <row r="286" spans="1:13" ht="15" customHeight="1">
      <c r="A286" s="291"/>
      <c r="B286" s="293"/>
      <c r="C286" s="153"/>
      <c r="D286" s="154"/>
      <c r="E286" s="154"/>
      <c r="F286" s="154"/>
      <c r="G286" s="292"/>
      <c r="H286" s="157"/>
      <c r="I286" s="160"/>
      <c r="J286" s="264"/>
      <c r="K286" s="334"/>
    </row>
    <row r="287" spans="1:13" ht="15" customHeight="1">
      <c r="A287" s="291"/>
      <c r="B287" s="293"/>
      <c r="C287" s="153"/>
      <c r="D287" s="154"/>
      <c r="E287" s="154"/>
      <c r="F287" s="154"/>
      <c r="G287" s="308" t="s">
        <v>339</v>
      </c>
      <c r="H287" s="299">
        <f>SUM(H286:H286)</f>
        <v>0</v>
      </c>
      <c r="I287" s="307"/>
      <c r="J287" s="299">
        <f>SUM(J284:J286)</f>
        <v>0</v>
      </c>
      <c r="K287" s="334"/>
      <c r="L287" s="122"/>
    </row>
    <row r="288" spans="1:13" ht="15" customHeight="1">
      <c r="A288" s="291"/>
      <c r="B288" s="293"/>
      <c r="C288" s="153"/>
      <c r="D288" s="154"/>
      <c r="E288" s="155"/>
      <c r="F288" s="228"/>
      <c r="G288" s="308"/>
      <c r="H288" s="299"/>
      <c r="I288" s="307"/>
      <c r="J288" s="299"/>
      <c r="K288" s="334"/>
      <c r="L288" s="122"/>
    </row>
    <row r="289" spans="1:14" ht="15" customHeight="1">
      <c r="A289" s="291">
        <v>1</v>
      </c>
      <c r="B289" s="293"/>
      <c r="C289" s="153"/>
      <c r="D289" s="154" t="str">
        <f t="shared" ref="D289" si="14">C289&amp;$D$1</f>
        <v>C/YDI/XI/2018</v>
      </c>
      <c r="E289" s="154"/>
      <c r="F289" s="154"/>
      <c r="G289" s="155"/>
      <c r="H289" s="157">
        <f>J289/I289</f>
        <v>0</v>
      </c>
      <c r="I289" s="309">
        <v>0.1</v>
      </c>
      <c r="J289" s="158"/>
      <c r="K289" s="334"/>
      <c r="L289" s="122"/>
    </row>
    <row r="290" spans="1:14" ht="15" customHeight="1">
      <c r="A290" s="291"/>
      <c r="B290" s="293"/>
      <c r="C290" s="153"/>
      <c r="D290" s="154"/>
      <c r="E290" s="154"/>
      <c r="F290" s="154"/>
      <c r="G290" s="308"/>
      <c r="H290" s="299"/>
      <c r="I290" s="307"/>
      <c r="J290" s="299"/>
      <c r="K290" s="334"/>
      <c r="L290" s="122"/>
    </row>
    <row r="291" spans="1:14" ht="15" customHeight="1">
      <c r="A291" s="291"/>
      <c r="B291" s="293"/>
      <c r="C291" s="153"/>
      <c r="D291" s="154"/>
      <c r="E291" s="154"/>
      <c r="F291" s="154"/>
      <c r="G291" s="310" t="s">
        <v>29</v>
      </c>
      <c r="H291" s="299"/>
      <c r="I291" s="307"/>
      <c r="J291" s="299"/>
      <c r="K291" s="334"/>
      <c r="L291" s="122"/>
    </row>
    <row r="292" spans="1:14" ht="15" customHeight="1">
      <c r="A292" s="291"/>
      <c r="B292" s="293"/>
      <c r="C292" s="153"/>
      <c r="D292" s="154"/>
      <c r="E292" s="154"/>
      <c r="F292" s="154"/>
      <c r="G292" s="254"/>
      <c r="H292" s="157"/>
      <c r="I292" s="160"/>
      <c r="J292" s="264"/>
      <c r="K292" s="334"/>
    </row>
    <row r="293" spans="1:14" ht="15" customHeight="1">
      <c r="A293" s="291"/>
      <c r="B293" s="293"/>
      <c r="C293" s="153"/>
      <c r="D293" s="154"/>
      <c r="E293" s="154"/>
      <c r="F293" s="154"/>
      <c r="G293" s="304" t="s">
        <v>209</v>
      </c>
      <c r="H293" s="295"/>
      <c r="I293" s="311"/>
      <c r="J293" s="312">
        <f>J282+J287+J289</f>
        <v>0</v>
      </c>
      <c r="K293" s="336"/>
      <c r="L293" s="123"/>
    </row>
    <row r="294" spans="1:14" ht="15" customHeight="1">
      <c r="A294" s="291"/>
      <c r="B294" s="293"/>
      <c r="C294" s="153"/>
      <c r="D294" s="154"/>
      <c r="E294" s="154"/>
      <c r="F294" s="228"/>
      <c r="G294" s="292"/>
      <c r="H294" s="295"/>
      <c r="I294" s="160"/>
      <c r="J294" s="264"/>
      <c r="K294" s="334"/>
    </row>
    <row r="295" spans="1:14" ht="15" customHeight="1">
      <c r="A295" s="423">
        <v>1</v>
      </c>
      <c r="B295" s="155"/>
      <c r="C295" s="153"/>
      <c r="D295" s="154"/>
      <c r="E295" s="126"/>
      <c r="F295" s="16"/>
      <c r="G295" s="155"/>
      <c r="H295" s="157"/>
      <c r="I295" s="197"/>
      <c r="J295" s="158"/>
      <c r="K295" s="334">
        <f>H298*2</f>
        <v>2051280</v>
      </c>
    </row>
    <row r="296" spans="1:14" s="133" customFormat="1" ht="15" customHeight="1">
      <c r="A296" s="424">
        <v>2</v>
      </c>
      <c r="B296" s="426"/>
      <c r="C296" s="364"/>
      <c r="D296" s="365"/>
      <c r="E296" s="402" t="s">
        <v>1455</v>
      </c>
      <c r="F296" s="404">
        <v>70930412</v>
      </c>
      <c r="G296" s="399" t="s">
        <v>1456</v>
      </c>
      <c r="H296" s="366">
        <f t="shared" ref="H296:H303" si="15">J296/I296</f>
        <v>5757806440</v>
      </c>
      <c r="I296" s="367">
        <v>0.05</v>
      </c>
      <c r="J296" s="400">
        <v>287890322</v>
      </c>
      <c r="K296" s="400"/>
      <c r="L296" s="188" t="s">
        <v>403</v>
      </c>
      <c r="M296" s="268" t="s">
        <v>1232</v>
      </c>
      <c r="N296" s="133" t="s">
        <v>1233</v>
      </c>
    </row>
    <row r="297" spans="1:14" s="133" customFormat="1" ht="15" customHeight="1">
      <c r="A297" s="424"/>
      <c r="B297" s="426"/>
      <c r="C297" s="364"/>
      <c r="D297" s="365"/>
      <c r="E297" s="402"/>
      <c r="F297" s="404"/>
      <c r="G297" s="399" t="s">
        <v>1464</v>
      </c>
      <c r="H297" s="366">
        <f t="shared" si="15"/>
        <v>85000000</v>
      </c>
      <c r="I297" s="367">
        <v>0.1</v>
      </c>
      <c r="J297" s="400">
        <v>8500000</v>
      </c>
      <c r="K297" s="445"/>
      <c r="L297" s="188"/>
      <c r="M297" s="268"/>
    </row>
    <row r="298" spans="1:14" s="133" customFormat="1" ht="15" customHeight="1">
      <c r="A298" s="425">
        <v>4</v>
      </c>
      <c r="B298" s="426" t="s">
        <v>1460</v>
      </c>
      <c r="C298" s="153"/>
      <c r="D298" s="154"/>
      <c r="E298" s="403" t="s">
        <v>1397</v>
      </c>
      <c r="F298" s="415">
        <v>11806422</v>
      </c>
      <c r="G298" s="414" t="s">
        <v>1457</v>
      </c>
      <c r="H298" s="384">
        <f>(J298/I298)*2</f>
        <v>1025640</v>
      </c>
      <c r="I298" s="370">
        <v>0.05</v>
      </c>
      <c r="J298" s="401">
        <v>25641</v>
      </c>
      <c r="K298" s="334"/>
      <c r="L298" s="133" t="s">
        <v>1236</v>
      </c>
    </row>
    <row r="299" spans="1:14" s="133" customFormat="1" ht="15" customHeight="1">
      <c r="A299" s="425">
        <v>5</v>
      </c>
      <c r="B299" s="426" t="s">
        <v>1461</v>
      </c>
      <c r="C299" s="153"/>
      <c r="D299" s="154"/>
      <c r="E299" s="402" t="s">
        <v>1397</v>
      </c>
      <c r="F299" s="404">
        <v>11806421</v>
      </c>
      <c r="G299" s="399" t="s">
        <v>1458</v>
      </c>
      <c r="H299" s="384">
        <f>(J299/I299)*2</f>
        <v>1025633.3333333334</v>
      </c>
      <c r="I299" s="444">
        <v>0.06</v>
      </c>
      <c r="J299" s="400">
        <v>30769</v>
      </c>
      <c r="K299" s="334"/>
    </row>
    <row r="300" spans="1:14" s="133" customFormat="1" ht="15" customHeight="1">
      <c r="A300" s="425">
        <v>6</v>
      </c>
      <c r="B300" s="426" t="s">
        <v>1462</v>
      </c>
      <c r="C300" s="153"/>
      <c r="D300" s="154"/>
      <c r="E300" s="402" t="s">
        <v>1397</v>
      </c>
      <c r="F300" s="404">
        <v>11806420</v>
      </c>
      <c r="G300" s="399" t="s">
        <v>1459</v>
      </c>
      <c r="H300" s="384">
        <f>(J300/I300)*2</f>
        <v>5128200</v>
      </c>
      <c r="I300" s="370">
        <v>0.05</v>
      </c>
      <c r="J300" s="400">
        <v>128205</v>
      </c>
      <c r="K300" s="334"/>
    </row>
    <row r="301" spans="1:14" s="133" customFormat="1" ht="15" customHeight="1">
      <c r="A301" s="425">
        <v>7</v>
      </c>
      <c r="B301" s="426"/>
      <c r="C301" s="153"/>
      <c r="D301" s="154"/>
      <c r="E301" s="126"/>
      <c r="F301" s="16"/>
      <c r="G301" s="126"/>
      <c r="H301" s="157">
        <f t="shared" si="15"/>
        <v>0</v>
      </c>
      <c r="I301" s="370">
        <v>0.05</v>
      </c>
      <c r="J301" s="390"/>
      <c r="K301" s="334"/>
    </row>
    <row r="302" spans="1:14" s="133" customFormat="1" ht="15" customHeight="1">
      <c r="A302" s="425">
        <v>8</v>
      </c>
      <c r="B302" s="426"/>
      <c r="C302" s="153"/>
      <c r="D302" s="154"/>
      <c r="E302" s="126"/>
      <c r="F302" s="16"/>
      <c r="G302" s="126"/>
      <c r="H302" s="157">
        <f t="shared" si="15"/>
        <v>0</v>
      </c>
      <c r="I302" s="370">
        <v>0.05</v>
      </c>
      <c r="J302" s="390"/>
      <c r="K302" s="334"/>
    </row>
    <row r="303" spans="1:14" s="133" customFormat="1" ht="15" customHeight="1">
      <c r="A303" s="425">
        <v>9</v>
      </c>
      <c r="B303" s="426"/>
      <c r="C303" s="153"/>
      <c r="D303" s="154"/>
      <c r="E303" s="126"/>
      <c r="F303" s="16"/>
      <c r="G303" s="126"/>
      <c r="H303" s="157">
        <f t="shared" si="15"/>
        <v>0</v>
      </c>
      <c r="I303" s="370">
        <v>0.05</v>
      </c>
      <c r="J303" s="390"/>
      <c r="K303" s="334"/>
    </row>
    <row r="304" spans="1:14" ht="15" customHeight="1">
      <c r="A304" s="258"/>
      <c r="B304" s="258"/>
      <c r="C304" s="259"/>
      <c r="D304" s="260"/>
      <c r="E304" s="154"/>
      <c r="F304" s="154"/>
      <c r="G304" s="261"/>
      <c r="H304" s="262"/>
      <c r="I304" s="263"/>
      <c r="J304" s="391"/>
      <c r="K304" s="334"/>
    </row>
    <row r="305" spans="1:11" ht="15" customHeight="1">
      <c r="A305" s="112"/>
      <c r="B305" s="112"/>
      <c r="C305" s="113"/>
      <c r="D305" s="114"/>
      <c r="E305" s="115"/>
      <c r="F305" s="115"/>
      <c r="G305" s="112"/>
      <c r="H305" s="112"/>
      <c r="I305" s="112"/>
      <c r="J305" s="28">
        <f>SUM(J295:J304)</f>
        <v>296574937</v>
      </c>
    </row>
    <row r="306" spans="1:11" ht="15" customHeight="1">
      <c r="A306" s="112"/>
      <c r="B306" s="112"/>
      <c r="C306" s="113"/>
      <c r="D306" s="114"/>
      <c r="E306" s="115"/>
      <c r="F306" s="115"/>
      <c r="G306" s="112"/>
      <c r="H306" s="112"/>
      <c r="I306" s="112"/>
      <c r="J306" s="28">
        <v>296574937</v>
      </c>
    </row>
    <row r="307" spans="1:11" ht="15" customHeight="1">
      <c r="A307" s="112"/>
      <c r="B307" s="112"/>
      <c r="C307" s="113"/>
      <c r="D307" s="114"/>
      <c r="E307" s="115"/>
      <c r="F307" s="115"/>
      <c r="G307" s="112"/>
      <c r="H307" s="112"/>
      <c r="I307" s="112"/>
      <c r="J307" s="28"/>
    </row>
    <row r="308" spans="1:11" ht="15" customHeight="1">
      <c r="A308" s="112"/>
      <c r="B308" s="112"/>
      <c r="C308" s="113"/>
      <c r="D308" s="114"/>
      <c r="E308" s="115"/>
      <c r="F308" s="115"/>
      <c r="G308" s="112"/>
      <c r="H308" s="28" t="s">
        <v>284</v>
      </c>
      <c r="I308" s="112"/>
      <c r="J308" s="28">
        <f>J305+J293+J250+J272+J313</f>
        <v>431082684.49000001</v>
      </c>
    </row>
    <row r="309" spans="1:11" ht="15" customHeight="1">
      <c r="A309" s="112"/>
      <c r="B309" s="112"/>
      <c r="C309" s="113"/>
      <c r="D309" s="114"/>
      <c r="E309" s="115"/>
      <c r="F309" s="115"/>
      <c r="G309" s="112"/>
      <c r="H309" s="112" t="s">
        <v>36</v>
      </c>
      <c r="I309" s="112"/>
      <c r="J309" s="116">
        <v>-422602602.03000003</v>
      </c>
    </row>
    <row r="310" spans="1:11" ht="15" customHeight="1">
      <c r="A310" s="112"/>
      <c r="B310" s="112"/>
      <c r="C310" s="113"/>
      <c r="D310" s="114"/>
      <c r="G310" s="112"/>
      <c r="H310" s="29" t="s">
        <v>718</v>
      </c>
      <c r="I310" s="112"/>
      <c r="J310" s="28">
        <f>SUM(J308:J309)</f>
        <v>8480082.4599999785</v>
      </c>
    </row>
    <row r="311" spans="1:11" ht="15" customHeight="1">
      <c r="J311" s="118">
        <v>1375034</v>
      </c>
      <c r="K311" s="123">
        <f>J310-J311</f>
        <v>7105048.4599999785</v>
      </c>
    </row>
    <row r="312" spans="1:11" ht="15" customHeight="1">
      <c r="K312" s="123"/>
    </row>
    <row r="313" spans="1:11" s="422" customFormat="1" ht="12.75">
      <c r="A313" s="392" t="s">
        <v>1350</v>
      </c>
      <c r="B313" s="416" t="s">
        <v>1397</v>
      </c>
      <c r="C313" s="392" t="s">
        <v>1351</v>
      </c>
      <c r="D313" s="417">
        <v>11806413</v>
      </c>
      <c r="E313" s="418" t="s">
        <v>3</v>
      </c>
      <c r="F313" s="419"/>
      <c r="G313" s="420" t="s">
        <v>1352</v>
      </c>
      <c r="H313" s="419">
        <v>-3157500</v>
      </c>
      <c r="I313" s="419"/>
      <c r="J313" s="421">
        <v>3169135</v>
      </c>
      <c r="K313" s="419" t="s">
        <v>1362</v>
      </c>
    </row>
    <row r="316" spans="1:11" ht="15" customHeight="1">
      <c r="F316" s="255">
        <v>11806105</v>
      </c>
      <c r="G316" s="254" t="s">
        <v>373</v>
      </c>
      <c r="H316" s="254"/>
      <c r="I316" s="254"/>
      <c r="J316" s="372">
        <v>-1528</v>
      </c>
      <c r="K316" s="356" t="s">
        <v>1361</v>
      </c>
    </row>
    <row r="317" spans="1:11" ht="15" customHeight="1">
      <c r="F317" s="255">
        <v>11806105</v>
      </c>
      <c r="G317" s="254" t="s">
        <v>373</v>
      </c>
      <c r="H317" s="254"/>
      <c r="I317" s="254"/>
      <c r="J317" s="372">
        <v>-1866</v>
      </c>
      <c r="K317" s="356" t="s">
        <v>1361</v>
      </c>
    </row>
    <row r="318" spans="1:11" ht="15" customHeight="1">
      <c r="F318" s="255">
        <v>11806105</v>
      </c>
      <c r="G318" s="254" t="s">
        <v>442</v>
      </c>
      <c r="H318" s="254"/>
      <c r="I318" s="254"/>
      <c r="J318" s="372">
        <v>-6145</v>
      </c>
      <c r="K318" s="356" t="s">
        <v>1361</v>
      </c>
    </row>
    <row r="319" spans="1:11" ht="15" customHeight="1">
      <c r="F319" s="255">
        <v>11806105</v>
      </c>
      <c r="G319" s="254" t="s">
        <v>374</v>
      </c>
      <c r="H319" s="254"/>
      <c r="I319" s="254"/>
      <c r="J319" s="372">
        <v>-9000</v>
      </c>
      <c r="K319" s="356" t="s">
        <v>1361</v>
      </c>
    </row>
    <row r="320" spans="1:11" ht="15" customHeight="1">
      <c r="F320" s="255">
        <v>11806105</v>
      </c>
      <c r="G320" s="254" t="s">
        <v>1353</v>
      </c>
      <c r="H320" s="254"/>
      <c r="I320" s="254"/>
      <c r="J320" s="372">
        <v>-9000</v>
      </c>
      <c r="K320" s="356" t="s">
        <v>1361</v>
      </c>
    </row>
    <row r="321" spans="6:11" ht="15" customHeight="1">
      <c r="F321" s="255">
        <v>11806105</v>
      </c>
      <c r="G321" s="254" t="s">
        <v>1353</v>
      </c>
      <c r="H321" s="254"/>
      <c r="I321" s="254"/>
      <c r="J321" s="372">
        <v>-9000</v>
      </c>
      <c r="K321" s="356" t="s">
        <v>1361</v>
      </c>
    </row>
    <row r="322" spans="6:11" ht="15" customHeight="1">
      <c r="F322" s="255">
        <v>11806105</v>
      </c>
      <c r="G322" s="254" t="s">
        <v>1354</v>
      </c>
      <c r="H322" s="254"/>
      <c r="I322" s="254"/>
      <c r="J322" s="372">
        <v>-10000</v>
      </c>
      <c r="K322" s="356" t="s">
        <v>1361</v>
      </c>
    </row>
    <row r="323" spans="6:11" ht="15" customHeight="1">
      <c r="F323" s="255">
        <v>11806105</v>
      </c>
      <c r="G323" s="254" t="s">
        <v>1355</v>
      </c>
      <c r="H323" s="254"/>
      <c r="I323" s="254"/>
      <c r="J323" s="372">
        <v>-12400</v>
      </c>
      <c r="K323" s="356" t="s">
        <v>1361</v>
      </c>
    </row>
    <row r="324" spans="6:11" ht="15" customHeight="1">
      <c r="F324" s="255">
        <v>11806105</v>
      </c>
      <c r="G324" s="254" t="s">
        <v>375</v>
      </c>
      <c r="H324" s="254"/>
      <c r="I324" s="254"/>
      <c r="J324" s="372">
        <v>-12591</v>
      </c>
      <c r="K324" s="356" t="s">
        <v>1361</v>
      </c>
    </row>
    <row r="325" spans="6:11" ht="15" customHeight="1">
      <c r="F325" s="255">
        <v>11806105</v>
      </c>
      <c r="G325" s="254" t="s">
        <v>1356</v>
      </c>
      <c r="H325" s="254"/>
      <c r="I325" s="254"/>
      <c r="J325" s="372">
        <v>-22000</v>
      </c>
      <c r="K325" s="356" t="s">
        <v>1361</v>
      </c>
    </row>
    <row r="326" spans="6:11" ht="15" customHeight="1">
      <c r="F326" s="255">
        <v>11806105</v>
      </c>
      <c r="G326" s="254" t="s">
        <v>1357</v>
      </c>
      <c r="H326" s="254"/>
      <c r="I326" s="254"/>
      <c r="J326" s="372">
        <v>-32025</v>
      </c>
      <c r="K326" s="356" t="s">
        <v>1361</v>
      </c>
    </row>
    <row r="327" spans="6:11" ht="15" customHeight="1">
      <c r="F327" s="255">
        <v>11806105</v>
      </c>
      <c r="G327" s="254" t="s">
        <v>375</v>
      </c>
      <c r="H327" s="254"/>
      <c r="I327" s="254"/>
      <c r="J327" s="372">
        <v>-37382</v>
      </c>
      <c r="K327" s="356" t="s">
        <v>1361</v>
      </c>
    </row>
    <row r="328" spans="6:11" ht="15" customHeight="1">
      <c r="F328" s="255">
        <v>11806105</v>
      </c>
      <c r="G328" s="254" t="s">
        <v>1358</v>
      </c>
      <c r="H328" s="254"/>
      <c r="I328" s="254"/>
      <c r="J328" s="372">
        <v>-130200</v>
      </c>
      <c r="K328" s="356" t="s">
        <v>1361</v>
      </c>
    </row>
    <row r="329" spans="6:11" ht="15" customHeight="1">
      <c r="F329" s="255">
        <v>11806105</v>
      </c>
      <c r="G329" s="254" t="s">
        <v>469</v>
      </c>
      <c r="H329" s="254"/>
      <c r="I329" s="254"/>
      <c r="J329" s="372">
        <v>-134339</v>
      </c>
      <c r="K329" s="356" t="s">
        <v>1361</v>
      </c>
    </row>
    <row r="330" spans="6:11" ht="15" customHeight="1">
      <c r="F330" s="255">
        <v>11806105</v>
      </c>
      <c r="G330" s="254" t="s">
        <v>1355</v>
      </c>
      <c r="H330" s="254"/>
      <c r="I330" s="254"/>
      <c r="J330" s="372">
        <v>-134600</v>
      </c>
      <c r="K330" s="356" t="s">
        <v>1361</v>
      </c>
    </row>
    <row r="331" spans="6:11" ht="15" customHeight="1">
      <c r="F331" s="255">
        <v>11806105</v>
      </c>
      <c r="G331" s="254" t="s">
        <v>378</v>
      </c>
      <c r="H331" s="254"/>
      <c r="I331" s="254"/>
      <c r="J331" s="372">
        <v>-170864</v>
      </c>
      <c r="K331" s="356" t="s">
        <v>1361</v>
      </c>
    </row>
    <row r="332" spans="6:11" ht="15" customHeight="1">
      <c r="F332" s="255">
        <v>11806105</v>
      </c>
      <c r="G332" s="254" t="s">
        <v>378</v>
      </c>
      <c r="H332" s="254"/>
      <c r="I332" s="254"/>
      <c r="J332" s="372">
        <v>-202394</v>
      </c>
      <c r="K332" s="356" t="s">
        <v>1361</v>
      </c>
    </row>
    <row r="333" spans="6:11" ht="15" customHeight="1">
      <c r="F333" s="255">
        <v>11806105</v>
      </c>
      <c r="G333" s="254" t="s">
        <v>1359</v>
      </c>
      <c r="H333" s="254"/>
      <c r="I333" s="254"/>
      <c r="J333" s="372">
        <v>-4000</v>
      </c>
      <c r="K333" s="356" t="s">
        <v>1361</v>
      </c>
    </row>
    <row r="334" spans="6:11" ht="15" customHeight="1">
      <c r="F334" s="255">
        <v>11806105</v>
      </c>
      <c r="G334" s="254" t="s">
        <v>626</v>
      </c>
      <c r="H334" s="254"/>
      <c r="I334" s="254"/>
      <c r="J334" s="372">
        <v>-60331</v>
      </c>
      <c r="K334" s="356" t="s">
        <v>1361</v>
      </c>
    </row>
    <row r="335" spans="6:11" ht="15" customHeight="1">
      <c r="F335" s="255">
        <v>11806105</v>
      </c>
      <c r="G335" s="254" t="s">
        <v>1074</v>
      </c>
      <c r="H335" s="254"/>
      <c r="I335" s="254"/>
      <c r="J335" s="372">
        <v>-77225</v>
      </c>
      <c r="K335" s="356" t="s">
        <v>1361</v>
      </c>
    </row>
    <row r="336" spans="6:11" ht="15" customHeight="1">
      <c r="F336" s="255">
        <v>11806105</v>
      </c>
      <c r="G336" s="254" t="s">
        <v>1359</v>
      </c>
      <c r="H336" s="254"/>
      <c r="I336" s="254"/>
      <c r="J336" s="372">
        <v>-332640</v>
      </c>
      <c r="K336" s="356" t="s">
        <v>1361</v>
      </c>
    </row>
    <row r="337" spans="8:10" ht="15" customHeight="1">
      <c r="J337" s="393">
        <f>SUM(J316:J336)</f>
        <v>-1409530</v>
      </c>
    </row>
    <row r="338" spans="8:10" ht="15" customHeight="1">
      <c r="H338" s="118" t="s">
        <v>1465</v>
      </c>
      <c r="J338" s="145">
        <f>J310+J337</f>
        <v>7070552.4599999785</v>
      </c>
    </row>
    <row r="339" spans="8:10" ht="15" customHeight="1">
      <c r="J339" s="145">
        <f>J338+J337</f>
        <v>5661022.4599999785</v>
      </c>
    </row>
  </sheetData>
  <autoFilter ref="A3:P180"/>
  <conditionalFormatting sqref="D13">
    <cfRule type="duplicateValues" dxfId="331" priority="24"/>
  </conditionalFormatting>
  <conditionalFormatting sqref="D12">
    <cfRule type="duplicateValues" dxfId="330" priority="23"/>
  </conditionalFormatting>
  <conditionalFormatting sqref="D11">
    <cfRule type="duplicateValues" dxfId="329" priority="22"/>
  </conditionalFormatting>
  <conditionalFormatting sqref="D10">
    <cfRule type="duplicateValues" dxfId="328" priority="21"/>
  </conditionalFormatting>
  <conditionalFormatting sqref="D9">
    <cfRule type="duplicateValues" dxfId="327" priority="20"/>
  </conditionalFormatting>
  <conditionalFormatting sqref="D8">
    <cfRule type="duplicateValues" dxfId="326" priority="19"/>
  </conditionalFormatting>
  <conditionalFormatting sqref="D7">
    <cfRule type="duplicateValues" dxfId="325" priority="18"/>
  </conditionalFormatting>
  <conditionalFormatting sqref="D248">
    <cfRule type="duplicateValues" dxfId="324" priority="17"/>
  </conditionalFormatting>
  <conditionalFormatting sqref="D184">
    <cfRule type="duplicateValues" dxfId="323" priority="16"/>
  </conditionalFormatting>
  <conditionalFormatting sqref="D14:D31">
    <cfRule type="duplicateValues" dxfId="322" priority="25"/>
  </conditionalFormatting>
  <conditionalFormatting sqref="D296:D297">
    <cfRule type="duplicateValues" dxfId="321" priority="15"/>
  </conditionalFormatting>
  <conditionalFormatting sqref="D245:D246">
    <cfRule type="duplicateValues" dxfId="320" priority="26"/>
  </conditionalFormatting>
  <conditionalFormatting sqref="D184">
    <cfRule type="duplicateValues" dxfId="319" priority="27"/>
  </conditionalFormatting>
  <conditionalFormatting sqref="D275:D280">
    <cfRule type="duplicateValues" dxfId="318" priority="13"/>
  </conditionalFormatting>
  <conditionalFormatting sqref="D284:D285">
    <cfRule type="duplicateValues" dxfId="317" priority="12"/>
  </conditionalFormatting>
  <conditionalFormatting sqref="D80:D81">
    <cfRule type="duplicateValues" dxfId="316" priority="28"/>
  </conditionalFormatting>
  <conditionalFormatting sqref="D82:D88">
    <cfRule type="duplicateValues" dxfId="315" priority="29"/>
  </conditionalFormatting>
  <conditionalFormatting sqref="D185:D186">
    <cfRule type="duplicateValues" dxfId="314" priority="30"/>
  </conditionalFormatting>
  <conditionalFormatting sqref="D261">
    <cfRule type="duplicateValues" dxfId="313" priority="10"/>
  </conditionalFormatting>
  <conditionalFormatting sqref="D289">
    <cfRule type="duplicateValues" dxfId="312" priority="9"/>
  </conditionalFormatting>
  <conditionalFormatting sqref="D238:D239 D64:D79 D235">
    <cfRule type="duplicateValues" dxfId="311" priority="31"/>
  </conditionalFormatting>
  <conditionalFormatting sqref="D79:D81">
    <cfRule type="duplicateValues" dxfId="310" priority="6"/>
  </conditionalFormatting>
  <conditionalFormatting sqref="D79:D81">
    <cfRule type="duplicateValues" dxfId="309" priority="7"/>
  </conditionalFormatting>
  <conditionalFormatting sqref="D257:D261">
    <cfRule type="duplicateValues" dxfId="308" priority="33"/>
  </conditionalFormatting>
  <conditionalFormatting sqref="D269:D270">
    <cfRule type="duplicateValues" dxfId="307" priority="3"/>
  </conditionalFormatting>
  <conditionalFormatting sqref="D265:D270">
    <cfRule type="duplicateValues" dxfId="306" priority="4"/>
  </conditionalFormatting>
  <conditionalFormatting sqref="D269">
    <cfRule type="duplicateValues" dxfId="305" priority="2"/>
  </conditionalFormatting>
  <conditionalFormatting sqref="D265:D269">
    <cfRule type="duplicateValues" dxfId="304" priority="5"/>
  </conditionalFormatting>
  <conditionalFormatting sqref="D304:D1048576 D253:D264 F252 D1:D186 D271:D297 D223:D251">
    <cfRule type="duplicateValues" dxfId="303" priority="40"/>
  </conditionalFormatting>
  <conditionalFormatting sqref="D107:D180 D240">
    <cfRule type="duplicateValues" dxfId="302" priority="692"/>
  </conditionalFormatting>
  <conditionalFormatting sqref="D187:D222">
    <cfRule type="duplicateValues" dxfId="301" priority="703"/>
  </conditionalFormatting>
  <conditionalFormatting sqref="D89:D106">
    <cfRule type="duplicateValues" dxfId="300" priority="706"/>
  </conditionalFormatting>
  <conditionalFormatting sqref="D82:D180 D240">
    <cfRule type="duplicateValues" dxfId="299" priority="709"/>
  </conditionalFormatting>
  <conditionalFormatting sqref="D241 D228:D234">
    <cfRule type="duplicateValues" dxfId="298" priority="714"/>
  </conditionalFormatting>
  <conditionalFormatting sqref="D236:D237 D44:D109">
    <cfRule type="duplicateValues" dxfId="297" priority="715"/>
  </conditionalFormatting>
  <conditionalFormatting sqref="D6:D180 D235:D240">
    <cfRule type="duplicateValues" dxfId="296" priority="717"/>
  </conditionalFormatting>
  <conditionalFormatting sqref="D304:D312 D280:D283 D249:D251 F252 D247 D223:D227 D253:D256 D286:D295 D261:D264 D271:D274 D2:D183 D233:D244">
    <cfRule type="duplicateValues" dxfId="295" priority="719"/>
  </conditionalFormatting>
  <conditionalFormatting sqref="D298:D303">
    <cfRule type="duplicateValues" dxfId="294" priority="725"/>
  </conditionalFormatting>
  <conditionalFormatting sqref="F1:F1048576">
    <cfRule type="duplicateValues" dxfId="293" priority="1"/>
  </conditionalFormatting>
  <pageMargins left="0" right="0" top="0.45" bottom="0.33" header="0.36" footer="0.39"/>
  <pageSetup paperSize="9" scale="4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245"/>
  <sheetViews>
    <sheetView zoomScale="80" zoomScaleNormal="80" zoomScaleSheetLayoutView="76" workbookViewId="0">
      <selection activeCell="A2" sqref="A2:J2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53.1406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329" bestFit="1" customWidth="1"/>
    <col min="12" max="12" width="14.7109375" style="29" bestFit="1" customWidth="1"/>
    <col min="13" max="13" width="18.7109375" style="29" bestFit="1" customWidth="1"/>
    <col min="14" max="16384" width="9.140625" style="29"/>
  </cols>
  <sheetData>
    <row r="1" spans="1:12" ht="15" customHeight="1">
      <c r="A1" s="22" t="s">
        <v>649</v>
      </c>
      <c r="B1" s="23" t="s">
        <v>1217</v>
      </c>
      <c r="C1" s="124"/>
      <c r="D1" s="117" t="s">
        <v>1241</v>
      </c>
      <c r="E1" s="117" t="s">
        <v>1242</v>
      </c>
      <c r="F1" s="117" t="s">
        <v>1243</v>
      </c>
      <c r="G1" s="23"/>
      <c r="H1" s="26"/>
      <c r="I1" s="27"/>
      <c r="J1" s="28"/>
    </row>
    <row r="2" spans="1:12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2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2" ht="15" customHeight="1">
      <c r="A4" s="202"/>
      <c r="B4" s="203"/>
      <c r="C4" s="204"/>
      <c r="D4" s="205"/>
      <c r="E4" s="126"/>
      <c r="F4" s="16"/>
      <c r="G4" s="126"/>
      <c r="H4" s="49"/>
      <c r="I4" s="207"/>
      <c r="J4" s="127"/>
    </row>
    <row r="5" spans="1:12" ht="15" customHeight="1">
      <c r="A5" s="202"/>
      <c r="B5" s="203"/>
      <c r="C5" s="204"/>
      <c r="D5" s="205"/>
      <c r="E5" s="206"/>
      <c r="F5" s="206"/>
      <c r="G5" s="62"/>
      <c r="H5" s="226"/>
      <c r="I5" s="147"/>
      <c r="J5" s="226"/>
    </row>
    <row r="6" spans="1:12" ht="15" customHeight="1">
      <c r="A6" s="44">
        <v>1</v>
      </c>
      <c r="B6" t="s">
        <v>1250</v>
      </c>
      <c r="C6" s="45" t="s">
        <v>37</v>
      </c>
      <c r="D6" s="46" t="str">
        <f t="shared" ref="D6:D34" si="0">C6&amp;$E$1</f>
        <v>001A/YDI/XI/2018</v>
      </c>
      <c r="E6" s="126" t="s">
        <v>1247</v>
      </c>
      <c r="F6" s="16">
        <v>11805959</v>
      </c>
      <c r="G6" s="380" t="s">
        <v>1244</v>
      </c>
      <c r="H6" s="157">
        <f t="shared" ref="H6:H64" si="1">J6/I6</f>
        <v>178401200</v>
      </c>
      <c r="I6" s="355">
        <v>0.02</v>
      </c>
      <c r="J6" s="158">
        <v>3568024</v>
      </c>
      <c r="K6" s="381"/>
      <c r="L6" s="51"/>
    </row>
    <row r="7" spans="1:12" ht="15" customHeight="1">
      <c r="A7" s="44">
        <v>2</v>
      </c>
      <c r="B7" t="s">
        <v>239</v>
      </c>
      <c r="C7" s="45" t="s">
        <v>39</v>
      </c>
      <c r="D7" s="46" t="str">
        <f t="shared" si="0"/>
        <v>002A/YDI/XI/2018</v>
      </c>
      <c r="E7" s="126" t="s">
        <v>1248</v>
      </c>
      <c r="F7" s="16">
        <v>11806133</v>
      </c>
      <c r="G7" s="380" t="s">
        <v>386</v>
      </c>
      <c r="H7" s="157">
        <f t="shared" si="1"/>
        <v>3389850</v>
      </c>
      <c r="I7" s="355">
        <v>0.02</v>
      </c>
      <c r="J7" s="158">
        <v>67797</v>
      </c>
      <c r="K7" s="381"/>
      <c r="L7" s="51"/>
    </row>
    <row r="8" spans="1:12" ht="15" customHeight="1">
      <c r="A8" s="44">
        <v>3</v>
      </c>
      <c r="B8" t="s">
        <v>146</v>
      </c>
      <c r="C8" s="45" t="s">
        <v>40</v>
      </c>
      <c r="D8" s="46" t="str">
        <f t="shared" si="0"/>
        <v>003A/YDI/XI/2018</v>
      </c>
      <c r="E8" s="126" t="s">
        <v>1248</v>
      </c>
      <c r="F8" s="16">
        <v>11806146</v>
      </c>
      <c r="G8" s="380" t="s">
        <v>375</v>
      </c>
      <c r="H8" s="157">
        <f t="shared" si="1"/>
        <v>3163150</v>
      </c>
      <c r="I8" s="355">
        <v>0.02</v>
      </c>
      <c r="J8" s="158">
        <v>63263</v>
      </c>
      <c r="K8" s="381"/>
      <c r="L8" s="51"/>
    </row>
    <row r="9" spans="1:12" ht="15" customHeight="1">
      <c r="A9" s="44">
        <v>4</v>
      </c>
      <c r="B9" t="s">
        <v>298</v>
      </c>
      <c r="C9" s="45" t="s">
        <v>41</v>
      </c>
      <c r="D9" s="46" t="str">
        <f t="shared" si="0"/>
        <v>004A/YDI/XI/2018</v>
      </c>
      <c r="E9" s="126" t="s">
        <v>1248</v>
      </c>
      <c r="F9" s="16">
        <v>11806133</v>
      </c>
      <c r="G9" s="380" t="s">
        <v>1245</v>
      </c>
      <c r="H9" s="157">
        <f t="shared" si="1"/>
        <v>3104450</v>
      </c>
      <c r="I9" s="355">
        <v>0.02</v>
      </c>
      <c r="J9" s="158">
        <v>62089</v>
      </c>
      <c r="K9" s="381"/>
      <c r="L9" s="51"/>
    </row>
    <row r="10" spans="1:12" ht="15" customHeight="1">
      <c r="A10" s="44">
        <v>5</v>
      </c>
      <c r="B10" t="s">
        <v>1251</v>
      </c>
      <c r="C10" s="45" t="s">
        <v>42</v>
      </c>
      <c r="D10" s="46" t="str">
        <f t="shared" si="0"/>
        <v>005A/YDI/XI/2018</v>
      </c>
      <c r="E10" s="126" t="s">
        <v>1247</v>
      </c>
      <c r="F10" s="16">
        <v>11805962</v>
      </c>
      <c r="G10" s="380" t="s">
        <v>1246</v>
      </c>
      <c r="H10" s="157">
        <f t="shared" si="1"/>
        <v>3059000</v>
      </c>
      <c r="I10" s="355">
        <v>0.02</v>
      </c>
      <c r="J10" s="158">
        <v>61180</v>
      </c>
      <c r="K10" s="381"/>
      <c r="L10" s="51"/>
    </row>
    <row r="11" spans="1:12" ht="15" customHeight="1">
      <c r="A11" s="44">
        <v>6</v>
      </c>
      <c r="B11" t="s">
        <v>146</v>
      </c>
      <c r="C11" s="45" t="s">
        <v>43</v>
      </c>
      <c r="D11" s="46" t="str">
        <f t="shared" si="0"/>
        <v>006A/YDI/XI/2018</v>
      </c>
      <c r="E11" s="126" t="s">
        <v>1248</v>
      </c>
      <c r="F11" s="16">
        <v>11806146</v>
      </c>
      <c r="G11" s="380" t="s">
        <v>375</v>
      </c>
      <c r="H11" s="157">
        <f t="shared" si="1"/>
        <v>2885500</v>
      </c>
      <c r="I11" s="355">
        <v>0.02</v>
      </c>
      <c r="J11" s="158">
        <v>57710</v>
      </c>
      <c r="K11" s="381"/>
      <c r="L11" s="51"/>
    </row>
    <row r="12" spans="1:12" ht="15" customHeight="1">
      <c r="A12" s="44">
        <v>7</v>
      </c>
      <c r="B12" t="s">
        <v>368</v>
      </c>
      <c r="C12" s="45" t="s">
        <v>44</v>
      </c>
      <c r="D12" s="46" t="str">
        <f t="shared" si="0"/>
        <v>007A/YDI/XI/2018</v>
      </c>
      <c r="E12" s="126" t="s">
        <v>1247</v>
      </c>
      <c r="F12" s="16">
        <v>11805962</v>
      </c>
      <c r="G12" s="380" t="s">
        <v>385</v>
      </c>
      <c r="H12" s="157">
        <f t="shared" si="1"/>
        <v>1794000</v>
      </c>
      <c r="I12" s="355">
        <v>0.02</v>
      </c>
      <c r="J12" s="158">
        <v>35880</v>
      </c>
      <c r="K12" s="381"/>
      <c r="L12" s="51"/>
    </row>
    <row r="13" spans="1:12" ht="15" customHeight="1">
      <c r="A13" s="44">
        <v>8</v>
      </c>
      <c r="B13" t="s">
        <v>368</v>
      </c>
      <c r="C13" s="45" t="s">
        <v>45</v>
      </c>
      <c r="D13" s="46" t="str">
        <f t="shared" si="0"/>
        <v>008A/YDI/XI/2018</v>
      </c>
      <c r="E13" s="126" t="s">
        <v>1247</v>
      </c>
      <c r="F13" s="16">
        <v>11805962</v>
      </c>
      <c r="G13" s="380" t="s">
        <v>385</v>
      </c>
      <c r="H13" s="157">
        <f t="shared" si="1"/>
        <v>1775000</v>
      </c>
      <c r="I13" s="355">
        <v>0.02</v>
      </c>
      <c r="J13" s="158">
        <v>35500</v>
      </c>
      <c r="K13" s="381"/>
      <c r="L13" s="51"/>
    </row>
    <row r="14" spans="1:12" ht="15" customHeight="1">
      <c r="A14" s="44">
        <v>9</v>
      </c>
      <c r="B14" t="s">
        <v>232</v>
      </c>
      <c r="C14" s="45" t="s">
        <v>46</v>
      </c>
      <c r="D14" s="46" t="str">
        <f t="shared" si="0"/>
        <v>009A/YDI/XI/2018</v>
      </c>
      <c r="E14" s="126" t="s">
        <v>1249</v>
      </c>
      <c r="F14" s="16">
        <v>11806108</v>
      </c>
      <c r="G14" s="380" t="s">
        <v>381</v>
      </c>
      <c r="H14" s="157">
        <f t="shared" si="1"/>
        <v>1602600</v>
      </c>
      <c r="I14" s="355">
        <v>0.02</v>
      </c>
      <c r="J14" s="158">
        <v>32052</v>
      </c>
      <c r="K14" s="381"/>
      <c r="L14" s="51"/>
    </row>
    <row r="15" spans="1:12" ht="15" customHeight="1">
      <c r="A15" s="44">
        <v>10</v>
      </c>
      <c r="B15" t="s">
        <v>211</v>
      </c>
      <c r="C15" s="45" t="s">
        <v>47</v>
      </c>
      <c r="D15" s="46" t="str">
        <f t="shared" si="0"/>
        <v>010A/YDI/XI/2018</v>
      </c>
      <c r="E15" s="126" t="s">
        <v>1248</v>
      </c>
      <c r="F15" s="16">
        <v>11806146</v>
      </c>
      <c r="G15" s="380" t="s">
        <v>469</v>
      </c>
      <c r="H15" s="157">
        <f t="shared" si="1"/>
        <v>1462650</v>
      </c>
      <c r="I15" s="355">
        <v>0.02</v>
      </c>
      <c r="J15" s="158">
        <v>29253</v>
      </c>
      <c r="K15" s="381"/>
      <c r="L15" s="51"/>
    </row>
    <row r="16" spans="1:12" ht="15" customHeight="1">
      <c r="A16" s="44">
        <v>11</v>
      </c>
      <c r="B16" t="s">
        <v>232</v>
      </c>
      <c r="C16" s="45" t="s">
        <v>48</v>
      </c>
      <c r="D16" s="46" t="str">
        <f t="shared" si="0"/>
        <v>011A/YDI/XI/2018</v>
      </c>
      <c r="E16" s="126" t="s">
        <v>1249</v>
      </c>
      <c r="F16" s="16">
        <v>11806108</v>
      </c>
      <c r="G16" s="380" t="s">
        <v>381</v>
      </c>
      <c r="H16" s="157">
        <f t="shared" si="1"/>
        <v>1439250</v>
      </c>
      <c r="I16" s="355">
        <v>0.02</v>
      </c>
      <c r="J16" s="158">
        <v>28785</v>
      </c>
      <c r="K16" s="381"/>
      <c r="L16" s="51"/>
    </row>
    <row r="17" spans="1:12" ht="15" customHeight="1">
      <c r="A17" s="44">
        <v>12</v>
      </c>
      <c r="B17" t="s">
        <v>299</v>
      </c>
      <c r="C17" s="45" t="s">
        <v>49</v>
      </c>
      <c r="D17" s="46" t="str">
        <f t="shared" si="0"/>
        <v>012A/YDI/XI/2018</v>
      </c>
      <c r="E17" s="126" t="s">
        <v>1248</v>
      </c>
      <c r="F17" s="16">
        <v>11806133</v>
      </c>
      <c r="G17" s="380" t="s">
        <v>442</v>
      </c>
      <c r="H17" s="157">
        <f t="shared" si="1"/>
        <v>881800</v>
      </c>
      <c r="I17" s="355">
        <v>0.02</v>
      </c>
      <c r="J17" s="158">
        <v>17636</v>
      </c>
      <c r="K17" s="381"/>
      <c r="L17" s="51"/>
    </row>
    <row r="18" spans="1:12" ht="15" customHeight="1">
      <c r="A18" s="44">
        <v>13</v>
      </c>
      <c r="B18" t="s">
        <v>211</v>
      </c>
      <c r="C18" s="45" t="s">
        <v>50</v>
      </c>
      <c r="D18" s="46" t="str">
        <f t="shared" si="0"/>
        <v>013A/YDI/XI/2018</v>
      </c>
      <c r="E18" s="126" t="s">
        <v>1248</v>
      </c>
      <c r="F18" s="16">
        <v>11806146</v>
      </c>
      <c r="G18" s="380" t="s">
        <v>469</v>
      </c>
      <c r="H18" s="157">
        <f t="shared" si="1"/>
        <v>656800</v>
      </c>
      <c r="I18" s="355">
        <v>0.02</v>
      </c>
      <c r="J18" s="158">
        <v>13136</v>
      </c>
      <c r="K18" s="381"/>
      <c r="L18" s="51"/>
    </row>
    <row r="19" spans="1:12" ht="15" customHeight="1">
      <c r="A19" s="44">
        <v>14</v>
      </c>
      <c r="B19" t="s">
        <v>211</v>
      </c>
      <c r="C19" s="45" t="s">
        <v>51</v>
      </c>
      <c r="D19" s="46" t="str">
        <f t="shared" si="0"/>
        <v>014A/YDI/XI/2018</v>
      </c>
      <c r="E19" s="126" t="s">
        <v>1248</v>
      </c>
      <c r="F19" s="16">
        <v>11806146</v>
      </c>
      <c r="G19" s="380" t="s">
        <v>469</v>
      </c>
      <c r="H19" s="157">
        <f t="shared" si="1"/>
        <v>573900</v>
      </c>
      <c r="I19" s="355">
        <v>0.02</v>
      </c>
      <c r="J19" s="158">
        <v>11478</v>
      </c>
      <c r="K19" s="381"/>
      <c r="L19" s="51"/>
    </row>
    <row r="20" spans="1:12" ht="15" customHeight="1">
      <c r="A20" s="44">
        <v>15</v>
      </c>
      <c r="B20" t="s">
        <v>307</v>
      </c>
      <c r="C20" s="45" t="s">
        <v>52</v>
      </c>
      <c r="D20" s="46" t="str">
        <f t="shared" si="0"/>
        <v>015A/YDI/XI/2018</v>
      </c>
      <c r="E20" s="126" t="s">
        <v>1247</v>
      </c>
      <c r="F20" s="16">
        <v>11805962</v>
      </c>
      <c r="G20" s="380" t="s">
        <v>622</v>
      </c>
      <c r="H20" s="157">
        <f t="shared" si="1"/>
        <v>550000</v>
      </c>
      <c r="I20" s="355">
        <v>0.02</v>
      </c>
      <c r="J20" s="158">
        <v>11000</v>
      </c>
      <c r="K20" s="381"/>
      <c r="L20" s="51"/>
    </row>
    <row r="21" spans="1:12" ht="15" customHeight="1">
      <c r="A21" s="44">
        <v>16</v>
      </c>
      <c r="B21" t="s">
        <v>181</v>
      </c>
      <c r="C21" s="45" t="s">
        <v>53</v>
      </c>
      <c r="D21" s="46" t="str">
        <f t="shared" si="0"/>
        <v>016A/YDI/XI/2018</v>
      </c>
      <c r="E21" s="126" t="s">
        <v>1248</v>
      </c>
      <c r="F21" s="16">
        <v>11806146</v>
      </c>
      <c r="G21" s="380" t="s">
        <v>389</v>
      </c>
      <c r="H21" s="157">
        <f t="shared" si="1"/>
        <v>524900</v>
      </c>
      <c r="I21" s="355">
        <v>0.02</v>
      </c>
      <c r="J21" s="158">
        <v>10498</v>
      </c>
      <c r="K21" s="381"/>
      <c r="L21" s="51"/>
    </row>
    <row r="22" spans="1:12" ht="15" customHeight="1">
      <c r="A22" s="44">
        <v>17</v>
      </c>
      <c r="B22" t="s">
        <v>299</v>
      </c>
      <c r="C22" s="45" t="s">
        <v>54</v>
      </c>
      <c r="D22" s="46" t="str">
        <f t="shared" si="0"/>
        <v>017A/YDI/XI/2018</v>
      </c>
      <c r="E22" s="126" t="s">
        <v>1248</v>
      </c>
      <c r="F22" s="16">
        <v>11806133</v>
      </c>
      <c r="G22" s="380" t="s">
        <v>442</v>
      </c>
      <c r="H22" s="157">
        <f t="shared" si="1"/>
        <v>440900</v>
      </c>
      <c r="I22" s="355">
        <v>0.02</v>
      </c>
      <c r="J22" s="158">
        <v>8818</v>
      </c>
      <c r="K22" s="381"/>
      <c r="L22" s="51"/>
    </row>
    <row r="23" spans="1:12" ht="15" customHeight="1">
      <c r="A23" s="44">
        <v>18</v>
      </c>
      <c r="B23" t="s">
        <v>188</v>
      </c>
      <c r="C23" s="45" t="s">
        <v>55</v>
      </c>
      <c r="D23" s="46" t="str">
        <f t="shared" si="0"/>
        <v>018A/YDI/XI/2018</v>
      </c>
      <c r="E23" s="126" t="s">
        <v>1247</v>
      </c>
      <c r="F23" s="16">
        <v>11805962</v>
      </c>
      <c r="G23" s="380" t="s">
        <v>509</v>
      </c>
      <c r="H23" s="157">
        <f t="shared" si="1"/>
        <v>415000</v>
      </c>
      <c r="I23" s="355">
        <v>0.02</v>
      </c>
      <c r="J23" s="158">
        <v>8300</v>
      </c>
      <c r="K23" s="381"/>
      <c r="L23" s="51"/>
    </row>
    <row r="24" spans="1:12" ht="15" customHeight="1">
      <c r="A24" s="44">
        <v>19</v>
      </c>
      <c r="B24" t="s">
        <v>279</v>
      </c>
      <c r="C24" s="45" t="s">
        <v>56</v>
      </c>
      <c r="D24" s="46" t="str">
        <f t="shared" si="0"/>
        <v>019A/YDI/XI/2018</v>
      </c>
      <c r="E24" s="126" t="s">
        <v>1249</v>
      </c>
      <c r="F24" s="16">
        <v>11806116</v>
      </c>
      <c r="G24" s="380" t="s">
        <v>383</v>
      </c>
      <c r="H24" s="157">
        <f t="shared" si="1"/>
        <v>412750</v>
      </c>
      <c r="I24" s="355">
        <v>0.02</v>
      </c>
      <c r="J24" s="158">
        <v>8255</v>
      </c>
      <c r="K24" s="381"/>
      <c r="L24" s="51"/>
    </row>
    <row r="25" spans="1:12" ht="15" customHeight="1">
      <c r="A25" s="44">
        <v>20</v>
      </c>
      <c r="B25" t="s">
        <v>180</v>
      </c>
      <c r="C25" s="45" t="s">
        <v>57</v>
      </c>
      <c r="D25" s="46" t="str">
        <f t="shared" si="0"/>
        <v>020A/YDI/XI/2018</v>
      </c>
      <c r="E25" s="126" t="s">
        <v>1248</v>
      </c>
      <c r="F25" s="16">
        <v>11806146</v>
      </c>
      <c r="G25" s="380" t="s">
        <v>373</v>
      </c>
      <c r="H25" s="157">
        <f t="shared" si="1"/>
        <v>391950</v>
      </c>
      <c r="I25" s="355">
        <v>0.02</v>
      </c>
      <c r="J25" s="158">
        <v>7839</v>
      </c>
      <c r="K25" s="381"/>
      <c r="L25" s="51"/>
    </row>
    <row r="26" spans="1:12" ht="15" customHeight="1">
      <c r="A26" s="44">
        <v>21</v>
      </c>
      <c r="B26" t="s">
        <v>210</v>
      </c>
      <c r="C26" s="45" t="s">
        <v>58</v>
      </c>
      <c r="D26" s="46" t="str">
        <f t="shared" si="0"/>
        <v>021A/YDI/XI/2018</v>
      </c>
      <c r="E26" s="126" t="s">
        <v>1249</v>
      </c>
      <c r="F26" s="16">
        <v>11806116</v>
      </c>
      <c r="G26" s="380" t="s">
        <v>382</v>
      </c>
      <c r="H26" s="157">
        <f t="shared" si="1"/>
        <v>385000</v>
      </c>
      <c r="I26" s="355">
        <v>0.02</v>
      </c>
      <c r="J26" s="158">
        <v>7700</v>
      </c>
      <c r="K26" s="381"/>
      <c r="L26" s="51"/>
    </row>
    <row r="27" spans="1:12" ht="15" customHeight="1">
      <c r="A27" s="44">
        <v>22</v>
      </c>
      <c r="B27" t="s">
        <v>210</v>
      </c>
      <c r="C27" s="45" t="s">
        <v>59</v>
      </c>
      <c r="D27" s="46" t="str">
        <f t="shared" si="0"/>
        <v>022A/YDI/XI/2018</v>
      </c>
      <c r="E27" s="126" t="s">
        <v>1249</v>
      </c>
      <c r="F27" s="16">
        <v>11806116</v>
      </c>
      <c r="G27" s="380" t="s">
        <v>382</v>
      </c>
      <c r="H27" s="157">
        <f t="shared" si="1"/>
        <v>385000</v>
      </c>
      <c r="I27" s="355">
        <v>0.02</v>
      </c>
      <c r="J27" s="158">
        <v>7700</v>
      </c>
      <c r="K27" s="381"/>
      <c r="L27" s="51"/>
    </row>
    <row r="28" spans="1:12" ht="15" customHeight="1">
      <c r="A28" s="44">
        <v>23</v>
      </c>
      <c r="B28" t="s">
        <v>210</v>
      </c>
      <c r="C28" s="45" t="s">
        <v>60</v>
      </c>
      <c r="D28" s="46" t="str">
        <f t="shared" si="0"/>
        <v>023A/YDI/XI/2018</v>
      </c>
      <c r="E28" s="126" t="s">
        <v>1249</v>
      </c>
      <c r="F28" s="16">
        <v>11806116</v>
      </c>
      <c r="G28" s="380" t="s">
        <v>382</v>
      </c>
      <c r="H28" s="157">
        <f t="shared" si="1"/>
        <v>385000</v>
      </c>
      <c r="I28" s="355">
        <v>0.02</v>
      </c>
      <c r="J28" s="158">
        <v>7700</v>
      </c>
      <c r="K28" s="381"/>
      <c r="L28" s="51"/>
    </row>
    <row r="29" spans="1:12" ht="15" customHeight="1">
      <c r="A29" s="44">
        <v>24</v>
      </c>
      <c r="B29" s="353" t="s">
        <v>180</v>
      </c>
      <c r="C29" s="45" t="s">
        <v>66</v>
      </c>
      <c r="D29" s="46" t="str">
        <f t="shared" si="0"/>
        <v>024A/YDI/XI/2018</v>
      </c>
      <c r="E29" s="126" t="s">
        <v>1248</v>
      </c>
      <c r="F29" s="16">
        <v>11806146</v>
      </c>
      <c r="G29" s="380" t="s">
        <v>373</v>
      </c>
      <c r="H29" s="157">
        <f t="shared" si="1"/>
        <v>355250</v>
      </c>
      <c r="I29" s="355">
        <v>0.02</v>
      </c>
      <c r="J29" s="158">
        <v>7105</v>
      </c>
      <c r="K29" s="381"/>
      <c r="L29" s="51"/>
    </row>
    <row r="30" spans="1:12" ht="15" customHeight="1">
      <c r="A30" s="44">
        <v>25</v>
      </c>
      <c r="B30" t="s">
        <v>624</v>
      </c>
      <c r="C30" s="45" t="s">
        <v>67</v>
      </c>
      <c r="D30" s="46" t="str">
        <f t="shared" si="0"/>
        <v>025A/YDI/XI/2018</v>
      </c>
      <c r="E30" s="126" t="s">
        <v>1249</v>
      </c>
      <c r="F30" s="16">
        <v>11806116</v>
      </c>
      <c r="G30" s="380" t="s">
        <v>620</v>
      </c>
      <c r="H30" s="157">
        <f t="shared" si="1"/>
        <v>350000</v>
      </c>
      <c r="I30" s="355">
        <v>0.02</v>
      </c>
      <c r="J30" s="158">
        <v>7000</v>
      </c>
      <c r="K30" s="381"/>
      <c r="L30" s="51"/>
    </row>
    <row r="31" spans="1:12" ht="15" customHeight="1">
      <c r="A31" s="44">
        <v>26</v>
      </c>
      <c r="B31" t="s">
        <v>624</v>
      </c>
      <c r="C31" s="45" t="s">
        <v>68</v>
      </c>
      <c r="D31" s="46" t="str">
        <f t="shared" si="0"/>
        <v>026A/YDI/XI/2018</v>
      </c>
      <c r="E31" s="126" t="s">
        <v>1248</v>
      </c>
      <c r="F31" s="16">
        <v>11806133</v>
      </c>
      <c r="G31" s="380" t="s">
        <v>620</v>
      </c>
      <c r="H31" s="157">
        <f t="shared" si="1"/>
        <v>350000</v>
      </c>
      <c r="I31" s="355">
        <v>0.02</v>
      </c>
      <c r="J31" s="158">
        <v>7000</v>
      </c>
      <c r="K31" s="381"/>
      <c r="L31" s="51"/>
    </row>
    <row r="32" spans="1:12" ht="15" customHeight="1">
      <c r="A32" s="44">
        <v>27</v>
      </c>
      <c r="B32" t="s">
        <v>298</v>
      </c>
      <c r="C32" s="45" t="s">
        <v>69</v>
      </c>
      <c r="D32" s="46" t="str">
        <f t="shared" si="0"/>
        <v>027A/YDI/XI/2018</v>
      </c>
      <c r="E32" s="126" t="s">
        <v>1248</v>
      </c>
      <c r="F32" s="16">
        <v>11806133</v>
      </c>
      <c r="G32" s="380" t="s">
        <v>1245</v>
      </c>
      <c r="H32" s="157">
        <f t="shared" si="1"/>
        <v>350000</v>
      </c>
      <c r="I32" s="355">
        <v>0.02</v>
      </c>
      <c r="J32" s="158">
        <v>7000</v>
      </c>
      <c r="K32" s="381"/>
      <c r="L32" s="51"/>
    </row>
    <row r="33" spans="1:12" ht="15" customHeight="1">
      <c r="A33" s="44">
        <v>28</v>
      </c>
      <c r="B33" t="s">
        <v>181</v>
      </c>
      <c r="C33" s="45" t="s">
        <v>70</v>
      </c>
      <c r="D33" s="46" t="str">
        <f t="shared" si="0"/>
        <v>028A/YDI/XI/2018</v>
      </c>
      <c r="E33" s="126" t="s">
        <v>1248</v>
      </c>
      <c r="F33" s="16">
        <v>11806146</v>
      </c>
      <c r="G33" s="380" t="s">
        <v>389</v>
      </c>
      <c r="H33" s="157">
        <f t="shared" si="1"/>
        <v>199250</v>
      </c>
      <c r="I33" s="355">
        <v>0.02</v>
      </c>
      <c r="J33" s="158">
        <v>3985</v>
      </c>
      <c r="K33" s="381"/>
      <c r="L33" s="51"/>
    </row>
    <row r="34" spans="1:12" ht="15" customHeight="1">
      <c r="A34" s="44">
        <v>29</v>
      </c>
      <c r="B34" t="s">
        <v>181</v>
      </c>
      <c r="C34" s="45" t="s">
        <v>71</v>
      </c>
      <c r="D34" s="46" t="str">
        <f t="shared" si="0"/>
        <v>029A/YDI/XI/2018</v>
      </c>
      <c r="E34" s="126" t="s">
        <v>1248</v>
      </c>
      <c r="F34" s="16">
        <v>11806146</v>
      </c>
      <c r="G34" s="380" t="s">
        <v>389</v>
      </c>
      <c r="H34" s="157">
        <f t="shared" si="1"/>
        <v>196850</v>
      </c>
      <c r="I34" s="355">
        <v>0.02</v>
      </c>
      <c r="J34" s="158">
        <v>3937</v>
      </c>
      <c r="K34" s="381"/>
      <c r="L34" s="51"/>
    </row>
    <row r="35" spans="1:12" ht="15" customHeight="1">
      <c r="A35" s="44">
        <v>30</v>
      </c>
      <c r="B35" s="126" t="s">
        <v>223</v>
      </c>
      <c r="C35" s="45" t="s">
        <v>37</v>
      </c>
      <c r="D35" s="46" t="str">
        <f>C35&amp;$D$1</f>
        <v>001C/YDI/XI/2018</v>
      </c>
      <c r="E35" s="126" t="s">
        <v>1247</v>
      </c>
      <c r="F35" s="16">
        <v>11805957</v>
      </c>
      <c r="G35" s="380" t="s">
        <v>288</v>
      </c>
      <c r="H35" s="157">
        <f t="shared" si="1"/>
        <v>778180000</v>
      </c>
      <c r="I35" s="355">
        <v>0.02</v>
      </c>
      <c r="J35" s="158">
        <v>15563600</v>
      </c>
      <c r="K35" s="381"/>
      <c r="L35" s="51"/>
    </row>
    <row r="36" spans="1:12" ht="15" customHeight="1">
      <c r="A36" s="44">
        <v>31</v>
      </c>
      <c r="B36" s="126" t="s">
        <v>240</v>
      </c>
      <c r="C36" s="45" t="s">
        <v>39</v>
      </c>
      <c r="D36" s="46" t="str">
        <f>C36&amp;$D$1</f>
        <v>002C/YDI/XI/2018</v>
      </c>
      <c r="E36" s="126" t="s">
        <v>1286</v>
      </c>
      <c r="F36" s="16">
        <v>11805942</v>
      </c>
      <c r="G36" s="380" t="s">
        <v>313</v>
      </c>
      <c r="H36" s="157">
        <f t="shared" si="1"/>
        <v>513979600</v>
      </c>
      <c r="I36" s="355">
        <v>0.02</v>
      </c>
      <c r="J36" s="158">
        <v>10279592</v>
      </c>
      <c r="K36" s="381"/>
      <c r="L36" s="51"/>
    </row>
    <row r="37" spans="1:12" ht="15" customHeight="1">
      <c r="A37" s="44">
        <v>32</v>
      </c>
      <c r="B37" s="126" t="s">
        <v>473</v>
      </c>
      <c r="C37" s="45" t="s">
        <v>40</v>
      </c>
      <c r="D37" s="46" t="str">
        <f t="shared" ref="D37:D93" si="2">C37&amp;$D$1</f>
        <v>003C/YDI/XI/2018</v>
      </c>
      <c r="E37" s="126" t="s">
        <v>1287</v>
      </c>
      <c r="F37" s="16">
        <v>11805886</v>
      </c>
      <c r="G37" s="380" t="s">
        <v>464</v>
      </c>
      <c r="H37" s="157">
        <f t="shared" si="1"/>
        <v>426100000</v>
      </c>
      <c r="I37" s="355">
        <v>0.02</v>
      </c>
      <c r="J37" s="158">
        <v>8522000</v>
      </c>
      <c r="K37" s="381"/>
      <c r="L37" s="51"/>
    </row>
    <row r="38" spans="1:12" ht="15" customHeight="1">
      <c r="A38" s="44">
        <v>33</v>
      </c>
      <c r="B38" s="126" t="s">
        <v>192</v>
      </c>
      <c r="C38" s="45" t="s">
        <v>41</v>
      </c>
      <c r="D38" s="46" t="str">
        <f t="shared" si="2"/>
        <v>004C/YDI/XI/2018</v>
      </c>
      <c r="E38" s="126" t="s">
        <v>1286</v>
      </c>
      <c r="F38" s="16">
        <v>11805937</v>
      </c>
      <c r="G38" s="380" t="s">
        <v>260</v>
      </c>
      <c r="H38" s="157">
        <f t="shared" si="1"/>
        <v>411375000</v>
      </c>
      <c r="I38" s="355">
        <v>0.02</v>
      </c>
      <c r="J38" s="158">
        <v>8227500</v>
      </c>
      <c r="K38" s="381"/>
      <c r="L38" s="51"/>
    </row>
    <row r="39" spans="1:12" ht="15" customHeight="1">
      <c r="A39" s="44">
        <v>34</v>
      </c>
      <c r="B39" s="126" t="s">
        <v>271</v>
      </c>
      <c r="C39" s="45" t="s">
        <v>42</v>
      </c>
      <c r="D39" s="46" t="str">
        <f t="shared" si="2"/>
        <v>005C/YDI/XI/2018</v>
      </c>
      <c r="E39" s="126" t="s">
        <v>1247</v>
      </c>
      <c r="F39" s="16">
        <v>11805949</v>
      </c>
      <c r="G39" s="380" t="s">
        <v>287</v>
      </c>
      <c r="H39" s="157">
        <f t="shared" si="1"/>
        <v>376584000</v>
      </c>
      <c r="I39" s="355">
        <v>0.02</v>
      </c>
      <c r="J39" s="158">
        <v>7531680</v>
      </c>
      <c r="K39" s="381"/>
      <c r="L39" s="51"/>
    </row>
    <row r="40" spans="1:12" ht="15" customHeight="1">
      <c r="A40" s="44">
        <v>35</v>
      </c>
      <c r="B40" s="126" t="s">
        <v>204</v>
      </c>
      <c r="C40" s="45" t="s">
        <v>43</v>
      </c>
      <c r="D40" s="46" t="str">
        <f t="shared" si="2"/>
        <v>006C/YDI/XI/2018</v>
      </c>
      <c r="E40" s="126" t="s">
        <v>1287</v>
      </c>
      <c r="F40" s="16">
        <v>11805890</v>
      </c>
      <c r="G40" s="380" t="s">
        <v>293</v>
      </c>
      <c r="H40" s="157">
        <f t="shared" si="1"/>
        <v>368950000</v>
      </c>
      <c r="I40" s="355">
        <v>0.02</v>
      </c>
      <c r="J40" s="158">
        <v>7379000</v>
      </c>
      <c r="K40" s="381"/>
      <c r="L40" s="51"/>
    </row>
    <row r="41" spans="1:12" ht="15" customHeight="1">
      <c r="A41" s="44">
        <v>36</v>
      </c>
      <c r="B41" s="126" t="s">
        <v>194</v>
      </c>
      <c r="C41" s="45" t="s">
        <v>44</v>
      </c>
      <c r="D41" s="46" t="str">
        <f t="shared" si="2"/>
        <v>007C/YDI/XI/2018</v>
      </c>
      <c r="E41" s="126" t="s">
        <v>1286</v>
      </c>
      <c r="F41" s="16">
        <v>11805934</v>
      </c>
      <c r="G41" s="380" t="s">
        <v>261</v>
      </c>
      <c r="H41" s="157">
        <f t="shared" si="1"/>
        <v>250575000</v>
      </c>
      <c r="I41" s="355">
        <v>0.02</v>
      </c>
      <c r="J41" s="158">
        <v>5011500</v>
      </c>
      <c r="K41" s="381"/>
      <c r="L41" s="51"/>
    </row>
    <row r="42" spans="1:12" ht="15" customHeight="1">
      <c r="A42" s="44">
        <v>37</v>
      </c>
      <c r="B42" s="126" t="s">
        <v>1252</v>
      </c>
      <c r="C42" s="45" t="s">
        <v>45</v>
      </c>
      <c r="D42" s="46" t="str">
        <f t="shared" si="2"/>
        <v>008C/YDI/XI/2018</v>
      </c>
      <c r="E42" s="126" t="s">
        <v>1287</v>
      </c>
      <c r="F42" s="16">
        <v>11805887</v>
      </c>
      <c r="G42" s="380" t="s">
        <v>1265</v>
      </c>
      <c r="H42" s="157">
        <f t="shared" si="1"/>
        <v>207500000</v>
      </c>
      <c r="I42" s="355">
        <v>0.02</v>
      </c>
      <c r="J42" s="158">
        <v>4150000</v>
      </c>
      <c r="K42" s="381"/>
      <c r="L42" s="51"/>
    </row>
    <row r="43" spans="1:12" ht="15" customHeight="1">
      <c r="A43" s="44">
        <v>38</v>
      </c>
      <c r="B43" s="126" t="s">
        <v>477</v>
      </c>
      <c r="C43" s="45" t="s">
        <v>46</v>
      </c>
      <c r="D43" s="46" t="str">
        <f t="shared" si="2"/>
        <v>009C/YDI/XI/2018</v>
      </c>
      <c r="E43" s="126" t="s">
        <v>1248</v>
      </c>
      <c r="F43" s="16">
        <v>11806146</v>
      </c>
      <c r="G43" s="380" t="s">
        <v>745</v>
      </c>
      <c r="H43" s="157">
        <f t="shared" si="1"/>
        <v>125056100</v>
      </c>
      <c r="I43" s="355">
        <v>0.02</v>
      </c>
      <c r="J43" s="158">
        <v>2501122</v>
      </c>
      <c r="K43" s="381"/>
      <c r="L43" s="51"/>
    </row>
    <row r="44" spans="1:12" ht="15" customHeight="1">
      <c r="A44" s="44">
        <v>39</v>
      </c>
      <c r="B44" s="126" t="s">
        <v>200</v>
      </c>
      <c r="C44" s="45" t="s">
        <v>47</v>
      </c>
      <c r="D44" s="46" t="str">
        <f t="shared" si="2"/>
        <v>010C/YDI/XI/2018</v>
      </c>
      <c r="E44" s="126" t="s">
        <v>1247</v>
      </c>
      <c r="F44" s="16">
        <v>11805967</v>
      </c>
      <c r="G44" s="380" t="s">
        <v>265</v>
      </c>
      <c r="H44" s="157">
        <f t="shared" si="1"/>
        <v>84473450</v>
      </c>
      <c r="I44" s="355">
        <v>0.02</v>
      </c>
      <c r="J44" s="158">
        <v>1689469</v>
      </c>
      <c r="K44" s="381"/>
      <c r="L44" s="51"/>
    </row>
    <row r="45" spans="1:12" ht="15" customHeight="1">
      <c r="A45" s="44">
        <v>40</v>
      </c>
      <c r="B45" s="126" t="s">
        <v>9</v>
      </c>
      <c r="C45" s="45" t="s">
        <v>48</v>
      </c>
      <c r="D45" s="46" t="str">
        <f t="shared" si="2"/>
        <v>011C/YDI/XI/2018</v>
      </c>
      <c r="E45" s="126" t="s">
        <v>1287</v>
      </c>
      <c r="F45" s="16">
        <v>11805888</v>
      </c>
      <c r="G45" s="380" t="s">
        <v>266</v>
      </c>
      <c r="H45" s="157">
        <f t="shared" si="1"/>
        <v>67000000</v>
      </c>
      <c r="I45" s="355">
        <v>0.02</v>
      </c>
      <c r="J45" s="158">
        <v>1340000</v>
      </c>
      <c r="K45" s="381"/>
      <c r="L45" s="51"/>
    </row>
    <row r="46" spans="1:12" ht="15" customHeight="1">
      <c r="A46" s="44">
        <v>41</v>
      </c>
      <c r="B46" s="126" t="s">
        <v>1253</v>
      </c>
      <c r="C46" s="45" t="s">
        <v>49</v>
      </c>
      <c r="D46" s="46" t="str">
        <f t="shared" si="2"/>
        <v>012C/YDI/XI/2018</v>
      </c>
      <c r="E46" s="126" t="s">
        <v>1288</v>
      </c>
      <c r="F46" s="16">
        <v>11805914</v>
      </c>
      <c r="G46" s="380" t="s">
        <v>1266</v>
      </c>
      <c r="H46" s="157">
        <f t="shared" si="1"/>
        <v>58900050</v>
      </c>
      <c r="I46" s="355">
        <v>0.02</v>
      </c>
      <c r="J46" s="158">
        <v>1178001</v>
      </c>
      <c r="K46" s="381"/>
      <c r="L46" s="51"/>
    </row>
    <row r="47" spans="1:12" ht="15" customHeight="1">
      <c r="A47" s="44">
        <v>42</v>
      </c>
      <c r="B47" s="126" t="s">
        <v>187</v>
      </c>
      <c r="C47" s="45" t="s">
        <v>50</v>
      </c>
      <c r="D47" s="46" t="str">
        <f t="shared" si="2"/>
        <v>013C/YDI/XI/2018</v>
      </c>
      <c r="E47" s="126" t="s">
        <v>1249</v>
      </c>
      <c r="F47" s="16">
        <v>11806116</v>
      </c>
      <c r="G47" s="380" t="s">
        <v>269</v>
      </c>
      <c r="H47" s="157">
        <f t="shared" si="1"/>
        <v>27668450</v>
      </c>
      <c r="I47" s="355">
        <v>0.02</v>
      </c>
      <c r="J47" s="158">
        <v>553369</v>
      </c>
      <c r="K47" s="381"/>
      <c r="L47" s="51"/>
    </row>
    <row r="48" spans="1:12" ht="15" customHeight="1">
      <c r="A48" s="44">
        <v>43</v>
      </c>
      <c r="B48" s="126" t="s">
        <v>205</v>
      </c>
      <c r="C48" s="45" t="s">
        <v>51</v>
      </c>
      <c r="D48" s="46" t="str">
        <f t="shared" si="2"/>
        <v>014C/YDI/XI/2018</v>
      </c>
      <c r="E48" s="126" t="s">
        <v>1249</v>
      </c>
      <c r="F48" s="16">
        <v>11806110</v>
      </c>
      <c r="G48" s="380" t="s">
        <v>311</v>
      </c>
      <c r="H48" s="157">
        <f t="shared" si="1"/>
        <v>26365000</v>
      </c>
      <c r="I48" s="355">
        <v>0.02</v>
      </c>
      <c r="J48" s="158">
        <v>527300</v>
      </c>
      <c r="K48" s="381"/>
      <c r="L48" s="51"/>
    </row>
    <row r="49" spans="1:12" ht="15" customHeight="1">
      <c r="A49" s="44">
        <v>45</v>
      </c>
      <c r="B49" s="126" t="s">
        <v>207</v>
      </c>
      <c r="C49" s="45" t="s">
        <v>53</v>
      </c>
      <c r="D49" s="46" t="str">
        <f t="shared" si="2"/>
        <v>016C/YDI/XI/2018</v>
      </c>
      <c r="E49" s="126" t="s">
        <v>1287</v>
      </c>
      <c r="F49" s="16">
        <v>11805895</v>
      </c>
      <c r="G49" s="380" t="s">
        <v>294</v>
      </c>
      <c r="H49" s="157">
        <f t="shared" si="1"/>
        <v>16681850</v>
      </c>
      <c r="I49" s="355">
        <v>0.02</v>
      </c>
      <c r="J49" s="158">
        <v>333637</v>
      </c>
      <c r="K49" s="381"/>
      <c r="L49" s="51"/>
    </row>
    <row r="50" spans="1:12" ht="15" customHeight="1">
      <c r="A50" s="44">
        <v>46</v>
      </c>
      <c r="B50" s="126" t="s">
        <v>145</v>
      </c>
      <c r="C50" s="45" t="s">
        <v>54</v>
      </c>
      <c r="D50" s="46" t="str">
        <f t="shared" si="2"/>
        <v>017C/YDI/XI/2018</v>
      </c>
      <c r="E50" s="126" t="s">
        <v>1248</v>
      </c>
      <c r="F50" s="16">
        <v>11806133</v>
      </c>
      <c r="G50" s="380" t="s">
        <v>264</v>
      </c>
      <c r="H50" s="157">
        <f t="shared" si="1"/>
        <v>15467500</v>
      </c>
      <c r="I50" s="355">
        <v>0.02</v>
      </c>
      <c r="J50" s="158">
        <v>309350</v>
      </c>
      <c r="K50" s="381"/>
      <c r="L50" s="51"/>
    </row>
    <row r="51" spans="1:12" ht="15" customHeight="1">
      <c r="A51" s="44">
        <v>47</v>
      </c>
      <c r="B51" s="126" t="s">
        <v>175</v>
      </c>
      <c r="C51" s="45" t="s">
        <v>55</v>
      </c>
      <c r="D51" s="46" t="str">
        <f t="shared" si="2"/>
        <v>018C/YDI/XI/2018</v>
      </c>
      <c r="E51" s="126" t="s">
        <v>1290</v>
      </c>
      <c r="F51" s="16">
        <v>11805706</v>
      </c>
      <c r="G51" s="380" t="s">
        <v>1267</v>
      </c>
      <c r="H51" s="157">
        <f t="shared" si="1"/>
        <v>15093750</v>
      </c>
      <c r="I51" s="355">
        <v>0.02</v>
      </c>
      <c r="J51" s="158">
        <v>301875</v>
      </c>
      <c r="K51" s="381"/>
      <c r="L51" s="51"/>
    </row>
    <row r="52" spans="1:12" ht="15" customHeight="1">
      <c r="A52" s="44">
        <v>48</v>
      </c>
      <c r="B52" s="126" t="s">
        <v>1117</v>
      </c>
      <c r="C52" s="45" t="s">
        <v>56</v>
      </c>
      <c r="D52" s="46" t="str">
        <f t="shared" si="2"/>
        <v>019C/YDI/XI/2018</v>
      </c>
      <c r="E52" s="126" t="s">
        <v>1287</v>
      </c>
      <c r="F52" s="16">
        <v>11805896</v>
      </c>
      <c r="G52" s="380" t="s">
        <v>1121</v>
      </c>
      <c r="H52" s="157">
        <f t="shared" si="1"/>
        <v>13250000</v>
      </c>
      <c r="I52" s="355">
        <v>0.02</v>
      </c>
      <c r="J52" s="158">
        <v>265000</v>
      </c>
      <c r="K52" s="381"/>
      <c r="L52" s="51"/>
    </row>
    <row r="53" spans="1:12" ht="15" customHeight="1">
      <c r="A53" s="44">
        <v>49</v>
      </c>
      <c r="B53" s="126" t="s">
        <v>203</v>
      </c>
      <c r="C53" s="45" t="s">
        <v>57</v>
      </c>
      <c r="D53" s="46" t="str">
        <f t="shared" si="2"/>
        <v>020C/YDI/XI/2018</v>
      </c>
      <c r="E53" s="126" t="s">
        <v>1286</v>
      </c>
      <c r="F53" s="16">
        <v>11805935</v>
      </c>
      <c r="G53" s="380" t="s">
        <v>292</v>
      </c>
      <c r="H53" s="157">
        <f t="shared" si="1"/>
        <v>12300000</v>
      </c>
      <c r="I53" s="355">
        <v>0.02</v>
      </c>
      <c r="J53" s="158">
        <v>246000</v>
      </c>
      <c r="K53" s="381"/>
      <c r="L53" s="51"/>
    </row>
    <row r="54" spans="1:12" ht="15" customHeight="1">
      <c r="A54" s="44">
        <v>50</v>
      </c>
      <c r="B54" s="126" t="s">
        <v>213</v>
      </c>
      <c r="C54" s="45" t="s">
        <v>58</v>
      </c>
      <c r="D54" s="46" t="str">
        <f t="shared" si="2"/>
        <v>021C/YDI/XI/2018</v>
      </c>
      <c r="E54" s="126" t="s">
        <v>1287</v>
      </c>
      <c r="F54" s="16">
        <v>11805893</v>
      </c>
      <c r="G54" s="380" t="s">
        <v>286</v>
      </c>
      <c r="H54" s="157">
        <f t="shared" si="1"/>
        <v>11839800</v>
      </c>
      <c r="I54" s="355">
        <v>0.02</v>
      </c>
      <c r="J54" s="158">
        <v>236796</v>
      </c>
      <c r="K54" s="381"/>
      <c r="L54" s="51"/>
    </row>
    <row r="55" spans="1:12" ht="15" customHeight="1">
      <c r="A55" s="44">
        <v>51</v>
      </c>
      <c r="B55" s="126" t="s">
        <v>234</v>
      </c>
      <c r="C55" s="45" t="s">
        <v>59</v>
      </c>
      <c r="D55" s="46" t="str">
        <f t="shared" si="2"/>
        <v>022C/YDI/XI/2018</v>
      </c>
      <c r="E55" s="126" t="s">
        <v>1287</v>
      </c>
      <c r="F55" s="16">
        <v>11805889</v>
      </c>
      <c r="G55" s="380" t="s">
        <v>1268</v>
      </c>
      <c r="H55" s="157">
        <f t="shared" si="1"/>
        <v>9646950</v>
      </c>
      <c r="I55" s="355">
        <v>0.02</v>
      </c>
      <c r="J55" s="158">
        <v>192939</v>
      </c>
      <c r="K55" s="381"/>
      <c r="L55" s="51"/>
    </row>
    <row r="56" spans="1:12" ht="15" customHeight="1">
      <c r="A56" s="44">
        <v>52</v>
      </c>
      <c r="B56" s="126" t="s">
        <v>200</v>
      </c>
      <c r="C56" s="45" t="s">
        <v>60</v>
      </c>
      <c r="D56" s="46" t="str">
        <f t="shared" si="2"/>
        <v>023C/YDI/XI/2018</v>
      </c>
      <c r="E56" s="126" t="s">
        <v>1249</v>
      </c>
      <c r="F56" s="16">
        <v>11806109</v>
      </c>
      <c r="G56" s="380" t="s">
        <v>265</v>
      </c>
      <c r="H56" s="157">
        <f t="shared" si="1"/>
        <v>9234400</v>
      </c>
      <c r="I56" s="355">
        <v>0.02</v>
      </c>
      <c r="J56" s="158">
        <v>184688</v>
      </c>
      <c r="K56" s="381"/>
      <c r="L56" s="51"/>
    </row>
    <row r="57" spans="1:12" ht="15" customHeight="1">
      <c r="A57" s="44">
        <v>53</v>
      </c>
      <c r="B57" s="126" t="s">
        <v>216</v>
      </c>
      <c r="C57" s="45" t="s">
        <v>66</v>
      </c>
      <c r="D57" s="46" t="str">
        <f t="shared" si="2"/>
        <v>024C/YDI/XI/2018</v>
      </c>
      <c r="E57" s="126" t="s">
        <v>1287</v>
      </c>
      <c r="F57" s="16">
        <v>11805897</v>
      </c>
      <c r="G57" s="380" t="s">
        <v>1061</v>
      </c>
      <c r="H57" s="157">
        <f t="shared" si="1"/>
        <v>8766500</v>
      </c>
      <c r="I57" s="355">
        <v>0.02</v>
      </c>
      <c r="J57" s="158">
        <v>175330</v>
      </c>
      <c r="K57" s="381"/>
      <c r="L57" s="51"/>
    </row>
    <row r="58" spans="1:12" ht="15" customHeight="1">
      <c r="A58" s="44">
        <v>56</v>
      </c>
      <c r="B58" s="126" t="s">
        <v>245</v>
      </c>
      <c r="C58" s="45" t="s">
        <v>69</v>
      </c>
      <c r="D58" s="46" t="str">
        <f t="shared" si="2"/>
        <v>027C/YDI/XI/2018</v>
      </c>
      <c r="E58" s="126" t="s">
        <v>1247</v>
      </c>
      <c r="F58" s="16">
        <v>11805962</v>
      </c>
      <c r="G58" s="380" t="s">
        <v>263</v>
      </c>
      <c r="H58" s="157">
        <f t="shared" si="1"/>
        <v>8420000</v>
      </c>
      <c r="I58" s="355">
        <v>0.02</v>
      </c>
      <c r="J58" s="158">
        <v>168400</v>
      </c>
      <c r="K58" s="381"/>
      <c r="L58" s="51"/>
    </row>
    <row r="59" spans="1:12" ht="15" customHeight="1">
      <c r="A59" s="44">
        <v>57</v>
      </c>
      <c r="B59" s="126" t="s">
        <v>34</v>
      </c>
      <c r="C59" s="45" t="s">
        <v>70</v>
      </c>
      <c r="D59" s="46" t="str">
        <f t="shared" si="2"/>
        <v>028C/YDI/XI/2018</v>
      </c>
      <c r="E59" s="126" t="s">
        <v>1288</v>
      </c>
      <c r="F59" s="16">
        <v>11805910</v>
      </c>
      <c r="G59" s="380" t="s">
        <v>1271</v>
      </c>
      <c r="H59" s="157">
        <f t="shared" si="1"/>
        <v>7850000</v>
      </c>
      <c r="I59" s="355">
        <v>0.02</v>
      </c>
      <c r="J59" s="158">
        <v>157000</v>
      </c>
      <c r="K59" s="381"/>
      <c r="L59" s="51"/>
    </row>
    <row r="60" spans="1:12" ht="15" customHeight="1">
      <c r="A60" s="44">
        <v>59</v>
      </c>
      <c r="B60" s="126" t="s">
        <v>202</v>
      </c>
      <c r="C60" s="45" t="s">
        <v>72</v>
      </c>
      <c r="D60" s="46" t="str">
        <f t="shared" si="2"/>
        <v>030C/YDI/XI/2018</v>
      </c>
      <c r="E60" s="126" t="s">
        <v>1249</v>
      </c>
      <c r="F60" s="16">
        <v>11806113</v>
      </c>
      <c r="G60" s="380" t="s">
        <v>291</v>
      </c>
      <c r="H60" s="157">
        <f t="shared" si="1"/>
        <v>5037750</v>
      </c>
      <c r="I60" s="355">
        <v>0.02</v>
      </c>
      <c r="J60" s="158">
        <v>100755</v>
      </c>
      <c r="K60" s="381"/>
      <c r="L60" s="51"/>
    </row>
    <row r="61" spans="1:12" ht="15" customHeight="1">
      <c r="A61" s="44">
        <v>60</v>
      </c>
      <c r="B61" s="126" t="s">
        <v>187</v>
      </c>
      <c r="C61" s="45" t="s">
        <v>73</v>
      </c>
      <c r="D61" s="46" t="str">
        <f t="shared" si="2"/>
        <v>031C/YDI/XI/2018</v>
      </c>
      <c r="E61" s="126" t="s">
        <v>1247</v>
      </c>
      <c r="F61" s="16">
        <v>11805964</v>
      </c>
      <c r="G61" s="380" t="s">
        <v>269</v>
      </c>
      <c r="H61" s="157">
        <f t="shared" si="1"/>
        <v>4968750</v>
      </c>
      <c r="I61" s="355">
        <v>0.02</v>
      </c>
      <c r="J61" s="158">
        <v>99375</v>
      </c>
      <c r="K61" s="381"/>
      <c r="L61" s="51"/>
    </row>
    <row r="62" spans="1:12" ht="15" customHeight="1">
      <c r="A62" s="44">
        <v>61</v>
      </c>
      <c r="B62" s="126" t="s">
        <v>196</v>
      </c>
      <c r="C62" s="45" t="s">
        <v>74</v>
      </c>
      <c r="D62" s="46" t="str">
        <f t="shared" si="2"/>
        <v>032C/YDI/XI/2018</v>
      </c>
      <c r="E62" s="126" t="s">
        <v>1287</v>
      </c>
      <c r="F62" s="16">
        <v>11805892</v>
      </c>
      <c r="G62" s="380" t="s">
        <v>268</v>
      </c>
      <c r="H62" s="157">
        <f t="shared" si="1"/>
        <v>3545000</v>
      </c>
      <c r="I62" s="355">
        <v>0.02</v>
      </c>
      <c r="J62" s="158">
        <v>70900</v>
      </c>
      <c r="K62" s="381"/>
      <c r="L62" s="51"/>
    </row>
    <row r="63" spans="1:12" ht="15" customHeight="1">
      <c r="A63" s="44">
        <v>62</v>
      </c>
      <c r="B63" s="126" t="s">
        <v>1257</v>
      </c>
      <c r="C63" s="45" t="s">
        <v>75</v>
      </c>
      <c r="D63" s="46" t="str">
        <f t="shared" si="2"/>
        <v>033C/YDI/XI/2018</v>
      </c>
      <c r="E63" s="126" t="s">
        <v>1248</v>
      </c>
      <c r="F63" s="16">
        <v>11806132</v>
      </c>
      <c r="G63" s="380" t="s">
        <v>1273</v>
      </c>
      <c r="H63" s="157">
        <f t="shared" si="1"/>
        <v>3450000</v>
      </c>
      <c r="I63" s="355">
        <v>0.02</v>
      </c>
      <c r="J63" s="158">
        <v>69000</v>
      </c>
      <c r="K63" s="381"/>
      <c r="L63" s="51"/>
    </row>
    <row r="64" spans="1:12" ht="15" customHeight="1">
      <c r="A64" s="44">
        <v>63</v>
      </c>
      <c r="B64" s="126" t="s">
        <v>1258</v>
      </c>
      <c r="C64" s="45" t="s">
        <v>76</v>
      </c>
      <c r="D64" s="46" t="str">
        <f t="shared" si="2"/>
        <v>034C/YDI/XI/2018</v>
      </c>
      <c r="E64" s="126" t="s">
        <v>1249</v>
      </c>
      <c r="F64" s="16">
        <v>11806114</v>
      </c>
      <c r="G64" s="380" t="s">
        <v>1274</v>
      </c>
      <c r="H64" s="157">
        <f t="shared" si="1"/>
        <v>3045000</v>
      </c>
      <c r="I64" s="355">
        <v>0.02</v>
      </c>
      <c r="J64" s="158">
        <v>60900</v>
      </c>
      <c r="K64" s="381"/>
      <c r="L64" s="51"/>
    </row>
    <row r="65" spans="1:12" ht="15" customHeight="1">
      <c r="A65" s="44">
        <v>65</v>
      </c>
      <c r="B65" s="126" t="s">
        <v>214</v>
      </c>
      <c r="C65" s="45" t="s">
        <v>78</v>
      </c>
      <c r="D65" s="46" t="str">
        <f t="shared" si="2"/>
        <v>036C/YDI/XI/2018</v>
      </c>
      <c r="E65" s="126" t="s">
        <v>1287</v>
      </c>
      <c r="F65" s="16">
        <v>11805898</v>
      </c>
      <c r="G65" s="380" t="s">
        <v>295</v>
      </c>
      <c r="H65" s="157">
        <f t="shared" ref="H65:H119" si="3">J65/I65</f>
        <v>2949000</v>
      </c>
      <c r="I65" s="355">
        <v>0.02</v>
      </c>
      <c r="J65" s="158">
        <v>58980</v>
      </c>
      <c r="K65" s="381"/>
      <c r="L65" s="51"/>
    </row>
    <row r="66" spans="1:12" ht="15" customHeight="1">
      <c r="A66" s="44">
        <v>66</v>
      </c>
      <c r="B66" s="126" t="s">
        <v>1260</v>
      </c>
      <c r="C66" s="45" t="s">
        <v>79</v>
      </c>
      <c r="D66" s="46" t="str">
        <f t="shared" si="2"/>
        <v>037C/YDI/XI/2018</v>
      </c>
      <c r="E66" s="126" t="s">
        <v>1289</v>
      </c>
      <c r="F66" s="16">
        <v>31801554</v>
      </c>
      <c r="G66" s="380" t="s">
        <v>1276</v>
      </c>
      <c r="H66" s="157">
        <f t="shared" si="3"/>
        <v>2860000</v>
      </c>
      <c r="I66" s="355">
        <v>0.02</v>
      </c>
      <c r="J66" s="158">
        <v>57200</v>
      </c>
      <c r="K66" s="381"/>
      <c r="L66" s="51"/>
    </row>
    <row r="67" spans="1:12" ht="15" customHeight="1">
      <c r="A67" s="44">
        <v>67</v>
      </c>
      <c r="B67" s="126" t="s">
        <v>619</v>
      </c>
      <c r="C67" s="45" t="s">
        <v>80</v>
      </c>
      <c r="D67" s="46" t="str">
        <f t="shared" si="2"/>
        <v>038C/YDI/XI/2018</v>
      </c>
      <c r="E67" s="126" t="s">
        <v>1286</v>
      </c>
      <c r="F67" s="16">
        <v>11805936</v>
      </c>
      <c r="G67" s="380" t="s">
        <v>1062</v>
      </c>
      <c r="H67" s="157">
        <f t="shared" si="3"/>
        <v>2800000</v>
      </c>
      <c r="I67" s="355">
        <v>0.02</v>
      </c>
      <c r="J67" s="158">
        <v>56000</v>
      </c>
      <c r="K67" s="381"/>
      <c r="L67" s="51"/>
    </row>
    <row r="68" spans="1:12" ht="15" customHeight="1">
      <c r="A68" s="44">
        <v>68</v>
      </c>
      <c r="B68" s="126" t="s">
        <v>23</v>
      </c>
      <c r="C68" s="45" t="s">
        <v>81</v>
      </c>
      <c r="D68" s="46" t="str">
        <f t="shared" si="2"/>
        <v>039C/YDI/XI/2018</v>
      </c>
      <c r="E68" s="126" t="s">
        <v>1249</v>
      </c>
      <c r="F68" s="16">
        <v>11806107</v>
      </c>
      <c r="G68" s="380" t="s">
        <v>289</v>
      </c>
      <c r="H68" s="157">
        <f t="shared" si="3"/>
        <v>2000000</v>
      </c>
      <c r="I68" s="355">
        <v>0.02</v>
      </c>
      <c r="J68" s="158">
        <v>40000</v>
      </c>
      <c r="K68" s="381"/>
      <c r="L68" s="51"/>
    </row>
    <row r="69" spans="1:12" ht="15" customHeight="1">
      <c r="A69" s="44">
        <v>69</v>
      </c>
      <c r="B69" s="126" t="s">
        <v>399</v>
      </c>
      <c r="C69" s="45" t="s">
        <v>82</v>
      </c>
      <c r="D69" s="46" t="str">
        <f t="shared" si="2"/>
        <v>040C/YDI/XI/2018</v>
      </c>
      <c r="E69" s="126" t="s">
        <v>1293</v>
      </c>
      <c r="F69" s="16">
        <v>11805586</v>
      </c>
      <c r="G69" s="380" t="s">
        <v>1277</v>
      </c>
      <c r="H69" s="157">
        <f t="shared" si="3"/>
        <v>1420000</v>
      </c>
      <c r="I69" s="355">
        <v>0.02</v>
      </c>
      <c r="J69" s="158">
        <v>28400</v>
      </c>
      <c r="K69" s="381"/>
      <c r="L69" s="51"/>
    </row>
    <row r="70" spans="1:12" ht="15" customHeight="1">
      <c r="A70" s="44">
        <v>70</v>
      </c>
      <c r="B70" s="126" t="s">
        <v>305</v>
      </c>
      <c r="C70" s="45" t="s">
        <v>83</v>
      </c>
      <c r="D70" s="46" t="str">
        <f t="shared" si="2"/>
        <v>041C/YDI/XI/2018</v>
      </c>
      <c r="E70" s="126" t="s">
        <v>1290</v>
      </c>
      <c r="F70" s="16">
        <v>11805699</v>
      </c>
      <c r="G70" s="380" t="s">
        <v>1278</v>
      </c>
      <c r="H70" s="157">
        <f t="shared" si="3"/>
        <v>1219350</v>
      </c>
      <c r="I70" s="355">
        <v>0.02</v>
      </c>
      <c r="J70" s="158">
        <v>24387</v>
      </c>
      <c r="K70" s="381"/>
      <c r="L70" s="51"/>
    </row>
    <row r="71" spans="1:12" ht="15" customHeight="1">
      <c r="A71" s="44">
        <v>71</v>
      </c>
      <c r="B71" s="126" t="s">
        <v>233</v>
      </c>
      <c r="C71" s="45" t="s">
        <v>84</v>
      </c>
      <c r="D71" s="46" t="str">
        <f t="shared" si="2"/>
        <v>042C/YDI/XI/2018</v>
      </c>
      <c r="E71" s="126" t="s">
        <v>1290</v>
      </c>
      <c r="F71" s="16">
        <v>11805700</v>
      </c>
      <c r="G71" s="380" t="s">
        <v>1279</v>
      </c>
      <c r="H71" s="157">
        <f t="shared" si="3"/>
        <v>1203650</v>
      </c>
      <c r="I71" s="355">
        <v>0.02</v>
      </c>
      <c r="J71" s="158">
        <v>24073</v>
      </c>
      <c r="K71" s="381"/>
      <c r="L71" s="51"/>
    </row>
    <row r="72" spans="1:12" ht="15" customHeight="1">
      <c r="A72" s="44">
        <v>72</v>
      </c>
      <c r="B72" s="126" t="s">
        <v>193</v>
      </c>
      <c r="C72" s="45" t="s">
        <v>85</v>
      </c>
      <c r="D72" s="46" t="str">
        <f t="shared" si="2"/>
        <v>043C/YDI/XI/2018</v>
      </c>
      <c r="E72" s="126" t="s">
        <v>1287</v>
      </c>
      <c r="F72" s="16">
        <v>11805894</v>
      </c>
      <c r="G72" s="380" t="s">
        <v>309</v>
      </c>
      <c r="H72" s="157">
        <f t="shared" si="3"/>
        <v>1035000</v>
      </c>
      <c r="I72" s="355">
        <v>0.02</v>
      </c>
      <c r="J72" s="158">
        <v>20700</v>
      </c>
      <c r="K72" s="381"/>
      <c r="L72" s="51"/>
    </row>
    <row r="73" spans="1:12" ht="15" customHeight="1">
      <c r="A73" s="44">
        <v>73</v>
      </c>
      <c r="B73" s="126" t="s">
        <v>1150</v>
      </c>
      <c r="C73" s="45" t="s">
        <v>86</v>
      </c>
      <c r="D73" s="46" t="str">
        <f t="shared" si="2"/>
        <v>044C/YDI/XI/2018</v>
      </c>
      <c r="E73" s="126" t="s">
        <v>1247</v>
      </c>
      <c r="F73" s="16">
        <v>11805961</v>
      </c>
      <c r="G73" s="380" t="s">
        <v>1280</v>
      </c>
      <c r="H73" s="157">
        <f t="shared" si="3"/>
        <v>820000</v>
      </c>
      <c r="I73" s="355">
        <v>0.02</v>
      </c>
      <c r="J73" s="158">
        <v>16400</v>
      </c>
      <c r="K73" s="381"/>
      <c r="L73" s="51"/>
    </row>
    <row r="74" spans="1:12" ht="15" customHeight="1">
      <c r="A74" s="44">
        <v>75</v>
      </c>
      <c r="B74" s="126" t="s">
        <v>1262</v>
      </c>
      <c r="C74" s="45" t="s">
        <v>88</v>
      </c>
      <c r="D74" s="46" t="str">
        <f t="shared" si="2"/>
        <v>046C/YDI/XI/2018</v>
      </c>
      <c r="E74" s="126" t="s">
        <v>1291</v>
      </c>
      <c r="F74" s="16">
        <v>11806147</v>
      </c>
      <c r="G74" s="380" t="s">
        <v>1282</v>
      </c>
      <c r="H74" s="157">
        <f t="shared" si="3"/>
        <v>636500</v>
      </c>
      <c r="I74" s="355">
        <v>0.02</v>
      </c>
      <c r="J74" s="158">
        <v>12730</v>
      </c>
      <c r="K74" s="381"/>
      <c r="L74" s="51"/>
    </row>
    <row r="75" spans="1:12" ht="15" customHeight="1">
      <c r="A75" s="44">
        <v>76</v>
      </c>
      <c r="B75" s="126" t="s">
        <v>206</v>
      </c>
      <c r="C75" s="45" t="s">
        <v>89</v>
      </c>
      <c r="D75" s="46" t="str">
        <f t="shared" si="2"/>
        <v>047C/YDI/XI/2018</v>
      </c>
      <c r="E75" s="126" t="s">
        <v>1249</v>
      </c>
      <c r="F75" s="16">
        <v>11806108</v>
      </c>
      <c r="G75" s="380" t="s">
        <v>314</v>
      </c>
      <c r="H75" s="157">
        <f t="shared" si="3"/>
        <v>400000</v>
      </c>
      <c r="I75" s="355">
        <v>0.02</v>
      </c>
      <c r="J75" s="158">
        <v>8000</v>
      </c>
      <c r="K75" s="381"/>
      <c r="L75" s="51"/>
    </row>
    <row r="76" spans="1:12" ht="15" customHeight="1">
      <c r="A76" s="44">
        <v>77</v>
      </c>
      <c r="B76" s="126" t="s">
        <v>450</v>
      </c>
      <c r="C76" s="45" t="s">
        <v>90</v>
      </c>
      <c r="D76" s="46" t="str">
        <f t="shared" si="2"/>
        <v>048C/YDI/XI/2018</v>
      </c>
      <c r="E76" s="126" t="s">
        <v>1249</v>
      </c>
      <c r="F76" s="16">
        <v>11806112</v>
      </c>
      <c r="G76" s="380" t="s">
        <v>435</v>
      </c>
      <c r="H76" s="157">
        <f t="shared" si="3"/>
        <v>320500</v>
      </c>
      <c r="I76" s="355">
        <v>0.02</v>
      </c>
      <c r="J76" s="158">
        <v>6410</v>
      </c>
      <c r="K76" s="381"/>
      <c r="L76" s="51"/>
    </row>
    <row r="77" spans="1:12" ht="15" customHeight="1">
      <c r="A77" s="44">
        <v>78</v>
      </c>
      <c r="B77" s="126" t="s">
        <v>1263</v>
      </c>
      <c r="C77" s="45" t="s">
        <v>91</v>
      </c>
      <c r="D77" s="46" t="str">
        <f t="shared" si="2"/>
        <v>049C/YDI/XI/2018</v>
      </c>
      <c r="E77" s="126" t="s">
        <v>1293</v>
      </c>
      <c r="F77" s="16">
        <v>11805582</v>
      </c>
      <c r="G77" s="380" t="s">
        <v>1283</v>
      </c>
      <c r="H77" s="157">
        <f t="shared" si="3"/>
        <v>250000</v>
      </c>
      <c r="I77" s="355">
        <v>0.02</v>
      </c>
      <c r="J77" s="158">
        <v>5000</v>
      </c>
      <c r="K77" s="381"/>
      <c r="L77" s="51"/>
    </row>
    <row r="78" spans="1:12" ht="15" customHeight="1">
      <c r="A78" s="44">
        <v>80</v>
      </c>
      <c r="B78" s="126" t="s">
        <v>303</v>
      </c>
      <c r="C78" s="45" t="s">
        <v>93</v>
      </c>
      <c r="D78" s="46" t="str">
        <f t="shared" si="2"/>
        <v>051C/YDI/XI/2018</v>
      </c>
      <c r="E78" s="126" t="s">
        <v>1294</v>
      </c>
      <c r="F78" s="16">
        <v>11805860</v>
      </c>
      <c r="G78" s="380" t="s">
        <v>1285</v>
      </c>
      <c r="H78" s="157">
        <f t="shared" si="3"/>
        <v>94950</v>
      </c>
      <c r="I78" s="355">
        <v>0.02</v>
      </c>
      <c r="J78" s="158">
        <v>1899</v>
      </c>
      <c r="K78" s="381"/>
      <c r="L78" s="51"/>
    </row>
    <row r="79" spans="1:12" ht="15" customHeight="1">
      <c r="A79" s="44">
        <v>81</v>
      </c>
      <c r="B79" s="126" t="s">
        <v>956</v>
      </c>
      <c r="C79" s="45" t="s">
        <v>94</v>
      </c>
      <c r="D79" s="46" t="str">
        <f t="shared" si="2"/>
        <v>052C/YDI/XI/2018</v>
      </c>
      <c r="E79" s="126" t="s">
        <v>1301</v>
      </c>
      <c r="F79" s="16">
        <v>70907144</v>
      </c>
      <c r="G79" s="380" t="s">
        <v>956</v>
      </c>
      <c r="H79" s="157">
        <f t="shared" si="3"/>
        <v>154044600</v>
      </c>
      <c r="I79" s="355">
        <v>0.02</v>
      </c>
      <c r="J79" s="158">
        <v>3080892</v>
      </c>
      <c r="K79" s="381"/>
      <c r="L79" s="51"/>
    </row>
    <row r="80" spans="1:12" ht="15" customHeight="1">
      <c r="A80" s="44">
        <v>82</v>
      </c>
      <c r="B80" s="126" t="s">
        <v>61</v>
      </c>
      <c r="C80" s="45" t="s">
        <v>95</v>
      </c>
      <c r="D80" s="46" t="str">
        <f t="shared" si="2"/>
        <v>053C/YDI/XI/2018</v>
      </c>
      <c r="E80" s="126" t="s">
        <v>1286</v>
      </c>
      <c r="F80" s="16">
        <v>70912736</v>
      </c>
      <c r="G80" s="380" t="s">
        <v>61</v>
      </c>
      <c r="H80" s="157">
        <f t="shared" si="3"/>
        <v>74347753</v>
      </c>
      <c r="I80" s="355">
        <v>0.02</v>
      </c>
      <c r="J80" s="158">
        <v>1486955.06</v>
      </c>
      <c r="K80" s="381"/>
      <c r="L80" s="51"/>
    </row>
    <row r="81" spans="1:12" ht="15" customHeight="1">
      <c r="A81" s="44">
        <v>83</v>
      </c>
      <c r="B81" s="126" t="s">
        <v>849</v>
      </c>
      <c r="C81" s="45" t="s">
        <v>96</v>
      </c>
      <c r="D81" s="46" t="str">
        <f t="shared" si="2"/>
        <v>054C/YDI/XI/2018</v>
      </c>
      <c r="E81" s="126" t="s">
        <v>1302</v>
      </c>
      <c r="F81" s="16">
        <v>70917311</v>
      </c>
      <c r="G81" s="380" t="s">
        <v>849</v>
      </c>
      <c r="H81" s="157">
        <f t="shared" si="3"/>
        <v>56382200</v>
      </c>
      <c r="I81" s="355">
        <v>0.02</v>
      </c>
      <c r="J81" s="158">
        <v>1127644</v>
      </c>
      <c r="K81" s="381"/>
      <c r="L81" s="51"/>
    </row>
    <row r="82" spans="1:12" ht="15" customHeight="1">
      <c r="A82" s="44">
        <v>84</v>
      </c>
      <c r="B82" s="126" t="s">
        <v>1169</v>
      </c>
      <c r="C82" s="45" t="s">
        <v>97</v>
      </c>
      <c r="D82" s="46" t="str">
        <f t="shared" si="2"/>
        <v>055C/YDI/XI/2018</v>
      </c>
      <c r="E82" s="126" t="s">
        <v>1247</v>
      </c>
      <c r="F82" s="16">
        <v>70912913</v>
      </c>
      <c r="G82" s="380" t="s">
        <v>1169</v>
      </c>
      <c r="H82" s="157">
        <f t="shared" si="3"/>
        <v>46560000</v>
      </c>
      <c r="I82" s="355">
        <v>0.02</v>
      </c>
      <c r="J82" s="158">
        <v>931200</v>
      </c>
      <c r="K82" s="381"/>
      <c r="L82" s="88"/>
    </row>
    <row r="83" spans="1:12" ht="15" customHeight="1">
      <c r="A83" s="44">
        <v>85</v>
      </c>
      <c r="B83" s="126" t="s">
        <v>957</v>
      </c>
      <c r="C83" s="45" t="s">
        <v>98</v>
      </c>
      <c r="D83" s="46" t="str">
        <f t="shared" si="2"/>
        <v>056C/YDI/XI/2018</v>
      </c>
      <c r="E83" s="126" t="s">
        <v>1294</v>
      </c>
      <c r="F83" s="16">
        <v>70909021</v>
      </c>
      <c r="G83" s="380" t="s">
        <v>957</v>
      </c>
      <c r="H83" s="157">
        <f t="shared" si="3"/>
        <v>44201000</v>
      </c>
      <c r="I83" s="355">
        <v>0.02</v>
      </c>
      <c r="J83" s="158">
        <v>884020</v>
      </c>
      <c r="K83" s="381"/>
      <c r="L83" s="88"/>
    </row>
    <row r="84" spans="1:12" ht="15" customHeight="1">
      <c r="A84" s="44">
        <v>86</v>
      </c>
      <c r="B84" s="126" t="s">
        <v>1047</v>
      </c>
      <c r="C84" s="45" t="s">
        <v>99</v>
      </c>
      <c r="D84" s="46" t="str">
        <f t="shared" si="2"/>
        <v>057C/YDI/XI/2018</v>
      </c>
      <c r="E84" s="126" t="s">
        <v>1303</v>
      </c>
      <c r="F84" s="16">
        <v>70904682</v>
      </c>
      <c r="G84" s="380" t="s">
        <v>1047</v>
      </c>
      <c r="H84" s="157">
        <f t="shared" si="3"/>
        <v>39200000</v>
      </c>
      <c r="I84" s="355">
        <v>0.02</v>
      </c>
      <c r="J84" s="158">
        <v>784000</v>
      </c>
      <c r="K84" s="381"/>
      <c r="L84" s="88"/>
    </row>
    <row r="85" spans="1:12" ht="15" customHeight="1">
      <c r="A85" s="44">
        <v>87</v>
      </c>
      <c r="B85" s="126" t="s">
        <v>956</v>
      </c>
      <c r="C85" s="45" t="s">
        <v>100</v>
      </c>
      <c r="D85" s="46" t="str">
        <f t="shared" si="2"/>
        <v>058C/YDI/XI/2018</v>
      </c>
      <c r="E85" s="126" t="s">
        <v>1301</v>
      </c>
      <c r="F85" s="16">
        <v>70907145</v>
      </c>
      <c r="G85" s="380" t="s">
        <v>956</v>
      </c>
      <c r="H85" s="157">
        <f t="shared" si="3"/>
        <v>32646650</v>
      </c>
      <c r="I85" s="355">
        <v>0.02</v>
      </c>
      <c r="J85" s="158">
        <v>652933</v>
      </c>
      <c r="K85" s="381"/>
      <c r="L85" s="88"/>
    </row>
    <row r="86" spans="1:12" ht="15" customHeight="1">
      <c r="A86" s="44">
        <v>88</v>
      </c>
      <c r="B86" s="126" t="s">
        <v>849</v>
      </c>
      <c r="C86" s="45" t="s">
        <v>101</v>
      </c>
      <c r="D86" s="46" t="str">
        <f t="shared" si="2"/>
        <v>059C/YDI/XI/2018</v>
      </c>
      <c r="E86" s="126" t="s">
        <v>1288</v>
      </c>
      <c r="F86" s="16">
        <v>70911964</v>
      </c>
      <c r="G86" s="380" t="s">
        <v>849</v>
      </c>
      <c r="H86" s="157">
        <f t="shared" si="3"/>
        <v>30887200</v>
      </c>
      <c r="I86" s="355">
        <v>0.02</v>
      </c>
      <c r="J86" s="158">
        <v>617744</v>
      </c>
      <c r="K86" s="381"/>
      <c r="L86" s="88"/>
    </row>
    <row r="87" spans="1:12" ht="15" customHeight="1">
      <c r="A87" s="44">
        <v>89</v>
      </c>
      <c r="B87" s="126" t="s">
        <v>955</v>
      </c>
      <c r="C87" s="45" t="s">
        <v>102</v>
      </c>
      <c r="D87" s="46" t="str">
        <f t="shared" si="2"/>
        <v>060C/YDI/XI/2018</v>
      </c>
      <c r="E87" s="126" t="s">
        <v>1303</v>
      </c>
      <c r="F87" s="16">
        <v>70904681</v>
      </c>
      <c r="G87" s="380" t="s">
        <v>955</v>
      </c>
      <c r="H87" s="157">
        <f t="shared" si="3"/>
        <v>30454800</v>
      </c>
      <c r="I87" s="355">
        <v>0.02</v>
      </c>
      <c r="J87" s="158">
        <v>609096</v>
      </c>
      <c r="K87" s="381"/>
      <c r="L87" s="88"/>
    </row>
    <row r="88" spans="1:12" ht="15" customHeight="1">
      <c r="A88" s="44">
        <v>90</v>
      </c>
      <c r="B88" s="126" t="s">
        <v>1039</v>
      </c>
      <c r="C88" s="45" t="s">
        <v>103</v>
      </c>
      <c r="D88" s="46" t="str">
        <f t="shared" si="2"/>
        <v>061C/YDI/XI/2018</v>
      </c>
      <c r="E88" s="126" t="s">
        <v>1303</v>
      </c>
      <c r="F88" s="16">
        <v>70904680</v>
      </c>
      <c r="G88" s="380" t="s">
        <v>1039</v>
      </c>
      <c r="H88" s="157">
        <f t="shared" si="3"/>
        <v>28789600</v>
      </c>
      <c r="I88" s="355">
        <v>0.02</v>
      </c>
      <c r="J88" s="158">
        <v>575792</v>
      </c>
      <c r="K88" s="381"/>
      <c r="L88" s="88"/>
    </row>
    <row r="89" spans="1:12" ht="15" customHeight="1">
      <c r="A89" s="44">
        <v>91</v>
      </c>
      <c r="B89" s="126" t="s">
        <v>1169</v>
      </c>
      <c r="C89" s="45" t="s">
        <v>104</v>
      </c>
      <c r="D89" s="46" t="str">
        <f t="shared" si="2"/>
        <v>062C/YDI/XI/2018</v>
      </c>
      <c r="E89" s="126" t="s">
        <v>1247</v>
      </c>
      <c r="F89" s="16">
        <v>70912914</v>
      </c>
      <c r="G89" s="380" t="s">
        <v>1169</v>
      </c>
      <c r="H89" s="157">
        <f t="shared" si="3"/>
        <v>26540000</v>
      </c>
      <c r="I89" s="355">
        <v>0.02</v>
      </c>
      <c r="J89" s="158">
        <v>530800</v>
      </c>
      <c r="K89" s="381"/>
      <c r="L89" s="88"/>
    </row>
    <row r="90" spans="1:12" ht="15" customHeight="1">
      <c r="A90" s="44">
        <v>92</v>
      </c>
      <c r="B90" s="126" t="s">
        <v>960</v>
      </c>
      <c r="C90" s="45" t="s">
        <v>106</v>
      </c>
      <c r="D90" s="46" t="str">
        <f t="shared" si="2"/>
        <v>063C/YDI/XI/2018</v>
      </c>
      <c r="E90" s="126" t="s">
        <v>1302</v>
      </c>
      <c r="F90" s="16">
        <v>70917313</v>
      </c>
      <c r="G90" s="380" t="s">
        <v>960</v>
      </c>
      <c r="H90" s="157">
        <f t="shared" si="3"/>
        <v>22572000</v>
      </c>
      <c r="I90" s="355">
        <v>0.02</v>
      </c>
      <c r="J90" s="158">
        <v>451440</v>
      </c>
      <c r="K90" s="381"/>
      <c r="L90" s="88"/>
    </row>
    <row r="91" spans="1:12" ht="15" customHeight="1">
      <c r="A91" s="44">
        <v>93</v>
      </c>
      <c r="B91" s="126" t="s">
        <v>1169</v>
      </c>
      <c r="C91" s="45" t="s">
        <v>107</v>
      </c>
      <c r="D91" s="46" t="str">
        <f t="shared" si="2"/>
        <v>064C/YDI/XI/2018</v>
      </c>
      <c r="E91" s="126" t="s">
        <v>1286</v>
      </c>
      <c r="F91" s="16">
        <v>70912724</v>
      </c>
      <c r="G91" s="380" t="s">
        <v>1169</v>
      </c>
      <c r="H91" s="157">
        <f t="shared" si="3"/>
        <v>21875000</v>
      </c>
      <c r="I91" s="355">
        <v>0.02</v>
      </c>
      <c r="J91" s="158">
        <v>437500</v>
      </c>
      <c r="K91" s="381"/>
      <c r="L91" s="88"/>
    </row>
    <row r="92" spans="1:12" ht="15" customHeight="1">
      <c r="A92" s="44">
        <v>94</v>
      </c>
      <c r="B92" s="126" t="s">
        <v>1169</v>
      </c>
      <c r="C92" s="45" t="s">
        <v>109</v>
      </c>
      <c r="D92" s="46" t="str">
        <f t="shared" si="2"/>
        <v>065C/YDI/XI/2018</v>
      </c>
      <c r="E92" s="126" t="s">
        <v>1286</v>
      </c>
      <c r="F92" s="16">
        <v>70912727</v>
      </c>
      <c r="G92" s="380" t="s">
        <v>1169</v>
      </c>
      <c r="H92" s="157">
        <f t="shared" si="3"/>
        <v>18060000</v>
      </c>
      <c r="I92" s="355">
        <v>0.02</v>
      </c>
      <c r="J92" s="158">
        <v>361200</v>
      </c>
      <c r="K92" s="381"/>
      <c r="L92" s="88"/>
    </row>
    <row r="93" spans="1:12" ht="15" customHeight="1">
      <c r="A93" s="44">
        <v>95</v>
      </c>
      <c r="B93" s="126" t="s">
        <v>961</v>
      </c>
      <c r="C93" s="45" t="s">
        <v>110</v>
      </c>
      <c r="D93" s="46" t="str">
        <f t="shared" si="2"/>
        <v>066C/YDI/XI/2018</v>
      </c>
      <c r="E93" s="126" t="s">
        <v>1301</v>
      </c>
      <c r="F93" s="16">
        <v>70907142</v>
      </c>
      <c r="G93" s="380" t="s">
        <v>961</v>
      </c>
      <c r="H93" s="157">
        <f t="shared" si="3"/>
        <v>17298050</v>
      </c>
      <c r="I93" s="355">
        <v>0.02</v>
      </c>
      <c r="J93" s="158">
        <v>345961</v>
      </c>
      <c r="K93" s="381"/>
      <c r="L93" s="88"/>
    </row>
    <row r="94" spans="1:12" ht="15" customHeight="1">
      <c r="A94" s="44">
        <v>96</v>
      </c>
      <c r="B94" s="126" t="s">
        <v>1169</v>
      </c>
      <c r="C94" s="45" t="s">
        <v>111</v>
      </c>
      <c r="D94" s="46" t="str">
        <f t="shared" ref="D94:D119" si="4">C94&amp;$D$1</f>
        <v>067C/YDI/XI/2018</v>
      </c>
      <c r="E94" s="126" t="s">
        <v>1303</v>
      </c>
      <c r="F94" s="16">
        <v>70904879</v>
      </c>
      <c r="G94" s="380" t="s">
        <v>1169</v>
      </c>
      <c r="H94" s="157">
        <f t="shared" si="3"/>
        <v>15100000</v>
      </c>
      <c r="I94" s="355">
        <v>0.02</v>
      </c>
      <c r="J94" s="158">
        <v>302000</v>
      </c>
      <c r="K94" s="381"/>
      <c r="L94" s="88"/>
    </row>
    <row r="95" spans="1:12" ht="15" customHeight="1">
      <c r="A95" s="44">
        <v>97</v>
      </c>
      <c r="B95" s="126" t="s">
        <v>1169</v>
      </c>
      <c r="C95" s="45" t="s">
        <v>112</v>
      </c>
      <c r="D95" s="46" t="str">
        <f t="shared" si="4"/>
        <v>068C/YDI/XI/2018</v>
      </c>
      <c r="E95" s="126" t="s">
        <v>1286</v>
      </c>
      <c r="F95" s="16">
        <v>70912726</v>
      </c>
      <c r="G95" s="380" t="s">
        <v>1169</v>
      </c>
      <c r="H95" s="157">
        <f t="shared" si="3"/>
        <v>15100000</v>
      </c>
      <c r="I95" s="355">
        <v>0.02</v>
      </c>
      <c r="J95" s="158">
        <v>302000</v>
      </c>
      <c r="K95" s="381"/>
      <c r="L95" s="88"/>
    </row>
    <row r="96" spans="1:12" ht="15" customHeight="1">
      <c r="A96" s="44">
        <v>98</v>
      </c>
      <c r="B96" s="126" t="s">
        <v>1169</v>
      </c>
      <c r="C96" s="45" t="s">
        <v>113</v>
      </c>
      <c r="D96" s="46" t="str">
        <f t="shared" si="4"/>
        <v>069C/YDI/XI/2018</v>
      </c>
      <c r="E96" s="126" t="s">
        <v>1303</v>
      </c>
      <c r="F96" s="16">
        <v>70904880</v>
      </c>
      <c r="G96" s="380" t="s">
        <v>1169</v>
      </c>
      <c r="H96" s="157">
        <f t="shared" si="3"/>
        <v>14785000</v>
      </c>
      <c r="I96" s="355">
        <v>0.02</v>
      </c>
      <c r="J96" s="158">
        <v>295700</v>
      </c>
      <c r="K96" s="381"/>
      <c r="L96" s="88"/>
    </row>
    <row r="97" spans="1:12" ht="15" customHeight="1">
      <c r="A97" s="44">
        <v>99</v>
      </c>
      <c r="B97" s="126" t="s">
        <v>1169</v>
      </c>
      <c r="C97" s="45" t="s">
        <v>114</v>
      </c>
      <c r="D97" s="46" t="str">
        <f t="shared" si="4"/>
        <v>070C/YDI/XI/2018</v>
      </c>
      <c r="E97" s="126" t="s">
        <v>1286</v>
      </c>
      <c r="F97" s="16">
        <v>70912728</v>
      </c>
      <c r="G97" s="380" t="s">
        <v>1169</v>
      </c>
      <c r="H97" s="157">
        <f t="shared" si="3"/>
        <v>14785000</v>
      </c>
      <c r="I97" s="355">
        <v>0.02</v>
      </c>
      <c r="J97" s="158">
        <v>295700</v>
      </c>
      <c r="K97" s="381"/>
      <c r="L97" s="88"/>
    </row>
    <row r="98" spans="1:12" ht="15" customHeight="1">
      <c r="A98" s="44">
        <v>100</v>
      </c>
      <c r="B98" s="126" t="s">
        <v>1169</v>
      </c>
      <c r="C98" s="45" t="s">
        <v>115</v>
      </c>
      <c r="D98" s="46" t="str">
        <f t="shared" si="4"/>
        <v>071C/YDI/XI/2018</v>
      </c>
      <c r="E98" s="126" t="s">
        <v>1286</v>
      </c>
      <c r="F98" s="16">
        <v>70912725</v>
      </c>
      <c r="G98" s="380" t="s">
        <v>1169</v>
      </c>
      <c r="H98" s="157">
        <f t="shared" si="3"/>
        <v>12715000</v>
      </c>
      <c r="I98" s="355">
        <v>0.02</v>
      </c>
      <c r="J98" s="158">
        <v>254300</v>
      </c>
      <c r="K98" s="381"/>
      <c r="L98" s="88"/>
    </row>
    <row r="99" spans="1:12" ht="15" customHeight="1">
      <c r="A99" s="44">
        <v>101</v>
      </c>
      <c r="B99" s="126" t="s">
        <v>960</v>
      </c>
      <c r="C99" s="45" t="s">
        <v>116</v>
      </c>
      <c r="D99" s="46" t="str">
        <f t="shared" si="4"/>
        <v>072C/YDI/XI/2018</v>
      </c>
      <c r="E99" s="126" t="s">
        <v>1302</v>
      </c>
      <c r="F99" s="16">
        <v>70917314</v>
      </c>
      <c r="G99" s="380" t="s">
        <v>960</v>
      </c>
      <c r="H99" s="157">
        <f t="shared" si="3"/>
        <v>12000000</v>
      </c>
      <c r="I99" s="355">
        <v>0.02</v>
      </c>
      <c r="J99" s="158">
        <v>240000</v>
      </c>
      <c r="K99" s="381"/>
      <c r="L99" s="88"/>
    </row>
    <row r="100" spans="1:12" ht="15" customHeight="1">
      <c r="A100" s="44">
        <v>102</v>
      </c>
      <c r="B100" s="126" t="s">
        <v>226</v>
      </c>
      <c r="C100" s="45" t="s">
        <v>117</v>
      </c>
      <c r="D100" s="46" t="str">
        <f t="shared" si="4"/>
        <v>073C/YDI/XI/2018</v>
      </c>
      <c r="E100" s="126" t="s">
        <v>1304</v>
      </c>
      <c r="F100" s="16">
        <v>70913029</v>
      </c>
      <c r="G100" s="380" t="s">
        <v>226</v>
      </c>
      <c r="H100" s="157">
        <f t="shared" si="3"/>
        <v>11500000</v>
      </c>
      <c r="I100" s="355">
        <v>0.02</v>
      </c>
      <c r="J100" s="158">
        <v>230000</v>
      </c>
      <c r="K100" s="381"/>
      <c r="L100" s="88"/>
    </row>
    <row r="101" spans="1:12" ht="15" customHeight="1">
      <c r="A101" s="44">
        <v>104</v>
      </c>
      <c r="B101" s="126" t="s">
        <v>177</v>
      </c>
      <c r="C101" s="45" t="s">
        <v>119</v>
      </c>
      <c r="D101" s="46" t="str">
        <f t="shared" si="4"/>
        <v>075C/YDI/XI/2018</v>
      </c>
      <c r="E101" s="126" t="s">
        <v>1303</v>
      </c>
      <c r="F101" s="16">
        <v>70904679</v>
      </c>
      <c r="G101" s="380" t="s">
        <v>177</v>
      </c>
      <c r="H101" s="157">
        <f t="shared" si="3"/>
        <v>10500000</v>
      </c>
      <c r="I101" s="355">
        <v>0.02</v>
      </c>
      <c r="J101" s="158">
        <v>210000</v>
      </c>
      <c r="K101" s="381"/>
      <c r="L101" s="88"/>
    </row>
    <row r="102" spans="1:12" ht="15" customHeight="1">
      <c r="A102" s="44">
        <v>105</v>
      </c>
      <c r="B102" s="126" t="s">
        <v>1295</v>
      </c>
      <c r="C102" s="45" t="s">
        <v>120</v>
      </c>
      <c r="D102" s="46" t="str">
        <f t="shared" si="4"/>
        <v>076C/YDI/XI/2018</v>
      </c>
      <c r="E102" s="126" t="s">
        <v>1305</v>
      </c>
      <c r="F102" s="16">
        <v>70906281</v>
      </c>
      <c r="G102" s="380" t="s">
        <v>1295</v>
      </c>
      <c r="H102" s="157">
        <f t="shared" si="3"/>
        <v>9143750</v>
      </c>
      <c r="I102" s="355">
        <v>0.02</v>
      </c>
      <c r="J102" s="158">
        <v>182875</v>
      </c>
      <c r="K102" s="381"/>
      <c r="L102" s="88"/>
    </row>
    <row r="103" spans="1:12" ht="15" customHeight="1">
      <c r="A103" s="44">
        <v>106</v>
      </c>
      <c r="B103" s="126" t="s">
        <v>1045</v>
      </c>
      <c r="C103" s="45" t="s">
        <v>121</v>
      </c>
      <c r="D103" s="46" t="str">
        <f t="shared" si="4"/>
        <v>077C/YDI/XI/2018</v>
      </c>
      <c r="E103" s="126" t="s">
        <v>1303</v>
      </c>
      <c r="F103" s="16">
        <v>70906112</v>
      </c>
      <c r="G103" s="380" t="s">
        <v>1045</v>
      </c>
      <c r="H103" s="157">
        <f t="shared" si="3"/>
        <v>7200000</v>
      </c>
      <c r="I103" s="355">
        <v>0.02</v>
      </c>
      <c r="J103" s="158">
        <v>144000</v>
      </c>
      <c r="K103" s="381"/>
      <c r="L103" s="88"/>
    </row>
    <row r="104" spans="1:12" ht="15" customHeight="1">
      <c r="A104" s="44">
        <v>107</v>
      </c>
      <c r="B104" s="126" t="s">
        <v>227</v>
      </c>
      <c r="C104" s="45" t="s">
        <v>122</v>
      </c>
      <c r="D104" s="46" t="str">
        <f t="shared" si="4"/>
        <v>078C/YDI/XI/2018</v>
      </c>
      <c r="E104" s="126" t="s">
        <v>1247</v>
      </c>
      <c r="F104" s="16">
        <v>70912915</v>
      </c>
      <c r="G104" s="380" t="s">
        <v>227</v>
      </c>
      <c r="H104" s="157">
        <f t="shared" si="3"/>
        <v>6730900</v>
      </c>
      <c r="I104" s="355">
        <v>0.02</v>
      </c>
      <c r="J104" s="158">
        <v>134618</v>
      </c>
      <c r="K104" s="381"/>
      <c r="L104" s="88"/>
    </row>
    <row r="105" spans="1:12" ht="15" customHeight="1">
      <c r="A105" s="44">
        <v>108</v>
      </c>
      <c r="B105" s="126" t="s">
        <v>408</v>
      </c>
      <c r="C105" s="45" t="s">
        <v>123</v>
      </c>
      <c r="D105" s="46" t="str">
        <f t="shared" si="4"/>
        <v>079C/YDI/XI/2018</v>
      </c>
      <c r="E105" s="126" t="s">
        <v>1286</v>
      </c>
      <c r="F105" s="16">
        <v>70912730</v>
      </c>
      <c r="G105" s="380" t="s">
        <v>408</v>
      </c>
      <c r="H105" s="157">
        <f t="shared" si="3"/>
        <v>5800000</v>
      </c>
      <c r="I105" s="355">
        <v>0.02</v>
      </c>
      <c r="J105" s="158">
        <v>116000</v>
      </c>
      <c r="K105" s="381"/>
      <c r="L105" s="88"/>
    </row>
    <row r="106" spans="1:12" ht="15" customHeight="1">
      <c r="A106" s="44">
        <v>109</v>
      </c>
      <c r="B106" s="126" t="s">
        <v>408</v>
      </c>
      <c r="C106" s="45" t="s">
        <v>124</v>
      </c>
      <c r="D106" s="46" t="str">
        <f t="shared" si="4"/>
        <v>080C/YDI/XI/2018</v>
      </c>
      <c r="E106" s="126" t="s">
        <v>1286</v>
      </c>
      <c r="F106" s="16">
        <v>70912734</v>
      </c>
      <c r="G106" s="380" t="s">
        <v>408</v>
      </c>
      <c r="H106" s="157">
        <f t="shared" si="3"/>
        <v>5800000</v>
      </c>
      <c r="I106" s="355">
        <v>0.02</v>
      </c>
      <c r="J106" s="158">
        <v>116000</v>
      </c>
      <c r="K106" s="381"/>
      <c r="L106" s="88"/>
    </row>
    <row r="107" spans="1:12" ht="15" customHeight="1">
      <c r="A107" s="44">
        <v>110</v>
      </c>
      <c r="B107" s="126" t="s">
        <v>1296</v>
      </c>
      <c r="C107" s="45" t="s">
        <v>125</v>
      </c>
      <c r="D107" s="46" t="str">
        <f t="shared" si="4"/>
        <v>081C/YDI/XI/2018</v>
      </c>
      <c r="E107" s="126" t="s">
        <v>1286</v>
      </c>
      <c r="F107" s="16">
        <v>70912735</v>
      </c>
      <c r="G107" s="380" t="s">
        <v>1296</v>
      </c>
      <c r="H107" s="157">
        <f t="shared" si="3"/>
        <v>5600000</v>
      </c>
      <c r="I107" s="355">
        <v>0.02</v>
      </c>
      <c r="J107" s="158">
        <v>112000</v>
      </c>
      <c r="K107" s="381"/>
      <c r="L107" s="88"/>
    </row>
    <row r="108" spans="1:12" s="241" customFormat="1" ht="15" customHeight="1">
      <c r="A108" s="231">
        <v>111</v>
      </c>
      <c r="B108" s="126" t="s">
        <v>366</v>
      </c>
      <c r="C108" s="45" t="s">
        <v>126</v>
      </c>
      <c r="D108" s="46" t="str">
        <f t="shared" si="4"/>
        <v>082C/YDI/XI/2018</v>
      </c>
      <c r="E108" s="126" t="s">
        <v>1306</v>
      </c>
      <c r="F108" s="16">
        <v>70905432</v>
      </c>
      <c r="G108" s="380" t="s">
        <v>366</v>
      </c>
      <c r="H108" s="382">
        <f t="shared" si="3"/>
        <v>4930000</v>
      </c>
      <c r="I108" s="383">
        <v>0.02</v>
      </c>
      <c r="J108" s="158">
        <v>98600</v>
      </c>
      <c r="K108" s="381"/>
      <c r="L108" s="240"/>
    </row>
    <row r="109" spans="1:12" ht="15" customHeight="1">
      <c r="A109" s="44">
        <v>112</v>
      </c>
      <c r="B109" s="126" t="s">
        <v>1040</v>
      </c>
      <c r="C109" s="45" t="s">
        <v>127</v>
      </c>
      <c r="D109" s="46" t="str">
        <f t="shared" si="4"/>
        <v>083C/YDI/XI/2018</v>
      </c>
      <c r="E109" s="126" t="s">
        <v>1301</v>
      </c>
      <c r="F109" s="16">
        <v>70907143</v>
      </c>
      <c r="G109" s="380" t="s">
        <v>1040</v>
      </c>
      <c r="H109" s="157">
        <f t="shared" si="3"/>
        <v>3644000</v>
      </c>
      <c r="I109" s="355">
        <v>0.02</v>
      </c>
      <c r="J109" s="158">
        <v>72880</v>
      </c>
      <c r="K109" s="381"/>
      <c r="L109" s="88"/>
    </row>
    <row r="110" spans="1:12" ht="15" customHeight="1">
      <c r="A110" s="44">
        <v>113</v>
      </c>
      <c r="B110" s="126" t="s">
        <v>1047</v>
      </c>
      <c r="C110" s="45" t="s">
        <v>128</v>
      </c>
      <c r="D110" s="46" t="str">
        <f t="shared" si="4"/>
        <v>084C/YDI/XI/2018</v>
      </c>
      <c r="E110" s="126" t="s">
        <v>1303</v>
      </c>
      <c r="F110" s="16">
        <v>70904683</v>
      </c>
      <c r="G110" s="380" t="s">
        <v>1047</v>
      </c>
      <c r="H110" s="157">
        <f t="shared" si="3"/>
        <v>3624550</v>
      </c>
      <c r="I110" s="355">
        <v>0.02</v>
      </c>
      <c r="J110" s="158">
        <v>72491</v>
      </c>
      <c r="K110" s="381"/>
      <c r="L110" s="88"/>
    </row>
    <row r="111" spans="1:12" ht="15" customHeight="1">
      <c r="A111" s="44">
        <v>114</v>
      </c>
      <c r="B111" s="126" t="s">
        <v>408</v>
      </c>
      <c r="C111" s="45" t="s">
        <v>129</v>
      </c>
      <c r="D111" s="46" t="str">
        <f t="shared" si="4"/>
        <v>085C/YDI/XI/2018</v>
      </c>
      <c r="E111" s="126" t="s">
        <v>1286</v>
      </c>
      <c r="F111" s="16">
        <v>70912732</v>
      </c>
      <c r="G111" s="380" t="s">
        <v>408</v>
      </c>
      <c r="H111" s="157">
        <f t="shared" si="3"/>
        <v>3600000</v>
      </c>
      <c r="I111" s="355">
        <v>0.02</v>
      </c>
      <c r="J111" s="158">
        <v>72000</v>
      </c>
      <c r="K111" s="381"/>
      <c r="L111" s="209"/>
    </row>
    <row r="112" spans="1:12" ht="15" customHeight="1">
      <c r="A112" s="44">
        <v>115</v>
      </c>
      <c r="B112" s="126" t="s">
        <v>366</v>
      </c>
      <c r="C112" s="45" t="s">
        <v>130</v>
      </c>
      <c r="D112" s="46" t="str">
        <f t="shared" si="4"/>
        <v>086C/YDI/XI/2018</v>
      </c>
      <c r="E112" s="126" t="s">
        <v>1306</v>
      </c>
      <c r="F112" s="16">
        <v>70905433</v>
      </c>
      <c r="G112" s="380" t="s">
        <v>366</v>
      </c>
      <c r="H112" s="157">
        <f t="shared" si="3"/>
        <v>3410000</v>
      </c>
      <c r="I112" s="355">
        <v>0.02</v>
      </c>
      <c r="J112" s="158">
        <v>68200</v>
      </c>
      <c r="K112" s="381"/>
      <c r="L112" s="209"/>
    </row>
    <row r="113" spans="1:13" ht="15" customHeight="1">
      <c r="A113" s="44">
        <v>116</v>
      </c>
      <c r="B113" s="126" t="s">
        <v>1297</v>
      </c>
      <c r="C113" s="45" t="s">
        <v>131</v>
      </c>
      <c r="D113" s="46" t="str">
        <f t="shared" si="4"/>
        <v>087C/YDI/XI/2018</v>
      </c>
      <c r="E113" s="126" t="s">
        <v>1307</v>
      </c>
      <c r="F113" s="16">
        <v>70903816</v>
      </c>
      <c r="G113" s="380" t="s">
        <v>1297</v>
      </c>
      <c r="H113" s="157">
        <f t="shared" si="3"/>
        <v>3100000</v>
      </c>
      <c r="I113" s="355">
        <v>0.02</v>
      </c>
      <c r="J113" s="158">
        <v>62000</v>
      </c>
      <c r="K113" s="381"/>
      <c r="L113" s="209"/>
    </row>
    <row r="114" spans="1:13" ht="15" customHeight="1">
      <c r="A114" s="44">
        <v>117</v>
      </c>
      <c r="B114" s="126" t="s">
        <v>408</v>
      </c>
      <c r="C114" s="45" t="s">
        <v>152</v>
      </c>
      <c r="D114" s="46" t="str">
        <f t="shared" si="4"/>
        <v>088C/YDI/XI/2018</v>
      </c>
      <c r="E114" s="126" t="s">
        <v>1286</v>
      </c>
      <c r="F114" s="16">
        <v>70912731</v>
      </c>
      <c r="G114" s="380" t="s">
        <v>408</v>
      </c>
      <c r="H114" s="157">
        <f t="shared" si="3"/>
        <v>3000000</v>
      </c>
      <c r="I114" s="355">
        <v>0.02</v>
      </c>
      <c r="J114" s="158">
        <v>60000</v>
      </c>
      <c r="K114" s="387"/>
      <c r="L114" s="209"/>
    </row>
    <row r="115" spans="1:13" ht="15" customHeight="1">
      <c r="A115" s="44">
        <v>118</v>
      </c>
      <c r="B115" s="126" t="s">
        <v>1042</v>
      </c>
      <c r="C115" s="45" t="s">
        <v>153</v>
      </c>
      <c r="D115" s="46" t="str">
        <f t="shared" si="4"/>
        <v>089C/YDI/XI/2018</v>
      </c>
      <c r="E115" s="126" t="s">
        <v>1294</v>
      </c>
      <c r="F115" s="16">
        <v>70909020</v>
      </c>
      <c r="G115" s="380" t="s">
        <v>1042</v>
      </c>
      <c r="H115" s="157">
        <f t="shared" si="3"/>
        <v>2000000</v>
      </c>
      <c r="I115" s="355">
        <v>0.02</v>
      </c>
      <c r="J115" s="158">
        <v>40000</v>
      </c>
      <c r="K115" s="334"/>
      <c r="L115" s="209"/>
    </row>
    <row r="116" spans="1:13" ht="15" customHeight="1">
      <c r="A116" s="44">
        <v>119</v>
      </c>
      <c r="B116" s="126" t="s">
        <v>1169</v>
      </c>
      <c r="C116" s="45" t="s">
        <v>154</v>
      </c>
      <c r="D116" s="46" t="str">
        <f t="shared" si="4"/>
        <v>090C/YDI/XI/2018</v>
      </c>
      <c r="E116" s="126" t="s">
        <v>1286</v>
      </c>
      <c r="F116" s="16">
        <v>70912729</v>
      </c>
      <c r="G116" s="380" t="s">
        <v>1169</v>
      </c>
      <c r="H116" s="157">
        <f t="shared" si="3"/>
        <v>2000000</v>
      </c>
      <c r="I116" s="355">
        <v>0.02</v>
      </c>
      <c r="J116" s="158">
        <v>40000</v>
      </c>
      <c r="K116" s="334"/>
      <c r="L116" s="209"/>
    </row>
    <row r="117" spans="1:13" s="379" customFormat="1" ht="15" customHeight="1">
      <c r="A117" s="373">
        <v>120</v>
      </c>
      <c r="B117" s="374" t="s">
        <v>1298</v>
      </c>
      <c r="C117" s="375" t="s">
        <v>155</v>
      </c>
      <c r="D117" s="376" t="str">
        <f t="shared" si="4"/>
        <v>091C/YDI/XI/2018</v>
      </c>
      <c r="E117" s="374" t="s">
        <v>1303</v>
      </c>
      <c r="F117" s="377">
        <v>70904882</v>
      </c>
      <c r="G117" s="388" t="s">
        <v>1363</v>
      </c>
      <c r="H117" s="384">
        <f t="shared" si="3"/>
        <v>1000000</v>
      </c>
      <c r="I117" s="385">
        <v>0.04</v>
      </c>
      <c r="J117" s="386">
        <v>40000</v>
      </c>
      <c r="K117" s="388" t="s">
        <v>1363</v>
      </c>
      <c r="L117" s="378"/>
    </row>
    <row r="118" spans="1:13" ht="15" customHeight="1">
      <c r="A118" s="44">
        <v>121</v>
      </c>
      <c r="B118" s="368" t="s">
        <v>1299</v>
      </c>
      <c r="C118" s="45" t="s">
        <v>156</v>
      </c>
      <c r="D118" s="46" t="str">
        <f t="shared" si="4"/>
        <v>092C/YDI/XI/2018</v>
      </c>
      <c r="E118" s="368" t="s">
        <v>1306</v>
      </c>
      <c r="F118" s="369">
        <v>70905434</v>
      </c>
      <c r="G118" s="397" t="s">
        <v>1299</v>
      </c>
      <c r="H118" s="157">
        <f t="shared" si="3"/>
        <v>800000</v>
      </c>
      <c r="I118" s="355">
        <v>0.02</v>
      </c>
      <c r="J118" s="198">
        <v>16000</v>
      </c>
      <c r="K118" s="334"/>
      <c r="L118" s="209"/>
    </row>
    <row r="119" spans="1:13" ht="15" customHeight="1">
      <c r="A119" s="44">
        <v>122</v>
      </c>
      <c r="B119" s="126" t="s">
        <v>1300</v>
      </c>
      <c r="C119" s="45" t="s">
        <v>157</v>
      </c>
      <c r="D119" s="46" t="str">
        <f t="shared" si="4"/>
        <v>093C/YDI/XI/2018</v>
      </c>
      <c r="E119" s="126" t="s">
        <v>1305</v>
      </c>
      <c r="F119" s="16">
        <v>70906280</v>
      </c>
      <c r="G119" s="380" t="s">
        <v>1300</v>
      </c>
      <c r="H119" s="157">
        <f t="shared" si="3"/>
        <v>175000</v>
      </c>
      <c r="I119" s="355">
        <v>0.02</v>
      </c>
      <c r="J119" s="158">
        <v>3500</v>
      </c>
      <c r="K119" s="334"/>
      <c r="L119" s="209"/>
    </row>
    <row r="120" spans="1:13" ht="15" customHeight="1">
      <c r="A120" s="44"/>
      <c r="B120" s="126"/>
      <c r="C120" s="45"/>
      <c r="D120" s="46"/>
      <c r="E120" s="199"/>
      <c r="F120" s="208"/>
      <c r="G120" s="48"/>
      <c r="H120" s="63"/>
      <c r="I120" s="18"/>
      <c r="J120" s="200"/>
      <c r="L120" s="209"/>
    </row>
    <row r="121" spans="1:13" ht="15" customHeight="1">
      <c r="A121" s="44"/>
      <c r="B121" s="126"/>
      <c r="C121" s="45"/>
      <c r="D121" s="46"/>
      <c r="E121" s="46"/>
      <c r="F121" s="64"/>
      <c r="G121" s="48"/>
      <c r="H121" s="49"/>
      <c r="I121" s="14"/>
      <c r="J121" s="50"/>
    </row>
    <row r="122" spans="1:13" ht="15" customHeight="1">
      <c r="A122" s="44"/>
      <c r="B122" s="126"/>
      <c r="C122" s="45"/>
      <c r="D122" s="46"/>
      <c r="E122" s="46"/>
      <c r="F122" s="64"/>
      <c r="G122" s="65" t="s">
        <v>331</v>
      </c>
      <c r="H122" s="20">
        <f>SUM(H6:H121)</f>
        <v>4921095903</v>
      </c>
      <c r="I122" s="9"/>
      <c r="J122" s="20">
        <f>SUM(J6:J121)</f>
        <v>98441918.060000002</v>
      </c>
      <c r="L122" s="122"/>
      <c r="M122" s="123"/>
    </row>
    <row r="123" spans="1:13" ht="15" customHeight="1">
      <c r="A123" s="70"/>
      <c r="B123" s="57"/>
      <c r="C123" s="95"/>
      <c r="D123" s="54"/>
      <c r="E123" s="54"/>
      <c r="F123" s="66"/>
      <c r="G123" s="55"/>
      <c r="H123" s="59"/>
      <c r="I123" s="17"/>
      <c r="J123" s="60"/>
    </row>
    <row r="124" spans="1:13" ht="15" customHeight="1">
      <c r="A124" s="291">
        <v>1</v>
      </c>
      <c r="B124" s="292" t="s">
        <v>1317</v>
      </c>
      <c r="C124" s="153" t="s">
        <v>37</v>
      </c>
      <c r="D124" s="154" t="str">
        <f>C124&amp;$F$1</f>
        <v>001B/YDI/XI/2018</v>
      </c>
      <c r="E124" s="126" t="s">
        <v>1248</v>
      </c>
      <c r="F124" s="16">
        <v>11806133</v>
      </c>
      <c r="G124" s="292" t="s">
        <v>1075</v>
      </c>
      <c r="H124" s="157">
        <f>J124/I124</f>
        <v>5624300</v>
      </c>
      <c r="I124" s="355">
        <v>0.04</v>
      </c>
      <c r="J124" s="357">
        <v>224972</v>
      </c>
      <c r="K124" s="358"/>
      <c r="L124" s="51"/>
    </row>
    <row r="125" spans="1:13" ht="15" customHeight="1">
      <c r="A125" s="291">
        <v>2</v>
      </c>
      <c r="B125" s="292" t="s">
        <v>1318</v>
      </c>
      <c r="C125" s="153" t="s">
        <v>39</v>
      </c>
      <c r="D125" s="154" t="str">
        <f t="shared" ref="D125:D129" si="5">C125&amp;$F$1</f>
        <v>002B/YDI/XI/2018</v>
      </c>
      <c r="E125" s="126" t="s">
        <v>1247</v>
      </c>
      <c r="F125" s="16">
        <v>11805962</v>
      </c>
      <c r="G125" s="292" t="s">
        <v>706</v>
      </c>
      <c r="H125" s="157">
        <f t="shared" ref="H125:H129" si="6">J125/I125</f>
        <v>469000</v>
      </c>
      <c r="I125" s="355">
        <v>0.04</v>
      </c>
      <c r="J125" s="359">
        <v>18760</v>
      </c>
      <c r="K125" s="360">
        <f>SUM(H125:H129)</f>
        <v>8821225</v>
      </c>
      <c r="L125" s="51"/>
    </row>
    <row r="126" spans="1:13" ht="15" customHeight="1">
      <c r="A126" s="291">
        <v>3</v>
      </c>
      <c r="B126" s="292" t="s">
        <v>222</v>
      </c>
      <c r="C126" s="153" t="s">
        <v>40</v>
      </c>
      <c r="D126" s="154" t="str">
        <f t="shared" si="5"/>
        <v>003B/YDI/XI/2018</v>
      </c>
      <c r="E126" s="126" t="s">
        <v>1287</v>
      </c>
      <c r="F126" s="16">
        <v>11805901</v>
      </c>
      <c r="G126" s="292" t="s">
        <v>296</v>
      </c>
      <c r="H126" s="157">
        <f t="shared" si="6"/>
        <v>4820000</v>
      </c>
      <c r="I126" s="355">
        <v>0.04</v>
      </c>
      <c r="J126" s="359">
        <v>192800</v>
      </c>
      <c r="K126" s="361"/>
      <c r="L126" s="51"/>
    </row>
    <row r="127" spans="1:13" ht="15" customHeight="1">
      <c r="A127" s="291">
        <v>4</v>
      </c>
      <c r="B127" s="292" t="s">
        <v>1319</v>
      </c>
      <c r="C127" s="153" t="s">
        <v>41</v>
      </c>
      <c r="D127" s="154" t="str">
        <f t="shared" si="5"/>
        <v>004B/YDI/XI/2018</v>
      </c>
      <c r="E127" s="126" t="s">
        <v>1247</v>
      </c>
      <c r="F127" s="16">
        <v>11805962</v>
      </c>
      <c r="G127" s="292" t="s">
        <v>626</v>
      </c>
      <c r="H127" s="157">
        <f t="shared" si="6"/>
        <v>1516250</v>
      </c>
      <c r="I127" s="355">
        <v>0.04</v>
      </c>
      <c r="J127" s="359">
        <v>60650</v>
      </c>
      <c r="K127" s="361"/>
      <c r="L127" s="51"/>
    </row>
    <row r="128" spans="1:13" ht="15" customHeight="1">
      <c r="A128" s="291">
        <v>5</v>
      </c>
      <c r="B128" s="292" t="s">
        <v>1319</v>
      </c>
      <c r="C128" s="153" t="s">
        <v>42</v>
      </c>
      <c r="D128" s="154" t="str">
        <f t="shared" si="5"/>
        <v>005B/YDI/XI/2018</v>
      </c>
      <c r="E128" s="126" t="s">
        <v>1247</v>
      </c>
      <c r="F128" s="16">
        <v>11805962</v>
      </c>
      <c r="G128" s="292" t="s">
        <v>626</v>
      </c>
      <c r="H128" s="157">
        <f t="shared" si="6"/>
        <v>1515975</v>
      </c>
      <c r="I128" s="355">
        <v>0.04</v>
      </c>
      <c r="J128" s="359">
        <v>60639</v>
      </c>
      <c r="K128" s="361"/>
      <c r="L128" s="51"/>
    </row>
    <row r="129" spans="1:12" ht="15" customHeight="1">
      <c r="A129" s="291">
        <v>6</v>
      </c>
      <c r="B129" s="292" t="s">
        <v>1320</v>
      </c>
      <c r="C129" s="153" t="s">
        <v>43</v>
      </c>
      <c r="D129" s="154" t="str">
        <f t="shared" si="5"/>
        <v>006B/YDI/XI/2018</v>
      </c>
      <c r="E129" s="126" t="s">
        <v>1316</v>
      </c>
      <c r="F129" s="16">
        <v>11805588</v>
      </c>
      <c r="G129" s="292" t="s">
        <v>1308</v>
      </c>
      <c r="H129" s="157">
        <f t="shared" si="6"/>
        <v>500000</v>
      </c>
      <c r="I129" s="355">
        <v>0.04</v>
      </c>
      <c r="J129" s="359">
        <v>20000</v>
      </c>
      <c r="K129" s="361"/>
      <c r="L129" s="51"/>
    </row>
    <row r="130" spans="1:12" ht="15" customHeight="1">
      <c r="A130" s="291"/>
      <c r="B130" s="293"/>
      <c r="C130" s="153"/>
      <c r="D130" s="154"/>
      <c r="E130" s="154"/>
      <c r="F130" s="255"/>
      <c r="G130" s="254"/>
      <c r="H130" s="157"/>
      <c r="I130" s="294"/>
      <c r="J130" s="295"/>
      <c r="K130" s="334"/>
    </row>
    <row r="131" spans="1:12" ht="15" customHeight="1">
      <c r="A131" s="291"/>
      <c r="B131" s="293"/>
      <c r="C131" s="259"/>
      <c r="D131" s="154"/>
      <c r="E131" s="154"/>
      <c r="F131" s="154"/>
      <c r="G131" s="296" t="s">
        <v>332</v>
      </c>
      <c r="H131" s="297">
        <f>SUM(H124:H130)</f>
        <v>14445525</v>
      </c>
      <c r="I131" s="263"/>
      <c r="J131" s="297">
        <f>SUM(J124:J130)</f>
        <v>577821</v>
      </c>
      <c r="K131" s="334"/>
    </row>
    <row r="132" spans="1:12" ht="15" customHeight="1">
      <c r="A132" s="291"/>
      <c r="B132" s="293"/>
      <c r="C132" s="259"/>
      <c r="D132" s="154"/>
      <c r="E132" s="154"/>
      <c r="F132" s="154"/>
      <c r="G132" s="296"/>
      <c r="H132" s="297"/>
      <c r="I132" s="263"/>
      <c r="J132" s="297"/>
      <c r="K132" s="334"/>
    </row>
    <row r="133" spans="1:12" ht="15" customHeight="1">
      <c r="A133" s="291"/>
      <c r="B133" s="293"/>
      <c r="C133" s="259"/>
      <c r="D133" s="154"/>
      <c r="E133" s="154"/>
      <c r="F133" s="154"/>
      <c r="G133" s="298" t="s">
        <v>19</v>
      </c>
      <c r="H133" s="299">
        <f>H131+H122</f>
        <v>4935541428</v>
      </c>
      <c r="I133" s="300"/>
      <c r="J133" s="299">
        <f>J131+J122</f>
        <v>99019739.060000002</v>
      </c>
      <c r="K133" s="335"/>
      <c r="L133" s="123"/>
    </row>
    <row r="134" spans="1:12" ht="15" customHeight="1">
      <c r="A134" s="291"/>
      <c r="B134" s="293"/>
      <c r="C134" s="259"/>
      <c r="D134" s="154"/>
      <c r="E134" s="154"/>
      <c r="F134" s="154"/>
      <c r="G134" s="296"/>
      <c r="H134" s="297"/>
      <c r="I134" s="263"/>
      <c r="J134" s="297"/>
      <c r="K134" s="334"/>
    </row>
    <row r="135" spans="1:12" ht="15" customHeight="1">
      <c r="A135" s="291">
        <v>1</v>
      </c>
      <c r="B135" s="292" t="s">
        <v>1321</v>
      </c>
      <c r="C135" s="153" t="s">
        <v>163</v>
      </c>
      <c r="D135" s="154" t="str">
        <f t="shared" ref="D135:D141" si="7">C135&amp;$D$1</f>
        <v>100C/YDI/XI/2018</v>
      </c>
      <c r="E135" s="126" t="s">
        <v>1290</v>
      </c>
      <c r="F135" s="16">
        <v>31801536</v>
      </c>
      <c r="G135" s="292" t="s">
        <v>1309</v>
      </c>
      <c r="H135" s="157">
        <f t="shared" ref="H135:H141" si="8">J135/I135</f>
        <v>3600000</v>
      </c>
      <c r="I135" s="355">
        <v>0.04</v>
      </c>
      <c r="J135" s="359">
        <v>144000</v>
      </c>
      <c r="K135" s="334"/>
    </row>
    <row r="136" spans="1:12" ht="15" customHeight="1">
      <c r="A136" s="291">
        <v>2</v>
      </c>
      <c r="B136" s="292" t="s">
        <v>1325</v>
      </c>
      <c r="C136" s="153" t="s">
        <v>164</v>
      </c>
      <c r="D136" s="154" t="str">
        <f t="shared" si="7"/>
        <v>101C/YDI/XI/2018</v>
      </c>
      <c r="E136" s="126" t="s">
        <v>1248</v>
      </c>
      <c r="F136" s="16">
        <v>11806134</v>
      </c>
      <c r="G136" s="292" t="s">
        <v>1310</v>
      </c>
      <c r="H136" s="157">
        <f t="shared" si="8"/>
        <v>3000000</v>
      </c>
      <c r="I136" s="355">
        <v>0.04</v>
      </c>
      <c r="J136" s="359">
        <v>120000</v>
      </c>
      <c r="K136" s="334"/>
    </row>
    <row r="137" spans="1:12" ht="15" customHeight="1">
      <c r="A137" s="291">
        <v>3</v>
      </c>
      <c r="B137" s="292" t="s">
        <v>1322</v>
      </c>
      <c r="C137" s="153" t="s">
        <v>165</v>
      </c>
      <c r="D137" s="154" t="str">
        <f t="shared" si="7"/>
        <v>102C/YDI/XI/2018</v>
      </c>
      <c r="E137" s="126" t="s">
        <v>1248</v>
      </c>
      <c r="F137" s="16">
        <v>11806137</v>
      </c>
      <c r="G137" s="292" t="s">
        <v>1311</v>
      </c>
      <c r="H137" s="157">
        <f t="shared" si="8"/>
        <v>1600000</v>
      </c>
      <c r="I137" s="355">
        <v>0.04</v>
      </c>
      <c r="J137" s="359">
        <v>64000</v>
      </c>
      <c r="K137" s="334"/>
    </row>
    <row r="138" spans="1:12" ht="15" customHeight="1">
      <c r="A138" s="291">
        <v>4</v>
      </c>
      <c r="B138" s="292" t="s">
        <v>1326</v>
      </c>
      <c r="C138" s="153" t="s">
        <v>166</v>
      </c>
      <c r="D138" s="154" t="str">
        <f t="shared" si="7"/>
        <v>103C/YDI/XI/2018</v>
      </c>
      <c r="E138" s="126" t="s">
        <v>1247</v>
      </c>
      <c r="F138" s="16">
        <v>31801550</v>
      </c>
      <c r="G138" s="292" t="s">
        <v>1312</v>
      </c>
      <c r="H138" s="157">
        <f t="shared" si="8"/>
        <v>900000</v>
      </c>
      <c r="I138" s="355">
        <v>0.04</v>
      </c>
      <c r="J138" s="359">
        <v>36000</v>
      </c>
      <c r="K138" s="334"/>
    </row>
    <row r="139" spans="1:12" ht="15" customHeight="1">
      <c r="A139" s="291">
        <v>5</v>
      </c>
      <c r="B139" s="292" t="s">
        <v>1327</v>
      </c>
      <c r="C139" s="153" t="s">
        <v>167</v>
      </c>
      <c r="D139" s="154" t="str">
        <f t="shared" si="7"/>
        <v>104C/YDI/XI/2018</v>
      </c>
      <c r="E139" s="126" t="s">
        <v>1247</v>
      </c>
      <c r="F139" s="16">
        <v>31801550</v>
      </c>
      <c r="G139" s="292" t="s">
        <v>1313</v>
      </c>
      <c r="H139" s="157">
        <f t="shared" si="8"/>
        <v>375000</v>
      </c>
      <c r="I139" s="355">
        <v>0.04</v>
      </c>
      <c r="J139" s="359">
        <v>15000</v>
      </c>
      <c r="K139" s="334"/>
    </row>
    <row r="140" spans="1:12" ht="15" customHeight="1">
      <c r="A140" s="291">
        <v>6</v>
      </c>
      <c r="B140" s="292" t="s">
        <v>1323</v>
      </c>
      <c r="C140" s="153" t="s">
        <v>246</v>
      </c>
      <c r="D140" s="154" t="str">
        <f t="shared" si="7"/>
        <v>105C/YDI/XI/2018</v>
      </c>
      <c r="E140" s="126" t="s">
        <v>1248</v>
      </c>
      <c r="F140" s="16">
        <v>11806134</v>
      </c>
      <c r="G140" s="292" t="s">
        <v>1314</v>
      </c>
      <c r="H140" s="157">
        <f t="shared" si="8"/>
        <v>350000</v>
      </c>
      <c r="I140" s="197">
        <v>0.04</v>
      </c>
      <c r="J140" s="359">
        <v>14000</v>
      </c>
      <c r="K140" s="334"/>
    </row>
    <row r="141" spans="1:12" ht="15" customHeight="1">
      <c r="A141" s="291">
        <v>7</v>
      </c>
      <c r="B141" s="292" t="s">
        <v>1324</v>
      </c>
      <c r="C141" s="153" t="s">
        <v>247</v>
      </c>
      <c r="D141" s="154" t="str">
        <f t="shared" si="7"/>
        <v>106C/YDI/XI/2018</v>
      </c>
      <c r="E141" s="126" t="s">
        <v>1247</v>
      </c>
      <c r="F141" s="16">
        <v>31801550</v>
      </c>
      <c r="G141" s="292" t="s">
        <v>1315</v>
      </c>
      <c r="H141" s="157">
        <f t="shared" si="8"/>
        <v>350000</v>
      </c>
      <c r="I141" s="197">
        <v>0.04</v>
      </c>
      <c r="J141" s="359">
        <v>14000</v>
      </c>
      <c r="K141" s="334"/>
    </row>
    <row r="142" spans="1:12" ht="15" customHeight="1">
      <c r="A142" s="44">
        <v>74</v>
      </c>
      <c r="B142" s="126" t="s">
        <v>1261</v>
      </c>
      <c r="C142" s="45" t="s">
        <v>87</v>
      </c>
      <c r="D142" s="46" t="str">
        <f t="shared" ref="D142:D148" si="9">C142&amp;$D$1</f>
        <v>045C/YDI/XI/2018</v>
      </c>
      <c r="E142" s="126" t="s">
        <v>1248</v>
      </c>
      <c r="F142" s="16">
        <v>11806134</v>
      </c>
      <c r="G142" s="380" t="s">
        <v>1281</v>
      </c>
      <c r="H142" s="157">
        <f t="shared" ref="H142:H148" si="10">J142/I142</f>
        <v>700000</v>
      </c>
      <c r="I142" s="355">
        <v>0.02</v>
      </c>
      <c r="J142" s="158">
        <v>14000</v>
      </c>
      <c r="K142" s="381"/>
      <c r="L142" s="51"/>
    </row>
    <row r="143" spans="1:12" ht="15" customHeight="1">
      <c r="A143" s="44">
        <v>54</v>
      </c>
      <c r="B143" s="126" t="s">
        <v>1254</v>
      </c>
      <c r="C143" s="45" t="s">
        <v>67</v>
      </c>
      <c r="D143" s="46" t="str">
        <f t="shared" si="9"/>
        <v>025C/YDI/XI/2018</v>
      </c>
      <c r="E143" s="126" t="s">
        <v>1291</v>
      </c>
      <c r="F143" s="16">
        <v>11806148</v>
      </c>
      <c r="G143" s="380" t="s">
        <v>1269</v>
      </c>
      <c r="H143" s="157">
        <f t="shared" si="10"/>
        <v>8500000</v>
      </c>
      <c r="I143" s="355">
        <v>0.02</v>
      </c>
      <c r="J143" s="158">
        <v>170000</v>
      </c>
      <c r="K143" s="381"/>
      <c r="L143" s="51"/>
    </row>
    <row r="144" spans="1:12" ht="15" customHeight="1">
      <c r="A144" s="44">
        <v>55</v>
      </c>
      <c r="B144" s="126" t="s">
        <v>1255</v>
      </c>
      <c r="C144" s="45" t="s">
        <v>68</v>
      </c>
      <c r="D144" s="46" t="str">
        <f t="shared" si="9"/>
        <v>026C/YDI/XI/2018</v>
      </c>
      <c r="E144" s="126" t="s">
        <v>1291</v>
      </c>
      <c r="F144" s="16">
        <v>11806148</v>
      </c>
      <c r="G144" s="380" t="s">
        <v>1270</v>
      </c>
      <c r="H144" s="157">
        <f t="shared" si="10"/>
        <v>8500000</v>
      </c>
      <c r="I144" s="355">
        <v>0.02</v>
      </c>
      <c r="J144" s="158">
        <v>170000</v>
      </c>
      <c r="K144" s="381"/>
      <c r="L144" s="51"/>
    </row>
    <row r="145" spans="1:12" ht="15" customHeight="1">
      <c r="A145" s="44">
        <v>64</v>
      </c>
      <c r="B145" s="126" t="s">
        <v>1259</v>
      </c>
      <c r="C145" s="45" t="s">
        <v>77</v>
      </c>
      <c r="D145" s="46" t="str">
        <f t="shared" si="9"/>
        <v>035C/YDI/XI/2018</v>
      </c>
      <c r="E145" s="126" t="s">
        <v>1291</v>
      </c>
      <c r="F145" s="16">
        <v>11806168</v>
      </c>
      <c r="G145" s="380" t="s">
        <v>1275</v>
      </c>
      <c r="H145" s="157">
        <f t="shared" si="10"/>
        <v>3000000</v>
      </c>
      <c r="I145" s="355">
        <v>0.02</v>
      </c>
      <c r="J145" s="158">
        <v>60000</v>
      </c>
      <c r="K145" s="381"/>
      <c r="L145" s="51"/>
    </row>
    <row r="146" spans="1:12" ht="15" customHeight="1">
      <c r="A146" s="44">
        <v>79</v>
      </c>
      <c r="B146" s="126" t="s">
        <v>1264</v>
      </c>
      <c r="C146" s="45" t="s">
        <v>92</v>
      </c>
      <c r="D146" s="46" t="str">
        <f t="shared" si="9"/>
        <v>050C/YDI/XI/2018</v>
      </c>
      <c r="E146" s="126" t="s">
        <v>1291</v>
      </c>
      <c r="F146" s="16">
        <v>11806169</v>
      </c>
      <c r="G146" s="380" t="s">
        <v>1284</v>
      </c>
      <c r="H146" s="157">
        <f t="shared" si="10"/>
        <v>168400</v>
      </c>
      <c r="I146" s="355">
        <v>0.02</v>
      </c>
      <c r="J146" s="158">
        <v>3368</v>
      </c>
      <c r="K146" s="381"/>
      <c r="L146" s="51"/>
    </row>
    <row r="147" spans="1:12" ht="15" customHeight="1">
      <c r="A147" s="44">
        <v>58</v>
      </c>
      <c r="B147" s="126" t="s">
        <v>1256</v>
      </c>
      <c r="C147" s="45" t="s">
        <v>71</v>
      </c>
      <c r="D147" s="46" t="str">
        <f t="shared" si="9"/>
        <v>029C/YDI/XI/2018</v>
      </c>
      <c r="E147" s="126" t="s">
        <v>1292</v>
      </c>
      <c r="F147" s="16">
        <v>31801549</v>
      </c>
      <c r="G147" s="380" t="s">
        <v>1272</v>
      </c>
      <c r="H147" s="157">
        <f t="shared" si="10"/>
        <v>6800000</v>
      </c>
      <c r="I147" s="355">
        <v>0.02</v>
      </c>
      <c r="J147" s="158">
        <v>136000</v>
      </c>
      <c r="K147" s="381"/>
      <c r="L147" s="51"/>
    </row>
    <row r="148" spans="1:12" ht="15" customHeight="1">
      <c r="A148" s="44">
        <v>103</v>
      </c>
      <c r="B148" s="126" t="s">
        <v>850</v>
      </c>
      <c r="C148" s="45" t="s">
        <v>118</v>
      </c>
      <c r="D148" s="46" t="str">
        <f t="shared" si="9"/>
        <v>074C/YDI/XI/2018</v>
      </c>
      <c r="E148" s="126" t="s">
        <v>1291</v>
      </c>
      <c r="F148" s="16">
        <v>70915615</v>
      </c>
      <c r="G148" s="380" t="s">
        <v>850</v>
      </c>
      <c r="H148" s="157">
        <f t="shared" si="10"/>
        <v>11089300</v>
      </c>
      <c r="I148" s="355">
        <v>0.02</v>
      </c>
      <c r="J148" s="158">
        <v>221786</v>
      </c>
      <c r="K148" s="381"/>
      <c r="L148" s="88"/>
    </row>
    <row r="149" spans="1:12" ht="15" customHeight="1">
      <c r="A149" s="291"/>
      <c r="B149" s="155"/>
      <c r="C149" s="153"/>
      <c r="D149" s="154"/>
      <c r="E149" s="155"/>
      <c r="F149" s="228"/>
      <c r="G149" s="155"/>
      <c r="H149" s="157"/>
      <c r="I149" s="197"/>
      <c r="J149" s="158"/>
      <c r="K149" s="334"/>
    </row>
    <row r="150" spans="1:12" ht="15" customHeight="1">
      <c r="A150" s="291"/>
      <c r="B150" s="155"/>
      <c r="C150" s="153"/>
      <c r="D150" s="154"/>
      <c r="E150" s="154"/>
      <c r="F150" s="154"/>
      <c r="G150" s="292"/>
      <c r="H150" s="157"/>
      <c r="I150" s="197"/>
      <c r="J150" s="158"/>
      <c r="K150" s="334"/>
    </row>
    <row r="151" spans="1:12" ht="15" customHeight="1">
      <c r="A151" s="291"/>
      <c r="B151" s="293"/>
      <c r="C151" s="259"/>
      <c r="D151" s="154"/>
      <c r="E151" s="154"/>
      <c r="F151" s="154"/>
      <c r="G151" s="301" t="s">
        <v>20</v>
      </c>
      <c r="H151" s="299">
        <f>SUM(H135:H141)</f>
        <v>10175000</v>
      </c>
      <c r="I151" s="263"/>
      <c r="J151" s="299">
        <f>SUM(J135:J148)</f>
        <v>1182154</v>
      </c>
      <c r="K151" s="334"/>
    </row>
    <row r="152" spans="1:12" ht="15" customHeight="1">
      <c r="A152" s="291"/>
      <c r="B152" s="293"/>
      <c r="C152" s="259"/>
      <c r="D152" s="154"/>
      <c r="E152" s="154"/>
      <c r="F152" s="154"/>
      <c r="G152" s="301"/>
      <c r="H152" s="157"/>
      <c r="I152" s="302"/>
      <c r="J152" s="295"/>
      <c r="K152" s="334"/>
    </row>
    <row r="153" spans="1:12" ht="15" customHeight="1">
      <c r="A153" s="291"/>
      <c r="B153" s="155"/>
      <c r="C153" s="153"/>
      <c r="D153" s="154"/>
      <c r="E153" s="155"/>
      <c r="F153" s="228"/>
      <c r="G153" s="155"/>
      <c r="H153" s="157"/>
      <c r="I153" s="302"/>
      <c r="J153" s="264"/>
      <c r="K153" s="334"/>
    </row>
    <row r="154" spans="1:12" ht="15" customHeight="1">
      <c r="A154" s="291"/>
      <c r="B154" s="155"/>
      <c r="C154" s="153"/>
      <c r="D154" s="154"/>
      <c r="E154" s="155"/>
      <c r="F154" s="228"/>
      <c r="G154" s="155"/>
      <c r="H154" s="157"/>
      <c r="I154" s="302"/>
      <c r="J154" s="264"/>
      <c r="K154" s="334"/>
    </row>
    <row r="155" spans="1:12" ht="15" customHeight="1">
      <c r="A155" s="291"/>
      <c r="B155" s="293"/>
      <c r="C155" s="259"/>
      <c r="D155" s="154"/>
      <c r="E155" s="154"/>
      <c r="F155" s="154"/>
      <c r="G155" s="301"/>
      <c r="H155" s="157"/>
      <c r="I155" s="302"/>
      <c r="J155" s="264"/>
      <c r="K155" s="334"/>
    </row>
    <row r="156" spans="1:12" ht="15" customHeight="1">
      <c r="A156" s="291"/>
      <c r="B156" s="293"/>
      <c r="C156" s="259"/>
      <c r="D156" s="154"/>
      <c r="E156" s="154"/>
      <c r="F156" s="154"/>
      <c r="G156" s="301" t="s">
        <v>22</v>
      </c>
      <c r="H156" s="303">
        <f>SUM(H153:H155)</f>
        <v>0</v>
      </c>
      <c r="I156" s="263"/>
      <c r="J156" s="303">
        <f>SUM(J153:J155)</f>
        <v>0</v>
      </c>
      <c r="K156" s="334"/>
    </row>
    <row r="157" spans="1:12" ht="15" customHeight="1">
      <c r="A157" s="291"/>
      <c r="B157" s="293"/>
      <c r="C157" s="153"/>
      <c r="D157" s="154"/>
      <c r="E157" s="154"/>
      <c r="F157" s="154"/>
      <c r="G157" s="292"/>
      <c r="H157" s="157"/>
      <c r="I157" s="197"/>
      <c r="J157" s="264"/>
      <c r="K157" s="334"/>
    </row>
    <row r="158" spans="1:12" ht="15" customHeight="1">
      <c r="A158" s="291"/>
      <c r="B158" s="293"/>
      <c r="C158" s="153"/>
      <c r="D158" s="154"/>
      <c r="E158" s="154"/>
      <c r="F158" s="154"/>
      <c r="G158" s="304" t="s">
        <v>208</v>
      </c>
      <c r="H158" s="305">
        <f>H151+H133+H156</f>
        <v>4945716428</v>
      </c>
      <c r="I158" s="197"/>
      <c r="J158" s="305">
        <f>J151+J133+J156</f>
        <v>100201893.06</v>
      </c>
      <c r="K158" s="372"/>
      <c r="L158" s="123"/>
    </row>
    <row r="159" spans="1:12" ht="15" customHeight="1">
      <c r="A159" s="291"/>
      <c r="B159" s="293"/>
      <c r="C159" s="153"/>
      <c r="D159" s="154"/>
      <c r="E159" s="154"/>
      <c r="F159" s="154"/>
      <c r="G159" s="292"/>
      <c r="H159" s="157"/>
      <c r="I159" s="197"/>
      <c r="J159" s="264"/>
      <c r="K159" s="334"/>
    </row>
    <row r="160" spans="1:12" ht="15" customHeight="1">
      <c r="A160" s="291"/>
      <c r="B160" s="126" t="s">
        <v>1331</v>
      </c>
      <c r="C160" s="153"/>
      <c r="E160" s="126" t="s">
        <v>1302</v>
      </c>
      <c r="F160" s="16">
        <v>70917312</v>
      </c>
      <c r="G160" s="126" t="s">
        <v>1331</v>
      </c>
      <c r="H160" s="363">
        <f t="shared" ref="H160" si="11">J160/I160</f>
        <v>214020200</v>
      </c>
      <c r="I160" s="197">
        <v>0.03</v>
      </c>
      <c r="J160" s="143">
        <v>6420606</v>
      </c>
      <c r="K160" s="334"/>
    </row>
    <row r="161" spans="1:11" ht="15" customHeight="1">
      <c r="A161" s="291"/>
      <c r="B161" s="293"/>
      <c r="C161" s="153"/>
      <c r="D161" s="154"/>
      <c r="E161" s="154"/>
      <c r="F161" s="154"/>
      <c r="G161" s="292"/>
      <c r="H161" s="157"/>
      <c r="I161" s="197"/>
      <c r="J161" s="264"/>
      <c r="K161" s="334"/>
    </row>
    <row r="162" spans="1:11" ht="15" customHeight="1">
      <c r="A162" s="291"/>
      <c r="B162" s="293"/>
      <c r="C162" s="153"/>
      <c r="D162" s="154"/>
      <c r="E162" s="154"/>
      <c r="F162" s="154"/>
      <c r="G162" s="292"/>
      <c r="H162" s="157"/>
      <c r="I162" s="197"/>
      <c r="J162" s="264"/>
      <c r="K162" s="334"/>
    </row>
    <row r="163" spans="1:11" ht="15" customHeight="1">
      <c r="A163" s="291"/>
      <c r="B163" s="293"/>
      <c r="C163" s="153"/>
      <c r="D163" s="154"/>
      <c r="E163" s="155"/>
      <c r="F163" s="228"/>
      <c r="G163" s="292"/>
      <c r="H163" s="157"/>
      <c r="I163" s="197"/>
      <c r="J163" s="264"/>
      <c r="K163" s="334"/>
    </row>
    <row r="164" spans="1:11" ht="15" customHeight="1">
      <c r="A164" s="291"/>
      <c r="B164" s="155"/>
      <c r="C164" s="153"/>
      <c r="D164" s="154"/>
      <c r="E164" s="155"/>
      <c r="F164" s="228"/>
      <c r="G164" s="155"/>
      <c r="H164" s="157"/>
      <c r="I164" s="197"/>
      <c r="J164" s="158"/>
      <c r="K164" s="334"/>
    </row>
    <row r="165" spans="1:11" ht="15" customHeight="1">
      <c r="A165" s="291"/>
      <c r="B165" s="293"/>
      <c r="C165" s="153"/>
      <c r="D165" s="154"/>
      <c r="E165" s="154"/>
      <c r="F165" s="154"/>
      <c r="G165" s="292"/>
      <c r="H165" s="157"/>
      <c r="I165" s="197"/>
      <c r="J165" s="264"/>
      <c r="K165" s="334"/>
    </row>
    <row r="166" spans="1:11" ht="15" customHeight="1">
      <c r="A166" s="291"/>
      <c r="B166" s="293"/>
      <c r="C166" s="153"/>
      <c r="D166" s="154"/>
      <c r="E166" s="154"/>
      <c r="F166" s="154"/>
      <c r="G166" s="301" t="s">
        <v>231</v>
      </c>
      <c r="H166" s="299">
        <f>SUM(H164:H164)</f>
        <v>0</v>
      </c>
      <c r="I166" s="263"/>
      <c r="J166" s="299">
        <f>SUM(J160:J164)</f>
        <v>6420606</v>
      </c>
      <c r="K166" s="334"/>
    </row>
    <row r="167" spans="1:11" ht="15" customHeight="1">
      <c r="A167" s="291"/>
      <c r="B167" s="293"/>
      <c r="C167" s="153"/>
      <c r="D167" s="154"/>
      <c r="E167" s="155"/>
      <c r="F167" s="228"/>
      <c r="G167" s="292"/>
      <c r="H167" s="157"/>
      <c r="I167" s="197"/>
      <c r="J167" s="264"/>
      <c r="K167" s="334"/>
    </row>
    <row r="168" spans="1:11" ht="15" customHeight="1">
      <c r="A168" s="291">
        <v>1</v>
      </c>
      <c r="B168" s="126" t="s">
        <v>1328</v>
      </c>
      <c r="C168" s="153"/>
      <c r="D168" s="154"/>
      <c r="E168" s="126" t="s">
        <v>1293</v>
      </c>
      <c r="F168" s="16">
        <v>31801525</v>
      </c>
      <c r="G168" s="126" t="s">
        <v>1328</v>
      </c>
      <c r="H168" s="363">
        <f t="shared" ref="H168:H170" si="12">J168/I168</f>
        <v>267430550</v>
      </c>
      <c r="I168" s="197">
        <v>0.1</v>
      </c>
      <c r="J168" s="143">
        <v>26743055</v>
      </c>
      <c r="K168" s="334"/>
    </row>
    <row r="169" spans="1:11" ht="15" customHeight="1">
      <c r="A169" s="291">
        <v>2</v>
      </c>
      <c r="B169" s="126" t="s">
        <v>1329</v>
      </c>
      <c r="C169" s="153"/>
      <c r="D169" s="154"/>
      <c r="E169" s="126" t="s">
        <v>1291</v>
      </c>
      <c r="F169" s="16">
        <v>11806154</v>
      </c>
      <c r="G169" s="126" t="s">
        <v>1329</v>
      </c>
      <c r="H169" s="363">
        <f t="shared" si="12"/>
        <v>32257390</v>
      </c>
      <c r="I169" s="197">
        <v>0.1</v>
      </c>
      <c r="J169" s="143">
        <v>3225739</v>
      </c>
      <c r="K169" s="334"/>
    </row>
    <row r="170" spans="1:11" ht="15" customHeight="1">
      <c r="A170" s="291">
        <v>3</v>
      </c>
      <c r="B170" s="126" t="s">
        <v>1330</v>
      </c>
      <c r="C170" s="153"/>
      <c r="D170" s="154"/>
      <c r="E170" s="126" t="s">
        <v>1291</v>
      </c>
      <c r="F170" s="16">
        <v>11806156</v>
      </c>
      <c r="G170" s="126" t="s">
        <v>1330</v>
      </c>
      <c r="H170" s="363">
        <f t="shared" si="12"/>
        <v>142560000</v>
      </c>
      <c r="I170" s="197">
        <v>0.1</v>
      </c>
      <c r="J170" s="143">
        <v>14256000</v>
      </c>
      <c r="K170" s="334"/>
    </row>
    <row r="171" spans="1:11" ht="15" customHeight="1">
      <c r="A171" s="291"/>
      <c r="B171" s="195"/>
      <c r="C171" s="153"/>
      <c r="D171" s="154"/>
      <c r="E171" s="195"/>
      <c r="F171" s="354"/>
      <c r="G171" s="195"/>
      <c r="H171" s="157"/>
      <c r="I171" s="197"/>
      <c r="J171" s="198"/>
      <c r="K171" s="334"/>
    </row>
    <row r="172" spans="1:11" ht="15" customHeight="1">
      <c r="A172" s="291"/>
      <c r="B172" s="195"/>
      <c r="C172" s="153"/>
      <c r="D172" s="154"/>
      <c r="E172" s="195"/>
      <c r="F172" s="354"/>
      <c r="G172" s="195"/>
      <c r="H172" s="157"/>
      <c r="I172" s="197"/>
      <c r="J172" s="198"/>
      <c r="K172" s="334"/>
    </row>
    <row r="173" spans="1:11" ht="15" customHeight="1">
      <c r="A173" s="291"/>
      <c r="B173" s="293"/>
      <c r="C173" s="153"/>
      <c r="D173" s="154"/>
      <c r="E173" s="154"/>
      <c r="F173" s="154"/>
      <c r="G173" s="301" t="s">
        <v>24</v>
      </c>
      <c r="H173" s="264">
        <f>SUM(H168:H172)</f>
        <v>442247940</v>
      </c>
      <c r="I173" s="355"/>
      <c r="J173" s="264">
        <f>SUM(J168:J172)</f>
        <v>44224794</v>
      </c>
      <c r="K173" s="334"/>
    </row>
    <row r="174" spans="1:11" ht="15" customHeight="1">
      <c r="A174" s="291"/>
      <c r="B174" s="203"/>
      <c r="C174" s="153"/>
      <c r="D174" s="154"/>
      <c r="E174" s="43"/>
      <c r="F174" s="43"/>
      <c r="G174" s="362"/>
      <c r="H174" s="264"/>
      <c r="I174" s="355"/>
      <c r="J174" s="77"/>
      <c r="K174" s="334"/>
    </row>
    <row r="175" spans="1:11" ht="15" customHeight="1">
      <c r="A175" s="291">
        <v>1</v>
      </c>
      <c r="B175" s="126" t="s">
        <v>1333</v>
      </c>
      <c r="C175" s="153"/>
      <c r="D175" s="154"/>
      <c r="E175" s="126" t="s">
        <v>1291</v>
      </c>
      <c r="F175" s="16">
        <v>31801563</v>
      </c>
      <c r="G175" s="126" t="s">
        <v>1333</v>
      </c>
      <c r="H175" s="363">
        <f>J175/I175</f>
        <v>11409320</v>
      </c>
      <c r="I175" s="355">
        <v>0.25</v>
      </c>
      <c r="J175" s="143">
        <v>2852330</v>
      </c>
      <c r="K175" s="334"/>
    </row>
    <row r="176" spans="1:11" ht="15" customHeight="1">
      <c r="A176" s="291">
        <v>2</v>
      </c>
      <c r="B176" s="126" t="s">
        <v>1334</v>
      </c>
      <c r="C176" s="153"/>
      <c r="D176" s="154"/>
      <c r="E176" s="126" t="s">
        <v>1291</v>
      </c>
      <c r="F176" s="16">
        <v>31801563</v>
      </c>
      <c r="G176" s="126" t="s">
        <v>1334</v>
      </c>
      <c r="H176" s="363">
        <f t="shared" ref="H176:H180" si="13">J176/I176</f>
        <v>1681820</v>
      </c>
      <c r="I176" s="355">
        <v>0.25</v>
      </c>
      <c r="J176" s="143">
        <v>420455</v>
      </c>
      <c r="K176" s="334"/>
    </row>
    <row r="177" spans="1:13" ht="15" customHeight="1">
      <c r="A177" s="291">
        <v>3</v>
      </c>
      <c r="B177" s="126" t="s">
        <v>1335</v>
      </c>
      <c r="C177" s="153"/>
      <c r="D177" s="154"/>
      <c r="E177" s="126" t="s">
        <v>1291</v>
      </c>
      <c r="F177" s="16">
        <v>31801563</v>
      </c>
      <c r="G177" s="126" t="s">
        <v>1335</v>
      </c>
      <c r="H177" s="363">
        <f t="shared" si="13"/>
        <v>53100000</v>
      </c>
      <c r="I177" s="355">
        <v>0.25</v>
      </c>
      <c r="J177" s="143">
        <v>13275000</v>
      </c>
      <c r="K177" s="334"/>
    </row>
    <row r="178" spans="1:13" ht="15" customHeight="1">
      <c r="A178" s="291">
        <v>4</v>
      </c>
      <c r="B178" s="126" t="s">
        <v>1336</v>
      </c>
      <c r="C178" s="153"/>
      <c r="D178" s="154"/>
      <c r="E178" s="126" t="s">
        <v>1291</v>
      </c>
      <c r="F178" s="16">
        <v>31801563</v>
      </c>
      <c r="G178" s="126" t="s">
        <v>1336</v>
      </c>
      <c r="H178" s="363">
        <f t="shared" si="13"/>
        <v>4090908</v>
      </c>
      <c r="I178" s="355">
        <v>0.25</v>
      </c>
      <c r="J178" s="143">
        <v>1022727</v>
      </c>
      <c r="K178" s="334"/>
    </row>
    <row r="179" spans="1:13" ht="15" customHeight="1">
      <c r="A179" s="291">
        <v>5</v>
      </c>
      <c r="B179" s="126" t="s">
        <v>1337</v>
      </c>
      <c r="C179" s="153"/>
      <c r="D179" s="154"/>
      <c r="E179" s="126" t="s">
        <v>1291</v>
      </c>
      <c r="F179" s="16">
        <v>31801563</v>
      </c>
      <c r="G179" s="126" t="s">
        <v>1337</v>
      </c>
      <c r="H179" s="363">
        <f t="shared" si="13"/>
        <v>12683636</v>
      </c>
      <c r="I179" s="355">
        <v>0.25</v>
      </c>
      <c r="J179" s="143">
        <v>3170909</v>
      </c>
      <c r="K179" s="334"/>
    </row>
    <row r="180" spans="1:13" ht="15" customHeight="1">
      <c r="A180" s="291">
        <v>6</v>
      </c>
      <c r="B180" s="126" t="s">
        <v>1337</v>
      </c>
      <c r="C180" s="153"/>
      <c r="D180" s="154"/>
      <c r="E180" s="126" t="s">
        <v>1291</v>
      </c>
      <c r="F180" s="16">
        <v>31801563</v>
      </c>
      <c r="G180" s="126" t="s">
        <v>1337</v>
      </c>
      <c r="H180" s="363">
        <f t="shared" si="13"/>
        <v>3048000</v>
      </c>
      <c r="I180" s="355">
        <v>0.25</v>
      </c>
      <c r="J180" s="143">
        <v>762000</v>
      </c>
      <c r="K180" s="334"/>
    </row>
    <row r="181" spans="1:13" ht="15" customHeight="1">
      <c r="A181" s="291"/>
      <c r="B181" s="293"/>
      <c r="C181" s="153"/>
      <c r="D181" s="154"/>
      <c r="E181" s="126"/>
      <c r="F181" s="154"/>
      <c r="G181" s="301" t="s">
        <v>1332</v>
      </c>
      <c r="H181" s="264">
        <f>SUM(H175:H180)</f>
        <v>86013684</v>
      </c>
      <c r="I181" s="355"/>
      <c r="J181" s="264">
        <f>SUM(J175:J180)</f>
        <v>21503421</v>
      </c>
      <c r="K181" s="334"/>
    </row>
    <row r="182" spans="1:13" ht="15" customHeight="1">
      <c r="A182" s="291"/>
      <c r="B182" s="293"/>
      <c r="C182" s="153"/>
      <c r="D182" s="154"/>
      <c r="E182" s="154"/>
      <c r="F182" s="154"/>
      <c r="G182" s="301"/>
      <c r="H182" s="299"/>
      <c r="I182" s="263"/>
      <c r="J182" s="299"/>
      <c r="K182" s="334"/>
    </row>
    <row r="183" spans="1:13" ht="15" customHeight="1">
      <c r="A183" s="291"/>
      <c r="B183" s="293"/>
      <c r="C183" s="153"/>
      <c r="D183" s="154"/>
      <c r="E183" s="154"/>
      <c r="F183" s="154"/>
      <c r="G183" s="304" t="s">
        <v>282</v>
      </c>
      <c r="H183" s="305">
        <f>SUM(H173)</f>
        <v>442247940</v>
      </c>
      <c r="I183" s="306"/>
      <c r="J183" s="305">
        <f>J173+J166+J181</f>
        <v>72148821</v>
      </c>
      <c r="K183" s="336"/>
      <c r="L183" s="2"/>
    </row>
    <row r="184" spans="1:13" ht="15" customHeight="1">
      <c r="A184" s="291"/>
      <c r="B184" s="293"/>
      <c r="C184" s="153"/>
      <c r="D184" s="154"/>
      <c r="E184" s="154"/>
      <c r="F184" s="154"/>
      <c r="G184" s="292"/>
      <c r="H184" s="157"/>
      <c r="I184" s="197"/>
      <c r="J184" s="264"/>
      <c r="K184" s="334"/>
    </row>
    <row r="185" spans="1:13" ht="15" customHeight="1">
      <c r="A185" s="291"/>
      <c r="B185" s="293"/>
      <c r="C185" s="153"/>
      <c r="D185" s="154"/>
      <c r="E185" s="195"/>
      <c r="F185" s="228"/>
      <c r="G185" s="292"/>
      <c r="H185" s="157"/>
      <c r="I185" s="197"/>
      <c r="J185" s="264"/>
      <c r="K185" s="334"/>
    </row>
    <row r="186" spans="1:13" ht="15" customHeight="1">
      <c r="A186" s="291">
        <v>1</v>
      </c>
      <c r="B186" s="155"/>
      <c r="C186" s="153"/>
      <c r="D186" s="154"/>
      <c r="E186" s="155"/>
      <c r="F186" s="228"/>
      <c r="G186" s="155"/>
      <c r="H186" s="157"/>
      <c r="I186" s="197"/>
      <c r="J186" s="158"/>
      <c r="K186" s="334"/>
    </row>
    <row r="187" spans="1:13" ht="15" customHeight="1">
      <c r="A187" s="291">
        <v>2</v>
      </c>
      <c r="B187" s="292"/>
      <c r="C187" s="153"/>
      <c r="D187" s="154" t="str">
        <f t="shared" ref="D187" si="14">C187&amp;$D$1</f>
        <v>C/YDI/XI/2018</v>
      </c>
      <c r="E187" s="195"/>
      <c r="F187" s="196"/>
      <c r="G187" s="195"/>
      <c r="H187" s="157">
        <f t="shared" ref="H187" si="15">J187/I187</f>
        <v>0</v>
      </c>
      <c r="I187" s="197">
        <v>0.1</v>
      </c>
      <c r="J187" s="198"/>
      <c r="K187" s="334"/>
    </row>
    <row r="188" spans="1:13" ht="15" customHeight="1">
      <c r="A188" s="291"/>
      <c r="B188" s="292"/>
      <c r="C188" s="153"/>
      <c r="D188" s="154"/>
      <c r="E188" s="154"/>
      <c r="F188" s="154"/>
      <c r="G188" s="195"/>
      <c r="H188" s="157"/>
      <c r="I188" s="197"/>
      <c r="J188" s="198"/>
      <c r="K188" s="334"/>
    </row>
    <row r="189" spans="1:13" ht="15" customHeight="1">
      <c r="A189" s="291"/>
      <c r="B189" s="293"/>
      <c r="C189" s="153"/>
      <c r="D189" s="154"/>
      <c r="E189" s="154"/>
      <c r="F189" s="154"/>
      <c r="G189" s="155"/>
      <c r="H189" s="157"/>
      <c r="I189" s="160"/>
      <c r="J189" s="264"/>
      <c r="K189" s="334"/>
      <c r="M189" s="51"/>
    </row>
    <row r="190" spans="1:13" ht="15" customHeight="1">
      <c r="A190" s="291"/>
      <c r="B190" s="293"/>
      <c r="C190" s="259"/>
      <c r="D190" s="154"/>
      <c r="E190" s="154"/>
      <c r="F190" s="154"/>
      <c r="G190" s="261" t="s">
        <v>27</v>
      </c>
      <c r="H190" s="299">
        <f>SUM(H186:H189)</f>
        <v>0</v>
      </c>
      <c r="I190" s="307"/>
      <c r="J190" s="299">
        <f>SUM(J186:J189)</f>
        <v>0</v>
      </c>
      <c r="K190" s="334"/>
    </row>
    <row r="191" spans="1:13" ht="15" customHeight="1">
      <c r="A191" s="291"/>
      <c r="B191" s="293"/>
      <c r="C191" s="153"/>
      <c r="D191" s="154"/>
      <c r="E191" s="155"/>
      <c r="F191" s="228"/>
      <c r="G191" s="292"/>
      <c r="H191" s="157"/>
      <c r="I191" s="160"/>
      <c r="J191" s="264"/>
      <c r="K191" s="334"/>
    </row>
    <row r="192" spans="1:13" ht="15" customHeight="1">
      <c r="A192" s="291">
        <v>1</v>
      </c>
      <c r="B192" s="292"/>
      <c r="C192" s="153"/>
      <c r="D192" s="154" t="str">
        <f t="shared" ref="D192" si="16">C192&amp;$D$1</f>
        <v>C/YDI/XI/2018</v>
      </c>
      <c r="E192" s="155"/>
      <c r="F192" s="156"/>
      <c r="G192" s="155"/>
      <c r="H192" s="157">
        <f>J192/I192</f>
        <v>0</v>
      </c>
      <c r="I192" s="160">
        <v>0.1</v>
      </c>
      <c r="J192" s="158"/>
      <c r="K192" s="334"/>
    </row>
    <row r="193" spans="1:14" ht="15" customHeight="1">
      <c r="A193" s="291"/>
      <c r="B193" s="292"/>
      <c r="C193" s="153"/>
      <c r="D193" s="154"/>
      <c r="E193" s="154"/>
      <c r="F193" s="154"/>
      <c r="G193" s="155"/>
      <c r="H193" s="157"/>
      <c r="I193" s="160"/>
      <c r="J193" s="158"/>
      <c r="K193" s="334"/>
    </row>
    <row r="194" spans="1:14" ht="15" customHeight="1">
      <c r="A194" s="291"/>
      <c r="B194" s="293"/>
      <c r="C194" s="153"/>
      <c r="D194" s="154"/>
      <c r="E194" s="154"/>
      <c r="F194" s="154"/>
      <c r="G194" s="292"/>
      <c r="H194" s="157"/>
      <c r="I194" s="160"/>
      <c r="J194" s="264"/>
      <c r="K194" s="334"/>
    </row>
    <row r="195" spans="1:14" ht="15" customHeight="1">
      <c r="A195" s="291"/>
      <c r="B195" s="293"/>
      <c r="C195" s="153"/>
      <c r="D195" s="154"/>
      <c r="E195" s="154"/>
      <c r="F195" s="154"/>
      <c r="G195" s="308" t="s">
        <v>339</v>
      </c>
      <c r="H195" s="299">
        <f>SUM(H194:H194)</f>
        <v>0</v>
      </c>
      <c r="I195" s="307"/>
      <c r="J195" s="299">
        <f>SUM(J192:J194)</f>
        <v>0</v>
      </c>
      <c r="K195" s="334"/>
      <c r="L195" s="122"/>
    </row>
    <row r="196" spans="1:14" ht="15" customHeight="1">
      <c r="A196" s="291"/>
      <c r="B196" s="293"/>
      <c r="C196" s="153"/>
      <c r="D196" s="154"/>
      <c r="E196" s="155"/>
      <c r="F196" s="228"/>
      <c r="G196" s="308"/>
      <c r="H196" s="299"/>
      <c r="I196" s="307"/>
      <c r="J196" s="299"/>
      <c r="K196" s="334"/>
      <c r="L196" s="122"/>
    </row>
    <row r="197" spans="1:14" ht="15" customHeight="1">
      <c r="A197" s="291">
        <v>1</v>
      </c>
      <c r="B197" s="293"/>
      <c r="C197" s="153"/>
      <c r="D197" s="154" t="str">
        <f t="shared" ref="D197" si="17">C197&amp;$D$1</f>
        <v>C/YDI/XI/2018</v>
      </c>
      <c r="E197" s="154"/>
      <c r="F197" s="154"/>
      <c r="G197" s="155"/>
      <c r="H197" s="157">
        <f>J197/I197</f>
        <v>0</v>
      </c>
      <c r="I197" s="309">
        <v>0.1</v>
      </c>
      <c r="J197" s="158"/>
      <c r="K197" s="334"/>
      <c r="L197" s="122"/>
    </row>
    <row r="198" spans="1:14" ht="15" customHeight="1">
      <c r="A198" s="291"/>
      <c r="B198" s="293"/>
      <c r="C198" s="153"/>
      <c r="D198" s="154"/>
      <c r="E198" s="154"/>
      <c r="F198" s="154"/>
      <c r="G198" s="308"/>
      <c r="H198" s="299"/>
      <c r="I198" s="307"/>
      <c r="J198" s="299"/>
      <c r="K198" s="334"/>
      <c r="L198" s="122"/>
    </row>
    <row r="199" spans="1:14" ht="15" customHeight="1">
      <c r="A199" s="291"/>
      <c r="B199" s="293"/>
      <c r="C199" s="153"/>
      <c r="D199" s="154"/>
      <c r="E199" s="154"/>
      <c r="F199" s="154"/>
      <c r="G199" s="310" t="s">
        <v>29</v>
      </c>
      <c r="H199" s="299"/>
      <c r="I199" s="307"/>
      <c r="J199" s="299"/>
      <c r="K199" s="334"/>
      <c r="L199" s="122"/>
    </row>
    <row r="200" spans="1:14" ht="15" customHeight="1">
      <c r="A200" s="291"/>
      <c r="B200" s="293"/>
      <c r="C200" s="153"/>
      <c r="D200" s="154"/>
      <c r="E200" s="154"/>
      <c r="F200" s="154"/>
      <c r="G200" s="254"/>
      <c r="H200" s="157"/>
      <c r="I200" s="160"/>
      <c r="J200" s="264"/>
      <c r="K200" s="334"/>
    </row>
    <row r="201" spans="1:14" ht="15" customHeight="1">
      <c r="A201" s="291"/>
      <c r="B201" s="293"/>
      <c r="C201" s="153"/>
      <c r="D201" s="154"/>
      <c r="E201" s="154"/>
      <c r="F201" s="154"/>
      <c r="G201" s="304" t="s">
        <v>209</v>
      </c>
      <c r="H201" s="295"/>
      <c r="I201" s="311"/>
      <c r="J201" s="312">
        <f>J190+J195+J197</f>
        <v>0</v>
      </c>
      <c r="K201" s="336"/>
      <c r="L201" s="123"/>
    </row>
    <row r="202" spans="1:14" ht="15" customHeight="1">
      <c r="A202" s="291"/>
      <c r="B202" s="293"/>
      <c r="C202" s="153"/>
      <c r="D202" s="154"/>
      <c r="E202" s="154"/>
      <c r="F202" s="228"/>
      <c r="G202" s="292"/>
      <c r="H202" s="295"/>
      <c r="I202" s="160"/>
      <c r="J202" s="264"/>
      <c r="K202" s="334"/>
    </row>
    <row r="203" spans="1:14" ht="15" customHeight="1">
      <c r="A203" s="313">
        <v>1</v>
      </c>
      <c r="B203" s="155"/>
      <c r="C203" s="153"/>
      <c r="D203" s="154"/>
      <c r="E203" s="126" t="s">
        <v>1302</v>
      </c>
      <c r="F203" s="16">
        <v>70917728</v>
      </c>
      <c r="G203" s="155" t="s">
        <v>1206</v>
      </c>
      <c r="H203" s="157"/>
      <c r="I203" s="197"/>
      <c r="J203" s="158">
        <v>330658971</v>
      </c>
      <c r="K203" s="334">
        <f>H206*2</f>
        <v>2307760</v>
      </c>
    </row>
    <row r="204" spans="1:14" s="133" customFormat="1" ht="15" customHeight="1">
      <c r="A204" s="206">
        <v>2</v>
      </c>
      <c r="B204" s="371" t="s">
        <v>1200</v>
      </c>
      <c r="C204" s="364"/>
      <c r="D204" s="365"/>
      <c r="E204" s="126" t="s">
        <v>1307</v>
      </c>
      <c r="F204" s="16">
        <v>11805623</v>
      </c>
      <c r="G204" s="126" t="s">
        <v>1338</v>
      </c>
      <c r="H204" s="366">
        <f t="shared" ref="H204:H211" si="18">J204/I204</f>
        <v>2564100</v>
      </c>
      <c r="I204" s="367">
        <v>0.05</v>
      </c>
      <c r="J204" s="389">
        <v>128205</v>
      </c>
      <c r="K204" s="334"/>
      <c r="L204" s="188" t="s">
        <v>403</v>
      </c>
      <c r="M204" s="268" t="s">
        <v>1232</v>
      </c>
      <c r="N204" s="133" t="s">
        <v>1233</v>
      </c>
    </row>
    <row r="205" spans="1:14" s="133" customFormat="1" ht="15" customHeight="1">
      <c r="A205" s="93">
        <v>3</v>
      </c>
      <c r="B205" s="371" t="s">
        <v>1345</v>
      </c>
      <c r="C205" s="153"/>
      <c r="D205" s="154"/>
      <c r="E205" s="126" t="s">
        <v>1307</v>
      </c>
      <c r="F205" s="16">
        <v>11805626</v>
      </c>
      <c r="G205" s="126" t="s">
        <v>1339</v>
      </c>
      <c r="H205" s="157">
        <f t="shared" si="18"/>
        <v>1538460</v>
      </c>
      <c r="I205" s="370">
        <v>0.05</v>
      </c>
      <c r="J205" s="390">
        <v>76923</v>
      </c>
      <c r="K205" s="334"/>
      <c r="L205" s="188" t="s">
        <v>222</v>
      </c>
      <c r="M205" s="268" t="s">
        <v>1234</v>
      </c>
      <c r="N205" s="133" t="s">
        <v>1235</v>
      </c>
    </row>
    <row r="206" spans="1:14" s="133" customFormat="1" ht="15" customHeight="1">
      <c r="A206" s="93">
        <v>4</v>
      </c>
      <c r="B206" s="371" t="s">
        <v>1346</v>
      </c>
      <c r="C206" s="153"/>
      <c r="D206" s="154"/>
      <c r="E206" s="126" t="s">
        <v>1302</v>
      </c>
      <c r="F206" s="16">
        <v>31801632</v>
      </c>
      <c r="G206" s="126" t="s">
        <v>1340</v>
      </c>
      <c r="H206" s="157">
        <f t="shared" si="18"/>
        <v>1153880</v>
      </c>
      <c r="I206" s="370">
        <v>0.05</v>
      </c>
      <c r="J206" s="390">
        <v>57694</v>
      </c>
      <c r="K206" s="334"/>
      <c r="L206" s="133" t="s">
        <v>1236</v>
      </c>
    </row>
    <row r="207" spans="1:14" s="133" customFormat="1" ht="15" customHeight="1">
      <c r="A207" s="93">
        <v>5</v>
      </c>
      <c r="B207" s="371" t="s">
        <v>1347</v>
      </c>
      <c r="C207" s="153"/>
      <c r="D207" s="154"/>
      <c r="E207" s="126" t="s">
        <v>1307</v>
      </c>
      <c r="F207" s="16">
        <v>11805624</v>
      </c>
      <c r="G207" s="126" t="s">
        <v>1341</v>
      </c>
      <c r="H207" s="157">
        <f t="shared" si="18"/>
        <v>512820</v>
      </c>
      <c r="I207" s="370">
        <v>0.05</v>
      </c>
      <c r="J207" s="390">
        <v>25641</v>
      </c>
      <c r="K207" s="334"/>
    </row>
    <row r="208" spans="1:14" s="133" customFormat="1" ht="15" customHeight="1">
      <c r="A208" s="93">
        <v>6</v>
      </c>
      <c r="B208" s="371" t="s">
        <v>1348</v>
      </c>
      <c r="C208" s="153"/>
      <c r="D208" s="154"/>
      <c r="E208" s="126" t="s">
        <v>1307</v>
      </c>
      <c r="F208" s="16">
        <v>11805625</v>
      </c>
      <c r="G208" s="126" t="s">
        <v>1342</v>
      </c>
      <c r="H208" s="157">
        <f t="shared" si="18"/>
        <v>512820</v>
      </c>
      <c r="I208" s="370">
        <v>0.05</v>
      </c>
      <c r="J208" s="390">
        <v>25641</v>
      </c>
      <c r="K208" s="334"/>
    </row>
    <row r="209" spans="1:12" s="133" customFormat="1" ht="15" customHeight="1">
      <c r="A209" s="93">
        <v>7</v>
      </c>
      <c r="B209" s="371" t="s">
        <v>1347</v>
      </c>
      <c r="C209" s="153"/>
      <c r="D209" s="154"/>
      <c r="E209" s="126" t="s">
        <v>1316</v>
      </c>
      <c r="F209" s="16">
        <v>11805600</v>
      </c>
      <c r="G209" s="126" t="s">
        <v>1343</v>
      </c>
      <c r="H209" s="157">
        <f t="shared" si="18"/>
        <v>512820</v>
      </c>
      <c r="I209" s="370">
        <v>0.05</v>
      </c>
      <c r="J209" s="390">
        <v>25641</v>
      </c>
      <c r="K209" s="334"/>
    </row>
    <row r="210" spans="1:12" s="133" customFormat="1" ht="15" customHeight="1">
      <c r="A210" s="93">
        <v>8</v>
      </c>
      <c r="B210" s="371" t="s">
        <v>1347</v>
      </c>
      <c r="C210" s="153"/>
      <c r="D210" s="154"/>
      <c r="E210" s="126" t="s">
        <v>1307</v>
      </c>
      <c r="F210" s="16">
        <v>11805624</v>
      </c>
      <c r="G210" s="126" t="s">
        <v>1343</v>
      </c>
      <c r="H210" s="157">
        <f t="shared" si="18"/>
        <v>512820</v>
      </c>
      <c r="I210" s="370">
        <v>0.05</v>
      </c>
      <c r="J210" s="390">
        <v>25641</v>
      </c>
      <c r="K210" s="334"/>
    </row>
    <row r="211" spans="1:12" s="133" customFormat="1" ht="15" customHeight="1">
      <c r="A211" s="93">
        <v>9</v>
      </c>
      <c r="B211" s="371" t="s">
        <v>1349</v>
      </c>
      <c r="C211" s="153"/>
      <c r="D211" s="154"/>
      <c r="E211" s="126" t="s">
        <v>1292</v>
      </c>
      <c r="F211" s="16">
        <v>11805881</v>
      </c>
      <c r="G211" s="126" t="s">
        <v>1344</v>
      </c>
      <c r="H211" s="157">
        <f t="shared" si="18"/>
        <v>332500</v>
      </c>
      <c r="I211" s="370">
        <v>0.05</v>
      </c>
      <c r="J211" s="390">
        <v>16625</v>
      </c>
      <c r="K211" s="334"/>
    </row>
    <row r="212" spans="1:12" ht="15" customHeight="1">
      <c r="A212" s="258"/>
      <c r="B212" s="258"/>
      <c r="C212" s="259"/>
      <c r="D212" s="260"/>
      <c r="E212" s="154"/>
      <c r="F212" s="154"/>
      <c r="G212" s="261"/>
      <c r="H212" s="262"/>
      <c r="I212" s="263"/>
      <c r="J212" s="391"/>
      <c r="K212" s="334"/>
    </row>
    <row r="213" spans="1:12" ht="15" customHeight="1">
      <c r="A213" s="112"/>
      <c r="B213" s="112"/>
      <c r="C213" s="113"/>
      <c r="D213" s="114"/>
      <c r="E213" s="115"/>
      <c r="F213" s="115"/>
      <c r="G213" s="112"/>
      <c r="H213" s="112"/>
      <c r="I213" s="112"/>
      <c r="J213" s="28">
        <f>SUM(J203:J212)</f>
        <v>331040982</v>
      </c>
    </row>
    <row r="214" spans="1:12" ht="15" customHeight="1">
      <c r="A214" s="112"/>
      <c r="B214" s="112"/>
      <c r="C214" s="113"/>
      <c r="D214" s="114"/>
      <c r="E214" s="115"/>
      <c r="F214" s="115"/>
      <c r="G214" s="112"/>
      <c r="H214" s="112"/>
      <c r="I214" s="112"/>
      <c r="J214" s="28"/>
    </row>
    <row r="215" spans="1:12" ht="15" customHeight="1">
      <c r="A215" s="112"/>
      <c r="B215" s="112"/>
      <c r="C215" s="113"/>
      <c r="D215" s="114"/>
      <c r="E215" s="115"/>
      <c r="F215" s="115"/>
      <c r="G215" s="112"/>
      <c r="H215" s="112"/>
      <c r="I215" s="112"/>
      <c r="J215" s="28"/>
    </row>
    <row r="216" spans="1:12" ht="15" customHeight="1">
      <c r="A216" s="112"/>
      <c r="B216" s="112"/>
      <c r="C216" s="113"/>
      <c r="D216" s="114"/>
      <c r="E216" s="115"/>
      <c r="F216" s="115"/>
      <c r="G216" s="112"/>
      <c r="H216" s="28" t="s">
        <v>284</v>
      </c>
      <c r="I216" s="112"/>
      <c r="J216" s="28">
        <f>J213+J201+J158+J183</f>
        <v>503391696.06</v>
      </c>
    </row>
    <row r="217" spans="1:12" ht="15" customHeight="1">
      <c r="A217" s="112"/>
      <c r="B217" s="112"/>
      <c r="C217" s="113"/>
      <c r="D217" s="114"/>
      <c r="E217" s="115"/>
      <c r="F217" s="115"/>
      <c r="G217" s="112"/>
      <c r="H217" s="112" t="s">
        <v>36</v>
      </c>
      <c r="I217" s="112"/>
      <c r="J217" s="116">
        <v>-505559356.50000006</v>
      </c>
    </row>
    <row r="218" spans="1:12" ht="15" customHeight="1">
      <c r="A218" s="112"/>
      <c r="B218" s="112"/>
      <c r="C218" s="113"/>
      <c r="D218" s="114"/>
      <c r="G218" s="112"/>
      <c r="H218" s="29" t="s">
        <v>718</v>
      </c>
      <c r="I218" s="112"/>
      <c r="J218" s="28">
        <f>SUM(J216:J217)</f>
        <v>-2167660.4400000572</v>
      </c>
    </row>
    <row r="220" spans="1:12" s="371" customFormat="1" ht="12.75">
      <c r="A220" s="155" t="s">
        <v>1350</v>
      </c>
      <c r="B220" s="155" t="s">
        <v>1286</v>
      </c>
      <c r="C220" s="155" t="s">
        <v>1351</v>
      </c>
      <c r="D220" s="228">
        <v>11805939</v>
      </c>
      <c r="E220" s="394" t="s">
        <v>3</v>
      </c>
      <c r="F220" s="395"/>
      <c r="G220" s="155" t="s">
        <v>1352</v>
      </c>
      <c r="H220" s="395">
        <v>-3157500</v>
      </c>
      <c r="I220" s="395"/>
      <c r="J220" s="395">
        <v>3157500</v>
      </c>
      <c r="K220" s="395" t="s">
        <v>1362</v>
      </c>
    </row>
    <row r="221" spans="1:12" ht="15" customHeight="1">
      <c r="A221" s="291">
        <v>44</v>
      </c>
      <c r="B221" s="195" t="s">
        <v>145</v>
      </c>
      <c r="C221" s="153" t="s">
        <v>52</v>
      </c>
      <c r="D221" s="154" t="str">
        <f>C221&amp;$D$1</f>
        <v>015C/YDI/XI/2018</v>
      </c>
      <c r="E221" s="195" t="s">
        <v>1289</v>
      </c>
      <c r="F221" s="354">
        <v>11806105</v>
      </c>
      <c r="G221" s="195" t="s">
        <v>264</v>
      </c>
      <c r="H221" s="157">
        <f>J221/I221</f>
        <v>21985000</v>
      </c>
      <c r="I221" s="355">
        <v>0.02</v>
      </c>
      <c r="J221" s="198">
        <v>439700</v>
      </c>
      <c r="K221" s="356" t="s">
        <v>1361</v>
      </c>
      <c r="L221" s="51"/>
    </row>
    <row r="222" spans="1:12" ht="15" customHeight="1">
      <c r="J222" s="145"/>
    </row>
    <row r="223" spans="1:12" ht="15" customHeight="1">
      <c r="E223" s="392" t="s">
        <v>1289</v>
      </c>
      <c r="F223" s="255">
        <v>11806105</v>
      </c>
      <c r="G223" s="254" t="s">
        <v>373</v>
      </c>
      <c r="H223" s="254"/>
      <c r="I223" s="254"/>
      <c r="J223" s="372">
        <v>-1528</v>
      </c>
      <c r="K223" s="356" t="s">
        <v>1361</v>
      </c>
    </row>
    <row r="224" spans="1:12" ht="15" customHeight="1">
      <c r="E224" s="392" t="s">
        <v>1289</v>
      </c>
      <c r="F224" s="255">
        <v>11806105</v>
      </c>
      <c r="G224" s="254" t="s">
        <v>373</v>
      </c>
      <c r="H224" s="254"/>
      <c r="I224" s="254"/>
      <c r="J224" s="372">
        <v>-1866</v>
      </c>
      <c r="K224" s="356" t="s">
        <v>1361</v>
      </c>
    </row>
    <row r="225" spans="5:11" ht="15" customHeight="1">
      <c r="E225" s="392" t="s">
        <v>1289</v>
      </c>
      <c r="F225" s="255">
        <v>11806105</v>
      </c>
      <c r="G225" s="254" t="s">
        <v>442</v>
      </c>
      <c r="H225" s="254"/>
      <c r="I225" s="254"/>
      <c r="J225" s="372">
        <v>-6145</v>
      </c>
      <c r="K225" s="356" t="s">
        <v>1361</v>
      </c>
    </row>
    <row r="226" spans="5:11" ht="15" customHeight="1">
      <c r="E226" s="392" t="s">
        <v>1289</v>
      </c>
      <c r="F226" s="255">
        <v>11806105</v>
      </c>
      <c r="G226" s="254" t="s">
        <v>374</v>
      </c>
      <c r="H226" s="254"/>
      <c r="I226" s="254"/>
      <c r="J226" s="372">
        <v>-9000</v>
      </c>
      <c r="K226" s="356" t="s">
        <v>1361</v>
      </c>
    </row>
    <row r="227" spans="5:11" ht="15" customHeight="1">
      <c r="E227" s="392" t="s">
        <v>1289</v>
      </c>
      <c r="F227" s="255">
        <v>11806105</v>
      </c>
      <c r="G227" s="254" t="s">
        <v>1353</v>
      </c>
      <c r="H227" s="254"/>
      <c r="I227" s="254"/>
      <c r="J227" s="372">
        <v>-9000</v>
      </c>
      <c r="K227" s="356" t="s">
        <v>1361</v>
      </c>
    </row>
    <row r="228" spans="5:11" ht="15" customHeight="1">
      <c r="E228" s="392" t="s">
        <v>1289</v>
      </c>
      <c r="F228" s="255">
        <v>11806105</v>
      </c>
      <c r="G228" s="254" t="s">
        <v>1353</v>
      </c>
      <c r="H228" s="254"/>
      <c r="I228" s="254"/>
      <c r="J228" s="372">
        <v>-9000</v>
      </c>
      <c r="K228" s="356" t="s">
        <v>1361</v>
      </c>
    </row>
    <row r="229" spans="5:11" ht="15" customHeight="1">
      <c r="E229" s="392" t="s">
        <v>1289</v>
      </c>
      <c r="F229" s="255">
        <v>11806105</v>
      </c>
      <c r="G229" s="254" t="s">
        <v>1354</v>
      </c>
      <c r="H229" s="254"/>
      <c r="I229" s="254"/>
      <c r="J229" s="372">
        <v>-10000</v>
      </c>
      <c r="K229" s="356" t="s">
        <v>1361</v>
      </c>
    </row>
    <row r="230" spans="5:11" ht="15" customHeight="1">
      <c r="E230" s="392" t="s">
        <v>1289</v>
      </c>
      <c r="F230" s="255">
        <v>11806105</v>
      </c>
      <c r="G230" s="254" t="s">
        <v>1355</v>
      </c>
      <c r="H230" s="254"/>
      <c r="I230" s="254"/>
      <c r="J230" s="372">
        <v>-12400</v>
      </c>
      <c r="K230" s="356" t="s">
        <v>1361</v>
      </c>
    </row>
    <row r="231" spans="5:11" ht="15" customHeight="1">
      <c r="E231" s="392" t="s">
        <v>1289</v>
      </c>
      <c r="F231" s="255">
        <v>11806105</v>
      </c>
      <c r="G231" s="254" t="s">
        <v>375</v>
      </c>
      <c r="H231" s="254"/>
      <c r="I231" s="254"/>
      <c r="J231" s="372">
        <v>-12591</v>
      </c>
      <c r="K231" s="356" t="s">
        <v>1361</v>
      </c>
    </row>
    <row r="232" spans="5:11" ht="15" customHeight="1">
      <c r="E232" s="392" t="s">
        <v>1289</v>
      </c>
      <c r="F232" s="255">
        <v>11806105</v>
      </c>
      <c r="G232" s="254" t="s">
        <v>1356</v>
      </c>
      <c r="H232" s="254"/>
      <c r="I232" s="254"/>
      <c r="J232" s="372">
        <v>-22000</v>
      </c>
      <c r="K232" s="356" t="s">
        <v>1361</v>
      </c>
    </row>
    <row r="233" spans="5:11" ht="15" customHeight="1">
      <c r="E233" s="392" t="s">
        <v>1289</v>
      </c>
      <c r="F233" s="255">
        <v>11806105</v>
      </c>
      <c r="G233" s="254" t="s">
        <v>1357</v>
      </c>
      <c r="H233" s="254"/>
      <c r="I233" s="254"/>
      <c r="J233" s="372">
        <v>-32025</v>
      </c>
      <c r="K233" s="356" t="s">
        <v>1361</v>
      </c>
    </row>
    <row r="234" spans="5:11" ht="15" customHeight="1">
      <c r="E234" s="392" t="s">
        <v>1289</v>
      </c>
      <c r="F234" s="255">
        <v>11806105</v>
      </c>
      <c r="G234" s="254" t="s">
        <v>375</v>
      </c>
      <c r="H234" s="254"/>
      <c r="I234" s="254"/>
      <c r="J234" s="372">
        <v>-37382</v>
      </c>
      <c r="K234" s="356" t="s">
        <v>1361</v>
      </c>
    </row>
    <row r="235" spans="5:11" ht="15" customHeight="1">
      <c r="E235" s="392" t="s">
        <v>1289</v>
      </c>
      <c r="F235" s="255">
        <v>11806105</v>
      </c>
      <c r="G235" s="254" t="s">
        <v>1358</v>
      </c>
      <c r="H235" s="254"/>
      <c r="I235" s="254"/>
      <c r="J235" s="372">
        <v>-130200</v>
      </c>
      <c r="K235" s="356" t="s">
        <v>1361</v>
      </c>
    </row>
    <row r="236" spans="5:11" ht="15" customHeight="1">
      <c r="E236" s="392" t="s">
        <v>1289</v>
      </c>
      <c r="F236" s="255">
        <v>11806105</v>
      </c>
      <c r="G236" s="254" t="s">
        <v>469</v>
      </c>
      <c r="H236" s="254"/>
      <c r="I236" s="254"/>
      <c r="J236" s="372">
        <v>-134339</v>
      </c>
      <c r="K236" s="356" t="s">
        <v>1361</v>
      </c>
    </row>
    <row r="237" spans="5:11" ht="15" customHeight="1">
      <c r="E237" s="392" t="s">
        <v>1289</v>
      </c>
      <c r="F237" s="255">
        <v>11806105</v>
      </c>
      <c r="G237" s="254" t="s">
        <v>1355</v>
      </c>
      <c r="H237" s="254"/>
      <c r="I237" s="254"/>
      <c r="J237" s="372">
        <v>-134600</v>
      </c>
      <c r="K237" s="356" t="s">
        <v>1361</v>
      </c>
    </row>
    <row r="238" spans="5:11" ht="15" customHeight="1">
      <c r="E238" s="392" t="s">
        <v>1289</v>
      </c>
      <c r="F238" s="255">
        <v>11806105</v>
      </c>
      <c r="G238" s="254" t="s">
        <v>378</v>
      </c>
      <c r="H238" s="254"/>
      <c r="I238" s="254"/>
      <c r="J238" s="372">
        <v>-170864</v>
      </c>
      <c r="K238" s="356" t="s">
        <v>1361</v>
      </c>
    </row>
    <row r="239" spans="5:11" ht="15" customHeight="1">
      <c r="E239" s="392" t="s">
        <v>1289</v>
      </c>
      <c r="F239" s="255">
        <v>11806105</v>
      </c>
      <c r="G239" s="254" t="s">
        <v>378</v>
      </c>
      <c r="H239" s="254"/>
      <c r="I239" s="254"/>
      <c r="J239" s="372">
        <v>-202394</v>
      </c>
      <c r="K239" s="356" t="s">
        <v>1361</v>
      </c>
    </row>
    <row r="240" spans="5:11" ht="15" customHeight="1">
      <c r="E240" s="392" t="s">
        <v>1289</v>
      </c>
      <c r="F240" s="255">
        <v>11806105</v>
      </c>
      <c r="G240" s="254" t="s">
        <v>1359</v>
      </c>
      <c r="H240" s="254"/>
      <c r="I240" s="254"/>
      <c r="J240" s="372">
        <v>-4000</v>
      </c>
      <c r="K240" s="356" t="s">
        <v>1361</v>
      </c>
    </row>
    <row r="241" spans="5:11" ht="15" customHeight="1">
      <c r="E241" s="392" t="s">
        <v>1289</v>
      </c>
      <c r="F241" s="255">
        <v>11806105</v>
      </c>
      <c r="G241" s="254" t="s">
        <v>626</v>
      </c>
      <c r="H241" s="254"/>
      <c r="I241" s="254"/>
      <c r="J241" s="372">
        <v>-60331</v>
      </c>
      <c r="K241" s="356" t="s">
        <v>1361</v>
      </c>
    </row>
    <row r="242" spans="5:11" ht="15" customHeight="1">
      <c r="E242" s="392" t="s">
        <v>1289</v>
      </c>
      <c r="F242" s="255">
        <v>11806105</v>
      </c>
      <c r="G242" s="254" t="s">
        <v>1074</v>
      </c>
      <c r="H242" s="254"/>
      <c r="I242" s="254"/>
      <c r="J242" s="372">
        <v>-77225</v>
      </c>
      <c r="K242" s="356" t="s">
        <v>1361</v>
      </c>
    </row>
    <row r="243" spans="5:11" ht="15" customHeight="1">
      <c r="E243" s="392" t="s">
        <v>1289</v>
      </c>
      <c r="F243" s="255">
        <v>11806105</v>
      </c>
      <c r="G243" s="254" t="s">
        <v>1359</v>
      </c>
      <c r="H243" s="254"/>
      <c r="I243" s="254"/>
      <c r="J243" s="372">
        <v>-332640</v>
      </c>
      <c r="K243" s="356" t="s">
        <v>1361</v>
      </c>
    </row>
    <row r="244" spans="5:11" ht="15" customHeight="1">
      <c r="J244" s="393">
        <f>SUM(J220:J243)</f>
        <v>2187670</v>
      </c>
    </row>
    <row r="245" spans="5:11" ht="15" customHeight="1">
      <c r="H245" s="722" t="s">
        <v>1360</v>
      </c>
      <c r="I245" s="722"/>
      <c r="J245" s="396">
        <f>J244+J218</f>
        <v>20009.55999994278</v>
      </c>
    </row>
  </sheetData>
  <autoFilter ref="A3:P120"/>
  <mergeCells count="1">
    <mergeCell ref="H245:I245"/>
  </mergeCells>
  <conditionalFormatting sqref="D13">
    <cfRule type="duplicateValues" dxfId="292" priority="27"/>
  </conditionalFormatting>
  <conditionalFormatting sqref="D12">
    <cfRule type="duplicateValues" dxfId="291" priority="26"/>
  </conditionalFormatting>
  <conditionalFormatting sqref="D11">
    <cfRule type="duplicateValues" dxfId="290" priority="25"/>
  </conditionalFormatting>
  <conditionalFormatting sqref="D10">
    <cfRule type="duplicateValues" dxfId="289" priority="24"/>
  </conditionalFormatting>
  <conditionalFormatting sqref="D9">
    <cfRule type="duplicateValues" dxfId="288" priority="23"/>
  </conditionalFormatting>
  <conditionalFormatting sqref="D8">
    <cfRule type="duplicateValues" dxfId="287" priority="22"/>
  </conditionalFormatting>
  <conditionalFormatting sqref="D7">
    <cfRule type="duplicateValues" dxfId="286" priority="21"/>
  </conditionalFormatting>
  <conditionalFormatting sqref="D156">
    <cfRule type="duplicateValues" dxfId="285" priority="20"/>
  </conditionalFormatting>
  <conditionalFormatting sqref="D124">
    <cfRule type="duplicateValues" dxfId="284" priority="19"/>
  </conditionalFormatting>
  <conditionalFormatting sqref="D14:D31">
    <cfRule type="duplicateValues" dxfId="283" priority="28"/>
  </conditionalFormatting>
  <conditionalFormatting sqref="D204">
    <cfRule type="duplicateValues" dxfId="282" priority="18"/>
  </conditionalFormatting>
  <conditionalFormatting sqref="D221 D44:D63 D147 D143:D144">
    <cfRule type="duplicateValues" dxfId="281" priority="16"/>
  </conditionalFormatting>
  <conditionalFormatting sqref="D153:D154">
    <cfRule type="duplicateValues" dxfId="280" priority="29"/>
  </conditionalFormatting>
  <conditionalFormatting sqref="D124">
    <cfRule type="duplicateValues" dxfId="279" priority="31"/>
  </conditionalFormatting>
  <conditionalFormatting sqref="D186:D188">
    <cfRule type="duplicateValues" dxfId="278" priority="15"/>
  </conditionalFormatting>
  <conditionalFormatting sqref="D192:D193">
    <cfRule type="duplicateValues" dxfId="277" priority="14"/>
  </conditionalFormatting>
  <conditionalFormatting sqref="D89:D106 D148">
    <cfRule type="duplicateValues" dxfId="276" priority="13"/>
  </conditionalFormatting>
  <conditionalFormatting sqref="D80:D81">
    <cfRule type="duplicateValues" dxfId="275" priority="34"/>
  </conditionalFormatting>
  <conditionalFormatting sqref="D82:D88">
    <cfRule type="duplicateValues" dxfId="274" priority="35"/>
  </conditionalFormatting>
  <conditionalFormatting sqref="D125:D126">
    <cfRule type="duplicateValues" dxfId="273" priority="36"/>
  </conditionalFormatting>
  <conditionalFormatting sqref="D172">
    <cfRule type="duplicateValues" dxfId="272" priority="9"/>
  </conditionalFormatting>
  <conditionalFormatting sqref="D197">
    <cfRule type="duplicateValues" dxfId="271" priority="8"/>
  </conditionalFormatting>
  <conditionalFormatting sqref="D145:D146 D64:D79 D142">
    <cfRule type="duplicateValues" dxfId="270" priority="38"/>
  </conditionalFormatting>
  <conditionalFormatting sqref="D164">
    <cfRule type="duplicateValues" dxfId="269" priority="41"/>
  </conditionalFormatting>
  <conditionalFormatting sqref="D164">
    <cfRule type="duplicateValues" dxfId="268" priority="7"/>
  </conditionalFormatting>
  <conditionalFormatting sqref="D79:D81">
    <cfRule type="duplicateValues" dxfId="267" priority="5"/>
  </conditionalFormatting>
  <conditionalFormatting sqref="D79:D81">
    <cfRule type="duplicateValues" dxfId="266" priority="6"/>
  </conditionalFormatting>
  <conditionalFormatting sqref="D168:D172">
    <cfRule type="duplicateValues" dxfId="265" priority="44"/>
  </conditionalFormatting>
  <conditionalFormatting sqref="D221 D6:D119 D142:D148">
    <cfRule type="duplicateValues" dxfId="264" priority="588"/>
  </conditionalFormatting>
  <conditionalFormatting sqref="D107:D120">
    <cfRule type="duplicateValues" dxfId="263" priority="589"/>
  </conditionalFormatting>
  <conditionalFormatting sqref="D82:D120 D148">
    <cfRule type="duplicateValues" dxfId="262" priority="591"/>
  </conditionalFormatting>
  <conditionalFormatting sqref="D135:D141 D149">
    <cfRule type="duplicateValues" dxfId="261" priority="616"/>
  </conditionalFormatting>
  <conditionalFormatting sqref="D127:D129">
    <cfRule type="duplicateValues" dxfId="260" priority="629"/>
  </conditionalFormatting>
  <conditionalFormatting sqref="D180:D181">
    <cfRule type="duplicateValues" dxfId="259" priority="2"/>
  </conditionalFormatting>
  <conditionalFormatting sqref="D176:D181">
    <cfRule type="duplicateValues" dxfId="258" priority="3"/>
  </conditionalFormatting>
  <conditionalFormatting sqref="D180">
    <cfRule type="duplicateValues" dxfId="257" priority="1"/>
  </conditionalFormatting>
  <conditionalFormatting sqref="D176:D180">
    <cfRule type="duplicateValues" dxfId="256" priority="4"/>
  </conditionalFormatting>
  <conditionalFormatting sqref="D221 D212:D219 D189:D191 D157:D159 D161:D163 F160 D155 D130:D134 D165:D167 D194:D203 D172:D175 D121:D123 D2:D119 D182:D185 D140:D152">
    <cfRule type="duplicateValues" dxfId="255" priority="630"/>
  </conditionalFormatting>
  <conditionalFormatting sqref="D161:D175 F160 D1:D126 D182:D204 D212:D1048576 D130:D159">
    <cfRule type="duplicateValues" dxfId="254" priority="644"/>
  </conditionalFormatting>
  <conditionalFormatting sqref="D205:D211">
    <cfRule type="duplicateValues" dxfId="253" priority="651"/>
  </conditionalFormatting>
  <pageMargins left="0" right="0" top="0.45" bottom="0.33" header="0.36" footer="0.39"/>
  <pageSetup paperSize="9" scale="5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291"/>
  <sheetViews>
    <sheetView zoomScale="80" zoomScaleNormal="80" zoomScaleSheetLayoutView="76" workbookViewId="0">
      <selection activeCell="A2" sqref="A2:J2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65.42578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329" bestFit="1" customWidth="1"/>
    <col min="12" max="12" width="14.7109375" style="29" bestFit="1" customWidth="1"/>
    <col min="13" max="13" width="18.7109375" style="29" bestFit="1" customWidth="1"/>
    <col min="14" max="16384" width="9.140625" style="29"/>
  </cols>
  <sheetData>
    <row r="1" spans="1:12" ht="15" customHeight="1">
      <c r="A1" s="22" t="s">
        <v>649</v>
      </c>
      <c r="B1" s="23" t="s">
        <v>1217</v>
      </c>
      <c r="C1" s="124"/>
      <c r="D1" s="117" t="s">
        <v>1106</v>
      </c>
      <c r="E1" s="117" t="s">
        <v>1107</v>
      </c>
      <c r="F1" s="117" t="s">
        <v>1108</v>
      </c>
      <c r="G1" s="23"/>
      <c r="H1" s="26"/>
      <c r="I1" s="27"/>
      <c r="J1" s="28"/>
    </row>
    <row r="2" spans="1:12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2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</row>
    <row r="4" spans="1:12" ht="15" customHeight="1">
      <c r="A4" s="202"/>
      <c r="B4" s="203"/>
      <c r="C4" s="204"/>
      <c r="D4" s="205"/>
      <c r="E4" s="126"/>
      <c r="F4" s="16"/>
      <c r="G4" s="126"/>
      <c r="H4" s="49"/>
      <c r="I4" s="207"/>
      <c r="J4" s="127"/>
    </row>
    <row r="5" spans="1:12" ht="15" customHeight="1">
      <c r="A5" s="202"/>
      <c r="B5" s="203"/>
      <c r="C5" s="204"/>
      <c r="D5" s="205"/>
      <c r="E5" s="206"/>
      <c r="F5" s="206"/>
      <c r="G5" s="62"/>
      <c r="H5" s="62"/>
      <c r="I5" s="42"/>
      <c r="J5" s="62"/>
    </row>
    <row r="6" spans="1:12" ht="15" customHeight="1">
      <c r="A6" s="44">
        <v>1</v>
      </c>
      <c r="B6" s="126" t="s">
        <v>180</v>
      </c>
      <c r="C6" s="45" t="s">
        <v>37</v>
      </c>
      <c r="D6" s="46" t="str">
        <f t="shared" ref="D6:D69" si="0">C6&amp;$E$1</f>
        <v>001A/YDI/X/2018</v>
      </c>
      <c r="E6" s="126" t="s">
        <v>1112</v>
      </c>
      <c r="F6" s="16">
        <v>11805503</v>
      </c>
      <c r="G6" s="126" t="s">
        <v>373</v>
      </c>
      <c r="H6" s="49">
        <f t="shared" ref="H6:H69" si="1">J6/I6</f>
        <v>30900</v>
      </c>
      <c r="I6" s="14">
        <v>0.02</v>
      </c>
      <c r="J6" s="127">
        <v>618</v>
      </c>
      <c r="K6" s="330" t="s">
        <v>318</v>
      </c>
      <c r="L6" s="51"/>
    </row>
    <row r="7" spans="1:12" ht="15" customHeight="1">
      <c r="A7" s="44">
        <v>2</v>
      </c>
      <c r="B7" s="126" t="s">
        <v>180</v>
      </c>
      <c r="C7" s="45" t="s">
        <v>39</v>
      </c>
      <c r="D7" s="46" t="str">
        <f t="shared" si="0"/>
        <v>002A/YDI/X/2018</v>
      </c>
      <c r="E7" s="126" t="s">
        <v>1112</v>
      </c>
      <c r="F7" s="16">
        <v>11805503</v>
      </c>
      <c r="G7" s="126" t="s">
        <v>373</v>
      </c>
      <c r="H7" s="49">
        <f t="shared" si="1"/>
        <v>63700</v>
      </c>
      <c r="I7" s="14">
        <v>0.02</v>
      </c>
      <c r="J7" s="127">
        <v>1274</v>
      </c>
      <c r="K7" s="330" t="s">
        <v>318</v>
      </c>
      <c r="L7" s="51"/>
    </row>
    <row r="8" spans="1:12" ht="15" customHeight="1">
      <c r="A8" s="44">
        <v>3</v>
      </c>
      <c r="B8" s="126" t="s">
        <v>458</v>
      </c>
      <c r="C8" s="45" t="s">
        <v>40</v>
      </c>
      <c r="D8" s="46" t="str">
        <f t="shared" si="0"/>
        <v>003A/YDI/X/2018</v>
      </c>
      <c r="E8" s="126" t="s">
        <v>1113</v>
      </c>
      <c r="F8" s="16">
        <v>11805431</v>
      </c>
      <c r="G8" s="126" t="s">
        <v>445</v>
      </c>
      <c r="H8" s="49">
        <f t="shared" si="1"/>
        <v>80000</v>
      </c>
      <c r="I8" s="14">
        <v>0.02</v>
      </c>
      <c r="J8" s="127">
        <v>1600</v>
      </c>
      <c r="K8" s="330" t="s">
        <v>318</v>
      </c>
      <c r="L8" s="51"/>
    </row>
    <row r="9" spans="1:12" ht="15" customHeight="1">
      <c r="A9" s="44">
        <v>4</v>
      </c>
      <c r="B9" s="126" t="s">
        <v>458</v>
      </c>
      <c r="C9" s="45" t="s">
        <v>41</v>
      </c>
      <c r="D9" s="46" t="str">
        <f t="shared" si="0"/>
        <v>004A/YDI/X/2018</v>
      </c>
      <c r="E9" s="126" t="s">
        <v>1113</v>
      </c>
      <c r="F9" s="16">
        <v>11805431</v>
      </c>
      <c r="G9" s="126" t="s">
        <v>445</v>
      </c>
      <c r="H9" s="49">
        <f t="shared" si="1"/>
        <v>80000</v>
      </c>
      <c r="I9" s="14">
        <v>0.02</v>
      </c>
      <c r="J9" s="127">
        <v>1600</v>
      </c>
      <c r="K9" s="330" t="s">
        <v>318</v>
      </c>
      <c r="L9" s="51"/>
    </row>
    <row r="10" spans="1:12" ht="15" customHeight="1">
      <c r="A10" s="44">
        <v>5</v>
      </c>
      <c r="B10" s="126" t="s">
        <v>180</v>
      </c>
      <c r="C10" s="45" t="s">
        <v>42</v>
      </c>
      <c r="D10" s="46" t="str">
        <f t="shared" si="0"/>
        <v>005A/YDI/X/2018</v>
      </c>
      <c r="E10" s="126" t="s">
        <v>1112</v>
      </c>
      <c r="F10" s="16">
        <v>11805503</v>
      </c>
      <c r="G10" s="126" t="s">
        <v>373</v>
      </c>
      <c r="H10" s="49">
        <f t="shared" si="1"/>
        <v>89050</v>
      </c>
      <c r="I10" s="14">
        <v>0.02</v>
      </c>
      <c r="J10" s="127">
        <v>1781</v>
      </c>
      <c r="K10" s="330" t="s">
        <v>318</v>
      </c>
      <c r="L10" s="51"/>
    </row>
    <row r="11" spans="1:12" ht="15" customHeight="1">
      <c r="A11" s="44">
        <v>6</v>
      </c>
      <c r="B11" s="126" t="s">
        <v>180</v>
      </c>
      <c r="C11" s="45" t="s">
        <v>43</v>
      </c>
      <c r="D11" s="46" t="str">
        <f t="shared" si="0"/>
        <v>006A/YDI/X/2018</v>
      </c>
      <c r="E11" s="126" t="s">
        <v>1113</v>
      </c>
      <c r="F11" s="16">
        <v>11805448</v>
      </c>
      <c r="G11" s="126" t="s">
        <v>373</v>
      </c>
      <c r="H11" s="49">
        <f t="shared" si="1"/>
        <v>108250</v>
      </c>
      <c r="I11" s="14">
        <v>0.02</v>
      </c>
      <c r="J11" s="127">
        <v>2165</v>
      </c>
      <c r="K11" s="330" t="s">
        <v>318</v>
      </c>
      <c r="L11" s="51"/>
    </row>
    <row r="12" spans="1:12" ht="15" customHeight="1">
      <c r="A12" s="44">
        <v>7</v>
      </c>
      <c r="B12" s="126" t="s">
        <v>418</v>
      </c>
      <c r="C12" s="45" t="s">
        <v>44</v>
      </c>
      <c r="D12" s="46" t="str">
        <f t="shared" si="0"/>
        <v>007A/YDI/X/2018</v>
      </c>
      <c r="E12" s="126" t="s">
        <v>1114</v>
      </c>
      <c r="F12" s="16">
        <v>11805457</v>
      </c>
      <c r="G12" s="126" t="s">
        <v>470</v>
      </c>
      <c r="H12" s="49">
        <f t="shared" si="1"/>
        <v>110000</v>
      </c>
      <c r="I12" s="14">
        <v>0.02</v>
      </c>
      <c r="J12" s="127">
        <v>2200</v>
      </c>
      <c r="K12" s="330" t="s">
        <v>318</v>
      </c>
      <c r="L12" s="51"/>
    </row>
    <row r="13" spans="1:12" ht="15" customHeight="1">
      <c r="A13" s="44">
        <v>8</v>
      </c>
      <c r="B13" s="126" t="s">
        <v>180</v>
      </c>
      <c r="C13" s="45" t="s">
        <v>45</v>
      </c>
      <c r="D13" s="46" t="str">
        <f t="shared" si="0"/>
        <v>008A/YDI/X/2018</v>
      </c>
      <c r="E13" s="126" t="s">
        <v>1112</v>
      </c>
      <c r="F13" s="16">
        <v>11805503</v>
      </c>
      <c r="G13" s="126" t="s">
        <v>373</v>
      </c>
      <c r="H13" s="49">
        <f t="shared" si="1"/>
        <v>114100</v>
      </c>
      <c r="I13" s="14">
        <v>0.02</v>
      </c>
      <c r="J13" s="127">
        <v>2282</v>
      </c>
      <c r="K13" s="330" t="s">
        <v>318</v>
      </c>
      <c r="L13" s="51"/>
    </row>
    <row r="14" spans="1:12" ht="15" customHeight="1">
      <c r="A14" s="44">
        <v>9</v>
      </c>
      <c r="B14" s="126" t="s">
        <v>181</v>
      </c>
      <c r="C14" s="45" t="s">
        <v>46</v>
      </c>
      <c r="D14" s="46" t="str">
        <f t="shared" si="0"/>
        <v>009A/YDI/X/2018</v>
      </c>
      <c r="E14" s="126" t="s">
        <v>1114</v>
      </c>
      <c r="F14" s="16">
        <v>11805457</v>
      </c>
      <c r="G14" s="126" t="s">
        <v>389</v>
      </c>
      <c r="H14" s="49">
        <f t="shared" si="1"/>
        <v>143350</v>
      </c>
      <c r="I14" s="14">
        <v>0.02</v>
      </c>
      <c r="J14" s="127">
        <v>2867</v>
      </c>
      <c r="K14" s="330" t="s">
        <v>318</v>
      </c>
      <c r="L14" s="51"/>
    </row>
    <row r="15" spans="1:12" ht="15" customHeight="1">
      <c r="A15" s="44">
        <v>10</v>
      </c>
      <c r="B15" s="126" t="s">
        <v>180</v>
      </c>
      <c r="C15" s="45" t="s">
        <v>47</v>
      </c>
      <c r="D15" s="46" t="str">
        <f t="shared" si="0"/>
        <v>010A/YDI/X/2018</v>
      </c>
      <c r="E15" s="126" t="s">
        <v>1112</v>
      </c>
      <c r="F15" s="16">
        <v>11805503</v>
      </c>
      <c r="G15" s="126" t="s">
        <v>373</v>
      </c>
      <c r="H15" s="49">
        <f t="shared" si="1"/>
        <v>148550</v>
      </c>
      <c r="I15" s="14">
        <v>0.02</v>
      </c>
      <c r="J15" s="127">
        <v>2971</v>
      </c>
      <c r="K15" s="330" t="s">
        <v>318</v>
      </c>
      <c r="L15" s="51"/>
    </row>
    <row r="16" spans="1:12" ht="15" customHeight="1">
      <c r="A16" s="44">
        <v>11</v>
      </c>
      <c r="B16" s="126" t="s">
        <v>181</v>
      </c>
      <c r="C16" s="45" t="s">
        <v>48</v>
      </c>
      <c r="D16" s="46" t="str">
        <f t="shared" si="0"/>
        <v>011A/YDI/X/2018</v>
      </c>
      <c r="E16" s="126" t="s">
        <v>1114</v>
      </c>
      <c r="F16" s="16">
        <v>11805457</v>
      </c>
      <c r="G16" s="126" t="s">
        <v>389</v>
      </c>
      <c r="H16" s="49">
        <f t="shared" si="1"/>
        <v>150650</v>
      </c>
      <c r="I16" s="14">
        <v>0.02</v>
      </c>
      <c r="J16" s="127">
        <v>3013</v>
      </c>
      <c r="K16" s="330" t="s">
        <v>318</v>
      </c>
      <c r="L16" s="51"/>
    </row>
    <row r="17" spans="1:12" ht="15" customHeight="1">
      <c r="A17" s="44">
        <v>12</v>
      </c>
      <c r="B17" s="126" t="s">
        <v>418</v>
      </c>
      <c r="C17" s="45" t="s">
        <v>49</v>
      </c>
      <c r="D17" s="46" t="str">
        <f t="shared" si="0"/>
        <v>012A/YDI/X/2018</v>
      </c>
      <c r="E17" s="126" t="s">
        <v>1114</v>
      </c>
      <c r="F17" s="16">
        <v>11805457</v>
      </c>
      <c r="G17" s="126" t="s">
        <v>470</v>
      </c>
      <c r="H17" s="49">
        <f t="shared" si="1"/>
        <v>300000</v>
      </c>
      <c r="I17" s="14">
        <v>0.02</v>
      </c>
      <c r="J17" s="127">
        <v>6000</v>
      </c>
      <c r="K17" s="330" t="s">
        <v>318</v>
      </c>
      <c r="L17" s="51"/>
    </row>
    <row r="18" spans="1:12" ht="15" customHeight="1">
      <c r="A18" s="44">
        <v>13</v>
      </c>
      <c r="B18" s="126" t="s">
        <v>179</v>
      </c>
      <c r="C18" s="45" t="s">
        <v>50</v>
      </c>
      <c r="D18" s="46" t="str">
        <f t="shared" si="0"/>
        <v>013A/YDI/X/2018</v>
      </c>
      <c r="E18" s="126" t="s">
        <v>1114</v>
      </c>
      <c r="F18" s="16">
        <v>11805457</v>
      </c>
      <c r="G18" s="126" t="s">
        <v>472</v>
      </c>
      <c r="H18" s="49">
        <f t="shared" si="1"/>
        <v>300000</v>
      </c>
      <c r="I18" s="14">
        <v>0.02</v>
      </c>
      <c r="J18" s="127">
        <v>6000</v>
      </c>
      <c r="K18" s="330" t="s">
        <v>318</v>
      </c>
      <c r="L18" s="51"/>
    </row>
    <row r="19" spans="1:12" ht="15" customHeight="1">
      <c r="A19" s="44">
        <v>14</v>
      </c>
      <c r="B19" s="126" t="s">
        <v>179</v>
      </c>
      <c r="C19" s="45" t="s">
        <v>51</v>
      </c>
      <c r="D19" s="46" t="str">
        <f t="shared" si="0"/>
        <v>014A/YDI/X/2018</v>
      </c>
      <c r="E19" s="126" t="s">
        <v>1114</v>
      </c>
      <c r="F19" s="16">
        <v>11805457</v>
      </c>
      <c r="G19" s="126" t="s">
        <v>472</v>
      </c>
      <c r="H19" s="49">
        <f t="shared" si="1"/>
        <v>300000</v>
      </c>
      <c r="I19" s="14">
        <v>0.02</v>
      </c>
      <c r="J19" s="127">
        <v>6000</v>
      </c>
      <c r="K19" s="330" t="s">
        <v>318</v>
      </c>
      <c r="L19" s="51"/>
    </row>
    <row r="20" spans="1:12" ht="15" customHeight="1">
      <c r="A20" s="44">
        <v>15</v>
      </c>
      <c r="B20" s="126" t="s">
        <v>179</v>
      </c>
      <c r="C20" s="45" t="s">
        <v>52</v>
      </c>
      <c r="D20" s="46" t="str">
        <f t="shared" si="0"/>
        <v>015A/YDI/X/2018</v>
      </c>
      <c r="E20" s="126" t="s">
        <v>1114</v>
      </c>
      <c r="F20" s="16">
        <v>11805457</v>
      </c>
      <c r="G20" s="126" t="s">
        <v>472</v>
      </c>
      <c r="H20" s="49">
        <f t="shared" si="1"/>
        <v>300000</v>
      </c>
      <c r="I20" s="14">
        <v>0.02</v>
      </c>
      <c r="J20" s="127">
        <v>6000</v>
      </c>
      <c r="K20" s="330" t="s">
        <v>318</v>
      </c>
      <c r="L20" s="51"/>
    </row>
    <row r="21" spans="1:12" ht="15" customHeight="1">
      <c r="A21" s="44">
        <v>16</v>
      </c>
      <c r="B21" s="126" t="s">
        <v>299</v>
      </c>
      <c r="C21" s="45" t="s">
        <v>53</v>
      </c>
      <c r="D21" s="46" t="str">
        <f t="shared" si="0"/>
        <v>016A/YDI/X/2018</v>
      </c>
      <c r="E21" s="126" t="s">
        <v>1112</v>
      </c>
      <c r="F21" s="16">
        <v>11805503</v>
      </c>
      <c r="G21" s="126" t="s">
        <v>442</v>
      </c>
      <c r="H21" s="49">
        <f t="shared" si="1"/>
        <v>307250</v>
      </c>
      <c r="I21" s="14">
        <v>0.02</v>
      </c>
      <c r="J21" s="127">
        <v>6145</v>
      </c>
      <c r="K21" s="330" t="s">
        <v>318</v>
      </c>
      <c r="L21" s="51"/>
    </row>
    <row r="22" spans="1:12" ht="15" customHeight="1">
      <c r="A22" s="44">
        <v>17</v>
      </c>
      <c r="B22" s="126" t="s">
        <v>330</v>
      </c>
      <c r="C22" s="45" t="s">
        <v>54</v>
      </c>
      <c r="D22" s="46" t="str">
        <f t="shared" si="0"/>
        <v>017A/YDI/X/2018</v>
      </c>
      <c r="E22" s="126" t="s">
        <v>1113</v>
      </c>
      <c r="F22" s="16">
        <v>11805455</v>
      </c>
      <c r="G22" s="126" t="s">
        <v>1110</v>
      </c>
      <c r="H22" s="49">
        <f t="shared" si="1"/>
        <v>307250</v>
      </c>
      <c r="I22" s="14">
        <v>0.02</v>
      </c>
      <c r="J22" s="127">
        <v>6145</v>
      </c>
      <c r="K22" s="330" t="s">
        <v>318</v>
      </c>
      <c r="L22" s="51"/>
    </row>
    <row r="23" spans="1:12" ht="15" customHeight="1">
      <c r="A23" s="44">
        <v>18</v>
      </c>
      <c r="B23" s="126" t="s">
        <v>735</v>
      </c>
      <c r="C23" s="45" t="s">
        <v>55</v>
      </c>
      <c r="D23" s="46" t="str">
        <f t="shared" si="0"/>
        <v>018A/YDI/X/2018</v>
      </c>
      <c r="E23" s="126" t="s">
        <v>1113</v>
      </c>
      <c r="F23" s="16">
        <v>11805434</v>
      </c>
      <c r="G23" s="126" t="s">
        <v>725</v>
      </c>
      <c r="H23" s="49">
        <f t="shared" si="1"/>
        <v>327250</v>
      </c>
      <c r="I23" s="14">
        <v>0.02</v>
      </c>
      <c r="J23" s="127">
        <v>6545</v>
      </c>
      <c r="K23" s="330" t="s">
        <v>318</v>
      </c>
      <c r="L23" s="51"/>
    </row>
    <row r="24" spans="1:12" ht="15" customHeight="1">
      <c r="A24" s="44">
        <v>19</v>
      </c>
      <c r="B24" s="126" t="s">
        <v>146</v>
      </c>
      <c r="C24" s="45" t="s">
        <v>56</v>
      </c>
      <c r="D24" s="46" t="str">
        <f t="shared" si="0"/>
        <v>019A/YDI/X/2018</v>
      </c>
      <c r="E24" s="126" t="s">
        <v>1112</v>
      </c>
      <c r="F24" s="16">
        <v>11805503</v>
      </c>
      <c r="G24" s="126" t="s">
        <v>375</v>
      </c>
      <c r="H24" s="49">
        <f t="shared" si="1"/>
        <v>328950</v>
      </c>
      <c r="I24" s="14">
        <v>0.02</v>
      </c>
      <c r="J24" s="127">
        <v>6579</v>
      </c>
      <c r="K24" s="330" t="s">
        <v>318</v>
      </c>
      <c r="L24" s="51"/>
    </row>
    <row r="25" spans="1:12" ht="15" customHeight="1">
      <c r="A25" s="44">
        <v>20</v>
      </c>
      <c r="B25" s="126" t="s">
        <v>624</v>
      </c>
      <c r="C25" s="45" t="s">
        <v>57</v>
      </c>
      <c r="D25" s="46" t="str">
        <f t="shared" si="0"/>
        <v>020A/YDI/X/2018</v>
      </c>
      <c r="E25" s="126" t="s">
        <v>1113</v>
      </c>
      <c r="F25" s="16">
        <v>11805431</v>
      </c>
      <c r="G25" s="126" t="s">
        <v>620</v>
      </c>
      <c r="H25" s="49">
        <f t="shared" si="1"/>
        <v>350000</v>
      </c>
      <c r="I25" s="14">
        <v>0.02</v>
      </c>
      <c r="J25" s="127">
        <v>7000</v>
      </c>
      <c r="K25" s="330" t="s">
        <v>318</v>
      </c>
      <c r="L25" s="51"/>
    </row>
    <row r="26" spans="1:12" ht="15" customHeight="1">
      <c r="A26" s="44">
        <v>21</v>
      </c>
      <c r="B26" s="126" t="s">
        <v>624</v>
      </c>
      <c r="C26" s="45" t="s">
        <v>58</v>
      </c>
      <c r="D26" s="46" t="str">
        <f t="shared" si="0"/>
        <v>021A/YDI/X/2018</v>
      </c>
      <c r="E26" s="126" t="s">
        <v>1113</v>
      </c>
      <c r="F26" s="16">
        <v>11805431</v>
      </c>
      <c r="G26" s="126" t="s">
        <v>620</v>
      </c>
      <c r="H26" s="49">
        <f t="shared" si="1"/>
        <v>350000</v>
      </c>
      <c r="I26" s="14">
        <v>0.02</v>
      </c>
      <c r="J26" s="127">
        <v>7000</v>
      </c>
      <c r="K26" s="330" t="s">
        <v>318</v>
      </c>
      <c r="L26" s="51"/>
    </row>
    <row r="27" spans="1:12" ht="15" customHeight="1">
      <c r="A27" s="44">
        <v>22</v>
      </c>
      <c r="B27" s="126" t="s">
        <v>624</v>
      </c>
      <c r="C27" s="45" t="s">
        <v>59</v>
      </c>
      <c r="D27" s="46" t="str">
        <f t="shared" si="0"/>
        <v>022A/YDI/X/2018</v>
      </c>
      <c r="E27" s="126" t="s">
        <v>1113</v>
      </c>
      <c r="F27" s="16">
        <v>11805431</v>
      </c>
      <c r="G27" s="126" t="s">
        <v>620</v>
      </c>
      <c r="H27" s="49">
        <f t="shared" si="1"/>
        <v>350000</v>
      </c>
      <c r="I27" s="14">
        <v>0.02</v>
      </c>
      <c r="J27" s="127">
        <v>7000</v>
      </c>
      <c r="K27" s="330" t="s">
        <v>318</v>
      </c>
      <c r="L27" s="51"/>
    </row>
    <row r="28" spans="1:12" ht="15" customHeight="1">
      <c r="A28" s="44">
        <v>23</v>
      </c>
      <c r="B28" s="126" t="s">
        <v>458</v>
      </c>
      <c r="C28" s="45" t="s">
        <v>60</v>
      </c>
      <c r="D28" s="46" t="str">
        <f t="shared" si="0"/>
        <v>023A/YDI/X/2018</v>
      </c>
      <c r="E28" s="126" t="s">
        <v>1113</v>
      </c>
      <c r="F28" s="16">
        <v>11805431</v>
      </c>
      <c r="G28" s="126" t="s">
        <v>445</v>
      </c>
      <c r="H28" s="49">
        <f t="shared" si="1"/>
        <v>350000</v>
      </c>
      <c r="I28" s="14">
        <v>0.02</v>
      </c>
      <c r="J28" s="127">
        <v>7000</v>
      </c>
      <c r="K28" s="330" t="s">
        <v>318</v>
      </c>
      <c r="L28" s="51"/>
    </row>
    <row r="29" spans="1:12" ht="15" customHeight="1">
      <c r="A29" s="44">
        <v>24</v>
      </c>
      <c r="B29" s="126" t="s">
        <v>458</v>
      </c>
      <c r="C29" s="45" t="s">
        <v>66</v>
      </c>
      <c r="D29" s="46" t="str">
        <f t="shared" si="0"/>
        <v>024A/YDI/X/2018</v>
      </c>
      <c r="E29" s="126" t="s">
        <v>1113</v>
      </c>
      <c r="F29" s="16">
        <v>11805431</v>
      </c>
      <c r="G29" s="126" t="s">
        <v>445</v>
      </c>
      <c r="H29" s="49">
        <f t="shared" si="1"/>
        <v>350000</v>
      </c>
      <c r="I29" s="14">
        <v>0.02</v>
      </c>
      <c r="J29" s="127">
        <v>7000</v>
      </c>
      <c r="K29" s="330" t="s">
        <v>318</v>
      </c>
      <c r="L29" s="51"/>
    </row>
    <row r="30" spans="1:12" ht="15" customHeight="1">
      <c r="A30" s="44">
        <v>25</v>
      </c>
      <c r="B30" s="126" t="s">
        <v>1111</v>
      </c>
      <c r="C30" s="45" t="s">
        <v>67</v>
      </c>
      <c r="D30" s="46" t="str">
        <f t="shared" si="0"/>
        <v>025A/YDI/X/2018</v>
      </c>
      <c r="E30" s="126" t="s">
        <v>1112</v>
      </c>
      <c r="F30" s="16">
        <v>11805503</v>
      </c>
      <c r="G30" s="126" t="s">
        <v>1109</v>
      </c>
      <c r="H30" s="49">
        <f t="shared" si="1"/>
        <v>355000</v>
      </c>
      <c r="I30" s="14">
        <v>0.02</v>
      </c>
      <c r="J30" s="127">
        <v>7100</v>
      </c>
      <c r="K30" s="330" t="s">
        <v>318</v>
      </c>
      <c r="L30" s="51"/>
    </row>
    <row r="31" spans="1:12" ht="15" customHeight="1">
      <c r="A31" s="44">
        <v>26</v>
      </c>
      <c r="B31" s="126" t="s">
        <v>180</v>
      </c>
      <c r="C31" s="45" t="s">
        <v>68</v>
      </c>
      <c r="D31" s="46" t="str">
        <f t="shared" si="0"/>
        <v>026A/YDI/X/2018</v>
      </c>
      <c r="E31" s="126" t="s">
        <v>1114</v>
      </c>
      <c r="F31" s="16">
        <v>11805457</v>
      </c>
      <c r="G31" s="126" t="s">
        <v>373</v>
      </c>
      <c r="H31" s="49">
        <f t="shared" si="1"/>
        <v>360100</v>
      </c>
      <c r="I31" s="14">
        <v>0.02</v>
      </c>
      <c r="J31" s="127">
        <v>7202</v>
      </c>
      <c r="K31" s="330" t="s">
        <v>318</v>
      </c>
      <c r="L31" s="51"/>
    </row>
    <row r="32" spans="1:12" ht="15" customHeight="1">
      <c r="A32" s="44">
        <v>27</v>
      </c>
      <c r="B32" s="126" t="s">
        <v>210</v>
      </c>
      <c r="C32" s="45" t="s">
        <v>69</v>
      </c>
      <c r="D32" s="46" t="str">
        <f t="shared" si="0"/>
        <v>027A/YDI/X/2018</v>
      </c>
      <c r="E32" s="126" t="s">
        <v>1113</v>
      </c>
      <c r="F32" s="16">
        <v>11805431</v>
      </c>
      <c r="G32" s="126" t="s">
        <v>382</v>
      </c>
      <c r="H32" s="49">
        <f t="shared" si="1"/>
        <v>385000</v>
      </c>
      <c r="I32" s="14">
        <v>0.02</v>
      </c>
      <c r="J32" s="127">
        <v>7700</v>
      </c>
      <c r="K32" s="330" t="s">
        <v>318</v>
      </c>
      <c r="L32" s="51"/>
    </row>
    <row r="33" spans="1:12" ht="15" customHeight="1">
      <c r="A33" s="44">
        <v>28</v>
      </c>
      <c r="B33" s="126" t="s">
        <v>419</v>
      </c>
      <c r="C33" s="45" t="s">
        <v>70</v>
      </c>
      <c r="D33" s="46" t="str">
        <f t="shared" si="0"/>
        <v>028A/YDI/X/2018</v>
      </c>
      <c r="E33" s="126" t="s">
        <v>1113</v>
      </c>
      <c r="F33" s="16">
        <v>11805455</v>
      </c>
      <c r="G33" s="126" t="s">
        <v>446</v>
      </c>
      <c r="H33" s="49">
        <f t="shared" si="1"/>
        <v>400000</v>
      </c>
      <c r="I33" s="14">
        <v>0.02</v>
      </c>
      <c r="J33" s="127">
        <v>8000</v>
      </c>
      <c r="K33" s="330" t="s">
        <v>318</v>
      </c>
      <c r="L33" s="51"/>
    </row>
    <row r="34" spans="1:12" ht="15" customHeight="1">
      <c r="A34" s="44">
        <v>29</v>
      </c>
      <c r="B34" s="126" t="s">
        <v>188</v>
      </c>
      <c r="C34" s="45" t="s">
        <v>71</v>
      </c>
      <c r="D34" s="46" t="str">
        <f t="shared" si="0"/>
        <v>029A/YDI/X/2018</v>
      </c>
      <c r="E34" s="126" t="s">
        <v>1114</v>
      </c>
      <c r="F34" s="16">
        <v>11805460</v>
      </c>
      <c r="G34" s="126" t="s">
        <v>509</v>
      </c>
      <c r="H34" s="49">
        <f t="shared" si="1"/>
        <v>415000</v>
      </c>
      <c r="I34" s="14">
        <v>0.02</v>
      </c>
      <c r="J34" s="127">
        <v>8300</v>
      </c>
      <c r="K34" s="330" t="s">
        <v>318</v>
      </c>
      <c r="L34" s="51"/>
    </row>
    <row r="35" spans="1:12" ht="15" customHeight="1">
      <c r="A35" s="44">
        <v>30</v>
      </c>
      <c r="B35" s="126" t="s">
        <v>735</v>
      </c>
      <c r="C35" s="45" t="s">
        <v>72</v>
      </c>
      <c r="D35" s="46" t="str">
        <f t="shared" si="0"/>
        <v>030A/YDI/X/2018</v>
      </c>
      <c r="E35" s="126" t="s">
        <v>1113</v>
      </c>
      <c r="F35" s="16">
        <v>11805434</v>
      </c>
      <c r="G35" s="126" t="s">
        <v>725</v>
      </c>
      <c r="H35" s="49">
        <f t="shared" si="1"/>
        <v>436350</v>
      </c>
      <c r="I35" s="14">
        <v>0.02</v>
      </c>
      <c r="J35" s="127">
        <v>8727</v>
      </c>
      <c r="K35" s="330" t="s">
        <v>318</v>
      </c>
      <c r="L35" s="51"/>
    </row>
    <row r="36" spans="1:12" ht="15" customHeight="1">
      <c r="A36" s="44">
        <v>31</v>
      </c>
      <c r="B36" s="126" t="s">
        <v>210</v>
      </c>
      <c r="C36" s="45" t="s">
        <v>73</v>
      </c>
      <c r="D36" s="46" t="str">
        <f t="shared" si="0"/>
        <v>031A/YDI/X/2018</v>
      </c>
      <c r="E36" s="126" t="s">
        <v>1112</v>
      </c>
      <c r="F36" s="16">
        <v>11805503</v>
      </c>
      <c r="G36" s="126" t="s">
        <v>382</v>
      </c>
      <c r="H36" s="49">
        <f t="shared" si="1"/>
        <v>455000</v>
      </c>
      <c r="I36" s="14">
        <v>0.02</v>
      </c>
      <c r="J36" s="127">
        <v>9100</v>
      </c>
      <c r="K36" s="330" t="s">
        <v>318</v>
      </c>
      <c r="L36" s="51"/>
    </row>
    <row r="37" spans="1:12" ht="15" customHeight="1">
      <c r="A37" s="44">
        <v>32</v>
      </c>
      <c r="B37" s="126" t="s">
        <v>210</v>
      </c>
      <c r="C37" s="45" t="s">
        <v>74</v>
      </c>
      <c r="D37" s="46" t="str">
        <f t="shared" si="0"/>
        <v>032A/YDI/X/2018</v>
      </c>
      <c r="E37" s="126" t="s">
        <v>1112</v>
      </c>
      <c r="F37" s="16">
        <v>11805503</v>
      </c>
      <c r="G37" s="126" t="s">
        <v>382</v>
      </c>
      <c r="H37" s="49">
        <f t="shared" si="1"/>
        <v>455000</v>
      </c>
      <c r="I37" s="14">
        <v>0.02</v>
      </c>
      <c r="J37" s="127">
        <v>9100</v>
      </c>
      <c r="K37" s="330" t="s">
        <v>318</v>
      </c>
      <c r="L37" s="51"/>
    </row>
    <row r="38" spans="1:12" ht="15" customHeight="1">
      <c r="A38" s="44">
        <v>33</v>
      </c>
      <c r="B38" s="126" t="s">
        <v>210</v>
      </c>
      <c r="C38" s="45" t="s">
        <v>75</v>
      </c>
      <c r="D38" s="46" t="str">
        <f t="shared" si="0"/>
        <v>033A/YDI/X/2018</v>
      </c>
      <c r="E38" s="126" t="s">
        <v>1112</v>
      </c>
      <c r="F38" s="16">
        <v>11805503</v>
      </c>
      <c r="G38" s="126" t="s">
        <v>382</v>
      </c>
      <c r="H38" s="49">
        <f t="shared" si="1"/>
        <v>455000</v>
      </c>
      <c r="I38" s="14">
        <v>0.02</v>
      </c>
      <c r="J38" s="127">
        <v>9100</v>
      </c>
      <c r="K38" s="330" t="s">
        <v>318</v>
      </c>
      <c r="L38" s="51"/>
    </row>
    <row r="39" spans="1:12" ht="15" customHeight="1">
      <c r="A39" s="44">
        <v>34</v>
      </c>
      <c r="B39" s="126" t="s">
        <v>180</v>
      </c>
      <c r="C39" s="45" t="s">
        <v>76</v>
      </c>
      <c r="D39" s="46" t="str">
        <f t="shared" si="0"/>
        <v>034A/YDI/X/2018</v>
      </c>
      <c r="E39" s="126" t="s">
        <v>1112</v>
      </c>
      <c r="F39" s="16">
        <v>11805503</v>
      </c>
      <c r="G39" s="126" t="s">
        <v>373</v>
      </c>
      <c r="H39" s="49">
        <f t="shared" si="1"/>
        <v>466700</v>
      </c>
      <c r="I39" s="14">
        <v>0.02</v>
      </c>
      <c r="J39" s="127">
        <v>9334</v>
      </c>
      <c r="K39" s="330" t="s">
        <v>318</v>
      </c>
      <c r="L39" s="51"/>
    </row>
    <row r="40" spans="1:12" ht="15" customHeight="1">
      <c r="A40" s="44">
        <v>35</v>
      </c>
      <c r="B40" s="126" t="s">
        <v>211</v>
      </c>
      <c r="C40" s="45" t="s">
        <v>77</v>
      </c>
      <c r="D40" s="46" t="str">
        <f t="shared" si="0"/>
        <v>035A/YDI/X/2018</v>
      </c>
      <c r="E40" s="126" t="s">
        <v>1114</v>
      </c>
      <c r="F40" s="16">
        <v>11805457</v>
      </c>
      <c r="G40" s="126" t="s">
        <v>469</v>
      </c>
      <c r="H40" s="49">
        <f t="shared" si="1"/>
        <v>486300</v>
      </c>
      <c r="I40" s="14">
        <v>0.02</v>
      </c>
      <c r="J40" s="127">
        <v>9726</v>
      </c>
      <c r="K40" s="330" t="s">
        <v>318</v>
      </c>
      <c r="L40" s="51"/>
    </row>
    <row r="41" spans="1:12" ht="15" customHeight="1">
      <c r="A41" s="44">
        <v>36</v>
      </c>
      <c r="B41" s="126" t="s">
        <v>211</v>
      </c>
      <c r="C41" s="45" t="s">
        <v>78</v>
      </c>
      <c r="D41" s="46" t="str">
        <f t="shared" si="0"/>
        <v>036A/YDI/X/2018</v>
      </c>
      <c r="E41" s="126" t="s">
        <v>1114</v>
      </c>
      <c r="F41" s="16">
        <v>11805457</v>
      </c>
      <c r="G41" s="126" t="s">
        <v>469</v>
      </c>
      <c r="H41" s="49">
        <f t="shared" si="1"/>
        <v>500300</v>
      </c>
      <c r="I41" s="14">
        <v>0.02</v>
      </c>
      <c r="J41" s="127">
        <v>10006</v>
      </c>
      <c r="K41" s="330" t="s">
        <v>318</v>
      </c>
      <c r="L41" s="51"/>
    </row>
    <row r="42" spans="1:12" ht="15" customHeight="1">
      <c r="A42" s="44">
        <v>37</v>
      </c>
      <c r="B42" s="126" t="s">
        <v>146</v>
      </c>
      <c r="C42" s="45" t="s">
        <v>79</v>
      </c>
      <c r="D42" s="46" t="str">
        <f t="shared" si="0"/>
        <v>037A/YDI/X/2018</v>
      </c>
      <c r="E42" s="126" t="s">
        <v>1112</v>
      </c>
      <c r="F42" s="16">
        <v>11805503</v>
      </c>
      <c r="G42" s="126" t="s">
        <v>375</v>
      </c>
      <c r="H42" s="49">
        <f t="shared" si="1"/>
        <v>545800</v>
      </c>
      <c r="I42" s="14">
        <v>0.02</v>
      </c>
      <c r="J42" s="127">
        <v>10916</v>
      </c>
      <c r="K42" s="330" t="s">
        <v>318</v>
      </c>
      <c r="L42" s="51"/>
    </row>
    <row r="43" spans="1:12" ht="15" customHeight="1">
      <c r="A43" s="44">
        <v>38</v>
      </c>
      <c r="B43" s="126" t="s">
        <v>150</v>
      </c>
      <c r="C43" s="45" t="s">
        <v>80</v>
      </c>
      <c r="D43" s="46" t="str">
        <f t="shared" si="0"/>
        <v>038A/YDI/X/2018</v>
      </c>
      <c r="E43" s="126" t="s">
        <v>1114</v>
      </c>
      <c r="F43" s="16">
        <v>11805460</v>
      </c>
      <c r="G43" s="126" t="s">
        <v>405</v>
      </c>
      <c r="H43" s="49">
        <f t="shared" si="1"/>
        <v>550000</v>
      </c>
      <c r="I43" s="14">
        <v>0.02</v>
      </c>
      <c r="J43" s="127">
        <v>11000</v>
      </c>
      <c r="K43" s="330" t="s">
        <v>318</v>
      </c>
      <c r="L43" s="51"/>
    </row>
    <row r="44" spans="1:12" ht="15" customHeight="1">
      <c r="A44" s="44">
        <v>39</v>
      </c>
      <c r="B44" s="126" t="s">
        <v>307</v>
      </c>
      <c r="C44" s="45" t="s">
        <v>81</v>
      </c>
      <c r="D44" s="46" t="str">
        <f t="shared" si="0"/>
        <v>039A/YDI/X/2018</v>
      </c>
      <c r="E44" s="126" t="s">
        <v>1114</v>
      </c>
      <c r="F44" s="16">
        <v>11805460</v>
      </c>
      <c r="G44" s="126" t="s">
        <v>622</v>
      </c>
      <c r="H44" s="49">
        <f t="shared" si="1"/>
        <v>550000</v>
      </c>
      <c r="I44" s="14">
        <v>0.02</v>
      </c>
      <c r="J44" s="127">
        <v>11000</v>
      </c>
      <c r="K44" s="330" t="s">
        <v>318</v>
      </c>
      <c r="L44" s="51"/>
    </row>
    <row r="45" spans="1:12" ht="15" customHeight="1">
      <c r="A45" s="44">
        <v>40</v>
      </c>
      <c r="B45" s="126" t="s">
        <v>307</v>
      </c>
      <c r="C45" s="45" t="s">
        <v>82</v>
      </c>
      <c r="D45" s="46" t="str">
        <f t="shared" si="0"/>
        <v>040A/YDI/X/2018</v>
      </c>
      <c r="E45" s="126" t="s">
        <v>1112</v>
      </c>
      <c r="F45" s="16">
        <v>11805503</v>
      </c>
      <c r="G45" s="126" t="s">
        <v>622</v>
      </c>
      <c r="H45" s="49">
        <f t="shared" si="1"/>
        <v>550000</v>
      </c>
      <c r="I45" s="14">
        <v>0.02</v>
      </c>
      <c r="J45" s="127">
        <v>11000</v>
      </c>
      <c r="K45" s="330" t="s">
        <v>318</v>
      </c>
      <c r="L45" s="51"/>
    </row>
    <row r="46" spans="1:12" ht="15" customHeight="1">
      <c r="A46" s="44">
        <v>41</v>
      </c>
      <c r="B46" s="126" t="s">
        <v>307</v>
      </c>
      <c r="C46" s="45" t="s">
        <v>83</v>
      </c>
      <c r="D46" s="46" t="str">
        <f t="shared" si="0"/>
        <v>041A/YDI/X/2018</v>
      </c>
      <c r="E46" s="126" t="s">
        <v>1112</v>
      </c>
      <c r="F46" s="16">
        <v>11805503</v>
      </c>
      <c r="G46" s="126" t="s">
        <v>622</v>
      </c>
      <c r="H46" s="49">
        <f t="shared" si="1"/>
        <v>550000</v>
      </c>
      <c r="I46" s="14">
        <v>0.02</v>
      </c>
      <c r="J46" s="127">
        <v>11000</v>
      </c>
      <c r="K46" s="330" t="s">
        <v>318</v>
      </c>
      <c r="L46" s="51"/>
    </row>
    <row r="47" spans="1:12" ht="15" customHeight="1">
      <c r="A47" s="44">
        <v>42</v>
      </c>
      <c r="B47" s="126" t="s">
        <v>179</v>
      </c>
      <c r="C47" s="45" t="s">
        <v>84</v>
      </c>
      <c r="D47" s="46" t="str">
        <f t="shared" si="0"/>
        <v>042A/YDI/X/2018</v>
      </c>
      <c r="E47" s="126" t="s">
        <v>1114</v>
      </c>
      <c r="F47" s="16">
        <v>11805460</v>
      </c>
      <c r="G47" s="126" t="s">
        <v>472</v>
      </c>
      <c r="H47" s="49">
        <f t="shared" si="1"/>
        <v>550000</v>
      </c>
      <c r="I47" s="14">
        <v>0.02</v>
      </c>
      <c r="J47" s="127">
        <v>11000</v>
      </c>
      <c r="K47" s="330" t="s">
        <v>318</v>
      </c>
      <c r="L47" s="51"/>
    </row>
    <row r="48" spans="1:12" ht="15" customHeight="1">
      <c r="A48" s="44">
        <v>43</v>
      </c>
      <c r="B48" s="126" t="s">
        <v>179</v>
      </c>
      <c r="C48" s="45" t="s">
        <v>85</v>
      </c>
      <c r="D48" s="46" t="str">
        <f t="shared" si="0"/>
        <v>043A/YDI/X/2018</v>
      </c>
      <c r="E48" s="126" t="s">
        <v>1114</v>
      </c>
      <c r="F48" s="16">
        <v>11805460</v>
      </c>
      <c r="G48" s="126" t="s">
        <v>472</v>
      </c>
      <c r="H48" s="49">
        <f t="shared" si="1"/>
        <v>550000</v>
      </c>
      <c r="I48" s="14">
        <v>0.02</v>
      </c>
      <c r="J48" s="127">
        <v>11000</v>
      </c>
      <c r="K48" s="330" t="s">
        <v>318</v>
      </c>
      <c r="L48" s="51"/>
    </row>
    <row r="49" spans="1:12" ht="15" customHeight="1">
      <c r="A49" s="44">
        <v>44</v>
      </c>
      <c r="B49" s="126" t="s">
        <v>180</v>
      </c>
      <c r="C49" s="45" t="s">
        <v>86</v>
      </c>
      <c r="D49" s="46" t="str">
        <f t="shared" si="0"/>
        <v>044A/YDI/X/2018</v>
      </c>
      <c r="E49" s="126" t="s">
        <v>1114</v>
      </c>
      <c r="F49" s="16">
        <v>11805457</v>
      </c>
      <c r="G49" s="126" t="s">
        <v>373</v>
      </c>
      <c r="H49" s="49">
        <f t="shared" si="1"/>
        <v>561600</v>
      </c>
      <c r="I49" s="14">
        <v>0.02</v>
      </c>
      <c r="J49" s="127">
        <v>11232</v>
      </c>
      <c r="K49" s="330" t="s">
        <v>318</v>
      </c>
      <c r="L49" s="51"/>
    </row>
    <row r="50" spans="1:12" ht="15" customHeight="1">
      <c r="A50" s="44">
        <v>45</v>
      </c>
      <c r="B50" s="126" t="s">
        <v>420</v>
      </c>
      <c r="C50" s="45" t="s">
        <v>87</v>
      </c>
      <c r="D50" s="46" t="str">
        <f t="shared" si="0"/>
        <v>045A/YDI/X/2018</v>
      </c>
      <c r="E50" s="126" t="s">
        <v>1114</v>
      </c>
      <c r="F50" s="16">
        <v>11805462</v>
      </c>
      <c r="G50" s="126" t="s">
        <v>430</v>
      </c>
      <c r="H50" s="49">
        <f t="shared" si="1"/>
        <v>566850</v>
      </c>
      <c r="I50" s="17">
        <v>0.02</v>
      </c>
      <c r="J50" s="127">
        <v>11337</v>
      </c>
      <c r="K50" s="330" t="s">
        <v>318</v>
      </c>
      <c r="L50" s="51"/>
    </row>
    <row r="51" spans="1:12" ht="15" customHeight="1">
      <c r="A51" s="44">
        <v>46</v>
      </c>
      <c r="B51" s="126" t="s">
        <v>354</v>
      </c>
      <c r="C51" s="45" t="s">
        <v>88</v>
      </c>
      <c r="D51" s="46" t="str">
        <f t="shared" si="0"/>
        <v>046A/YDI/X/2018</v>
      </c>
      <c r="E51" s="126" t="s">
        <v>1114</v>
      </c>
      <c r="F51" s="16">
        <v>11805460</v>
      </c>
      <c r="G51" s="126" t="s">
        <v>428</v>
      </c>
      <c r="H51" s="49">
        <f t="shared" si="1"/>
        <v>594000</v>
      </c>
      <c r="I51" s="17">
        <v>0.02</v>
      </c>
      <c r="J51" s="127">
        <v>11880</v>
      </c>
      <c r="K51" s="330" t="s">
        <v>318</v>
      </c>
      <c r="L51" s="51"/>
    </row>
    <row r="52" spans="1:12" ht="15" customHeight="1">
      <c r="A52" s="44">
        <v>47</v>
      </c>
      <c r="B52" s="126" t="s">
        <v>180</v>
      </c>
      <c r="C52" s="45" t="s">
        <v>89</v>
      </c>
      <c r="D52" s="46" t="str">
        <f t="shared" si="0"/>
        <v>047A/YDI/X/2018</v>
      </c>
      <c r="E52" s="126" t="s">
        <v>1113</v>
      </c>
      <c r="F52" s="16">
        <v>11805431</v>
      </c>
      <c r="G52" s="126" t="s">
        <v>373</v>
      </c>
      <c r="H52" s="49">
        <f t="shared" si="1"/>
        <v>751100</v>
      </c>
      <c r="I52" s="18">
        <v>0.02</v>
      </c>
      <c r="J52" s="127">
        <v>15022</v>
      </c>
      <c r="K52" s="330" t="s">
        <v>318</v>
      </c>
      <c r="L52" s="51"/>
    </row>
    <row r="53" spans="1:12" ht="15" customHeight="1">
      <c r="A53" s="44">
        <v>48</v>
      </c>
      <c r="B53" s="126" t="s">
        <v>146</v>
      </c>
      <c r="C53" s="45" t="s">
        <v>90</v>
      </c>
      <c r="D53" s="46" t="str">
        <f t="shared" si="0"/>
        <v>048A/YDI/X/2018</v>
      </c>
      <c r="E53" s="126" t="s">
        <v>1112</v>
      </c>
      <c r="F53" s="16">
        <v>11805503</v>
      </c>
      <c r="G53" s="126" t="s">
        <v>375</v>
      </c>
      <c r="H53" s="49">
        <f t="shared" si="1"/>
        <v>764350</v>
      </c>
      <c r="I53" s="14">
        <v>0.02</v>
      </c>
      <c r="J53" s="127">
        <v>15287</v>
      </c>
      <c r="K53" s="330" t="s">
        <v>318</v>
      </c>
      <c r="L53" s="51"/>
    </row>
    <row r="54" spans="1:12" ht="15" customHeight="1">
      <c r="A54" s="44">
        <v>49</v>
      </c>
      <c r="B54" s="126" t="s">
        <v>146</v>
      </c>
      <c r="C54" s="45" t="s">
        <v>91</v>
      </c>
      <c r="D54" s="46" t="str">
        <f t="shared" si="0"/>
        <v>049A/YDI/X/2018</v>
      </c>
      <c r="E54" s="126" t="s">
        <v>1112</v>
      </c>
      <c r="F54" s="16">
        <v>11805503</v>
      </c>
      <c r="G54" s="126" t="s">
        <v>375</v>
      </c>
      <c r="H54" s="49">
        <f t="shared" si="1"/>
        <v>878600</v>
      </c>
      <c r="I54" s="14">
        <v>0.02</v>
      </c>
      <c r="J54" s="127">
        <v>17572</v>
      </c>
      <c r="K54" s="330" t="s">
        <v>318</v>
      </c>
      <c r="L54" s="51"/>
    </row>
    <row r="55" spans="1:12" ht="15" customHeight="1">
      <c r="A55" s="44">
        <v>50</v>
      </c>
      <c r="B55" s="126" t="s">
        <v>299</v>
      </c>
      <c r="C55" s="45" t="s">
        <v>92</v>
      </c>
      <c r="D55" s="46" t="str">
        <f t="shared" si="0"/>
        <v>050A/YDI/X/2018</v>
      </c>
      <c r="E55" s="126" t="s">
        <v>1113</v>
      </c>
      <c r="F55" s="16">
        <v>11805455</v>
      </c>
      <c r="G55" s="126" t="s">
        <v>442</v>
      </c>
      <c r="H55" s="49">
        <f t="shared" si="1"/>
        <v>881800</v>
      </c>
      <c r="I55" s="14">
        <v>0.02</v>
      </c>
      <c r="J55" s="127">
        <v>17636</v>
      </c>
      <c r="K55" s="330" t="s">
        <v>318</v>
      </c>
      <c r="L55" s="51"/>
    </row>
    <row r="56" spans="1:12" ht="15" customHeight="1">
      <c r="A56" s="44">
        <v>51</v>
      </c>
      <c r="B56" s="126" t="s">
        <v>299</v>
      </c>
      <c r="C56" s="45" t="s">
        <v>93</v>
      </c>
      <c r="D56" s="46" t="str">
        <f t="shared" si="0"/>
        <v>051A/YDI/X/2018</v>
      </c>
      <c r="E56" s="126" t="s">
        <v>1113</v>
      </c>
      <c r="F56" s="16">
        <v>11805455</v>
      </c>
      <c r="G56" s="126" t="s">
        <v>442</v>
      </c>
      <c r="H56" s="49">
        <f t="shared" si="1"/>
        <v>881800</v>
      </c>
      <c r="I56" s="14">
        <v>0.02</v>
      </c>
      <c r="J56" s="127">
        <v>17636</v>
      </c>
      <c r="K56" s="330" t="s">
        <v>318</v>
      </c>
      <c r="L56" s="51"/>
    </row>
    <row r="57" spans="1:12" ht="15" customHeight="1">
      <c r="A57" s="44">
        <v>52</v>
      </c>
      <c r="B57" s="126" t="s">
        <v>146</v>
      </c>
      <c r="C57" s="45" t="s">
        <v>94</v>
      </c>
      <c r="D57" s="46" t="str">
        <f t="shared" si="0"/>
        <v>052A/YDI/X/2018</v>
      </c>
      <c r="E57" s="126" t="s">
        <v>1113</v>
      </c>
      <c r="F57" s="16">
        <v>11805448</v>
      </c>
      <c r="G57" s="126" t="s">
        <v>375</v>
      </c>
      <c r="H57" s="49">
        <f t="shared" si="1"/>
        <v>968200</v>
      </c>
      <c r="I57" s="14">
        <v>0.02</v>
      </c>
      <c r="J57" s="127">
        <v>19364</v>
      </c>
      <c r="K57" s="330" t="s">
        <v>318</v>
      </c>
      <c r="L57" s="51"/>
    </row>
    <row r="58" spans="1:12" ht="15" customHeight="1">
      <c r="A58" s="44">
        <v>53</v>
      </c>
      <c r="B58" s="126" t="s">
        <v>141</v>
      </c>
      <c r="C58" s="45" t="s">
        <v>95</v>
      </c>
      <c r="D58" s="46" t="str">
        <f t="shared" si="0"/>
        <v>053A/YDI/X/2018</v>
      </c>
      <c r="E58" s="126" t="s">
        <v>1112</v>
      </c>
      <c r="F58" s="16">
        <v>11805503</v>
      </c>
      <c r="G58" s="126" t="s">
        <v>378</v>
      </c>
      <c r="H58" s="49">
        <f t="shared" si="1"/>
        <v>1000000</v>
      </c>
      <c r="I58" s="14">
        <v>0.02</v>
      </c>
      <c r="J58" s="127">
        <v>20000</v>
      </c>
      <c r="K58" s="330" t="s">
        <v>318</v>
      </c>
      <c r="L58" s="51"/>
    </row>
    <row r="59" spans="1:12" ht="15" customHeight="1">
      <c r="A59" s="44">
        <v>54</v>
      </c>
      <c r="B59" s="126" t="s">
        <v>146</v>
      </c>
      <c r="C59" s="45" t="s">
        <v>96</v>
      </c>
      <c r="D59" s="46" t="str">
        <f t="shared" si="0"/>
        <v>054A/YDI/X/2018</v>
      </c>
      <c r="E59" s="126" t="s">
        <v>1112</v>
      </c>
      <c r="F59" s="16">
        <v>11805503</v>
      </c>
      <c r="G59" s="126" t="s">
        <v>375</v>
      </c>
      <c r="H59" s="49">
        <f t="shared" si="1"/>
        <v>1106200</v>
      </c>
      <c r="I59" s="18">
        <v>0.02</v>
      </c>
      <c r="J59" s="127">
        <v>22124</v>
      </c>
      <c r="K59" s="330" t="s">
        <v>318</v>
      </c>
      <c r="L59" s="51"/>
    </row>
    <row r="60" spans="1:12" ht="15" customHeight="1">
      <c r="A60" s="44">
        <v>55</v>
      </c>
      <c r="B60" s="126" t="s">
        <v>185</v>
      </c>
      <c r="C60" s="45" t="s">
        <v>97</v>
      </c>
      <c r="D60" s="46" t="str">
        <f t="shared" si="0"/>
        <v>055A/YDI/X/2018</v>
      </c>
      <c r="E60" s="126" t="s">
        <v>1112</v>
      </c>
      <c r="F60" s="16">
        <v>11805503</v>
      </c>
      <c r="G60" s="126" t="s">
        <v>388</v>
      </c>
      <c r="H60" s="49">
        <f t="shared" si="1"/>
        <v>1216000</v>
      </c>
      <c r="I60" s="14">
        <v>0.02</v>
      </c>
      <c r="J60" s="127">
        <v>24320</v>
      </c>
      <c r="K60" s="330" t="s">
        <v>318</v>
      </c>
      <c r="L60" s="51"/>
    </row>
    <row r="61" spans="1:12" ht="15" customHeight="1">
      <c r="A61" s="44">
        <v>56</v>
      </c>
      <c r="B61" s="126" t="s">
        <v>330</v>
      </c>
      <c r="C61" s="45" t="s">
        <v>98</v>
      </c>
      <c r="D61" s="46" t="str">
        <f t="shared" si="0"/>
        <v>056A/YDI/X/2018</v>
      </c>
      <c r="E61" s="126" t="s">
        <v>1113</v>
      </c>
      <c r="F61" s="16">
        <v>11805455</v>
      </c>
      <c r="G61" s="126" t="s">
        <v>1110</v>
      </c>
      <c r="H61" s="49">
        <f t="shared" si="1"/>
        <v>1322750</v>
      </c>
      <c r="I61" s="14">
        <v>0.02</v>
      </c>
      <c r="J61" s="127">
        <v>26455</v>
      </c>
      <c r="K61" s="330" t="s">
        <v>318</v>
      </c>
      <c r="L61" s="51"/>
    </row>
    <row r="62" spans="1:12" ht="15" customHeight="1">
      <c r="A62" s="44">
        <v>57</v>
      </c>
      <c r="B62" s="126" t="s">
        <v>232</v>
      </c>
      <c r="C62" s="45" t="s">
        <v>99</v>
      </c>
      <c r="D62" s="46" t="str">
        <f t="shared" si="0"/>
        <v>057A/YDI/X/2018</v>
      </c>
      <c r="E62" s="126" t="s">
        <v>1113</v>
      </c>
      <c r="F62" s="16">
        <v>11805434</v>
      </c>
      <c r="G62" s="126" t="s">
        <v>381</v>
      </c>
      <c r="H62" s="49">
        <f t="shared" si="1"/>
        <v>1396000</v>
      </c>
      <c r="I62" s="14">
        <v>0.02</v>
      </c>
      <c r="J62" s="127">
        <v>27920</v>
      </c>
      <c r="K62" s="330" t="s">
        <v>318</v>
      </c>
      <c r="L62" s="51"/>
    </row>
    <row r="63" spans="1:12" ht="15" customHeight="1">
      <c r="A63" s="44">
        <v>58</v>
      </c>
      <c r="B63" s="126" t="s">
        <v>368</v>
      </c>
      <c r="C63" s="45" t="s">
        <v>100</v>
      </c>
      <c r="D63" s="46" t="str">
        <f t="shared" si="0"/>
        <v>058A/YDI/X/2018</v>
      </c>
      <c r="E63" s="126" t="s">
        <v>1114</v>
      </c>
      <c r="F63" s="16">
        <v>11805460</v>
      </c>
      <c r="G63" s="126" t="s">
        <v>385</v>
      </c>
      <c r="H63" s="49">
        <f t="shared" si="1"/>
        <v>1756000</v>
      </c>
      <c r="I63" s="14">
        <v>0.02</v>
      </c>
      <c r="J63" s="127">
        <v>35120</v>
      </c>
      <c r="K63" s="330" t="s">
        <v>318</v>
      </c>
      <c r="L63" s="51"/>
    </row>
    <row r="64" spans="1:12" ht="15" customHeight="1">
      <c r="A64" s="44">
        <v>59</v>
      </c>
      <c r="B64" s="126" t="s">
        <v>368</v>
      </c>
      <c r="C64" s="45" t="s">
        <v>101</v>
      </c>
      <c r="D64" s="46" t="str">
        <f t="shared" si="0"/>
        <v>059A/YDI/X/2018</v>
      </c>
      <c r="E64" s="126" t="s">
        <v>1112</v>
      </c>
      <c r="F64" s="16">
        <v>11805503</v>
      </c>
      <c r="G64" s="126" t="s">
        <v>385</v>
      </c>
      <c r="H64" s="49">
        <f t="shared" si="1"/>
        <v>1784500</v>
      </c>
      <c r="I64" s="14">
        <v>0.02</v>
      </c>
      <c r="J64" s="127">
        <v>35690</v>
      </c>
      <c r="K64" s="330" t="s">
        <v>318</v>
      </c>
      <c r="L64" s="51"/>
    </row>
    <row r="65" spans="1:12" ht="15" customHeight="1">
      <c r="A65" s="44">
        <v>60</v>
      </c>
      <c r="B65" s="126" t="s">
        <v>301</v>
      </c>
      <c r="C65" s="45" t="s">
        <v>102</v>
      </c>
      <c r="D65" s="46" t="str">
        <f t="shared" si="0"/>
        <v>060A/YDI/X/2018</v>
      </c>
      <c r="E65" s="126" t="s">
        <v>1112</v>
      </c>
      <c r="F65" s="16">
        <v>11805503</v>
      </c>
      <c r="G65" s="126" t="s">
        <v>623</v>
      </c>
      <c r="H65" s="49">
        <f t="shared" si="1"/>
        <v>1865500</v>
      </c>
      <c r="I65" s="14">
        <v>0.02</v>
      </c>
      <c r="J65" s="127">
        <v>37310</v>
      </c>
      <c r="K65" s="330" t="s">
        <v>318</v>
      </c>
      <c r="L65" s="51"/>
    </row>
    <row r="66" spans="1:12" ht="15" customHeight="1">
      <c r="A66" s="44">
        <v>61</v>
      </c>
      <c r="B66" s="126" t="s">
        <v>185</v>
      </c>
      <c r="C66" s="45" t="s">
        <v>103</v>
      </c>
      <c r="D66" s="46" t="str">
        <f t="shared" si="0"/>
        <v>061A/YDI/X/2018</v>
      </c>
      <c r="E66" s="126" t="s">
        <v>1112</v>
      </c>
      <c r="F66" s="16">
        <v>11805503</v>
      </c>
      <c r="G66" s="126" t="s">
        <v>388</v>
      </c>
      <c r="H66" s="49">
        <f t="shared" si="1"/>
        <v>1946000</v>
      </c>
      <c r="I66" s="14">
        <v>0.02</v>
      </c>
      <c r="J66" s="127">
        <v>38920</v>
      </c>
      <c r="K66" s="330" t="s">
        <v>318</v>
      </c>
      <c r="L66" s="51"/>
    </row>
    <row r="67" spans="1:12" ht="15" customHeight="1">
      <c r="A67" s="44">
        <v>62</v>
      </c>
      <c r="B67" s="126" t="s">
        <v>354</v>
      </c>
      <c r="C67" s="45" t="s">
        <v>104</v>
      </c>
      <c r="D67" s="46" t="str">
        <f t="shared" si="0"/>
        <v>062A/YDI/X/2018</v>
      </c>
      <c r="E67" s="126" t="s">
        <v>1114</v>
      </c>
      <c r="F67" s="16">
        <v>11805460</v>
      </c>
      <c r="G67" s="126" t="s">
        <v>428</v>
      </c>
      <c r="H67" s="49">
        <f t="shared" si="1"/>
        <v>2153250</v>
      </c>
      <c r="I67" s="14">
        <v>0.02</v>
      </c>
      <c r="J67" s="127">
        <v>43065</v>
      </c>
      <c r="K67" s="330" t="s">
        <v>318</v>
      </c>
      <c r="L67" s="51"/>
    </row>
    <row r="68" spans="1:12" ht="15" customHeight="1">
      <c r="A68" s="44">
        <v>63</v>
      </c>
      <c r="B68" s="126" t="s">
        <v>149</v>
      </c>
      <c r="C68" s="45" t="s">
        <v>106</v>
      </c>
      <c r="D68" s="46" t="str">
        <f t="shared" si="0"/>
        <v>063A/YDI/X/2018</v>
      </c>
      <c r="E68" s="126" t="s">
        <v>1112</v>
      </c>
      <c r="F68" s="16">
        <v>11805503</v>
      </c>
      <c r="G68" s="126" t="s">
        <v>404</v>
      </c>
      <c r="H68" s="49">
        <f t="shared" si="1"/>
        <v>2509800</v>
      </c>
      <c r="I68" s="14">
        <v>0.02</v>
      </c>
      <c r="J68" s="127">
        <v>50196</v>
      </c>
      <c r="K68" s="330" t="s">
        <v>318</v>
      </c>
      <c r="L68" s="51"/>
    </row>
    <row r="69" spans="1:12" ht="15" customHeight="1">
      <c r="A69" s="44">
        <v>64</v>
      </c>
      <c r="B69" s="126" t="s">
        <v>149</v>
      </c>
      <c r="C69" s="45" t="s">
        <v>107</v>
      </c>
      <c r="D69" s="46" t="str">
        <f t="shared" si="0"/>
        <v>064A/YDI/X/2018</v>
      </c>
      <c r="E69" s="126" t="s">
        <v>1112</v>
      </c>
      <c r="F69" s="16">
        <v>11805503</v>
      </c>
      <c r="G69" s="126" t="s">
        <v>404</v>
      </c>
      <c r="H69" s="49">
        <f t="shared" si="1"/>
        <v>2509800</v>
      </c>
      <c r="I69" s="14">
        <v>0.02</v>
      </c>
      <c r="J69" s="127">
        <v>50196</v>
      </c>
      <c r="K69" s="330" t="s">
        <v>318</v>
      </c>
      <c r="L69" s="51"/>
    </row>
    <row r="70" spans="1:12" ht="15" customHeight="1">
      <c r="A70" s="44">
        <v>65</v>
      </c>
      <c r="B70" s="126" t="s">
        <v>146</v>
      </c>
      <c r="C70" s="45" t="s">
        <v>109</v>
      </c>
      <c r="D70" s="46" t="str">
        <f t="shared" ref="D70:D85" si="2">C70&amp;$E$1</f>
        <v>065A/YDI/X/2018</v>
      </c>
      <c r="E70" s="126" t="s">
        <v>1114</v>
      </c>
      <c r="F70" s="16">
        <v>11805457</v>
      </c>
      <c r="G70" s="126" t="s">
        <v>375</v>
      </c>
      <c r="H70" s="49">
        <f t="shared" ref="H70:H133" si="3">J70/I70</f>
        <v>2922350</v>
      </c>
      <c r="I70" s="14">
        <v>0.02</v>
      </c>
      <c r="J70" s="127">
        <v>58447</v>
      </c>
      <c r="K70" s="330" t="s">
        <v>318</v>
      </c>
      <c r="L70" s="51"/>
    </row>
    <row r="71" spans="1:12" ht="15" customHeight="1">
      <c r="A71" s="44">
        <v>66</v>
      </c>
      <c r="B71" s="126" t="s">
        <v>277</v>
      </c>
      <c r="C71" s="45" t="s">
        <v>110</v>
      </c>
      <c r="D71" s="46" t="str">
        <f t="shared" si="2"/>
        <v>066A/YDI/X/2018</v>
      </c>
      <c r="E71" s="126" t="s">
        <v>1112</v>
      </c>
      <c r="F71" s="16">
        <v>11805503</v>
      </c>
      <c r="G71" s="126" t="s">
        <v>443</v>
      </c>
      <c r="H71" s="49">
        <f t="shared" si="3"/>
        <v>3085550</v>
      </c>
      <c r="I71" s="14">
        <v>0.02</v>
      </c>
      <c r="J71" s="127">
        <v>61711</v>
      </c>
      <c r="K71" s="330" t="s">
        <v>318</v>
      </c>
      <c r="L71" s="51"/>
    </row>
    <row r="72" spans="1:12" ht="15" customHeight="1">
      <c r="A72" s="44">
        <v>67</v>
      </c>
      <c r="B72" s="126" t="s">
        <v>185</v>
      </c>
      <c r="C72" s="45" t="s">
        <v>111</v>
      </c>
      <c r="D72" s="46" t="str">
        <f t="shared" si="2"/>
        <v>067A/YDI/X/2018</v>
      </c>
      <c r="E72" s="126" t="s">
        <v>1112</v>
      </c>
      <c r="F72" s="16">
        <v>11805503</v>
      </c>
      <c r="G72" s="126" t="s">
        <v>388</v>
      </c>
      <c r="H72" s="49">
        <f t="shared" si="3"/>
        <v>3261900</v>
      </c>
      <c r="I72" s="14">
        <v>0.02</v>
      </c>
      <c r="J72" s="127">
        <v>65238</v>
      </c>
      <c r="K72" s="330" t="s">
        <v>318</v>
      </c>
      <c r="L72" s="51"/>
    </row>
    <row r="73" spans="1:12" ht="15" customHeight="1">
      <c r="A73" s="44">
        <v>68</v>
      </c>
      <c r="B73" s="126" t="s">
        <v>146</v>
      </c>
      <c r="C73" s="45" t="s">
        <v>112</v>
      </c>
      <c r="D73" s="46" t="str">
        <f t="shared" si="2"/>
        <v>068A/YDI/X/2018</v>
      </c>
      <c r="E73" s="126" t="s">
        <v>1114</v>
      </c>
      <c r="F73" s="16">
        <v>11805457</v>
      </c>
      <c r="G73" s="126" t="s">
        <v>375</v>
      </c>
      <c r="H73" s="49">
        <f t="shared" si="3"/>
        <v>4447700</v>
      </c>
      <c r="I73" s="14">
        <v>0.02</v>
      </c>
      <c r="J73" s="127">
        <v>88954</v>
      </c>
      <c r="K73" s="330" t="s">
        <v>318</v>
      </c>
      <c r="L73" s="51"/>
    </row>
    <row r="74" spans="1:12" ht="15" customHeight="1">
      <c r="A74" s="44">
        <v>69</v>
      </c>
      <c r="B74" s="126" t="s">
        <v>184</v>
      </c>
      <c r="C74" s="45" t="s">
        <v>113</v>
      </c>
      <c r="D74" s="46" t="str">
        <f t="shared" si="2"/>
        <v>069A/YDI/X/2018</v>
      </c>
      <c r="E74" s="126" t="s">
        <v>1112</v>
      </c>
      <c r="F74" s="16">
        <v>11805503</v>
      </c>
      <c r="G74" s="126" t="s">
        <v>447</v>
      </c>
      <c r="H74" s="49">
        <f t="shared" si="3"/>
        <v>4630000</v>
      </c>
      <c r="I74" s="14">
        <v>0.02</v>
      </c>
      <c r="J74" s="127">
        <v>92600</v>
      </c>
      <c r="K74" s="330" t="s">
        <v>318</v>
      </c>
      <c r="L74" s="51"/>
    </row>
    <row r="75" spans="1:12" ht="15" customHeight="1">
      <c r="A75" s="44">
        <v>70</v>
      </c>
      <c r="B75" s="126" t="s">
        <v>185</v>
      </c>
      <c r="C75" s="45" t="s">
        <v>114</v>
      </c>
      <c r="D75" s="46" t="str">
        <f t="shared" si="2"/>
        <v>070A/YDI/X/2018</v>
      </c>
      <c r="E75" s="126" t="s">
        <v>1112</v>
      </c>
      <c r="F75" s="16">
        <v>11805503</v>
      </c>
      <c r="G75" s="126" t="s">
        <v>388</v>
      </c>
      <c r="H75" s="49">
        <f t="shared" si="3"/>
        <v>4864000</v>
      </c>
      <c r="I75" s="14">
        <v>0.02</v>
      </c>
      <c r="J75" s="127">
        <v>97280</v>
      </c>
      <c r="K75" s="330" t="s">
        <v>318</v>
      </c>
      <c r="L75" s="51"/>
    </row>
    <row r="76" spans="1:12" ht="15" customHeight="1">
      <c r="A76" s="44">
        <v>71</v>
      </c>
      <c r="B76" s="126" t="s">
        <v>146</v>
      </c>
      <c r="C76" s="45" t="s">
        <v>115</v>
      </c>
      <c r="D76" s="46" t="str">
        <f t="shared" si="2"/>
        <v>071A/YDI/X/2018</v>
      </c>
      <c r="E76" s="126" t="s">
        <v>1113</v>
      </c>
      <c r="F76" s="16">
        <v>11805431</v>
      </c>
      <c r="G76" s="126" t="s">
        <v>375</v>
      </c>
      <c r="H76" s="49">
        <f t="shared" si="3"/>
        <v>5753150</v>
      </c>
      <c r="I76" s="14">
        <v>0.02</v>
      </c>
      <c r="J76" s="127">
        <v>115063</v>
      </c>
      <c r="K76" s="330" t="s">
        <v>318</v>
      </c>
      <c r="L76" s="51"/>
    </row>
    <row r="77" spans="1:12" ht="15" customHeight="1">
      <c r="A77" s="44">
        <v>72</v>
      </c>
      <c r="B77" s="126" t="s">
        <v>185</v>
      </c>
      <c r="C77" s="45" t="s">
        <v>116</v>
      </c>
      <c r="D77" s="46" t="str">
        <f t="shared" si="2"/>
        <v>072A/YDI/X/2018</v>
      </c>
      <c r="E77" s="126" t="s">
        <v>1112</v>
      </c>
      <c r="F77" s="16">
        <v>11805503</v>
      </c>
      <c r="G77" s="126" t="s">
        <v>388</v>
      </c>
      <c r="H77" s="49">
        <f t="shared" si="3"/>
        <v>6460000</v>
      </c>
      <c r="I77" s="14">
        <v>0.02</v>
      </c>
      <c r="J77" s="127">
        <v>129200</v>
      </c>
      <c r="K77" s="330" t="s">
        <v>318</v>
      </c>
      <c r="L77" s="51"/>
    </row>
    <row r="78" spans="1:12" ht="15" customHeight="1">
      <c r="A78" s="44">
        <v>73</v>
      </c>
      <c r="B78" s="126" t="s">
        <v>239</v>
      </c>
      <c r="C78" s="45" t="s">
        <v>117</v>
      </c>
      <c r="D78" s="46" t="str">
        <f t="shared" si="2"/>
        <v>073A/YDI/X/2018</v>
      </c>
      <c r="E78" s="126" t="s">
        <v>1113</v>
      </c>
      <c r="F78" s="16">
        <v>11805455</v>
      </c>
      <c r="G78" s="126" t="s">
        <v>386</v>
      </c>
      <c r="H78" s="49">
        <f t="shared" si="3"/>
        <v>6818750</v>
      </c>
      <c r="I78" s="14">
        <v>0.02</v>
      </c>
      <c r="J78" s="127">
        <v>136375</v>
      </c>
      <c r="K78" s="330" t="s">
        <v>318</v>
      </c>
      <c r="L78" s="51"/>
    </row>
    <row r="79" spans="1:12" ht="15" customHeight="1">
      <c r="A79" s="44">
        <v>74</v>
      </c>
      <c r="B79" s="126" t="s">
        <v>184</v>
      </c>
      <c r="C79" s="45" t="s">
        <v>118</v>
      </c>
      <c r="D79" s="46" t="str">
        <f t="shared" si="2"/>
        <v>074A/YDI/X/2018</v>
      </c>
      <c r="E79" s="126" t="s">
        <v>1112</v>
      </c>
      <c r="F79" s="16">
        <v>11805503</v>
      </c>
      <c r="G79" s="126" t="s">
        <v>447</v>
      </c>
      <c r="H79" s="49">
        <f t="shared" si="3"/>
        <v>6920000</v>
      </c>
      <c r="I79" s="14">
        <v>0.02</v>
      </c>
      <c r="J79" s="127">
        <v>138400</v>
      </c>
      <c r="K79" s="330" t="s">
        <v>318</v>
      </c>
      <c r="L79" s="51"/>
    </row>
    <row r="80" spans="1:12" ht="15" customHeight="1">
      <c r="A80" s="44">
        <v>75</v>
      </c>
      <c r="B80" s="126" t="s">
        <v>141</v>
      </c>
      <c r="C80" s="45" t="s">
        <v>119</v>
      </c>
      <c r="D80" s="46" t="str">
        <f t="shared" si="2"/>
        <v>075A/YDI/X/2018</v>
      </c>
      <c r="E80" s="126" t="s">
        <v>1112</v>
      </c>
      <c r="F80" s="16">
        <v>11805503</v>
      </c>
      <c r="G80" s="126" t="s">
        <v>378</v>
      </c>
      <c r="H80" s="49">
        <f t="shared" si="3"/>
        <v>7160950</v>
      </c>
      <c r="I80" s="14">
        <v>0.02</v>
      </c>
      <c r="J80" s="127">
        <v>143219</v>
      </c>
      <c r="K80" s="330" t="s">
        <v>318</v>
      </c>
      <c r="L80" s="51"/>
    </row>
    <row r="81" spans="1:12" ht="15" customHeight="1">
      <c r="A81" s="44">
        <v>76</v>
      </c>
      <c r="B81" s="126" t="s">
        <v>141</v>
      </c>
      <c r="C81" s="45" t="s">
        <v>120</v>
      </c>
      <c r="D81" s="46" t="str">
        <f t="shared" si="2"/>
        <v>076A/YDI/X/2018</v>
      </c>
      <c r="E81" s="126" t="s">
        <v>1112</v>
      </c>
      <c r="F81" s="16">
        <v>11805503</v>
      </c>
      <c r="G81" s="126" t="s">
        <v>378</v>
      </c>
      <c r="H81" s="49">
        <f t="shared" si="3"/>
        <v>10966900</v>
      </c>
      <c r="I81" s="14">
        <v>0.02</v>
      </c>
      <c r="J81" s="127">
        <v>219338</v>
      </c>
      <c r="K81" s="330" t="s">
        <v>318</v>
      </c>
      <c r="L81" s="51"/>
    </row>
    <row r="82" spans="1:12" ht="15" customHeight="1">
      <c r="A82" s="44">
        <v>77</v>
      </c>
      <c r="B82" s="126" t="s">
        <v>141</v>
      </c>
      <c r="C82" s="45" t="s">
        <v>121</v>
      </c>
      <c r="D82" s="46" t="str">
        <f t="shared" si="2"/>
        <v>077A/YDI/X/2018</v>
      </c>
      <c r="E82" s="126" t="s">
        <v>1112</v>
      </c>
      <c r="F82" s="16">
        <v>11805503</v>
      </c>
      <c r="G82" s="126" t="s">
        <v>378</v>
      </c>
      <c r="H82" s="49">
        <f t="shared" si="3"/>
        <v>13898050</v>
      </c>
      <c r="I82" s="14">
        <v>0.02</v>
      </c>
      <c r="J82" s="127">
        <v>277961</v>
      </c>
      <c r="K82" s="330" t="s">
        <v>318</v>
      </c>
      <c r="L82" s="51"/>
    </row>
    <row r="83" spans="1:12" ht="15" customHeight="1">
      <c r="A83" s="44">
        <v>78</v>
      </c>
      <c r="B83" s="126" t="s">
        <v>146</v>
      </c>
      <c r="C83" s="45" t="s">
        <v>122</v>
      </c>
      <c r="D83" s="46" t="str">
        <f t="shared" si="2"/>
        <v>078A/YDI/X/2018</v>
      </c>
      <c r="E83" s="126" t="s">
        <v>1112</v>
      </c>
      <c r="F83" s="16">
        <v>11805503</v>
      </c>
      <c r="G83" s="126" t="s">
        <v>375</v>
      </c>
      <c r="H83" s="49">
        <f t="shared" si="3"/>
        <v>14495050</v>
      </c>
      <c r="I83" s="14">
        <v>0.02</v>
      </c>
      <c r="J83" s="127">
        <v>289901</v>
      </c>
      <c r="K83" s="330" t="s">
        <v>318</v>
      </c>
      <c r="L83" s="51"/>
    </row>
    <row r="84" spans="1:12" ht="15" customHeight="1">
      <c r="A84" s="44">
        <v>79</v>
      </c>
      <c r="B84" s="126" t="s">
        <v>149</v>
      </c>
      <c r="C84" s="45" t="s">
        <v>123</v>
      </c>
      <c r="D84" s="46" t="str">
        <f t="shared" si="2"/>
        <v>079A/YDI/X/2018</v>
      </c>
      <c r="E84" s="126" t="s">
        <v>1112</v>
      </c>
      <c r="F84" s="16">
        <v>11805503</v>
      </c>
      <c r="G84" s="126" t="s">
        <v>404</v>
      </c>
      <c r="H84" s="49">
        <f t="shared" si="3"/>
        <v>20065500</v>
      </c>
      <c r="I84" s="14">
        <v>0.02</v>
      </c>
      <c r="J84" s="127">
        <v>401310</v>
      </c>
      <c r="K84" s="330" t="s">
        <v>318</v>
      </c>
      <c r="L84" s="51"/>
    </row>
    <row r="85" spans="1:12" ht="15" customHeight="1">
      <c r="A85" s="44">
        <v>80</v>
      </c>
      <c r="B85" s="126" t="s">
        <v>141</v>
      </c>
      <c r="C85" s="45" t="s">
        <v>124</v>
      </c>
      <c r="D85" s="46" t="str">
        <f t="shared" si="2"/>
        <v>080A/YDI/X/2018</v>
      </c>
      <c r="E85" s="126" t="s">
        <v>1112</v>
      </c>
      <c r="F85" s="16">
        <v>11805503</v>
      </c>
      <c r="G85" s="126" t="s">
        <v>378</v>
      </c>
      <c r="H85" s="49">
        <f t="shared" si="3"/>
        <v>39632100</v>
      </c>
      <c r="I85" s="14">
        <v>0.02</v>
      </c>
      <c r="J85" s="127">
        <v>792642</v>
      </c>
      <c r="K85" s="330" t="s">
        <v>318</v>
      </c>
      <c r="L85" s="51"/>
    </row>
    <row r="86" spans="1:12" ht="15" customHeight="1">
      <c r="A86" s="44">
        <v>81</v>
      </c>
      <c r="B86" s="126" t="s">
        <v>1115</v>
      </c>
      <c r="C86" s="45" t="s">
        <v>37</v>
      </c>
      <c r="D86" s="46" t="str">
        <f t="shared" ref="D86:D88" si="4">C86&amp;$D$1</f>
        <v>001C/YDI/X/2018</v>
      </c>
      <c r="E86" s="126" t="s">
        <v>1113</v>
      </c>
      <c r="F86" s="16">
        <v>11805428</v>
      </c>
      <c r="G86" s="126" t="s">
        <v>1119</v>
      </c>
      <c r="H86" s="49">
        <f t="shared" si="3"/>
        <v>11072200</v>
      </c>
      <c r="I86" s="14">
        <v>0.02</v>
      </c>
      <c r="J86" s="127">
        <v>221444</v>
      </c>
      <c r="K86" s="330" t="s">
        <v>318</v>
      </c>
      <c r="L86" s="51"/>
    </row>
    <row r="87" spans="1:12" ht="15" customHeight="1">
      <c r="A87" s="44">
        <v>82</v>
      </c>
      <c r="B87" s="126" t="s">
        <v>212</v>
      </c>
      <c r="C87" s="45" t="s">
        <v>39</v>
      </c>
      <c r="D87" s="46" t="str">
        <f t="shared" si="4"/>
        <v>002C/YDI/X/2018</v>
      </c>
      <c r="E87" s="126" t="s">
        <v>1141</v>
      </c>
      <c r="F87" s="16">
        <v>11805307</v>
      </c>
      <c r="G87" s="126" t="s">
        <v>334</v>
      </c>
      <c r="H87" s="49">
        <f t="shared" si="3"/>
        <v>10242900</v>
      </c>
      <c r="I87" s="14">
        <v>0.02</v>
      </c>
      <c r="J87" s="127">
        <v>204858</v>
      </c>
      <c r="K87" s="330" t="s">
        <v>318</v>
      </c>
      <c r="L87" s="51"/>
    </row>
    <row r="88" spans="1:12" ht="15" customHeight="1">
      <c r="A88" s="44">
        <v>83</v>
      </c>
      <c r="B88" s="126" t="s">
        <v>199</v>
      </c>
      <c r="C88" s="45" t="s">
        <v>40</v>
      </c>
      <c r="D88" s="46" t="str">
        <f t="shared" si="4"/>
        <v>003C/YDI/X/2018</v>
      </c>
      <c r="E88" s="126" t="s">
        <v>1141</v>
      </c>
      <c r="F88" s="16">
        <v>11805323</v>
      </c>
      <c r="G88" s="126" t="s">
        <v>335</v>
      </c>
      <c r="H88" s="49">
        <f t="shared" si="3"/>
        <v>18877550</v>
      </c>
      <c r="I88" s="14">
        <v>0.02</v>
      </c>
      <c r="J88" s="127">
        <v>377551</v>
      </c>
      <c r="K88" s="330" t="s">
        <v>318</v>
      </c>
      <c r="L88" s="51"/>
    </row>
    <row r="89" spans="1:12" ht="15" customHeight="1">
      <c r="A89" s="44">
        <v>84</v>
      </c>
      <c r="B89" s="126" t="s">
        <v>193</v>
      </c>
      <c r="C89" s="45" t="s">
        <v>41</v>
      </c>
      <c r="D89" s="46" t="str">
        <f t="shared" ref="D89:D152" si="5">C89&amp;$D$1</f>
        <v>004C/YDI/X/2018</v>
      </c>
      <c r="E89" s="126" t="s">
        <v>1141</v>
      </c>
      <c r="F89" s="16">
        <v>11805301</v>
      </c>
      <c r="G89" s="126" t="s">
        <v>309</v>
      </c>
      <c r="H89" s="49">
        <f t="shared" si="3"/>
        <v>1560000</v>
      </c>
      <c r="I89" s="14">
        <v>0.02</v>
      </c>
      <c r="J89" s="127">
        <v>31200</v>
      </c>
      <c r="K89" s="330" t="s">
        <v>318</v>
      </c>
      <c r="L89" s="88"/>
    </row>
    <row r="90" spans="1:12" ht="15" customHeight="1">
      <c r="A90" s="44">
        <v>85</v>
      </c>
      <c r="B90" s="126" t="s">
        <v>213</v>
      </c>
      <c r="C90" s="45" t="s">
        <v>42</v>
      </c>
      <c r="D90" s="46" t="str">
        <f t="shared" si="5"/>
        <v>005C/YDI/X/2018</v>
      </c>
      <c r="E90" s="126" t="s">
        <v>1142</v>
      </c>
      <c r="F90" s="16">
        <v>11805292</v>
      </c>
      <c r="G90" s="126" t="s">
        <v>286</v>
      </c>
      <c r="H90" s="49">
        <f t="shared" si="3"/>
        <v>12608400</v>
      </c>
      <c r="I90" s="14">
        <v>0.02</v>
      </c>
      <c r="J90" s="127">
        <v>252168</v>
      </c>
      <c r="K90" s="330" t="s">
        <v>318</v>
      </c>
      <c r="L90" s="88"/>
    </row>
    <row r="91" spans="1:12" ht="15" customHeight="1">
      <c r="A91" s="44">
        <v>86</v>
      </c>
      <c r="B91" s="126" t="s">
        <v>194</v>
      </c>
      <c r="C91" s="45" t="s">
        <v>43</v>
      </c>
      <c r="D91" s="46" t="str">
        <f t="shared" si="5"/>
        <v>006C/YDI/X/2018</v>
      </c>
      <c r="E91" s="126" t="s">
        <v>1141</v>
      </c>
      <c r="F91" s="16">
        <v>11805316</v>
      </c>
      <c r="G91" s="126" t="s">
        <v>261</v>
      </c>
      <c r="H91" s="49">
        <f t="shared" si="3"/>
        <v>196049000</v>
      </c>
      <c r="I91" s="14">
        <v>0.02</v>
      </c>
      <c r="J91" s="127">
        <v>3920980</v>
      </c>
      <c r="K91" s="330" t="s">
        <v>318</v>
      </c>
      <c r="L91" s="88"/>
    </row>
    <row r="92" spans="1:12" ht="15" customHeight="1">
      <c r="A92" s="44">
        <v>87</v>
      </c>
      <c r="B92" s="126" t="s">
        <v>190</v>
      </c>
      <c r="C92" s="45" t="s">
        <v>44</v>
      </c>
      <c r="D92" s="46" t="str">
        <f t="shared" si="5"/>
        <v>007C/YDI/X/2018</v>
      </c>
      <c r="E92" s="126" t="s">
        <v>1141</v>
      </c>
      <c r="F92" s="16">
        <v>11805318</v>
      </c>
      <c r="G92" s="126" t="s">
        <v>315</v>
      </c>
      <c r="H92" s="49">
        <f t="shared" si="3"/>
        <v>36275000</v>
      </c>
      <c r="I92" s="14">
        <v>0.02</v>
      </c>
      <c r="J92" s="127">
        <v>725500</v>
      </c>
      <c r="K92" s="330" t="s">
        <v>318</v>
      </c>
      <c r="L92" s="88"/>
    </row>
    <row r="93" spans="1:12" ht="15" customHeight="1">
      <c r="A93" s="44">
        <v>88</v>
      </c>
      <c r="B93" s="126" t="s">
        <v>271</v>
      </c>
      <c r="C93" s="45" t="s">
        <v>45</v>
      </c>
      <c r="D93" s="46" t="str">
        <f t="shared" si="5"/>
        <v>008C/YDI/X/2018</v>
      </c>
      <c r="E93" s="126" t="s">
        <v>1141</v>
      </c>
      <c r="F93" s="16">
        <v>11805331</v>
      </c>
      <c r="G93" s="126" t="s">
        <v>287</v>
      </c>
      <c r="H93" s="49">
        <f t="shared" si="3"/>
        <v>391782000</v>
      </c>
      <c r="I93" s="14">
        <v>0.02</v>
      </c>
      <c r="J93" s="127">
        <v>7835640</v>
      </c>
      <c r="K93" s="330" t="s">
        <v>318</v>
      </c>
      <c r="L93" s="88"/>
    </row>
    <row r="94" spans="1:12" ht="15" customHeight="1">
      <c r="A94" s="44">
        <v>89</v>
      </c>
      <c r="B94" s="126" t="s">
        <v>223</v>
      </c>
      <c r="C94" s="45" t="s">
        <v>46</v>
      </c>
      <c r="D94" s="46" t="str">
        <f t="shared" si="5"/>
        <v>009C/YDI/X/2018</v>
      </c>
      <c r="E94" s="126" t="s">
        <v>1141</v>
      </c>
      <c r="F94" s="16">
        <v>11805332</v>
      </c>
      <c r="G94" s="126" t="s">
        <v>288</v>
      </c>
      <c r="H94" s="49">
        <f t="shared" si="3"/>
        <v>840585400</v>
      </c>
      <c r="I94" s="14">
        <v>0.02</v>
      </c>
      <c r="J94" s="127">
        <v>16811708</v>
      </c>
      <c r="K94" s="330" t="s">
        <v>318</v>
      </c>
      <c r="L94" s="88"/>
    </row>
    <row r="95" spans="1:12" ht="15" customHeight="1">
      <c r="A95" s="44">
        <v>90</v>
      </c>
      <c r="B95" s="126" t="s">
        <v>473</v>
      </c>
      <c r="C95" s="45" t="s">
        <v>47</v>
      </c>
      <c r="D95" s="46" t="str">
        <f t="shared" si="5"/>
        <v>010C/YDI/X/2018</v>
      </c>
      <c r="E95" s="126" t="s">
        <v>1141</v>
      </c>
      <c r="F95" s="16">
        <v>11805314</v>
      </c>
      <c r="G95" s="126" t="s">
        <v>464</v>
      </c>
      <c r="H95" s="49">
        <f t="shared" si="3"/>
        <v>297750000</v>
      </c>
      <c r="I95" s="14">
        <v>0.02</v>
      </c>
      <c r="J95" s="127">
        <v>5955000</v>
      </c>
      <c r="K95" s="330" t="s">
        <v>318</v>
      </c>
      <c r="L95" s="88"/>
    </row>
    <row r="96" spans="1:12" ht="15" customHeight="1">
      <c r="A96" s="44">
        <v>91</v>
      </c>
      <c r="B96" s="126" t="s">
        <v>1116</v>
      </c>
      <c r="C96" s="45" t="s">
        <v>48</v>
      </c>
      <c r="D96" s="46" t="str">
        <f t="shared" si="5"/>
        <v>011C/YDI/X/2018</v>
      </c>
      <c r="E96" s="126" t="s">
        <v>1141</v>
      </c>
      <c r="F96" s="16">
        <v>11805324</v>
      </c>
      <c r="G96" s="126" t="s">
        <v>1120</v>
      </c>
      <c r="H96" s="49">
        <f t="shared" si="3"/>
        <v>98000000</v>
      </c>
      <c r="I96" s="14">
        <v>0.02</v>
      </c>
      <c r="J96" s="127">
        <v>1960000</v>
      </c>
      <c r="K96" s="330" t="s">
        <v>318</v>
      </c>
      <c r="L96" s="88"/>
    </row>
    <row r="97" spans="1:12" ht="15" customHeight="1">
      <c r="A97" s="44">
        <v>92</v>
      </c>
      <c r="B97" s="126" t="s">
        <v>23</v>
      </c>
      <c r="C97" s="45" t="s">
        <v>49</v>
      </c>
      <c r="D97" s="46" t="str">
        <f t="shared" si="5"/>
        <v>012C/YDI/X/2018</v>
      </c>
      <c r="E97" s="126" t="s">
        <v>1113</v>
      </c>
      <c r="F97" s="16">
        <v>11805437</v>
      </c>
      <c r="G97" s="126" t="s">
        <v>289</v>
      </c>
      <c r="H97" s="49">
        <f t="shared" si="3"/>
        <v>1800000</v>
      </c>
      <c r="I97" s="14">
        <v>0.02</v>
      </c>
      <c r="J97" s="127">
        <v>36000</v>
      </c>
      <c r="K97" s="330" t="s">
        <v>318</v>
      </c>
      <c r="L97" s="88"/>
    </row>
    <row r="98" spans="1:12" ht="15" customHeight="1">
      <c r="A98" s="44">
        <v>93</v>
      </c>
      <c r="B98" s="126" t="s">
        <v>228</v>
      </c>
      <c r="C98" s="45" t="s">
        <v>50</v>
      </c>
      <c r="D98" s="46" t="str">
        <f t="shared" si="5"/>
        <v>013C/YDI/X/2018</v>
      </c>
      <c r="E98" s="126" t="s">
        <v>1112</v>
      </c>
      <c r="F98" s="16">
        <v>11805503</v>
      </c>
      <c r="G98" s="126" t="s">
        <v>495</v>
      </c>
      <c r="H98" s="49">
        <f t="shared" si="3"/>
        <v>67441000</v>
      </c>
      <c r="I98" s="14">
        <v>0.02</v>
      </c>
      <c r="J98" s="127">
        <v>1348820</v>
      </c>
      <c r="K98" s="330" t="s">
        <v>318</v>
      </c>
      <c r="L98" s="88"/>
    </row>
    <row r="99" spans="1:12" ht="15" customHeight="1">
      <c r="A99" s="44">
        <v>94</v>
      </c>
      <c r="B99" s="126" t="s">
        <v>145</v>
      </c>
      <c r="C99" s="45" t="s">
        <v>51</v>
      </c>
      <c r="D99" s="46" t="str">
        <f t="shared" si="5"/>
        <v>014C/YDI/X/2018</v>
      </c>
      <c r="E99" s="126" t="s">
        <v>1113</v>
      </c>
      <c r="F99" s="16">
        <v>11805455</v>
      </c>
      <c r="G99" s="126" t="s">
        <v>264</v>
      </c>
      <c r="H99" s="49">
        <f t="shared" si="3"/>
        <v>45461700</v>
      </c>
      <c r="I99" s="14">
        <v>0.02</v>
      </c>
      <c r="J99" s="127">
        <v>909234</v>
      </c>
      <c r="K99" s="330" t="s">
        <v>318</v>
      </c>
      <c r="L99" s="88"/>
    </row>
    <row r="100" spans="1:12" ht="15" customHeight="1">
      <c r="A100" s="44">
        <v>95</v>
      </c>
      <c r="B100" s="126" t="s">
        <v>200</v>
      </c>
      <c r="C100" s="45" t="s">
        <v>52</v>
      </c>
      <c r="D100" s="46" t="str">
        <f t="shared" si="5"/>
        <v>015C/YDI/X/2018</v>
      </c>
      <c r="E100" s="126" t="s">
        <v>1113</v>
      </c>
      <c r="F100" s="16">
        <v>11805432</v>
      </c>
      <c r="G100" s="126" t="s">
        <v>265</v>
      </c>
      <c r="H100" s="49">
        <f t="shared" si="3"/>
        <v>13232200</v>
      </c>
      <c r="I100" s="14">
        <v>0.02</v>
      </c>
      <c r="J100" s="127">
        <v>264644</v>
      </c>
      <c r="K100" s="330" t="s">
        <v>318</v>
      </c>
      <c r="L100" s="88"/>
    </row>
    <row r="101" spans="1:12" ht="15" customHeight="1">
      <c r="A101" s="44">
        <v>96</v>
      </c>
      <c r="B101" s="126" t="s">
        <v>200</v>
      </c>
      <c r="C101" s="45" t="s">
        <v>53</v>
      </c>
      <c r="D101" s="46" t="str">
        <f t="shared" si="5"/>
        <v>016C/YDI/X/2018</v>
      </c>
      <c r="E101" s="126" t="s">
        <v>1114</v>
      </c>
      <c r="F101" s="16">
        <v>11805464</v>
      </c>
      <c r="G101" s="126" t="s">
        <v>265</v>
      </c>
      <c r="H101" s="49">
        <f t="shared" si="3"/>
        <v>39428200</v>
      </c>
      <c r="I101" s="14">
        <v>0.02</v>
      </c>
      <c r="J101" s="127">
        <v>788564</v>
      </c>
      <c r="K101" s="330" t="s">
        <v>318</v>
      </c>
      <c r="L101" s="88"/>
    </row>
    <row r="102" spans="1:12" ht="15" customHeight="1">
      <c r="A102" s="44">
        <v>97</v>
      </c>
      <c r="B102" s="126" t="s">
        <v>108</v>
      </c>
      <c r="C102" s="45" t="s">
        <v>54</v>
      </c>
      <c r="D102" s="46" t="str">
        <f t="shared" si="5"/>
        <v>017C/YDI/X/2018</v>
      </c>
      <c r="E102" s="126" t="s">
        <v>1143</v>
      </c>
      <c r="F102" s="16">
        <v>11805225</v>
      </c>
      <c r="G102" s="126" t="s">
        <v>336</v>
      </c>
      <c r="H102" s="49">
        <f t="shared" si="3"/>
        <v>190000000</v>
      </c>
      <c r="I102" s="14">
        <v>0.02</v>
      </c>
      <c r="J102" s="127">
        <v>3800000</v>
      </c>
      <c r="K102" s="330" t="s">
        <v>318</v>
      </c>
      <c r="L102" s="88"/>
    </row>
    <row r="103" spans="1:12" ht="15" customHeight="1">
      <c r="A103" s="44">
        <v>98</v>
      </c>
      <c r="B103" s="126" t="s">
        <v>108</v>
      </c>
      <c r="C103" s="45" t="s">
        <v>55</v>
      </c>
      <c r="D103" s="46" t="str">
        <f t="shared" si="5"/>
        <v>018C/YDI/X/2018</v>
      </c>
      <c r="E103" s="126" t="s">
        <v>1141</v>
      </c>
      <c r="F103" s="16">
        <v>11805321</v>
      </c>
      <c r="G103" s="126" t="s">
        <v>336</v>
      </c>
      <c r="H103" s="49">
        <f t="shared" si="3"/>
        <v>71500000</v>
      </c>
      <c r="I103" s="14">
        <v>0.02</v>
      </c>
      <c r="J103" s="127">
        <v>1430000</v>
      </c>
      <c r="K103" s="330" t="s">
        <v>318</v>
      </c>
      <c r="L103" s="88"/>
    </row>
    <row r="104" spans="1:12" ht="15" customHeight="1">
      <c r="A104" s="44">
        <v>99</v>
      </c>
      <c r="B104" s="126" t="s">
        <v>234</v>
      </c>
      <c r="C104" s="45" t="s">
        <v>56</v>
      </c>
      <c r="D104" s="46" t="str">
        <f t="shared" si="5"/>
        <v>019C/YDI/X/2018</v>
      </c>
      <c r="E104" s="126" t="s">
        <v>1142</v>
      </c>
      <c r="F104" s="16">
        <v>11805291</v>
      </c>
      <c r="G104" s="126" t="s">
        <v>371</v>
      </c>
      <c r="H104" s="49">
        <f t="shared" si="3"/>
        <v>49932450</v>
      </c>
      <c r="I104" s="14">
        <v>0.02</v>
      </c>
      <c r="J104" s="127">
        <v>998649</v>
      </c>
      <c r="K104" s="330" t="s">
        <v>318</v>
      </c>
      <c r="L104" s="88"/>
    </row>
    <row r="105" spans="1:12" ht="15" customHeight="1">
      <c r="A105" s="44">
        <v>100</v>
      </c>
      <c r="B105" s="126" t="s">
        <v>203</v>
      </c>
      <c r="C105" s="45" t="s">
        <v>57</v>
      </c>
      <c r="D105" s="46" t="str">
        <f t="shared" si="5"/>
        <v>020C/YDI/X/2018</v>
      </c>
      <c r="E105" s="126" t="s">
        <v>1141</v>
      </c>
      <c r="F105" s="16">
        <v>11805300</v>
      </c>
      <c r="G105" s="126" t="s">
        <v>292</v>
      </c>
      <c r="H105" s="49">
        <f t="shared" si="3"/>
        <v>2800000</v>
      </c>
      <c r="I105" s="14">
        <v>0.02</v>
      </c>
      <c r="J105" s="127">
        <v>56000</v>
      </c>
      <c r="K105" s="330" t="s">
        <v>318</v>
      </c>
      <c r="L105" s="88"/>
    </row>
    <row r="106" spans="1:12" ht="15" customHeight="1">
      <c r="A106" s="44">
        <v>101</v>
      </c>
      <c r="B106" s="126" t="s">
        <v>9</v>
      </c>
      <c r="C106" s="45" t="s">
        <v>58</v>
      </c>
      <c r="D106" s="46" t="str">
        <f t="shared" si="5"/>
        <v>021C/YDI/X/2018</v>
      </c>
      <c r="E106" s="126" t="s">
        <v>1141</v>
      </c>
      <c r="F106" s="16">
        <v>11805302</v>
      </c>
      <c r="G106" s="126" t="s">
        <v>266</v>
      </c>
      <c r="H106" s="49">
        <f t="shared" si="3"/>
        <v>57000000</v>
      </c>
      <c r="I106" s="14">
        <v>0.02</v>
      </c>
      <c r="J106" s="127">
        <v>1140000</v>
      </c>
      <c r="K106" s="330" t="s">
        <v>318</v>
      </c>
      <c r="L106" s="88"/>
    </row>
    <row r="107" spans="1:12" ht="15" customHeight="1">
      <c r="A107" s="44">
        <v>102</v>
      </c>
      <c r="B107" s="126" t="s">
        <v>477</v>
      </c>
      <c r="C107" s="45" t="s">
        <v>59</v>
      </c>
      <c r="D107" s="46" t="str">
        <f t="shared" si="5"/>
        <v>022C/YDI/X/2018</v>
      </c>
      <c r="E107" s="126" t="s">
        <v>1114</v>
      </c>
      <c r="F107" s="16">
        <v>11805457</v>
      </c>
      <c r="G107" s="126" t="s">
        <v>745</v>
      </c>
      <c r="H107" s="49">
        <f t="shared" si="3"/>
        <v>131301150</v>
      </c>
      <c r="I107" s="14">
        <v>0.02</v>
      </c>
      <c r="J107" s="127">
        <v>2626023</v>
      </c>
      <c r="K107" s="330" t="s">
        <v>318</v>
      </c>
      <c r="L107" s="88"/>
    </row>
    <row r="108" spans="1:12" ht="15" customHeight="1">
      <c r="A108" s="44">
        <v>103</v>
      </c>
      <c r="B108" s="126" t="s">
        <v>240</v>
      </c>
      <c r="C108" s="45" t="s">
        <v>60</v>
      </c>
      <c r="D108" s="46" t="str">
        <f t="shared" si="5"/>
        <v>023C/YDI/X/2018</v>
      </c>
      <c r="E108" s="126" t="s">
        <v>1141</v>
      </c>
      <c r="F108" s="16">
        <v>11805330</v>
      </c>
      <c r="G108" s="126" t="s">
        <v>313</v>
      </c>
      <c r="H108" s="49">
        <f t="shared" si="3"/>
        <v>632857150</v>
      </c>
      <c r="I108" s="14">
        <v>0.02</v>
      </c>
      <c r="J108" s="127">
        <v>12657143</v>
      </c>
      <c r="K108" s="330" t="s">
        <v>318</v>
      </c>
      <c r="L108" s="88"/>
    </row>
    <row r="109" spans="1:12" ht="15" customHeight="1">
      <c r="A109" s="44">
        <v>104</v>
      </c>
      <c r="B109" s="126" t="s">
        <v>221</v>
      </c>
      <c r="C109" s="45" t="s">
        <v>66</v>
      </c>
      <c r="D109" s="46" t="str">
        <f t="shared" si="5"/>
        <v>024C/YDI/X/2018</v>
      </c>
      <c r="E109" s="126" t="s">
        <v>1113</v>
      </c>
      <c r="F109" s="16">
        <v>11805440</v>
      </c>
      <c r="G109" s="126" t="s">
        <v>312</v>
      </c>
      <c r="H109" s="49">
        <f t="shared" si="3"/>
        <v>1050000</v>
      </c>
      <c r="I109" s="14">
        <v>0.02</v>
      </c>
      <c r="J109" s="127">
        <v>21000</v>
      </c>
      <c r="K109" s="330" t="s">
        <v>318</v>
      </c>
      <c r="L109" s="88"/>
    </row>
    <row r="110" spans="1:12" ht="15" customHeight="1">
      <c r="A110" s="44">
        <v>105</v>
      </c>
      <c r="B110" s="126" t="s">
        <v>1034</v>
      </c>
      <c r="C110" s="45" t="s">
        <v>67</v>
      </c>
      <c r="D110" s="46" t="str">
        <f t="shared" si="5"/>
        <v>025C/YDI/X/2018</v>
      </c>
      <c r="E110" s="126" t="s">
        <v>1113</v>
      </c>
      <c r="F110" s="16">
        <v>11805448</v>
      </c>
      <c r="G110" s="126" t="s">
        <v>1064</v>
      </c>
      <c r="H110" s="49">
        <f t="shared" si="3"/>
        <v>5096300</v>
      </c>
      <c r="I110" s="14">
        <v>0.02</v>
      </c>
      <c r="J110" s="127">
        <v>101926</v>
      </c>
      <c r="K110" s="330" t="s">
        <v>318</v>
      </c>
      <c r="L110" s="88"/>
    </row>
    <row r="111" spans="1:12" ht="15" customHeight="1">
      <c r="A111" s="44">
        <v>106</v>
      </c>
      <c r="B111" s="126" t="s">
        <v>450</v>
      </c>
      <c r="C111" s="45" t="s">
        <v>68</v>
      </c>
      <c r="D111" s="46" t="str">
        <f t="shared" si="5"/>
        <v>026C/YDI/X/2018</v>
      </c>
      <c r="E111" s="126" t="s">
        <v>1113</v>
      </c>
      <c r="F111" s="16">
        <v>11805449</v>
      </c>
      <c r="G111" s="126" t="s">
        <v>435</v>
      </c>
      <c r="H111" s="49">
        <f t="shared" si="3"/>
        <v>320500</v>
      </c>
      <c r="I111" s="14">
        <v>0.02</v>
      </c>
      <c r="J111" s="127">
        <v>6410</v>
      </c>
      <c r="K111" s="330" t="s">
        <v>318</v>
      </c>
      <c r="L111" s="88"/>
    </row>
    <row r="112" spans="1:12" ht="15" customHeight="1">
      <c r="A112" s="44">
        <v>107</v>
      </c>
      <c r="B112" s="126" t="s">
        <v>204</v>
      </c>
      <c r="C112" s="45" t="s">
        <v>69</v>
      </c>
      <c r="D112" s="46" t="str">
        <f t="shared" si="5"/>
        <v>027C/YDI/X/2018</v>
      </c>
      <c r="E112" s="126" t="s">
        <v>1141</v>
      </c>
      <c r="F112" s="16">
        <v>11805303</v>
      </c>
      <c r="G112" s="126" t="s">
        <v>293</v>
      </c>
      <c r="H112" s="49">
        <f t="shared" si="3"/>
        <v>189550000</v>
      </c>
      <c r="I112" s="14">
        <v>0.02</v>
      </c>
      <c r="J112" s="127">
        <v>3791000</v>
      </c>
      <c r="K112" s="330" t="s">
        <v>318</v>
      </c>
      <c r="L112" s="88"/>
    </row>
    <row r="113" spans="1:12" ht="15" customHeight="1">
      <c r="A113" s="44">
        <v>108</v>
      </c>
      <c r="B113" s="126" t="s">
        <v>205</v>
      </c>
      <c r="C113" s="45" t="s">
        <v>70</v>
      </c>
      <c r="D113" s="46" t="str">
        <f t="shared" si="5"/>
        <v>028C/YDI/X/2018</v>
      </c>
      <c r="E113" s="126" t="s">
        <v>1113</v>
      </c>
      <c r="F113" s="16">
        <v>11805435</v>
      </c>
      <c r="G113" s="126" t="s">
        <v>311</v>
      </c>
      <c r="H113" s="49">
        <f t="shared" si="3"/>
        <v>15737000</v>
      </c>
      <c r="I113" s="14">
        <v>0.02</v>
      </c>
      <c r="J113" s="127">
        <v>314740</v>
      </c>
      <c r="K113" s="330" t="s">
        <v>318</v>
      </c>
      <c r="L113" s="88"/>
    </row>
    <row r="114" spans="1:12" ht="15" customHeight="1">
      <c r="A114" s="44">
        <v>109</v>
      </c>
      <c r="B114" s="126" t="s">
        <v>1117</v>
      </c>
      <c r="C114" s="45" t="s">
        <v>71</v>
      </c>
      <c r="D114" s="46" t="str">
        <f t="shared" si="5"/>
        <v>029C/YDI/X/2018</v>
      </c>
      <c r="E114" s="126" t="s">
        <v>1142</v>
      </c>
      <c r="F114" s="16">
        <v>11805290</v>
      </c>
      <c r="G114" s="126" t="s">
        <v>1121</v>
      </c>
      <c r="H114" s="49">
        <f t="shared" si="3"/>
        <v>10000000</v>
      </c>
      <c r="I114" s="14">
        <v>0.02</v>
      </c>
      <c r="J114" s="127">
        <v>200000</v>
      </c>
      <c r="K114" s="330" t="s">
        <v>318</v>
      </c>
      <c r="L114" s="88"/>
    </row>
    <row r="115" spans="1:12" ht="15" customHeight="1">
      <c r="A115" s="44">
        <v>110</v>
      </c>
      <c r="B115" s="126" t="s">
        <v>206</v>
      </c>
      <c r="C115" s="45" t="s">
        <v>72</v>
      </c>
      <c r="D115" s="46" t="str">
        <f t="shared" si="5"/>
        <v>030C/YDI/X/2018</v>
      </c>
      <c r="E115" s="126" t="s">
        <v>1113</v>
      </c>
      <c r="F115" s="16">
        <v>11805434</v>
      </c>
      <c r="G115" s="126" t="s">
        <v>314</v>
      </c>
      <c r="H115" s="49">
        <f t="shared" si="3"/>
        <v>18956000</v>
      </c>
      <c r="I115" s="14">
        <v>0.02</v>
      </c>
      <c r="J115" s="127">
        <v>379120</v>
      </c>
      <c r="K115" s="330" t="s">
        <v>318</v>
      </c>
      <c r="L115" s="88"/>
    </row>
    <row r="116" spans="1:12" s="241" customFormat="1" ht="15" customHeight="1">
      <c r="A116" s="231">
        <v>111</v>
      </c>
      <c r="B116" s="126" t="s">
        <v>1118</v>
      </c>
      <c r="C116" s="45" t="s">
        <v>73</v>
      </c>
      <c r="D116" s="234" t="str">
        <f t="shared" si="5"/>
        <v>031C/YDI/X/2018</v>
      </c>
      <c r="E116" s="126" t="s">
        <v>1113</v>
      </c>
      <c r="F116" s="16">
        <v>11805429</v>
      </c>
      <c r="G116" s="126" t="s">
        <v>1122</v>
      </c>
      <c r="H116" s="236">
        <f t="shared" si="3"/>
        <v>4000000</v>
      </c>
      <c r="I116" s="237">
        <v>0.02</v>
      </c>
      <c r="J116" s="127">
        <v>80000</v>
      </c>
      <c r="K116" s="330" t="s">
        <v>318</v>
      </c>
      <c r="L116" s="240"/>
    </row>
    <row r="117" spans="1:12" ht="15" customHeight="1">
      <c r="A117" s="44">
        <v>112</v>
      </c>
      <c r="B117" s="126" t="s">
        <v>616</v>
      </c>
      <c r="C117" s="45" t="s">
        <v>74</v>
      </c>
      <c r="D117" s="46" t="str">
        <f t="shared" si="5"/>
        <v>032C/YDI/X/2018</v>
      </c>
      <c r="E117" s="126" t="s">
        <v>1141</v>
      </c>
      <c r="F117" s="16">
        <v>11805326</v>
      </c>
      <c r="G117" s="126" t="s">
        <v>582</v>
      </c>
      <c r="H117" s="49">
        <f t="shared" si="3"/>
        <v>6150000</v>
      </c>
      <c r="I117" s="14">
        <v>0.02</v>
      </c>
      <c r="J117" s="127">
        <v>123000</v>
      </c>
      <c r="K117" s="330" t="s">
        <v>318</v>
      </c>
      <c r="L117" s="88"/>
    </row>
    <row r="118" spans="1:12" ht="15" customHeight="1">
      <c r="A118" s="44">
        <v>113</v>
      </c>
      <c r="B118" s="126" t="s">
        <v>280</v>
      </c>
      <c r="C118" s="45" t="s">
        <v>75</v>
      </c>
      <c r="D118" s="46" t="str">
        <f t="shared" si="5"/>
        <v>033C/YDI/X/2018</v>
      </c>
      <c r="E118" s="126" t="s">
        <v>1141</v>
      </c>
      <c r="F118" s="16">
        <v>11805317</v>
      </c>
      <c r="G118" s="126" t="s">
        <v>267</v>
      </c>
      <c r="H118" s="49">
        <f t="shared" si="3"/>
        <v>177800000</v>
      </c>
      <c r="I118" s="14">
        <v>0.02</v>
      </c>
      <c r="J118" s="127">
        <v>3556000</v>
      </c>
      <c r="K118" s="330" t="s">
        <v>318</v>
      </c>
      <c r="L118" s="88"/>
    </row>
    <row r="119" spans="1:12" ht="15" customHeight="1">
      <c r="A119" s="44">
        <v>114</v>
      </c>
      <c r="B119" s="126" t="s">
        <v>214</v>
      </c>
      <c r="C119" s="45" t="s">
        <v>76</v>
      </c>
      <c r="D119" s="46" t="str">
        <f t="shared" si="5"/>
        <v>034C/YDI/X/2018</v>
      </c>
      <c r="E119" s="126" t="s">
        <v>1141</v>
      </c>
      <c r="F119" s="16">
        <v>11805308</v>
      </c>
      <c r="G119" s="126" t="s">
        <v>295</v>
      </c>
      <c r="H119" s="49">
        <f t="shared" si="3"/>
        <v>2220000</v>
      </c>
      <c r="I119" s="14">
        <v>0.02</v>
      </c>
      <c r="J119" s="127">
        <v>44400</v>
      </c>
      <c r="K119" s="330" t="s">
        <v>318</v>
      </c>
      <c r="L119" s="209"/>
    </row>
    <row r="120" spans="1:12" ht="15" customHeight="1">
      <c r="A120" s="44">
        <v>115</v>
      </c>
      <c r="B120" s="126" t="s">
        <v>196</v>
      </c>
      <c r="C120" s="45" t="s">
        <v>77</v>
      </c>
      <c r="D120" s="46" t="str">
        <f t="shared" si="5"/>
        <v>035C/YDI/X/2018</v>
      </c>
      <c r="E120" s="126" t="s">
        <v>1141</v>
      </c>
      <c r="F120" s="16">
        <v>11805313</v>
      </c>
      <c r="G120" s="126" t="s">
        <v>268</v>
      </c>
      <c r="H120" s="49">
        <f t="shared" si="3"/>
        <v>83342600</v>
      </c>
      <c r="I120" s="14">
        <v>0.02</v>
      </c>
      <c r="J120" s="127">
        <v>1666852</v>
      </c>
      <c r="K120" s="330" t="s">
        <v>318</v>
      </c>
      <c r="L120" s="209"/>
    </row>
    <row r="121" spans="1:12" ht="15" customHeight="1">
      <c r="A121" s="44">
        <v>116</v>
      </c>
      <c r="B121" s="126" t="s">
        <v>187</v>
      </c>
      <c r="C121" s="45" t="s">
        <v>78</v>
      </c>
      <c r="D121" s="46" t="str">
        <f t="shared" si="5"/>
        <v>036C/YDI/X/2018</v>
      </c>
      <c r="E121" s="126" t="s">
        <v>1113</v>
      </c>
      <c r="F121" s="16">
        <v>11805431</v>
      </c>
      <c r="G121" s="126" t="s">
        <v>269</v>
      </c>
      <c r="H121" s="49">
        <f t="shared" si="3"/>
        <v>107808600</v>
      </c>
      <c r="I121" s="14">
        <v>0.02</v>
      </c>
      <c r="J121" s="127">
        <v>2156172</v>
      </c>
      <c r="K121" s="330" t="s">
        <v>318</v>
      </c>
      <c r="L121" s="209"/>
    </row>
    <row r="122" spans="1:12" ht="15" customHeight="1">
      <c r="A122" s="44">
        <v>117</v>
      </c>
      <c r="B122" s="126" t="s">
        <v>617</v>
      </c>
      <c r="C122" s="45" t="s">
        <v>79</v>
      </c>
      <c r="D122" s="46" t="str">
        <f t="shared" si="5"/>
        <v>037C/YDI/X/2018</v>
      </c>
      <c r="E122" s="126" t="s">
        <v>1114</v>
      </c>
      <c r="F122" s="16">
        <v>11805462</v>
      </c>
      <c r="G122" s="126" t="s">
        <v>583</v>
      </c>
      <c r="H122" s="49">
        <f t="shared" si="3"/>
        <v>15035900</v>
      </c>
      <c r="I122" s="14">
        <v>0.02</v>
      </c>
      <c r="J122" s="127">
        <v>300718</v>
      </c>
      <c r="K122" s="330" t="s">
        <v>318</v>
      </c>
      <c r="L122" s="209"/>
    </row>
    <row r="123" spans="1:12" ht="15" customHeight="1">
      <c r="A123" s="44">
        <v>118</v>
      </c>
      <c r="B123" s="126" t="s">
        <v>619</v>
      </c>
      <c r="C123" s="45" t="s">
        <v>80</v>
      </c>
      <c r="D123" s="46" t="str">
        <f t="shared" si="5"/>
        <v>038C/YDI/X/2018</v>
      </c>
      <c r="E123" s="126" t="s">
        <v>1141</v>
      </c>
      <c r="F123" s="16">
        <v>11805322</v>
      </c>
      <c r="G123" s="126" t="s">
        <v>1123</v>
      </c>
      <c r="H123" s="49">
        <f t="shared" si="3"/>
        <v>31500000</v>
      </c>
      <c r="I123" s="14">
        <v>0.02</v>
      </c>
      <c r="J123" s="127">
        <v>630000</v>
      </c>
      <c r="K123" s="329" t="s">
        <v>318</v>
      </c>
      <c r="L123" s="209"/>
    </row>
    <row r="124" spans="1:12" ht="15" customHeight="1">
      <c r="A124" s="44">
        <v>119</v>
      </c>
      <c r="B124" s="126" t="s">
        <v>1148</v>
      </c>
      <c r="C124" s="45" t="s">
        <v>81</v>
      </c>
      <c r="D124" s="46" t="str">
        <f t="shared" si="5"/>
        <v>039C/YDI/X/2018</v>
      </c>
      <c r="E124" s="126" t="s">
        <v>1113</v>
      </c>
      <c r="F124" s="16">
        <v>11805438</v>
      </c>
      <c r="G124" s="126" t="s">
        <v>1124</v>
      </c>
      <c r="H124" s="49">
        <f t="shared" si="3"/>
        <v>15000000</v>
      </c>
      <c r="I124" s="14">
        <v>0.02</v>
      </c>
      <c r="J124" s="127">
        <v>300000</v>
      </c>
      <c r="K124" s="329" t="s">
        <v>1218</v>
      </c>
      <c r="L124" s="209"/>
    </row>
    <row r="125" spans="1:12" ht="15" customHeight="1">
      <c r="A125" s="44">
        <v>120</v>
      </c>
      <c r="B125" s="126" t="s">
        <v>233</v>
      </c>
      <c r="C125" s="45" t="s">
        <v>82</v>
      </c>
      <c r="D125" s="46" t="str">
        <f t="shared" si="5"/>
        <v>040C/YDI/X/2018</v>
      </c>
      <c r="E125" s="126" t="s">
        <v>1144</v>
      </c>
      <c r="F125" s="16">
        <v>11805274</v>
      </c>
      <c r="G125" s="126" t="s">
        <v>437</v>
      </c>
      <c r="H125" s="49">
        <f t="shared" si="3"/>
        <v>3334550</v>
      </c>
      <c r="I125" s="14">
        <v>0.02</v>
      </c>
      <c r="J125" s="127">
        <v>66691</v>
      </c>
      <c r="K125" s="329" t="s">
        <v>1219</v>
      </c>
      <c r="L125" s="209"/>
    </row>
    <row r="126" spans="1:12" ht="15" customHeight="1">
      <c r="A126" s="44">
        <v>121</v>
      </c>
      <c r="B126" s="126" t="s">
        <v>233</v>
      </c>
      <c r="C126" s="45" t="s">
        <v>83</v>
      </c>
      <c r="D126" s="46" t="str">
        <f t="shared" si="5"/>
        <v>041C/YDI/X/2018</v>
      </c>
      <c r="E126" s="126" t="s">
        <v>1144</v>
      </c>
      <c r="F126" s="16">
        <v>11805274</v>
      </c>
      <c r="G126" s="126" t="s">
        <v>1125</v>
      </c>
      <c r="H126" s="49">
        <f t="shared" si="3"/>
        <v>690000</v>
      </c>
      <c r="I126" s="14">
        <v>0.02</v>
      </c>
      <c r="J126" s="127">
        <v>13800</v>
      </c>
      <c r="K126" s="329" t="s">
        <v>1219</v>
      </c>
      <c r="L126" s="209"/>
    </row>
    <row r="127" spans="1:12" ht="15" customHeight="1">
      <c r="A127" s="44">
        <v>122</v>
      </c>
      <c r="B127" s="126" t="s">
        <v>233</v>
      </c>
      <c r="C127" s="45" t="s">
        <v>84</v>
      </c>
      <c r="D127" s="46" t="str">
        <f t="shared" si="5"/>
        <v>042C/YDI/X/2018</v>
      </c>
      <c r="E127" s="126" t="s">
        <v>1144</v>
      </c>
      <c r="F127" s="16">
        <v>11805274</v>
      </c>
      <c r="G127" s="126" t="s">
        <v>438</v>
      </c>
      <c r="H127" s="49">
        <f t="shared" si="3"/>
        <v>703650</v>
      </c>
      <c r="I127" s="14">
        <v>0.02</v>
      </c>
      <c r="J127" s="127">
        <v>14073</v>
      </c>
      <c r="K127" s="329" t="s">
        <v>1219</v>
      </c>
      <c r="L127" s="209"/>
    </row>
    <row r="128" spans="1:12" s="252" customFormat="1" ht="15" customHeight="1">
      <c r="A128" s="242">
        <v>123</v>
      </c>
      <c r="B128" s="126" t="s">
        <v>357</v>
      </c>
      <c r="C128" s="45" t="s">
        <v>85</v>
      </c>
      <c r="D128" s="245" t="str">
        <f t="shared" si="5"/>
        <v>043C/YDI/X/2018</v>
      </c>
      <c r="E128" s="126" t="s">
        <v>1145</v>
      </c>
      <c r="F128" s="16">
        <v>11805252</v>
      </c>
      <c r="G128" s="126" t="s">
        <v>1126</v>
      </c>
      <c r="H128" s="247">
        <f t="shared" si="3"/>
        <v>1241500</v>
      </c>
      <c r="I128" s="248">
        <v>0.02</v>
      </c>
      <c r="J128" s="127">
        <v>24830</v>
      </c>
      <c r="K128" s="329" t="s">
        <v>1219</v>
      </c>
      <c r="L128" s="251"/>
    </row>
    <row r="129" spans="1:12" s="252" customFormat="1" ht="15" customHeight="1">
      <c r="A129" s="242">
        <v>124</v>
      </c>
      <c r="B129" s="126" t="s">
        <v>395</v>
      </c>
      <c r="C129" s="45" t="s">
        <v>86</v>
      </c>
      <c r="D129" s="245" t="str">
        <f t="shared" si="5"/>
        <v>044C/YDI/X/2018</v>
      </c>
      <c r="E129" s="126" t="s">
        <v>1114</v>
      </c>
      <c r="F129" s="16">
        <v>11805486</v>
      </c>
      <c r="G129" s="126" t="s">
        <v>1127</v>
      </c>
      <c r="H129" s="247">
        <f t="shared" si="3"/>
        <v>20057300</v>
      </c>
      <c r="I129" s="248">
        <v>0.02</v>
      </c>
      <c r="J129" s="127">
        <v>401146</v>
      </c>
      <c r="K129" s="331" t="s">
        <v>1220</v>
      </c>
      <c r="L129" s="251"/>
    </row>
    <row r="130" spans="1:12" s="252" customFormat="1" ht="15" customHeight="1">
      <c r="A130" s="242">
        <v>125</v>
      </c>
      <c r="B130" s="126" t="s">
        <v>421</v>
      </c>
      <c r="C130" s="45" t="s">
        <v>87</v>
      </c>
      <c r="D130" s="245" t="str">
        <f t="shared" si="5"/>
        <v>045C/YDI/X/2018</v>
      </c>
      <c r="E130" s="126" t="s">
        <v>1145</v>
      </c>
      <c r="F130" s="16">
        <v>11805255</v>
      </c>
      <c r="G130" s="126" t="s">
        <v>1128</v>
      </c>
      <c r="H130" s="247">
        <f t="shared" si="3"/>
        <v>8500000</v>
      </c>
      <c r="I130" s="248">
        <v>0.02</v>
      </c>
      <c r="J130" s="127">
        <v>170000</v>
      </c>
      <c r="K130" s="331" t="s">
        <v>1221</v>
      </c>
      <c r="L130" s="251"/>
    </row>
    <row r="131" spans="1:12" s="252" customFormat="1" ht="15" customHeight="1">
      <c r="A131" s="242">
        <v>126</v>
      </c>
      <c r="B131" s="126" t="s">
        <v>175</v>
      </c>
      <c r="C131" s="45" t="s">
        <v>88</v>
      </c>
      <c r="D131" s="245" t="str">
        <f t="shared" si="5"/>
        <v>046C/YDI/X/2018</v>
      </c>
      <c r="E131" s="126" t="s">
        <v>1146</v>
      </c>
      <c r="F131" s="16">
        <v>11805027</v>
      </c>
      <c r="G131" s="126" t="s">
        <v>1058</v>
      </c>
      <c r="H131" s="247">
        <f t="shared" si="3"/>
        <v>19679500</v>
      </c>
      <c r="I131" s="248">
        <v>0.02</v>
      </c>
      <c r="J131" s="127">
        <v>393590</v>
      </c>
      <c r="K131" s="331" t="s">
        <v>1222</v>
      </c>
      <c r="L131" s="251"/>
    </row>
    <row r="132" spans="1:12" ht="15" customHeight="1">
      <c r="A132" s="44">
        <v>127</v>
      </c>
      <c r="B132" s="126" t="s">
        <v>1149</v>
      </c>
      <c r="C132" s="45" t="s">
        <v>89</v>
      </c>
      <c r="D132" s="46" t="str">
        <f t="shared" si="5"/>
        <v>047C/YDI/X/2018</v>
      </c>
      <c r="E132" s="126" t="s">
        <v>1147</v>
      </c>
      <c r="F132" s="16">
        <v>11804965</v>
      </c>
      <c r="G132" s="126" t="s">
        <v>1129</v>
      </c>
      <c r="H132" s="49">
        <f t="shared" si="3"/>
        <v>37500000</v>
      </c>
      <c r="I132" s="14">
        <v>0.02</v>
      </c>
      <c r="J132" s="127">
        <v>750000</v>
      </c>
      <c r="K132" s="329" t="s">
        <v>1220</v>
      </c>
      <c r="L132" s="209"/>
    </row>
    <row r="133" spans="1:12" s="252" customFormat="1" ht="15" customHeight="1">
      <c r="A133" s="242">
        <v>128</v>
      </c>
      <c r="B133" s="126" t="s">
        <v>303</v>
      </c>
      <c r="C133" s="45" t="s">
        <v>90</v>
      </c>
      <c r="D133" s="245" t="str">
        <f t="shared" si="5"/>
        <v>048C/YDI/X/2018</v>
      </c>
      <c r="E133" s="126" t="s">
        <v>1143</v>
      </c>
      <c r="F133" s="16">
        <v>11805212</v>
      </c>
      <c r="G133" s="126" t="s">
        <v>1130</v>
      </c>
      <c r="H133" s="247">
        <f t="shared" si="3"/>
        <v>780000</v>
      </c>
      <c r="I133" s="248">
        <v>0.02</v>
      </c>
      <c r="J133" s="127">
        <v>15600</v>
      </c>
      <c r="K133" s="331" t="s">
        <v>1223</v>
      </c>
      <c r="L133" s="251"/>
    </row>
    <row r="134" spans="1:12" ht="15" customHeight="1">
      <c r="A134" s="44">
        <v>129</v>
      </c>
      <c r="B134" s="126" t="s">
        <v>303</v>
      </c>
      <c r="C134" s="45" t="s">
        <v>91</v>
      </c>
      <c r="D134" s="46" t="str">
        <f t="shared" si="5"/>
        <v>049C/YDI/X/2018</v>
      </c>
      <c r="E134" s="126" t="s">
        <v>1143</v>
      </c>
      <c r="F134" s="16">
        <v>11805212</v>
      </c>
      <c r="G134" s="126" t="s">
        <v>1131</v>
      </c>
      <c r="H134" s="49">
        <f t="shared" ref="H134:H184" si="6">J134/I134</f>
        <v>11450850</v>
      </c>
      <c r="I134" s="14">
        <v>0.02</v>
      </c>
      <c r="J134" s="127">
        <v>229017</v>
      </c>
      <c r="K134" s="331" t="s">
        <v>1223</v>
      </c>
      <c r="L134" s="209"/>
    </row>
    <row r="135" spans="1:12" s="252" customFormat="1" ht="15" customHeight="1">
      <c r="A135" s="242">
        <v>130</v>
      </c>
      <c r="B135" s="126" t="s">
        <v>303</v>
      </c>
      <c r="C135" s="45" t="s">
        <v>92</v>
      </c>
      <c r="D135" s="245" t="str">
        <f t="shared" si="5"/>
        <v>050C/YDI/X/2018</v>
      </c>
      <c r="E135" s="126" t="s">
        <v>1143</v>
      </c>
      <c r="F135" s="16">
        <v>11805212</v>
      </c>
      <c r="G135" s="126" t="s">
        <v>1132</v>
      </c>
      <c r="H135" s="247">
        <f t="shared" si="6"/>
        <v>150000</v>
      </c>
      <c r="I135" s="248">
        <v>0.02</v>
      </c>
      <c r="J135" s="127">
        <v>3000</v>
      </c>
      <c r="K135" s="331" t="s">
        <v>1223</v>
      </c>
      <c r="L135" s="251"/>
    </row>
    <row r="136" spans="1:12" ht="15" customHeight="1">
      <c r="A136" s="44">
        <v>131</v>
      </c>
      <c r="B136" s="126" t="s">
        <v>1150</v>
      </c>
      <c r="C136" s="45" t="s">
        <v>93</v>
      </c>
      <c r="D136" s="46" t="str">
        <f t="shared" si="5"/>
        <v>051C/YDI/X/2018</v>
      </c>
      <c r="E136" s="126" t="s">
        <v>1146</v>
      </c>
      <c r="F136" s="16">
        <v>11805024</v>
      </c>
      <c r="G136" s="126" t="s">
        <v>1133</v>
      </c>
      <c r="H136" s="49">
        <f t="shared" si="6"/>
        <v>28608000</v>
      </c>
      <c r="I136" s="14">
        <v>0.02</v>
      </c>
      <c r="J136" s="127">
        <v>572160</v>
      </c>
      <c r="K136" s="329" t="s">
        <v>1224</v>
      </c>
      <c r="L136" s="209"/>
    </row>
    <row r="137" spans="1:12" ht="15" customHeight="1">
      <c r="A137" s="44">
        <v>132</v>
      </c>
      <c r="B137" s="126" t="s">
        <v>1151</v>
      </c>
      <c r="C137" s="45" t="s">
        <v>94</v>
      </c>
      <c r="D137" s="46" t="str">
        <f t="shared" si="5"/>
        <v>052C/YDI/X/2018</v>
      </c>
      <c r="E137" s="126" t="s">
        <v>1114</v>
      </c>
      <c r="F137" s="16">
        <v>11805466</v>
      </c>
      <c r="G137" s="126" t="s">
        <v>1134</v>
      </c>
      <c r="H137" s="49">
        <f t="shared" si="6"/>
        <v>1000000</v>
      </c>
      <c r="I137" s="14">
        <v>0.02</v>
      </c>
      <c r="J137" s="127">
        <v>20000</v>
      </c>
      <c r="K137" s="329" t="s">
        <v>1224</v>
      </c>
      <c r="L137" s="209" t="s">
        <v>1237</v>
      </c>
    </row>
    <row r="138" spans="1:12" s="252" customFormat="1" ht="15" customHeight="1">
      <c r="A138" s="242">
        <v>133</v>
      </c>
      <c r="B138" s="126" t="s">
        <v>63</v>
      </c>
      <c r="C138" s="45" t="s">
        <v>95</v>
      </c>
      <c r="D138" s="245" t="str">
        <f t="shared" si="5"/>
        <v>053C/YDI/X/2018</v>
      </c>
      <c r="E138" s="126" t="s">
        <v>1147</v>
      </c>
      <c r="F138" s="16">
        <v>11804972</v>
      </c>
      <c r="G138" s="126" t="s">
        <v>1135</v>
      </c>
      <c r="H138" s="247">
        <f t="shared" si="6"/>
        <v>1550000</v>
      </c>
      <c r="I138" s="248">
        <v>0.02</v>
      </c>
      <c r="J138" s="127">
        <v>31000</v>
      </c>
      <c r="K138" s="331" t="s">
        <v>1224</v>
      </c>
      <c r="L138" s="251"/>
    </row>
    <row r="139" spans="1:12" s="252" customFormat="1" ht="15" customHeight="1">
      <c r="A139" s="242">
        <v>134</v>
      </c>
      <c r="B139" s="126" t="s">
        <v>1152</v>
      </c>
      <c r="C139" s="45" t="s">
        <v>96</v>
      </c>
      <c r="D139" s="245" t="str">
        <f t="shared" si="5"/>
        <v>054C/YDI/X/2018</v>
      </c>
      <c r="E139" s="126" t="s">
        <v>1145</v>
      </c>
      <c r="F139" s="16">
        <v>11805253</v>
      </c>
      <c r="G139" s="126" t="s">
        <v>1136</v>
      </c>
      <c r="H139" s="247">
        <f t="shared" si="6"/>
        <v>6800000</v>
      </c>
      <c r="I139" s="248">
        <v>0.02</v>
      </c>
      <c r="J139" s="127">
        <v>136000</v>
      </c>
      <c r="K139" s="331" t="s">
        <v>1224</v>
      </c>
      <c r="L139" s="251"/>
    </row>
    <row r="140" spans="1:12" s="252" customFormat="1" ht="15" customHeight="1">
      <c r="A140" s="242">
        <v>135</v>
      </c>
      <c r="B140" s="126" t="s">
        <v>305</v>
      </c>
      <c r="C140" s="45" t="s">
        <v>97</v>
      </c>
      <c r="D140" s="245" t="str">
        <f t="shared" si="5"/>
        <v>055C/YDI/X/2018</v>
      </c>
      <c r="E140" s="126" t="s">
        <v>1144</v>
      </c>
      <c r="F140" s="16">
        <v>11805275</v>
      </c>
      <c r="G140" s="126" t="s">
        <v>1137</v>
      </c>
      <c r="H140" s="247">
        <f t="shared" si="6"/>
        <v>1198750</v>
      </c>
      <c r="I140" s="248">
        <v>0.02</v>
      </c>
      <c r="J140" s="127">
        <v>23975</v>
      </c>
      <c r="K140" s="331" t="s">
        <v>1219</v>
      </c>
      <c r="L140" s="251"/>
    </row>
    <row r="141" spans="1:12" s="252" customFormat="1" ht="15" customHeight="1">
      <c r="A141" s="242">
        <v>136</v>
      </c>
      <c r="B141" s="126" t="s">
        <v>305</v>
      </c>
      <c r="C141" s="45" t="s">
        <v>98</v>
      </c>
      <c r="D141" s="245" t="str">
        <f t="shared" si="5"/>
        <v>056C/YDI/X/2018</v>
      </c>
      <c r="E141" s="126" t="s">
        <v>1144</v>
      </c>
      <c r="F141" s="16">
        <v>11805275</v>
      </c>
      <c r="G141" s="126" t="s">
        <v>1138</v>
      </c>
      <c r="H141" s="247">
        <f t="shared" si="6"/>
        <v>398500</v>
      </c>
      <c r="I141" s="248">
        <v>0.02</v>
      </c>
      <c r="J141" s="127">
        <v>7970</v>
      </c>
      <c r="K141" s="331" t="s">
        <v>1219</v>
      </c>
      <c r="L141" s="251"/>
    </row>
    <row r="142" spans="1:12" s="252" customFormat="1" ht="15" customHeight="1">
      <c r="A142" s="242">
        <v>137</v>
      </c>
      <c r="B142" s="126" t="s">
        <v>363</v>
      </c>
      <c r="C142" s="45" t="s">
        <v>99</v>
      </c>
      <c r="D142" s="245" t="str">
        <f t="shared" si="5"/>
        <v>057C/YDI/X/2018</v>
      </c>
      <c r="E142" s="126" t="s">
        <v>1114</v>
      </c>
      <c r="F142" s="16">
        <v>11805463</v>
      </c>
      <c r="G142" s="126" t="s">
        <v>1139</v>
      </c>
      <c r="H142" s="247">
        <f t="shared" si="6"/>
        <v>4410000</v>
      </c>
      <c r="I142" s="248">
        <v>0.02</v>
      </c>
      <c r="J142" s="127">
        <v>88200</v>
      </c>
      <c r="K142" s="331" t="s">
        <v>1220</v>
      </c>
      <c r="L142" s="251"/>
    </row>
    <row r="143" spans="1:12" s="252" customFormat="1" ht="15" customHeight="1">
      <c r="A143" s="242">
        <v>138</v>
      </c>
      <c r="B143" s="126" t="s">
        <v>1153</v>
      </c>
      <c r="C143" s="45" t="s">
        <v>100</v>
      </c>
      <c r="D143" s="245" t="str">
        <f t="shared" si="5"/>
        <v>058C/YDI/X/2018</v>
      </c>
      <c r="E143" s="126" t="s">
        <v>1142</v>
      </c>
      <c r="F143" s="16">
        <v>11805286</v>
      </c>
      <c r="G143" s="126" t="s">
        <v>1140</v>
      </c>
      <c r="H143" s="247">
        <f t="shared" si="6"/>
        <v>12000000</v>
      </c>
      <c r="I143" s="248">
        <v>0.02</v>
      </c>
      <c r="J143" s="127">
        <v>240000</v>
      </c>
      <c r="K143" s="331" t="s">
        <v>1220</v>
      </c>
      <c r="L143" s="251"/>
    </row>
    <row r="144" spans="1:12" s="252" customFormat="1" ht="15" customHeight="1">
      <c r="A144" s="242"/>
      <c r="B144" s="126" t="s">
        <v>956</v>
      </c>
      <c r="C144" s="45" t="s">
        <v>101</v>
      </c>
      <c r="D144" s="245" t="str">
        <f t="shared" si="5"/>
        <v>059C/YDI/X/2018</v>
      </c>
      <c r="E144" s="126" t="s">
        <v>1146</v>
      </c>
      <c r="F144" s="16">
        <v>70888835</v>
      </c>
      <c r="G144" s="126" t="s">
        <v>956</v>
      </c>
      <c r="H144" s="247">
        <f t="shared" si="6"/>
        <v>154044616.5</v>
      </c>
      <c r="I144" s="248">
        <v>0.02</v>
      </c>
      <c r="J144" s="127">
        <v>3080892.33</v>
      </c>
      <c r="K144" s="331" t="s">
        <v>1225</v>
      </c>
      <c r="L144" s="251"/>
    </row>
    <row r="145" spans="1:12" s="252" customFormat="1" ht="15" customHeight="1">
      <c r="A145" s="242"/>
      <c r="B145" s="126" t="s">
        <v>454</v>
      </c>
      <c r="C145" s="45" t="s">
        <v>102</v>
      </c>
      <c r="D145" s="245" t="str">
        <f t="shared" si="5"/>
        <v>060C/YDI/X/2018</v>
      </c>
      <c r="E145" s="126" t="s">
        <v>1174</v>
      </c>
      <c r="F145" s="16">
        <v>70898160</v>
      </c>
      <c r="G145" s="126" t="s">
        <v>454</v>
      </c>
      <c r="H145" s="247">
        <f t="shared" si="6"/>
        <v>130650000</v>
      </c>
      <c r="I145" s="248">
        <v>0.02</v>
      </c>
      <c r="J145" s="127">
        <v>2613000</v>
      </c>
      <c r="K145" s="331" t="s">
        <v>882</v>
      </c>
      <c r="L145" s="251"/>
    </row>
    <row r="146" spans="1:12" s="252" customFormat="1" ht="15" customHeight="1">
      <c r="A146" s="242"/>
      <c r="B146" s="126" t="s">
        <v>1168</v>
      </c>
      <c r="C146" s="45" t="s">
        <v>103</v>
      </c>
      <c r="D146" s="245" t="str">
        <f t="shared" si="5"/>
        <v>061C/YDI/X/2018</v>
      </c>
      <c r="E146" s="126" t="s">
        <v>1175</v>
      </c>
      <c r="F146" s="16">
        <v>70887503</v>
      </c>
      <c r="G146" s="126" t="s">
        <v>1168</v>
      </c>
      <c r="H146" s="247">
        <f t="shared" si="6"/>
        <v>102040800</v>
      </c>
      <c r="I146" s="248">
        <v>0.02</v>
      </c>
      <c r="J146" s="127">
        <v>2040816</v>
      </c>
      <c r="K146" s="331" t="s">
        <v>1226</v>
      </c>
      <c r="L146" s="251"/>
    </row>
    <row r="147" spans="1:12" s="252" customFormat="1" ht="15" customHeight="1">
      <c r="A147" s="242"/>
      <c r="B147" s="126" t="s">
        <v>454</v>
      </c>
      <c r="C147" s="45" t="s">
        <v>104</v>
      </c>
      <c r="D147" s="245" t="str">
        <f t="shared" si="5"/>
        <v>062C/YDI/X/2018</v>
      </c>
      <c r="E147" s="126" t="s">
        <v>1174</v>
      </c>
      <c r="F147" s="16">
        <v>70898158</v>
      </c>
      <c r="G147" s="126" t="s">
        <v>454</v>
      </c>
      <c r="H147" s="247">
        <f t="shared" si="6"/>
        <v>78000000</v>
      </c>
      <c r="I147" s="248">
        <v>0.02</v>
      </c>
      <c r="J147" s="127">
        <v>1560000</v>
      </c>
      <c r="K147" s="331" t="s">
        <v>882</v>
      </c>
      <c r="L147" s="251"/>
    </row>
    <row r="148" spans="1:12" s="252" customFormat="1" ht="15" customHeight="1">
      <c r="A148" s="242"/>
      <c r="B148" s="126" t="s">
        <v>61</v>
      </c>
      <c r="C148" s="45" t="s">
        <v>106</v>
      </c>
      <c r="D148" s="245" t="str">
        <f t="shared" si="5"/>
        <v>063C/YDI/X/2018</v>
      </c>
      <c r="E148" s="126" t="s">
        <v>1176</v>
      </c>
      <c r="F148" s="16">
        <v>70888141</v>
      </c>
      <c r="G148" s="126" t="s">
        <v>61</v>
      </c>
      <c r="H148" s="247">
        <f t="shared" si="6"/>
        <v>72845468</v>
      </c>
      <c r="I148" s="248">
        <v>0.02</v>
      </c>
      <c r="J148" s="127">
        <v>1456909.36</v>
      </c>
      <c r="K148" s="331" t="s">
        <v>882</v>
      </c>
      <c r="L148" s="251"/>
    </row>
    <row r="149" spans="1:12" s="252" customFormat="1" ht="15" customHeight="1">
      <c r="A149" s="242"/>
      <c r="B149" s="126" t="s">
        <v>849</v>
      </c>
      <c r="C149" s="45" t="s">
        <v>107</v>
      </c>
      <c r="D149" s="245" t="str">
        <f t="shared" si="5"/>
        <v>064C/YDI/X/2018</v>
      </c>
      <c r="E149" s="126" t="s">
        <v>1177</v>
      </c>
      <c r="F149" s="16">
        <v>70885804</v>
      </c>
      <c r="G149" s="126" t="s">
        <v>849</v>
      </c>
      <c r="H149" s="247">
        <f t="shared" si="6"/>
        <v>62239200</v>
      </c>
      <c r="I149" s="248">
        <v>0.02</v>
      </c>
      <c r="J149" s="127">
        <v>1244784</v>
      </c>
      <c r="K149" s="331" t="s">
        <v>883</v>
      </c>
      <c r="L149" s="251"/>
    </row>
    <row r="150" spans="1:12" s="252" customFormat="1" ht="15" customHeight="1">
      <c r="A150" s="242"/>
      <c r="B150" s="126" t="s">
        <v>847</v>
      </c>
      <c r="C150" s="45" t="s">
        <v>109</v>
      </c>
      <c r="D150" s="245" t="str">
        <f t="shared" si="5"/>
        <v>065C/YDI/X/2018</v>
      </c>
      <c r="E150" s="126" t="s">
        <v>1167</v>
      </c>
      <c r="F150" s="16">
        <v>70890856</v>
      </c>
      <c r="G150" s="126" t="s">
        <v>847</v>
      </c>
      <c r="H150" s="247">
        <f t="shared" si="6"/>
        <v>42900000</v>
      </c>
      <c r="I150" s="248">
        <v>0.02</v>
      </c>
      <c r="J150" s="127">
        <v>858000</v>
      </c>
      <c r="K150" s="331" t="s">
        <v>172</v>
      </c>
      <c r="L150" s="251"/>
    </row>
    <row r="151" spans="1:12" s="252" customFormat="1" ht="15" customHeight="1">
      <c r="A151" s="242"/>
      <c r="B151" s="126" t="s">
        <v>1047</v>
      </c>
      <c r="C151" s="45" t="s">
        <v>110</v>
      </c>
      <c r="D151" s="245" t="str">
        <f t="shared" si="5"/>
        <v>066C/YDI/X/2018</v>
      </c>
      <c r="E151" s="126" t="s">
        <v>1146</v>
      </c>
      <c r="F151" s="16">
        <v>70888839</v>
      </c>
      <c r="G151" s="126" t="s">
        <v>1047</v>
      </c>
      <c r="H151" s="247">
        <f t="shared" si="6"/>
        <v>41760167</v>
      </c>
      <c r="I151" s="248">
        <v>0.02</v>
      </c>
      <c r="J151" s="127">
        <v>835203.34</v>
      </c>
      <c r="K151" s="331" t="s">
        <v>172</v>
      </c>
      <c r="L151" s="251"/>
    </row>
    <row r="152" spans="1:12" s="252" customFormat="1" ht="15" customHeight="1">
      <c r="A152" s="242"/>
      <c r="B152" s="126" t="s">
        <v>956</v>
      </c>
      <c r="C152" s="45" t="s">
        <v>111</v>
      </c>
      <c r="D152" s="245" t="str">
        <f t="shared" si="5"/>
        <v>067C/YDI/X/2018</v>
      </c>
      <c r="E152" s="126" t="s">
        <v>1146</v>
      </c>
      <c r="F152" s="16">
        <v>70888836</v>
      </c>
      <c r="G152" s="126" t="s">
        <v>956</v>
      </c>
      <c r="H152" s="247">
        <f t="shared" si="6"/>
        <v>32646633.5</v>
      </c>
      <c r="I152" s="248">
        <v>0.02</v>
      </c>
      <c r="J152" s="127">
        <v>652932.67000000004</v>
      </c>
      <c r="K152" s="331" t="s">
        <v>1225</v>
      </c>
      <c r="L152" s="251"/>
    </row>
    <row r="153" spans="1:12" s="252" customFormat="1" ht="15" customHeight="1">
      <c r="A153" s="242"/>
      <c r="B153" s="126" t="s">
        <v>955</v>
      </c>
      <c r="C153" s="45" t="s">
        <v>112</v>
      </c>
      <c r="D153" s="245" t="str">
        <f t="shared" ref="D153:D184" si="7">C153&amp;$D$1</f>
        <v>068C/YDI/X/2018</v>
      </c>
      <c r="E153" s="126" t="s">
        <v>1178</v>
      </c>
      <c r="F153" s="16">
        <v>70899822</v>
      </c>
      <c r="G153" s="126" t="s">
        <v>955</v>
      </c>
      <c r="H153" s="247">
        <f t="shared" si="6"/>
        <v>32579200</v>
      </c>
      <c r="I153" s="248">
        <v>0.02</v>
      </c>
      <c r="J153" s="127">
        <v>651584</v>
      </c>
      <c r="K153" s="331" t="s">
        <v>1227</v>
      </c>
      <c r="L153" s="251"/>
    </row>
    <row r="154" spans="1:12" s="252" customFormat="1" ht="15" customHeight="1">
      <c r="A154" s="242"/>
      <c r="B154" s="126" t="s">
        <v>955</v>
      </c>
      <c r="C154" s="45" t="s">
        <v>113</v>
      </c>
      <c r="D154" s="245" t="str">
        <f t="shared" si="7"/>
        <v>069C/YDI/X/2018</v>
      </c>
      <c r="E154" s="126" t="s">
        <v>1176</v>
      </c>
      <c r="F154" s="16">
        <v>70888333</v>
      </c>
      <c r="G154" s="126" t="s">
        <v>955</v>
      </c>
      <c r="H154" s="247">
        <f t="shared" si="6"/>
        <v>32216500</v>
      </c>
      <c r="I154" s="248">
        <v>0.02</v>
      </c>
      <c r="J154" s="127">
        <v>644330</v>
      </c>
      <c r="K154" s="331" t="s">
        <v>1227</v>
      </c>
      <c r="L154" s="251"/>
    </row>
    <row r="155" spans="1:12" s="252" customFormat="1" ht="15" customHeight="1">
      <c r="A155" s="242"/>
      <c r="B155" s="126" t="s">
        <v>955</v>
      </c>
      <c r="C155" s="45" t="s">
        <v>114</v>
      </c>
      <c r="D155" s="245" t="str">
        <f t="shared" si="7"/>
        <v>070C/YDI/X/2018</v>
      </c>
      <c r="E155" s="126" t="s">
        <v>1142</v>
      </c>
      <c r="F155" s="16">
        <v>70895027</v>
      </c>
      <c r="G155" s="126" t="s">
        <v>955</v>
      </c>
      <c r="H155" s="247">
        <f t="shared" si="6"/>
        <v>26760900</v>
      </c>
      <c r="I155" s="248">
        <v>0.02</v>
      </c>
      <c r="J155" s="127">
        <v>535218</v>
      </c>
      <c r="K155" s="331" t="s">
        <v>1227</v>
      </c>
      <c r="L155" s="251"/>
    </row>
    <row r="156" spans="1:12" s="252" customFormat="1" ht="15" customHeight="1">
      <c r="A156" s="242"/>
      <c r="B156" s="126" t="s">
        <v>955</v>
      </c>
      <c r="C156" s="45" t="s">
        <v>115</v>
      </c>
      <c r="D156" s="245" t="str">
        <f t="shared" si="7"/>
        <v>071C/YDI/X/2018</v>
      </c>
      <c r="E156" s="126" t="s">
        <v>1143</v>
      </c>
      <c r="F156" s="16">
        <v>70891931</v>
      </c>
      <c r="G156" s="126" t="s">
        <v>955</v>
      </c>
      <c r="H156" s="247">
        <f t="shared" si="6"/>
        <v>25504900</v>
      </c>
      <c r="I156" s="248">
        <v>0.02</v>
      </c>
      <c r="J156" s="127">
        <v>510098</v>
      </c>
      <c r="K156" s="331" t="s">
        <v>1227</v>
      </c>
      <c r="L156" s="251"/>
    </row>
    <row r="157" spans="1:12" s="252" customFormat="1" ht="15" customHeight="1">
      <c r="A157" s="242"/>
      <c r="B157" s="126" t="s">
        <v>177</v>
      </c>
      <c r="C157" s="45" t="s">
        <v>116</v>
      </c>
      <c r="D157" s="245" t="str">
        <f t="shared" si="7"/>
        <v>072C/YDI/X/2018</v>
      </c>
      <c r="E157" s="126" t="s">
        <v>1114</v>
      </c>
      <c r="F157" s="16">
        <v>70897391</v>
      </c>
      <c r="G157" s="126" t="s">
        <v>177</v>
      </c>
      <c r="H157" s="247">
        <f t="shared" si="6"/>
        <v>24115000</v>
      </c>
      <c r="I157" s="248">
        <v>0.02</v>
      </c>
      <c r="J157" s="127">
        <v>482300</v>
      </c>
      <c r="K157" s="331" t="s">
        <v>882</v>
      </c>
      <c r="L157" s="251"/>
    </row>
    <row r="158" spans="1:12" s="252" customFormat="1" ht="15" customHeight="1">
      <c r="A158" s="242"/>
      <c r="B158" s="126" t="s">
        <v>960</v>
      </c>
      <c r="C158" s="45" t="s">
        <v>117</v>
      </c>
      <c r="D158" s="245" t="str">
        <f t="shared" si="7"/>
        <v>073C/YDI/X/2018</v>
      </c>
      <c r="E158" s="126" t="s">
        <v>1114</v>
      </c>
      <c r="F158" s="16">
        <v>70897390</v>
      </c>
      <c r="G158" s="126" t="s">
        <v>960</v>
      </c>
      <c r="H158" s="247">
        <f t="shared" si="6"/>
        <v>22572000</v>
      </c>
      <c r="I158" s="248">
        <v>0.02</v>
      </c>
      <c r="J158" s="127">
        <v>451440</v>
      </c>
      <c r="K158" s="331" t="s">
        <v>1228</v>
      </c>
      <c r="L158" s="251"/>
    </row>
    <row r="159" spans="1:12" s="252" customFormat="1" ht="15" customHeight="1">
      <c r="A159" s="242"/>
      <c r="B159" s="126" t="s">
        <v>1169</v>
      </c>
      <c r="C159" s="45" t="s">
        <v>118</v>
      </c>
      <c r="D159" s="245" t="str">
        <f t="shared" si="7"/>
        <v>074C/YDI/X/2018</v>
      </c>
      <c r="E159" s="126" t="s">
        <v>1144</v>
      </c>
      <c r="F159" s="16">
        <v>70894341</v>
      </c>
      <c r="G159" s="126" t="s">
        <v>1169</v>
      </c>
      <c r="H159" s="247">
        <f t="shared" si="6"/>
        <v>21875000</v>
      </c>
      <c r="I159" s="248">
        <v>0.02</v>
      </c>
      <c r="J159" s="127">
        <v>437500</v>
      </c>
      <c r="K159" s="331" t="s">
        <v>882</v>
      </c>
      <c r="L159" s="251"/>
    </row>
    <row r="160" spans="1:12" s="252" customFormat="1" ht="15" customHeight="1">
      <c r="A160" s="242"/>
      <c r="B160" s="126" t="s">
        <v>177</v>
      </c>
      <c r="C160" s="45" t="s">
        <v>119</v>
      </c>
      <c r="D160" s="245" t="str">
        <f t="shared" si="7"/>
        <v>075C/YDI/X/2018</v>
      </c>
      <c r="E160" s="126" t="s">
        <v>1114</v>
      </c>
      <c r="F160" s="16">
        <v>70897392</v>
      </c>
      <c r="G160" s="126" t="s">
        <v>177</v>
      </c>
      <c r="H160" s="247">
        <f t="shared" si="6"/>
        <v>20720000</v>
      </c>
      <c r="I160" s="248">
        <v>0.02</v>
      </c>
      <c r="J160" s="127">
        <v>414400</v>
      </c>
      <c r="K160" s="331" t="s">
        <v>882</v>
      </c>
      <c r="L160" s="251"/>
    </row>
    <row r="161" spans="1:12" s="252" customFormat="1" ht="15" customHeight="1">
      <c r="A161" s="242"/>
      <c r="B161" s="126" t="s">
        <v>454</v>
      </c>
      <c r="C161" s="45" t="s">
        <v>120</v>
      </c>
      <c r="D161" s="245" t="str">
        <f t="shared" si="7"/>
        <v>076C/YDI/X/2018</v>
      </c>
      <c r="E161" s="126" t="s">
        <v>1174</v>
      </c>
      <c r="F161" s="16">
        <v>70898157</v>
      </c>
      <c r="G161" s="126" t="s">
        <v>454</v>
      </c>
      <c r="H161" s="247">
        <f t="shared" si="6"/>
        <v>20000000</v>
      </c>
      <c r="I161" s="248">
        <v>0.02</v>
      </c>
      <c r="J161" s="127">
        <v>400000</v>
      </c>
      <c r="K161" s="331" t="s">
        <v>882</v>
      </c>
      <c r="L161" s="251"/>
    </row>
    <row r="162" spans="1:12" s="252" customFormat="1" ht="15" customHeight="1">
      <c r="A162" s="242"/>
      <c r="B162" s="126" t="s">
        <v>1169</v>
      </c>
      <c r="C162" s="45" t="s">
        <v>121</v>
      </c>
      <c r="D162" s="245" t="str">
        <f t="shared" si="7"/>
        <v>077C/YDI/X/2018</v>
      </c>
      <c r="E162" s="126" t="s">
        <v>1144</v>
      </c>
      <c r="F162" s="16">
        <v>70894339</v>
      </c>
      <c r="G162" s="126" t="s">
        <v>1169</v>
      </c>
      <c r="H162" s="247">
        <f t="shared" si="6"/>
        <v>18060000</v>
      </c>
      <c r="I162" s="248">
        <v>0.02</v>
      </c>
      <c r="J162" s="127">
        <v>361200</v>
      </c>
      <c r="K162" s="331" t="s">
        <v>882</v>
      </c>
      <c r="L162" s="251"/>
    </row>
    <row r="163" spans="1:12" s="252" customFormat="1" ht="15" customHeight="1">
      <c r="A163" s="242"/>
      <c r="B163" s="126" t="s">
        <v>227</v>
      </c>
      <c r="C163" s="45" t="s">
        <v>122</v>
      </c>
      <c r="D163" s="245" t="str">
        <f t="shared" si="7"/>
        <v>078C/YDI/X/2018</v>
      </c>
      <c r="E163" s="126" t="s">
        <v>1114</v>
      </c>
      <c r="F163" s="16">
        <v>70897393</v>
      </c>
      <c r="G163" s="126" t="s">
        <v>227</v>
      </c>
      <c r="H163" s="247">
        <f t="shared" si="6"/>
        <v>17974380</v>
      </c>
      <c r="I163" s="248">
        <v>0.02</v>
      </c>
      <c r="J163" s="127">
        <v>359487.6</v>
      </c>
      <c r="K163" s="331" t="s">
        <v>882</v>
      </c>
      <c r="L163" s="251"/>
    </row>
    <row r="164" spans="1:12" s="252" customFormat="1" ht="15" customHeight="1">
      <c r="A164" s="242"/>
      <c r="B164" s="126" t="s">
        <v>961</v>
      </c>
      <c r="C164" s="45" t="s">
        <v>123</v>
      </c>
      <c r="D164" s="245" t="str">
        <f t="shared" si="7"/>
        <v>079C/YDI/X/2018</v>
      </c>
      <c r="E164" s="126" t="s">
        <v>1175</v>
      </c>
      <c r="F164" s="16">
        <v>70887502</v>
      </c>
      <c r="G164" s="126" t="s">
        <v>961</v>
      </c>
      <c r="H164" s="247">
        <f t="shared" si="6"/>
        <v>17836700</v>
      </c>
      <c r="I164" s="248">
        <v>0.02</v>
      </c>
      <c r="J164" s="127">
        <v>356734</v>
      </c>
      <c r="K164" s="331" t="s">
        <v>1225</v>
      </c>
      <c r="L164" s="251"/>
    </row>
    <row r="165" spans="1:12" s="252" customFormat="1" ht="15" customHeight="1">
      <c r="A165" s="242"/>
      <c r="B165" s="126" t="s">
        <v>454</v>
      </c>
      <c r="C165" s="45" t="s">
        <v>124</v>
      </c>
      <c r="D165" s="245" t="str">
        <f t="shared" si="7"/>
        <v>080C/YDI/X/2018</v>
      </c>
      <c r="E165" s="126" t="s">
        <v>1174</v>
      </c>
      <c r="F165" s="16">
        <v>70898159</v>
      </c>
      <c r="G165" s="126" t="s">
        <v>454</v>
      </c>
      <c r="H165" s="247">
        <f t="shared" si="6"/>
        <v>15796000</v>
      </c>
      <c r="I165" s="248">
        <v>0.02</v>
      </c>
      <c r="J165" s="127">
        <v>315920</v>
      </c>
      <c r="K165" s="331" t="s">
        <v>882</v>
      </c>
      <c r="L165" s="251"/>
    </row>
    <row r="166" spans="1:12" s="252" customFormat="1" ht="15" customHeight="1">
      <c r="A166" s="242"/>
      <c r="B166" s="126" t="s">
        <v>1170</v>
      </c>
      <c r="C166" s="45" t="s">
        <v>125</v>
      </c>
      <c r="D166" s="245" t="str">
        <f t="shared" si="7"/>
        <v>081C/YDI/X/2018</v>
      </c>
      <c r="E166" s="126" t="s">
        <v>1175</v>
      </c>
      <c r="F166" s="16">
        <v>70887504</v>
      </c>
      <c r="G166" s="126" t="s">
        <v>1170</v>
      </c>
      <c r="H166" s="247">
        <f t="shared" si="6"/>
        <v>13500000</v>
      </c>
      <c r="I166" s="248">
        <v>0.02</v>
      </c>
      <c r="J166" s="127">
        <v>270000</v>
      </c>
      <c r="K166" s="331" t="s">
        <v>882</v>
      </c>
      <c r="L166" s="251"/>
    </row>
    <row r="167" spans="1:12" s="252" customFormat="1" ht="15" customHeight="1">
      <c r="A167" s="242"/>
      <c r="B167" s="126" t="s">
        <v>408</v>
      </c>
      <c r="C167" s="45" t="s">
        <v>126</v>
      </c>
      <c r="D167" s="245" t="str">
        <f t="shared" si="7"/>
        <v>082C/YDI/X/2018</v>
      </c>
      <c r="E167" s="126" t="s">
        <v>1176</v>
      </c>
      <c r="F167" s="16">
        <v>70888139</v>
      </c>
      <c r="G167" s="126" t="s">
        <v>408</v>
      </c>
      <c r="H167" s="247">
        <f t="shared" si="6"/>
        <v>13205000</v>
      </c>
      <c r="I167" s="248">
        <v>0.02</v>
      </c>
      <c r="J167" s="127">
        <v>264100</v>
      </c>
      <c r="K167" s="331" t="s">
        <v>882</v>
      </c>
      <c r="L167" s="251"/>
    </row>
    <row r="168" spans="1:12" s="252" customFormat="1" ht="15" customHeight="1">
      <c r="A168" s="242"/>
      <c r="B168" s="126" t="s">
        <v>1169</v>
      </c>
      <c r="C168" s="45" t="s">
        <v>127</v>
      </c>
      <c r="D168" s="245" t="str">
        <f t="shared" si="7"/>
        <v>083C/YDI/X/2018</v>
      </c>
      <c r="E168" s="126" t="s">
        <v>1177</v>
      </c>
      <c r="F168" s="16">
        <v>70885805</v>
      </c>
      <c r="G168" s="126" t="s">
        <v>1169</v>
      </c>
      <c r="H168" s="247">
        <f t="shared" si="6"/>
        <v>12715000</v>
      </c>
      <c r="I168" s="248">
        <v>0.02</v>
      </c>
      <c r="J168" s="127">
        <v>254300</v>
      </c>
      <c r="K168" s="331" t="s">
        <v>882</v>
      </c>
      <c r="L168" s="251"/>
    </row>
    <row r="169" spans="1:12" s="252" customFormat="1" ht="15" customHeight="1">
      <c r="A169" s="242"/>
      <c r="B169" s="126" t="s">
        <v>1171</v>
      </c>
      <c r="C169" s="45" t="s">
        <v>128</v>
      </c>
      <c r="D169" s="245" t="str">
        <f t="shared" si="7"/>
        <v>084C/YDI/X/2018</v>
      </c>
      <c r="E169" s="126" t="s">
        <v>1114</v>
      </c>
      <c r="F169" s="16">
        <v>11805460</v>
      </c>
      <c r="G169" s="126" t="s">
        <v>1173</v>
      </c>
      <c r="H169" s="247">
        <f t="shared" si="6"/>
        <v>12490000</v>
      </c>
      <c r="I169" s="248">
        <v>0.02</v>
      </c>
      <c r="J169" s="127">
        <v>249800</v>
      </c>
      <c r="K169" s="331" t="s">
        <v>318</v>
      </c>
      <c r="L169" s="251"/>
    </row>
    <row r="170" spans="1:12" s="252" customFormat="1" ht="15" customHeight="1">
      <c r="A170" s="242"/>
      <c r="B170" s="126" t="s">
        <v>366</v>
      </c>
      <c r="C170" s="45" t="s">
        <v>129</v>
      </c>
      <c r="D170" s="245" t="str">
        <f t="shared" si="7"/>
        <v>085C/YDI/X/2018</v>
      </c>
      <c r="E170" s="126" t="s">
        <v>1175</v>
      </c>
      <c r="F170" s="16">
        <v>70887508</v>
      </c>
      <c r="G170" s="126" t="s">
        <v>366</v>
      </c>
      <c r="H170" s="247">
        <f t="shared" si="6"/>
        <v>12195000</v>
      </c>
      <c r="I170" s="248">
        <v>0.02</v>
      </c>
      <c r="J170" s="127">
        <v>243900</v>
      </c>
      <c r="K170" s="331" t="s">
        <v>882</v>
      </c>
      <c r="L170" s="251"/>
    </row>
    <row r="171" spans="1:12" s="252" customFormat="1" ht="15" customHeight="1">
      <c r="A171" s="242"/>
      <c r="B171" s="126" t="s">
        <v>958</v>
      </c>
      <c r="C171" s="45" t="s">
        <v>130</v>
      </c>
      <c r="D171" s="245" t="str">
        <f t="shared" si="7"/>
        <v>086C/YDI/X/2018</v>
      </c>
      <c r="E171" s="126" t="s">
        <v>1175</v>
      </c>
      <c r="F171" s="16">
        <v>70887506</v>
      </c>
      <c r="G171" s="126" t="s">
        <v>958</v>
      </c>
      <c r="H171" s="247">
        <f t="shared" si="6"/>
        <v>11098000</v>
      </c>
      <c r="I171" s="248">
        <v>0.02</v>
      </c>
      <c r="J171" s="127">
        <v>221960</v>
      </c>
      <c r="K171" s="331" t="s">
        <v>1228</v>
      </c>
      <c r="L171" s="251"/>
    </row>
    <row r="172" spans="1:12" s="252" customFormat="1" ht="15" customHeight="1">
      <c r="A172" s="242"/>
      <c r="B172" s="126" t="s">
        <v>1172</v>
      </c>
      <c r="C172" s="45" t="s">
        <v>131</v>
      </c>
      <c r="D172" s="245" t="str">
        <f t="shared" si="7"/>
        <v>087C/YDI/X/2018</v>
      </c>
      <c r="E172" s="126" t="s">
        <v>1176</v>
      </c>
      <c r="F172" s="16">
        <v>70888142</v>
      </c>
      <c r="G172" s="126" t="s">
        <v>1172</v>
      </c>
      <c r="H172" s="247">
        <f t="shared" si="6"/>
        <v>9500000</v>
      </c>
      <c r="I172" s="248">
        <v>0.02</v>
      </c>
      <c r="J172" s="127">
        <v>190000</v>
      </c>
      <c r="K172" s="331" t="s">
        <v>1228</v>
      </c>
      <c r="L172" s="251"/>
    </row>
    <row r="173" spans="1:12" s="252" customFormat="1" ht="15" customHeight="1">
      <c r="A173" s="242"/>
      <c r="B173" s="126" t="s">
        <v>850</v>
      </c>
      <c r="C173" s="45" t="s">
        <v>152</v>
      </c>
      <c r="D173" s="245" t="str">
        <f t="shared" si="7"/>
        <v>088C/YDI/X/2018</v>
      </c>
      <c r="E173" s="126" t="s">
        <v>1143</v>
      </c>
      <c r="F173" s="16">
        <v>70891933</v>
      </c>
      <c r="G173" s="126" t="s">
        <v>850</v>
      </c>
      <c r="H173" s="247">
        <f t="shared" si="6"/>
        <v>8801700</v>
      </c>
      <c r="I173" s="248">
        <v>0.02</v>
      </c>
      <c r="J173" s="127">
        <v>176034</v>
      </c>
      <c r="K173" s="331" t="s">
        <v>1229</v>
      </c>
      <c r="L173" s="251"/>
    </row>
    <row r="174" spans="1:12" s="252" customFormat="1" ht="15" customHeight="1">
      <c r="A174" s="242"/>
      <c r="B174" s="126" t="s">
        <v>408</v>
      </c>
      <c r="C174" s="45" t="s">
        <v>153</v>
      </c>
      <c r="D174" s="245" t="str">
        <f t="shared" si="7"/>
        <v>089C/YDI/X/2018</v>
      </c>
      <c r="E174" s="126" t="s">
        <v>1176</v>
      </c>
      <c r="F174" s="16">
        <v>70888140</v>
      </c>
      <c r="G174" s="126" t="s">
        <v>408</v>
      </c>
      <c r="H174" s="247">
        <f t="shared" si="6"/>
        <v>5700000</v>
      </c>
      <c r="I174" s="248">
        <v>0.02</v>
      </c>
      <c r="J174" s="127">
        <v>114000</v>
      </c>
      <c r="K174" s="331" t="s">
        <v>882</v>
      </c>
      <c r="L174" s="251"/>
    </row>
    <row r="175" spans="1:12" s="252" customFormat="1" ht="15" customHeight="1">
      <c r="A175" s="242"/>
      <c r="B175" s="126" t="s">
        <v>1036</v>
      </c>
      <c r="C175" s="45" t="s">
        <v>154</v>
      </c>
      <c r="D175" s="245" t="str">
        <f t="shared" si="7"/>
        <v>090C/YDI/X/2018</v>
      </c>
      <c r="E175" s="126" t="s">
        <v>1176</v>
      </c>
      <c r="F175" s="16">
        <v>70888144</v>
      </c>
      <c r="G175" s="126" t="s">
        <v>1036</v>
      </c>
      <c r="H175" s="247">
        <f t="shared" si="6"/>
        <v>5500000</v>
      </c>
      <c r="I175" s="248">
        <v>0.02</v>
      </c>
      <c r="J175" s="127">
        <v>110000</v>
      </c>
      <c r="K175" s="331" t="s">
        <v>1230</v>
      </c>
      <c r="L175" s="251"/>
    </row>
    <row r="176" spans="1:12" s="252" customFormat="1" ht="15" customHeight="1">
      <c r="A176" s="242"/>
      <c r="B176" s="126" t="s">
        <v>1036</v>
      </c>
      <c r="C176" s="45" t="s">
        <v>155</v>
      </c>
      <c r="D176" s="245" t="str">
        <f t="shared" si="7"/>
        <v>091C/YDI/X/2018</v>
      </c>
      <c r="E176" s="126" t="s">
        <v>1176</v>
      </c>
      <c r="F176" s="16">
        <v>70888145</v>
      </c>
      <c r="G176" s="126" t="s">
        <v>1036</v>
      </c>
      <c r="H176" s="247">
        <f t="shared" si="6"/>
        <v>5500000</v>
      </c>
      <c r="I176" s="248">
        <v>0.02</v>
      </c>
      <c r="J176" s="127">
        <v>110000</v>
      </c>
      <c r="K176" s="331" t="s">
        <v>1230</v>
      </c>
      <c r="L176" s="251"/>
    </row>
    <row r="177" spans="1:13" s="252" customFormat="1" ht="15" customHeight="1">
      <c r="A177" s="242"/>
      <c r="B177" s="126" t="s">
        <v>1040</v>
      </c>
      <c r="C177" s="45" t="s">
        <v>156</v>
      </c>
      <c r="D177" s="245" t="str">
        <f t="shared" si="7"/>
        <v>092C/YDI/X/2018</v>
      </c>
      <c r="E177" s="126" t="s">
        <v>1146</v>
      </c>
      <c r="F177" s="16">
        <v>70888834</v>
      </c>
      <c r="G177" s="126" t="s">
        <v>1040</v>
      </c>
      <c r="H177" s="247">
        <f t="shared" si="6"/>
        <v>4484000</v>
      </c>
      <c r="I177" s="248">
        <v>0.02</v>
      </c>
      <c r="J177" s="127">
        <v>89680</v>
      </c>
      <c r="K177" s="331" t="s">
        <v>1220</v>
      </c>
      <c r="L177" s="251"/>
    </row>
    <row r="178" spans="1:13" s="252" customFormat="1" ht="15" customHeight="1">
      <c r="A178" s="242"/>
      <c r="B178" s="126" t="s">
        <v>454</v>
      </c>
      <c r="C178" s="45" t="s">
        <v>157</v>
      </c>
      <c r="D178" s="245" t="str">
        <f t="shared" si="7"/>
        <v>093C/YDI/X/2018</v>
      </c>
      <c r="E178" s="126" t="s">
        <v>1174</v>
      </c>
      <c r="F178" s="16">
        <v>70898156</v>
      </c>
      <c r="G178" s="126" t="s">
        <v>454</v>
      </c>
      <c r="H178" s="247">
        <f t="shared" si="6"/>
        <v>3000000</v>
      </c>
      <c r="I178" s="248">
        <v>0.02</v>
      </c>
      <c r="J178" s="127">
        <v>60000</v>
      </c>
      <c r="K178" s="331" t="s">
        <v>882</v>
      </c>
      <c r="L178" s="251"/>
    </row>
    <row r="179" spans="1:13" s="252" customFormat="1" ht="15" customHeight="1">
      <c r="A179" s="242"/>
      <c r="B179" s="126" t="s">
        <v>1044</v>
      </c>
      <c r="C179" s="45" t="s">
        <v>158</v>
      </c>
      <c r="D179" s="245" t="str">
        <f t="shared" si="7"/>
        <v>094C/YDI/X/2018</v>
      </c>
      <c r="E179" s="126" t="s">
        <v>1114</v>
      </c>
      <c r="F179" s="16">
        <v>70897389</v>
      </c>
      <c r="G179" s="126" t="s">
        <v>1044</v>
      </c>
      <c r="H179" s="247">
        <f t="shared" si="6"/>
        <v>2500000</v>
      </c>
      <c r="I179" s="248">
        <v>0.02</v>
      </c>
      <c r="J179" s="127">
        <v>50000</v>
      </c>
      <c r="K179" s="331" t="s">
        <v>1231</v>
      </c>
      <c r="L179" s="251"/>
    </row>
    <row r="180" spans="1:13" s="252" customFormat="1" ht="15" customHeight="1">
      <c r="A180" s="242"/>
      <c r="B180" s="126" t="s">
        <v>1042</v>
      </c>
      <c r="C180" s="45" t="s">
        <v>159</v>
      </c>
      <c r="D180" s="245" t="str">
        <f t="shared" si="7"/>
        <v>095C/YDI/X/2018</v>
      </c>
      <c r="E180" s="126" t="s">
        <v>1143</v>
      </c>
      <c r="F180" s="16">
        <v>70891932</v>
      </c>
      <c r="G180" s="126" t="s">
        <v>1042</v>
      </c>
      <c r="H180" s="247">
        <f t="shared" si="6"/>
        <v>2000000</v>
      </c>
      <c r="I180" s="248">
        <v>0.02</v>
      </c>
      <c r="J180" s="127">
        <v>40000</v>
      </c>
      <c r="K180" s="331" t="s">
        <v>896</v>
      </c>
      <c r="L180" s="251"/>
    </row>
    <row r="181" spans="1:13" s="252" customFormat="1" ht="15" customHeight="1">
      <c r="A181" s="242"/>
      <c r="B181" s="126" t="s">
        <v>1169</v>
      </c>
      <c r="C181" s="45" t="s">
        <v>160</v>
      </c>
      <c r="D181" s="245" t="str">
        <f t="shared" si="7"/>
        <v>096C/YDI/X/2018</v>
      </c>
      <c r="E181" s="126" t="s">
        <v>1144</v>
      </c>
      <c r="F181" s="16">
        <v>70894340</v>
      </c>
      <c r="G181" s="126" t="s">
        <v>1169</v>
      </c>
      <c r="H181" s="247">
        <f t="shared" si="6"/>
        <v>2000000</v>
      </c>
      <c r="I181" s="248">
        <v>0.02</v>
      </c>
      <c r="J181" s="127">
        <v>40000</v>
      </c>
      <c r="K181" s="331" t="s">
        <v>882</v>
      </c>
      <c r="L181" s="251"/>
    </row>
    <row r="182" spans="1:13" s="252" customFormat="1" ht="15" customHeight="1">
      <c r="A182" s="242"/>
      <c r="B182" s="126" t="s">
        <v>1044</v>
      </c>
      <c r="C182" s="45" t="s">
        <v>161</v>
      </c>
      <c r="D182" s="245" t="str">
        <f t="shared" si="7"/>
        <v>097C/YDI/X/2018</v>
      </c>
      <c r="E182" s="126" t="s">
        <v>1146</v>
      </c>
      <c r="F182" s="16">
        <v>70888837</v>
      </c>
      <c r="G182" s="126" t="s">
        <v>1044</v>
      </c>
      <c r="H182" s="247">
        <f t="shared" si="6"/>
        <v>1500000</v>
      </c>
      <c r="I182" s="248">
        <v>0.02</v>
      </c>
      <c r="J182" s="127">
        <v>30000</v>
      </c>
      <c r="K182" s="331" t="s">
        <v>1231</v>
      </c>
      <c r="L182" s="251"/>
    </row>
    <row r="183" spans="1:13" s="252" customFormat="1" ht="15" customHeight="1">
      <c r="A183" s="242"/>
      <c r="B183" s="126" t="s">
        <v>1172</v>
      </c>
      <c r="C183" s="45" t="s">
        <v>137</v>
      </c>
      <c r="D183" s="245" t="str">
        <f t="shared" si="7"/>
        <v>098C/YDI/X/2018</v>
      </c>
      <c r="E183" s="126" t="s">
        <v>1176</v>
      </c>
      <c r="F183" s="16">
        <v>70888146</v>
      </c>
      <c r="G183" s="126" t="s">
        <v>1172</v>
      </c>
      <c r="H183" s="247">
        <f t="shared" si="6"/>
        <v>1180000</v>
      </c>
      <c r="I183" s="248">
        <v>0.02</v>
      </c>
      <c r="J183" s="127">
        <v>23600</v>
      </c>
      <c r="K183" s="331" t="s">
        <v>1228</v>
      </c>
      <c r="L183" s="251"/>
    </row>
    <row r="184" spans="1:13" s="252" customFormat="1" ht="15" customHeight="1">
      <c r="A184" s="242"/>
      <c r="B184" s="126" t="s">
        <v>1044</v>
      </c>
      <c r="C184" s="45" t="s">
        <v>162</v>
      </c>
      <c r="D184" s="245" t="str">
        <f t="shared" si="7"/>
        <v>099C/YDI/X/2018</v>
      </c>
      <c r="E184" s="126" t="s">
        <v>1146</v>
      </c>
      <c r="F184" s="16">
        <v>70888838</v>
      </c>
      <c r="G184" s="126" t="s">
        <v>1044</v>
      </c>
      <c r="H184" s="247">
        <f t="shared" si="6"/>
        <v>1000000</v>
      </c>
      <c r="I184" s="248">
        <v>0.02</v>
      </c>
      <c r="J184" s="127">
        <v>20000</v>
      </c>
      <c r="K184" s="331" t="s">
        <v>1231</v>
      </c>
      <c r="L184" s="251"/>
    </row>
    <row r="185" spans="1:13" ht="15" customHeight="1">
      <c r="A185" s="44"/>
      <c r="B185" s="126"/>
      <c r="C185" s="45"/>
      <c r="D185" s="46"/>
      <c r="E185" s="199"/>
      <c r="F185" s="208"/>
      <c r="G185" s="48"/>
      <c r="H185" s="49"/>
      <c r="I185" s="14"/>
      <c r="J185" s="200">
        <f>SUM(J6:J184)</f>
        <v>107986656.3</v>
      </c>
      <c r="L185" s="209"/>
    </row>
    <row r="186" spans="1:13" ht="15" customHeight="1">
      <c r="A186" s="44"/>
      <c r="B186" s="126"/>
      <c r="C186" s="45"/>
      <c r="D186" s="46"/>
      <c r="E186" s="46"/>
      <c r="F186" s="64"/>
      <c r="G186" s="48"/>
      <c r="H186" s="49"/>
      <c r="I186" s="14"/>
      <c r="J186" s="50">
        <v>107686655</v>
      </c>
    </row>
    <row r="187" spans="1:13" ht="15" customHeight="1">
      <c r="A187" s="44"/>
      <c r="B187" s="126"/>
      <c r="C187" s="45"/>
      <c r="D187" s="46"/>
      <c r="E187" s="46"/>
      <c r="F187" s="64"/>
      <c r="G187" s="65" t="s">
        <v>331</v>
      </c>
      <c r="H187" s="20">
        <f>SUM(H6:H186)</f>
        <v>5399332815</v>
      </c>
      <c r="I187" s="9"/>
      <c r="J187" s="20">
        <f>J185+J4</f>
        <v>107986656.3</v>
      </c>
      <c r="L187" s="122"/>
      <c r="M187" s="123"/>
    </row>
    <row r="188" spans="1:13" ht="15" customHeight="1">
      <c r="A188" s="70"/>
      <c r="B188" s="57"/>
      <c r="C188" s="95"/>
      <c r="D188" s="54"/>
      <c r="E188" s="54"/>
      <c r="F188" s="66"/>
      <c r="G188" s="55"/>
      <c r="H188" s="59"/>
      <c r="I188" s="17"/>
      <c r="J188" s="60"/>
    </row>
    <row r="189" spans="1:13" s="328" customFormat="1" ht="15" customHeight="1">
      <c r="A189" s="318">
        <v>1</v>
      </c>
      <c r="B189" s="319" t="s">
        <v>1154</v>
      </c>
      <c r="C189" s="320" t="s">
        <v>37</v>
      </c>
      <c r="D189" s="321" t="str">
        <f>C189&amp;$F$1</f>
        <v>001B/YDI/X/2018</v>
      </c>
      <c r="E189" s="319" t="s">
        <v>1112</v>
      </c>
      <c r="F189" s="322">
        <v>11805503</v>
      </c>
      <c r="G189" s="323" t="s">
        <v>1155</v>
      </c>
      <c r="H189" s="324">
        <f>J189/I189</f>
        <v>396000</v>
      </c>
      <c r="I189" s="325">
        <v>0.04</v>
      </c>
      <c r="J189" s="326">
        <v>15840</v>
      </c>
      <c r="K189" s="332"/>
      <c r="L189" s="327"/>
    </row>
    <row r="190" spans="1:13" s="133" customFormat="1" ht="15" customHeight="1">
      <c r="A190" s="314">
        <v>2</v>
      </c>
      <c r="B190" s="164" t="s">
        <v>629</v>
      </c>
      <c r="C190" s="162" t="s">
        <v>39</v>
      </c>
      <c r="D190" s="163" t="str">
        <f t="shared" ref="D190:D203" si="8">C190&amp;$F$1</f>
        <v>002B/YDI/X/2018</v>
      </c>
      <c r="E190" s="164" t="s">
        <v>1114</v>
      </c>
      <c r="F190" s="315">
        <v>11805460</v>
      </c>
      <c r="G190" s="316" t="s">
        <v>626</v>
      </c>
      <c r="H190" s="166">
        <f t="shared" ref="H190:H203" si="9">J190/I190</f>
        <v>1471525</v>
      </c>
      <c r="I190" s="317">
        <v>0.04</v>
      </c>
      <c r="J190" s="168">
        <v>58861</v>
      </c>
      <c r="K190" s="338">
        <f>SUM(H190:H195)</f>
        <v>8910400</v>
      </c>
      <c r="L190" s="132"/>
    </row>
    <row r="191" spans="1:13" s="133" customFormat="1" ht="15" customHeight="1">
      <c r="A191" s="314">
        <v>3</v>
      </c>
      <c r="B191" s="164" t="s">
        <v>629</v>
      </c>
      <c r="C191" s="162" t="s">
        <v>40</v>
      </c>
      <c r="D191" s="163" t="str">
        <f t="shared" si="8"/>
        <v>003B/YDI/X/2018</v>
      </c>
      <c r="E191" s="164" t="s">
        <v>1114</v>
      </c>
      <c r="F191" s="315">
        <v>11805460</v>
      </c>
      <c r="G191" s="316" t="s">
        <v>626</v>
      </c>
      <c r="H191" s="166">
        <f t="shared" si="9"/>
        <v>1484900</v>
      </c>
      <c r="I191" s="317">
        <v>0.04</v>
      </c>
      <c r="J191" s="168">
        <v>59396</v>
      </c>
      <c r="K191" s="333"/>
      <c r="L191" s="132"/>
    </row>
    <row r="192" spans="1:13" s="133" customFormat="1" ht="15" customHeight="1">
      <c r="A192" s="314">
        <v>4</v>
      </c>
      <c r="B192" s="164" t="s">
        <v>629</v>
      </c>
      <c r="C192" s="162" t="s">
        <v>41</v>
      </c>
      <c r="D192" s="163" t="str">
        <f t="shared" si="8"/>
        <v>004B/YDI/X/2018</v>
      </c>
      <c r="E192" s="164" t="s">
        <v>1114</v>
      </c>
      <c r="F192" s="315">
        <v>11805460</v>
      </c>
      <c r="G192" s="316" t="s">
        <v>626</v>
      </c>
      <c r="H192" s="166">
        <f t="shared" si="9"/>
        <v>1502875</v>
      </c>
      <c r="I192" s="317">
        <v>0.04</v>
      </c>
      <c r="J192" s="168">
        <v>60115</v>
      </c>
      <c r="K192" s="333"/>
      <c r="L192" s="132"/>
    </row>
    <row r="193" spans="1:12" s="133" customFormat="1" ht="15" customHeight="1">
      <c r="A193" s="314">
        <v>5</v>
      </c>
      <c r="B193" s="164" t="s">
        <v>629</v>
      </c>
      <c r="C193" s="162" t="s">
        <v>42</v>
      </c>
      <c r="D193" s="163" t="str">
        <f t="shared" si="8"/>
        <v>005B/YDI/X/2018</v>
      </c>
      <c r="E193" s="164" t="s">
        <v>1114</v>
      </c>
      <c r="F193" s="315">
        <v>11805460</v>
      </c>
      <c r="G193" s="316" t="s">
        <v>626</v>
      </c>
      <c r="H193" s="166">
        <f t="shared" si="9"/>
        <v>1513975</v>
      </c>
      <c r="I193" s="317">
        <v>0.04</v>
      </c>
      <c r="J193" s="168">
        <v>60559</v>
      </c>
      <c r="K193" s="333"/>
      <c r="L193" s="132"/>
    </row>
    <row r="194" spans="1:12" s="133" customFormat="1" ht="15" customHeight="1">
      <c r="A194" s="314">
        <v>6</v>
      </c>
      <c r="B194" s="164" t="s">
        <v>629</v>
      </c>
      <c r="C194" s="162" t="s">
        <v>43</v>
      </c>
      <c r="D194" s="163" t="str">
        <f t="shared" si="8"/>
        <v>006B/YDI/X/2018</v>
      </c>
      <c r="E194" s="164" t="s">
        <v>1112</v>
      </c>
      <c r="F194" s="315">
        <v>11805503</v>
      </c>
      <c r="G194" s="316" t="s">
        <v>626</v>
      </c>
      <c r="H194" s="166">
        <f t="shared" si="9"/>
        <v>1464000</v>
      </c>
      <c r="I194" s="317">
        <v>0.04</v>
      </c>
      <c r="J194" s="168">
        <v>58560</v>
      </c>
      <c r="K194" s="333"/>
      <c r="L194" s="132"/>
    </row>
    <row r="195" spans="1:12" s="133" customFormat="1" ht="15" customHeight="1">
      <c r="A195" s="314">
        <v>7</v>
      </c>
      <c r="B195" s="164" t="s">
        <v>629</v>
      </c>
      <c r="C195" s="162" t="s">
        <v>44</v>
      </c>
      <c r="D195" s="163" t="str">
        <f t="shared" si="8"/>
        <v>007B/YDI/X/2018</v>
      </c>
      <c r="E195" s="164" t="s">
        <v>1112</v>
      </c>
      <c r="F195" s="315">
        <v>11805503</v>
      </c>
      <c r="G195" s="316" t="s">
        <v>626</v>
      </c>
      <c r="H195" s="166">
        <f t="shared" si="9"/>
        <v>1473125</v>
      </c>
      <c r="I195" s="317">
        <v>0.04</v>
      </c>
      <c r="J195" s="168">
        <v>58925</v>
      </c>
      <c r="K195" s="333"/>
      <c r="L195" s="132"/>
    </row>
    <row r="196" spans="1:12" s="350" customFormat="1" ht="15" customHeight="1">
      <c r="A196" s="339">
        <v>8</v>
      </c>
      <c r="B196" s="340" t="s">
        <v>625</v>
      </c>
      <c r="C196" s="341" t="s">
        <v>45</v>
      </c>
      <c r="D196" s="342" t="str">
        <f t="shared" si="8"/>
        <v>008B/YDI/X/2018</v>
      </c>
      <c r="E196" s="340" t="s">
        <v>1112</v>
      </c>
      <c r="F196" s="343">
        <v>11805503</v>
      </c>
      <c r="G196" s="344" t="s">
        <v>1074</v>
      </c>
      <c r="H196" s="345">
        <f t="shared" si="9"/>
        <v>1922925</v>
      </c>
      <c r="I196" s="346">
        <v>0.04</v>
      </c>
      <c r="J196" s="347">
        <v>76917</v>
      </c>
      <c r="K196" s="348">
        <f>SUM(H196:H200)</f>
        <v>19921225</v>
      </c>
      <c r="L196" s="349"/>
    </row>
    <row r="197" spans="1:12" s="350" customFormat="1" ht="15" customHeight="1">
      <c r="A197" s="339">
        <v>9</v>
      </c>
      <c r="B197" s="340" t="s">
        <v>1071</v>
      </c>
      <c r="C197" s="341" t="s">
        <v>46</v>
      </c>
      <c r="D197" s="342" t="str">
        <f t="shared" si="8"/>
        <v>009B/YDI/X/2018</v>
      </c>
      <c r="E197" s="340" t="s">
        <v>1113</v>
      </c>
      <c r="F197" s="343">
        <v>11805455</v>
      </c>
      <c r="G197" s="344" t="s">
        <v>1075</v>
      </c>
      <c r="H197" s="345">
        <f t="shared" si="9"/>
        <v>1659500</v>
      </c>
      <c r="I197" s="346">
        <v>0.04</v>
      </c>
      <c r="J197" s="347">
        <v>66380</v>
      </c>
      <c r="K197" s="351"/>
      <c r="L197" s="349"/>
    </row>
    <row r="198" spans="1:12" s="350" customFormat="1" ht="15" customHeight="1">
      <c r="A198" s="339">
        <v>10</v>
      </c>
      <c r="B198" s="340" t="s">
        <v>1071</v>
      </c>
      <c r="C198" s="341" t="s">
        <v>47</v>
      </c>
      <c r="D198" s="342" t="str">
        <f t="shared" si="8"/>
        <v>010B/YDI/X/2018</v>
      </c>
      <c r="E198" s="340" t="s">
        <v>1113</v>
      </c>
      <c r="F198" s="343">
        <v>11805455</v>
      </c>
      <c r="G198" s="344" t="s">
        <v>1075</v>
      </c>
      <c r="H198" s="345">
        <f t="shared" si="9"/>
        <v>2809425</v>
      </c>
      <c r="I198" s="346">
        <v>0.04</v>
      </c>
      <c r="J198" s="347">
        <v>112377</v>
      </c>
      <c r="K198" s="351"/>
      <c r="L198" s="349"/>
    </row>
    <row r="199" spans="1:12" s="350" customFormat="1" ht="15" customHeight="1">
      <c r="A199" s="339">
        <v>11</v>
      </c>
      <c r="B199" s="340" t="s">
        <v>1071</v>
      </c>
      <c r="C199" s="341" t="s">
        <v>48</v>
      </c>
      <c r="D199" s="342" t="str">
        <f t="shared" si="8"/>
        <v>011B/YDI/X/2018</v>
      </c>
      <c r="E199" s="340" t="s">
        <v>1113</v>
      </c>
      <c r="F199" s="343">
        <v>11805455</v>
      </c>
      <c r="G199" s="344" t="s">
        <v>1075</v>
      </c>
      <c r="H199" s="345">
        <f t="shared" si="9"/>
        <v>5451750</v>
      </c>
      <c r="I199" s="346">
        <v>0.04</v>
      </c>
      <c r="J199" s="347">
        <v>218070</v>
      </c>
      <c r="K199" s="351"/>
      <c r="L199" s="349"/>
    </row>
    <row r="200" spans="1:12" s="350" customFormat="1" ht="15" customHeight="1">
      <c r="A200" s="339">
        <v>12</v>
      </c>
      <c r="B200" s="340" t="s">
        <v>1071</v>
      </c>
      <c r="C200" s="341" t="s">
        <v>49</v>
      </c>
      <c r="D200" s="342" t="str">
        <f t="shared" si="8"/>
        <v>012B/YDI/X/2018</v>
      </c>
      <c r="E200" s="340" t="s">
        <v>1113</v>
      </c>
      <c r="F200" s="343">
        <v>11805455</v>
      </c>
      <c r="G200" s="344" t="s">
        <v>1075</v>
      </c>
      <c r="H200" s="345">
        <f t="shared" si="9"/>
        <v>8077625</v>
      </c>
      <c r="I200" s="346">
        <v>0.04</v>
      </c>
      <c r="J200" s="347">
        <v>323105</v>
      </c>
      <c r="K200" s="351"/>
      <c r="L200" s="349"/>
    </row>
    <row r="201" spans="1:12" s="133" customFormat="1" ht="15" customHeight="1">
      <c r="A201" s="314">
        <v>13</v>
      </c>
      <c r="B201" s="164" t="s">
        <v>1072</v>
      </c>
      <c r="C201" s="162" t="s">
        <v>50</v>
      </c>
      <c r="D201" s="163" t="str">
        <f t="shared" si="8"/>
        <v>013B/YDI/X/2018</v>
      </c>
      <c r="E201" s="164" t="s">
        <v>1113</v>
      </c>
      <c r="F201" s="315">
        <v>11805455</v>
      </c>
      <c r="G201" s="316" t="s">
        <v>1076</v>
      </c>
      <c r="H201" s="166">
        <f t="shared" si="9"/>
        <v>1480000</v>
      </c>
      <c r="I201" s="317">
        <v>0.04</v>
      </c>
      <c r="J201" s="168">
        <v>59200</v>
      </c>
      <c r="K201" s="333"/>
      <c r="L201" s="132"/>
    </row>
    <row r="202" spans="1:12" s="133" customFormat="1" ht="15" customHeight="1">
      <c r="A202" s="314">
        <v>14</v>
      </c>
      <c r="B202" s="164" t="s">
        <v>1179</v>
      </c>
      <c r="C202" s="162" t="s">
        <v>51</v>
      </c>
      <c r="D202" s="163" t="str">
        <f t="shared" si="8"/>
        <v>014B/YDI/X/2018</v>
      </c>
      <c r="E202" s="164" t="s">
        <v>1176</v>
      </c>
      <c r="F202" s="315">
        <v>70888143</v>
      </c>
      <c r="G202" s="316" t="s">
        <v>1179</v>
      </c>
      <c r="H202" s="166">
        <f t="shared" si="9"/>
        <v>273177075</v>
      </c>
      <c r="I202" s="317">
        <v>0.04</v>
      </c>
      <c r="J202" s="168">
        <v>10927083</v>
      </c>
      <c r="K202" s="333"/>
      <c r="L202" s="132"/>
    </row>
    <row r="203" spans="1:12" s="133" customFormat="1" ht="15" customHeight="1">
      <c r="A203" s="314">
        <v>15</v>
      </c>
      <c r="B203" s="164" t="s">
        <v>1179</v>
      </c>
      <c r="C203" s="162" t="s">
        <v>52</v>
      </c>
      <c r="D203" s="163" t="str">
        <f t="shared" si="8"/>
        <v>015B/YDI/X/2018</v>
      </c>
      <c r="E203" s="164" t="s">
        <v>1175</v>
      </c>
      <c r="F203" s="315">
        <v>70899820</v>
      </c>
      <c r="G203" s="316" t="s">
        <v>1179</v>
      </c>
      <c r="H203" s="166">
        <f t="shared" si="9"/>
        <v>136588550</v>
      </c>
      <c r="I203" s="317">
        <v>0.04</v>
      </c>
      <c r="J203" s="168">
        <v>5463542</v>
      </c>
      <c r="K203" s="333"/>
      <c r="L203" s="132"/>
    </row>
    <row r="204" spans="1:12" ht="15" customHeight="1">
      <c r="A204" s="291"/>
      <c r="B204" s="293"/>
      <c r="C204" s="153"/>
      <c r="D204" s="154"/>
      <c r="E204" s="154"/>
      <c r="F204" s="255"/>
      <c r="G204" s="254"/>
      <c r="H204" s="157"/>
      <c r="I204" s="294"/>
      <c r="J204" s="295"/>
      <c r="K204" s="334"/>
    </row>
    <row r="205" spans="1:12" ht="15" customHeight="1">
      <c r="A205" s="291"/>
      <c r="B205" s="293"/>
      <c r="C205" s="259"/>
      <c r="D205" s="154"/>
      <c r="E205" s="154"/>
      <c r="F205" s="154"/>
      <c r="G205" s="296" t="s">
        <v>332</v>
      </c>
      <c r="H205" s="297">
        <f>SUM(H189:H204)</f>
        <v>440473250</v>
      </c>
      <c r="I205" s="263"/>
      <c r="J205" s="297">
        <f>SUM(J189:J204)</f>
        <v>17618930</v>
      </c>
      <c r="K205" s="334"/>
    </row>
    <row r="206" spans="1:12" ht="15" customHeight="1">
      <c r="A206" s="291"/>
      <c r="B206" s="293"/>
      <c r="C206" s="259"/>
      <c r="D206" s="154"/>
      <c r="E206" s="154"/>
      <c r="F206" s="154"/>
      <c r="G206" s="296"/>
      <c r="H206" s="297"/>
      <c r="I206" s="263"/>
      <c r="J206" s="297">
        <f>J205+J185</f>
        <v>125605586.3</v>
      </c>
      <c r="K206" s="334"/>
    </row>
    <row r="207" spans="1:12" ht="15" customHeight="1">
      <c r="A207" s="291"/>
      <c r="B207" s="293"/>
      <c r="C207" s="259"/>
      <c r="D207" s="154"/>
      <c r="E207" s="154"/>
      <c r="F207" s="154"/>
      <c r="G207" s="298" t="s">
        <v>19</v>
      </c>
      <c r="H207" s="299">
        <f>H205+H187</f>
        <v>5839806065</v>
      </c>
      <c r="I207" s="300"/>
      <c r="J207" s="299">
        <f>J205+J187</f>
        <v>125605586.3</v>
      </c>
      <c r="K207" s="335"/>
      <c r="L207" s="123"/>
    </row>
    <row r="208" spans="1:12" ht="15" customHeight="1">
      <c r="A208" s="291"/>
      <c r="B208" s="293"/>
      <c r="C208" s="259"/>
      <c r="D208" s="154"/>
      <c r="E208" s="154"/>
      <c r="F208" s="154"/>
      <c r="G208" s="296"/>
      <c r="H208" s="297"/>
      <c r="I208" s="263"/>
      <c r="J208" s="297"/>
      <c r="K208" s="334"/>
    </row>
    <row r="209" spans="1:11" s="133" customFormat="1" ht="15" customHeight="1">
      <c r="A209" s="314">
        <v>1</v>
      </c>
      <c r="B209" s="164" t="s">
        <v>147</v>
      </c>
      <c r="C209" s="162" t="s">
        <v>163</v>
      </c>
      <c r="D209" s="163" t="str">
        <f t="shared" ref="D209:D216" si="10">C209&amp;$D$1</f>
        <v>100C/YDI/X/2018</v>
      </c>
      <c r="E209" s="164" t="s">
        <v>1113</v>
      </c>
      <c r="F209" s="315">
        <v>11805423</v>
      </c>
      <c r="G209" s="164" t="s">
        <v>1156</v>
      </c>
      <c r="H209" s="166">
        <f t="shared" ref="H209:H216" si="11">J209/I209</f>
        <v>90000</v>
      </c>
      <c r="I209" s="317">
        <v>0.04</v>
      </c>
      <c r="J209" s="168">
        <v>3600</v>
      </c>
      <c r="K209" s="352"/>
    </row>
    <row r="210" spans="1:11" s="133" customFormat="1" ht="15" customHeight="1">
      <c r="A210" s="314">
        <v>2</v>
      </c>
      <c r="B210" s="164" t="s">
        <v>147</v>
      </c>
      <c r="C210" s="162" t="s">
        <v>164</v>
      </c>
      <c r="D210" s="163" t="str">
        <f t="shared" si="10"/>
        <v>101C/YDI/X/2018</v>
      </c>
      <c r="E210" s="164" t="s">
        <v>1167</v>
      </c>
      <c r="F210" s="315">
        <v>11805196</v>
      </c>
      <c r="G210" s="164" t="s">
        <v>1157</v>
      </c>
      <c r="H210" s="166">
        <f t="shared" si="11"/>
        <v>540000</v>
      </c>
      <c r="I210" s="317">
        <v>0.04</v>
      </c>
      <c r="J210" s="168">
        <v>21600</v>
      </c>
      <c r="K210" s="352"/>
    </row>
    <row r="211" spans="1:11" s="133" customFormat="1" ht="15" customHeight="1">
      <c r="A211" s="314">
        <v>3</v>
      </c>
      <c r="B211" s="164" t="s">
        <v>1163</v>
      </c>
      <c r="C211" s="162" t="s">
        <v>165</v>
      </c>
      <c r="D211" s="163" t="str">
        <f t="shared" si="10"/>
        <v>102C/YDI/X/2018</v>
      </c>
      <c r="E211" s="164" t="s">
        <v>1113</v>
      </c>
      <c r="F211" s="315">
        <v>31801456</v>
      </c>
      <c r="G211" s="164" t="s">
        <v>1158</v>
      </c>
      <c r="H211" s="166">
        <f t="shared" si="11"/>
        <v>700000</v>
      </c>
      <c r="I211" s="317">
        <v>0.04</v>
      </c>
      <c r="J211" s="168">
        <v>28000</v>
      </c>
      <c r="K211" s="352"/>
    </row>
    <row r="212" spans="1:11" s="133" customFormat="1" ht="15" customHeight="1">
      <c r="A212" s="314">
        <v>4</v>
      </c>
      <c r="B212" s="164" t="s">
        <v>1164</v>
      </c>
      <c r="C212" s="162" t="s">
        <v>166</v>
      </c>
      <c r="D212" s="163" t="str">
        <f t="shared" si="10"/>
        <v>103C/YDI/X/2018</v>
      </c>
      <c r="E212" s="164" t="s">
        <v>1113</v>
      </c>
      <c r="F212" s="315">
        <v>31801450</v>
      </c>
      <c r="G212" s="164" t="s">
        <v>1159</v>
      </c>
      <c r="H212" s="166">
        <f t="shared" si="11"/>
        <v>1700000</v>
      </c>
      <c r="I212" s="317">
        <v>0.04</v>
      </c>
      <c r="J212" s="168">
        <v>68000</v>
      </c>
      <c r="K212" s="352"/>
    </row>
    <row r="213" spans="1:11" s="133" customFormat="1" ht="15" customHeight="1">
      <c r="A213" s="314">
        <v>5</v>
      </c>
      <c r="B213" s="164" t="s">
        <v>1165</v>
      </c>
      <c r="C213" s="162" t="s">
        <v>167</v>
      </c>
      <c r="D213" s="163" t="str">
        <f t="shared" si="10"/>
        <v>104C/YDI/X/2018</v>
      </c>
      <c r="E213" s="164" t="s">
        <v>1145</v>
      </c>
      <c r="F213" s="315">
        <v>11805253</v>
      </c>
      <c r="G213" s="164" t="s">
        <v>1160</v>
      </c>
      <c r="H213" s="166">
        <f t="shared" si="11"/>
        <v>1050000</v>
      </c>
      <c r="I213" s="317">
        <v>0.04</v>
      </c>
      <c r="J213" s="168">
        <v>42000</v>
      </c>
      <c r="K213" s="352"/>
    </row>
    <row r="214" spans="1:11" s="133" customFormat="1" ht="15" customHeight="1">
      <c r="A214" s="314">
        <v>6</v>
      </c>
      <c r="B214" s="164" t="s">
        <v>1151</v>
      </c>
      <c r="C214" s="162" t="s">
        <v>246</v>
      </c>
      <c r="D214" s="163" t="str">
        <f t="shared" si="10"/>
        <v>105C/YDI/X/2018</v>
      </c>
      <c r="E214" s="164" t="s">
        <v>1145</v>
      </c>
      <c r="F214" s="315">
        <v>11805253</v>
      </c>
      <c r="G214" s="164" t="s">
        <v>1161</v>
      </c>
      <c r="H214" s="166">
        <f t="shared" si="11"/>
        <v>700000</v>
      </c>
      <c r="I214" s="167">
        <v>0.04</v>
      </c>
      <c r="J214" s="168">
        <v>28000</v>
      </c>
      <c r="K214" s="352"/>
    </row>
    <row r="215" spans="1:11" s="133" customFormat="1" ht="15" customHeight="1">
      <c r="A215" s="314">
        <v>7</v>
      </c>
      <c r="B215" s="164" t="s">
        <v>1166</v>
      </c>
      <c r="C215" s="162" t="s">
        <v>247</v>
      </c>
      <c r="D215" s="163" t="str">
        <f t="shared" si="10"/>
        <v>106C/YDI/X/2018</v>
      </c>
      <c r="E215" s="164" t="s">
        <v>1145</v>
      </c>
      <c r="F215" s="315">
        <v>11805253</v>
      </c>
      <c r="G215" s="164" t="s">
        <v>1162</v>
      </c>
      <c r="H215" s="166">
        <f t="shared" si="11"/>
        <v>3000000</v>
      </c>
      <c r="I215" s="167">
        <v>0.04</v>
      </c>
      <c r="J215" s="168">
        <v>120000</v>
      </c>
      <c r="K215" s="352"/>
    </row>
    <row r="216" spans="1:11" s="133" customFormat="1" ht="15" customHeight="1">
      <c r="A216" s="314">
        <v>8</v>
      </c>
      <c r="B216" s="164" t="s">
        <v>1022</v>
      </c>
      <c r="C216" s="162" t="s">
        <v>168</v>
      </c>
      <c r="D216" s="163" t="str">
        <f t="shared" si="10"/>
        <v>107C/YDI/X/2018</v>
      </c>
      <c r="E216" s="164" t="s">
        <v>1146</v>
      </c>
      <c r="F216" s="315">
        <v>70888833</v>
      </c>
      <c r="G216" s="164" t="s">
        <v>1022</v>
      </c>
      <c r="H216" s="166">
        <f t="shared" si="11"/>
        <v>8000000</v>
      </c>
      <c r="I216" s="167">
        <v>0.04</v>
      </c>
      <c r="J216" s="168">
        <v>320000</v>
      </c>
      <c r="K216" s="352"/>
    </row>
    <row r="217" spans="1:11" ht="15" customHeight="1">
      <c r="A217" s="291"/>
      <c r="B217" s="155"/>
      <c r="C217" s="153"/>
      <c r="D217" s="154"/>
      <c r="E217" s="155"/>
      <c r="F217" s="228"/>
      <c r="G217" s="155"/>
      <c r="H217" s="157"/>
      <c r="I217" s="197"/>
      <c r="J217" s="158"/>
      <c r="K217" s="334"/>
    </row>
    <row r="218" spans="1:11" ht="15" customHeight="1">
      <c r="A218" s="291"/>
      <c r="B218" s="155"/>
      <c r="C218" s="153"/>
      <c r="D218" s="154"/>
      <c r="E218" s="154"/>
      <c r="F218" s="154"/>
      <c r="G218" s="292"/>
      <c r="H218" s="157"/>
      <c r="I218" s="197"/>
      <c r="J218" s="158"/>
      <c r="K218" s="334"/>
    </row>
    <row r="219" spans="1:11" ht="15" customHeight="1">
      <c r="A219" s="291"/>
      <c r="B219" s="293"/>
      <c r="C219" s="259"/>
      <c r="D219" s="154"/>
      <c r="E219" s="154"/>
      <c r="F219" s="154"/>
      <c r="G219" s="301" t="s">
        <v>20</v>
      </c>
      <c r="H219" s="299">
        <f>SUM(H209:H214)</f>
        <v>4780000</v>
      </c>
      <c r="I219" s="263"/>
      <c r="J219" s="299">
        <f>SUM(J209:J216)</f>
        <v>631200</v>
      </c>
      <c r="K219" s="334"/>
    </row>
    <row r="220" spans="1:11" ht="15" customHeight="1">
      <c r="A220" s="291"/>
      <c r="B220" s="293"/>
      <c r="C220" s="259"/>
      <c r="D220" s="154"/>
      <c r="E220" s="154"/>
      <c r="F220" s="154"/>
      <c r="G220" s="301"/>
      <c r="H220" s="157"/>
      <c r="I220" s="302"/>
      <c r="J220" s="295"/>
      <c r="K220" s="334"/>
    </row>
    <row r="221" spans="1:11" ht="15" customHeight="1">
      <c r="A221" s="291"/>
      <c r="B221" s="155"/>
      <c r="C221" s="153"/>
      <c r="D221" s="154"/>
      <c r="E221" s="155"/>
      <c r="F221" s="228"/>
      <c r="G221" s="155"/>
      <c r="H221" s="157"/>
      <c r="I221" s="302"/>
      <c r="J221" s="264"/>
      <c r="K221" s="334"/>
    </row>
    <row r="222" spans="1:11" ht="15" customHeight="1">
      <c r="A222" s="291"/>
      <c r="B222" s="155"/>
      <c r="C222" s="153"/>
      <c r="D222" s="154"/>
      <c r="E222" s="155"/>
      <c r="F222" s="228"/>
      <c r="G222" s="155"/>
      <c r="H222" s="157"/>
      <c r="I222" s="302"/>
      <c r="J222" s="264"/>
      <c r="K222" s="334"/>
    </row>
    <row r="223" spans="1:11" ht="15" customHeight="1">
      <c r="A223" s="291"/>
      <c r="B223" s="293"/>
      <c r="C223" s="259"/>
      <c r="D223" s="154"/>
      <c r="E223" s="154"/>
      <c r="F223" s="154"/>
      <c r="G223" s="301"/>
      <c r="H223" s="157"/>
      <c r="I223" s="302"/>
      <c r="J223" s="264"/>
      <c r="K223" s="334"/>
    </row>
    <row r="224" spans="1:11" ht="15" customHeight="1">
      <c r="A224" s="291"/>
      <c r="B224" s="293"/>
      <c r="C224" s="259"/>
      <c r="D224" s="154"/>
      <c r="E224" s="154"/>
      <c r="F224" s="154"/>
      <c r="G224" s="301" t="s">
        <v>22</v>
      </c>
      <c r="H224" s="303">
        <f>SUM(H221:H223)</f>
        <v>0</v>
      </c>
      <c r="I224" s="263"/>
      <c r="J224" s="303">
        <f>SUM(J221:J223)</f>
        <v>0</v>
      </c>
      <c r="K224" s="334"/>
    </row>
    <row r="225" spans="1:12" ht="15" customHeight="1">
      <c r="A225" s="291"/>
      <c r="B225" s="293"/>
      <c r="C225" s="153"/>
      <c r="D225" s="154"/>
      <c r="E225" s="154"/>
      <c r="F225" s="154"/>
      <c r="G225" s="292"/>
      <c r="H225" s="157"/>
      <c r="I225" s="197"/>
      <c r="J225" s="264"/>
      <c r="K225" s="334"/>
    </row>
    <row r="226" spans="1:12" ht="15" customHeight="1">
      <c r="A226" s="291"/>
      <c r="B226" s="293"/>
      <c r="C226" s="153"/>
      <c r="D226" s="154"/>
      <c r="E226" s="154"/>
      <c r="F226" s="154"/>
      <c r="G226" s="304" t="s">
        <v>208</v>
      </c>
      <c r="H226" s="305">
        <f>H219+H207+H224</f>
        <v>5844586065</v>
      </c>
      <c r="I226" s="197"/>
      <c r="J226" s="305">
        <f>J219+J207+J224</f>
        <v>126236786.3</v>
      </c>
      <c r="K226" s="334"/>
      <c r="L226" s="123"/>
    </row>
    <row r="227" spans="1:12" ht="15" customHeight="1">
      <c r="A227" s="291"/>
      <c r="B227" s="293"/>
      <c r="C227" s="153"/>
      <c r="D227" s="154"/>
      <c r="E227" s="154"/>
      <c r="F227" s="154"/>
      <c r="G227" s="292"/>
      <c r="H227" s="157"/>
      <c r="I227" s="197"/>
      <c r="J227" s="264"/>
      <c r="K227" s="334"/>
    </row>
    <row r="228" spans="1:12" ht="15" customHeight="1">
      <c r="A228" s="291"/>
      <c r="B228" s="293"/>
      <c r="C228" s="153"/>
      <c r="D228" s="154"/>
      <c r="E228" s="154"/>
      <c r="F228" s="154"/>
      <c r="G228" s="292"/>
      <c r="H228" s="157"/>
      <c r="I228" s="197"/>
      <c r="J228" s="264"/>
      <c r="K228" s="334"/>
    </row>
    <row r="229" spans="1:12" ht="15" customHeight="1">
      <c r="A229" s="291"/>
      <c r="B229" s="293"/>
      <c r="C229" s="153"/>
      <c r="D229" s="154"/>
      <c r="E229" s="154"/>
      <c r="F229" s="154"/>
      <c r="G229" s="292"/>
      <c r="H229" s="157"/>
      <c r="I229" s="197"/>
      <c r="J229" s="264"/>
      <c r="K229" s="334"/>
    </row>
    <row r="230" spans="1:12" ht="15" customHeight="1">
      <c r="A230" s="291"/>
      <c r="B230" s="293"/>
      <c r="C230" s="153"/>
      <c r="D230" s="154"/>
      <c r="E230" s="154"/>
      <c r="F230" s="154"/>
      <c r="G230" s="292"/>
      <c r="H230" s="157"/>
      <c r="I230" s="197"/>
      <c r="J230" s="264"/>
      <c r="K230" s="334"/>
    </row>
    <row r="231" spans="1:12" ht="15" customHeight="1">
      <c r="A231" s="291"/>
      <c r="B231" s="293"/>
      <c r="C231" s="153"/>
      <c r="D231" s="154"/>
      <c r="E231" s="155"/>
      <c r="F231" s="228"/>
      <c r="G231" s="292"/>
      <c r="H231" s="157"/>
      <c r="I231" s="197"/>
      <c r="J231" s="264"/>
      <c r="K231" s="334"/>
    </row>
    <row r="232" spans="1:12" ht="15" customHeight="1">
      <c r="A232" s="291"/>
      <c r="B232" s="155"/>
      <c r="C232" s="153"/>
      <c r="D232" s="154"/>
      <c r="E232" s="155"/>
      <c r="F232" s="228"/>
      <c r="G232" s="155"/>
      <c r="H232" s="157"/>
      <c r="I232" s="197"/>
      <c r="J232" s="158"/>
      <c r="K232" s="334"/>
    </row>
    <row r="233" spans="1:12" ht="15" customHeight="1">
      <c r="A233" s="291"/>
      <c r="B233" s="293"/>
      <c r="C233" s="153"/>
      <c r="D233" s="154"/>
      <c r="E233" s="154"/>
      <c r="F233" s="154"/>
      <c r="G233" s="292"/>
      <c r="H233" s="157"/>
      <c r="I233" s="197"/>
      <c r="J233" s="264"/>
      <c r="K233" s="334"/>
    </row>
    <row r="234" spans="1:12" ht="15" customHeight="1">
      <c r="A234" s="291"/>
      <c r="B234" s="293"/>
      <c r="C234" s="153"/>
      <c r="D234" s="154"/>
      <c r="E234" s="154"/>
      <c r="F234" s="154"/>
      <c r="G234" s="301" t="s">
        <v>231</v>
      </c>
      <c r="H234" s="299">
        <f>SUM(H232:H232)</f>
        <v>0</v>
      </c>
      <c r="I234" s="263"/>
      <c r="J234" s="299">
        <f>SUM(J232:J232)</f>
        <v>0</v>
      </c>
      <c r="K234" s="334"/>
    </row>
    <row r="235" spans="1:12" ht="15" customHeight="1">
      <c r="A235" s="291"/>
      <c r="B235" s="293"/>
      <c r="C235" s="153"/>
      <c r="D235" s="154"/>
      <c r="E235" s="155"/>
      <c r="F235" s="228"/>
      <c r="G235" s="292"/>
      <c r="H235" s="157"/>
      <c r="I235" s="197"/>
      <c r="J235" s="264"/>
      <c r="K235" s="334"/>
    </row>
    <row r="236" spans="1:12" s="133" customFormat="1" ht="15" customHeight="1">
      <c r="A236" s="314">
        <v>1</v>
      </c>
      <c r="B236" s="164" t="s">
        <v>148</v>
      </c>
      <c r="C236" s="162" t="s">
        <v>169</v>
      </c>
      <c r="D236" s="163" t="str">
        <f t="shared" ref="D236:D240" si="12">C236&amp;$D$1</f>
        <v>108C/YDI/X/2018</v>
      </c>
      <c r="E236" s="164" t="s">
        <v>1147</v>
      </c>
      <c r="F236" s="315">
        <v>11804979</v>
      </c>
      <c r="G236" s="164" t="s">
        <v>1184</v>
      </c>
      <c r="H236" s="166">
        <f t="shared" ref="H236:H240" si="13">J236/I236</f>
        <v>40029870</v>
      </c>
      <c r="I236" s="167">
        <v>0.1</v>
      </c>
      <c r="J236" s="168">
        <v>4002987</v>
      </c>
      <c r="K236" s="352" t="s">
        <v>1239</v>
      </c>
    </row>
    <row r="237" spans="1:12" s="133" customFormat="1" ht="15" customHeight="1">
      <c r="A237" s="314">
        <v>2</v>
      </c>
      <c r="B237" s="164" t="s">
        <v>148</v>
      </c>
      <c r="C237" s="162" t="s">
        <v>170</v>
      </c>
      <c r="D237" s="163" t="str">
        <f t="shared" si="12"/>
        <v>109C/YDI/X/2018</v>
      </c>
      <c r="E237" s="164" t="s">
        <v>1182</v>
      </c>
      <c r="F237" s="315">
        <v>11805496</v>
      </c>
      <c r="G237" s="164" t="s">
        <v>1185</v>
      </c>
      <c r="H237" s="166">
        <f t="shared" si="13"/>
        <v>36477540</v>
      </c>
      <c r="I237" s="167">
        <v>0.1</v>
      </c>
      <c r="J237" s="168">
        <v>3647754</v>
      </c>
      <c r="K237" s="352"/>
    </row>
    <row r="238" spans="1:12" s="133" customFormat="1" ht="15" customHeight="1">
      <c r="A238" s="314">
        <v>3</v>
      </c>
      <c r="B238" s="164" t="s">
        <v>1180</v>
      </c>
      <c r="C238" s="162" t="s">
        <v>171</v>
      </c>
      <c r="D238" s="163" t="str">
        <f t="shared" si="12"/>
        <v>110C/YDI/X/2018</v>
      </c>
      <c r="E238" s="164" t="s">
        <v>1114</v>
      </c>
      <c r="F238" s="315">
        <v>31801458</v>
      </c>
      <c r="G238" s="164" t="s">
        <v>1186</v>
      </c>
      <c r="H238" s="166">
        <f t="shared" si="13"/>
        <v>8888890</v>
      </c>
      <c r="I238" s="167">
        <v>0.1</v>
      </c>
      <c r="J238" s="168">
        <v>888889</v>
      </c>
      <c r="K238" s="352" t="s">
        <v>1238</v>
      </c>
    </row>
    <row r="239" spans="1:12" s="133" customFormat="1" ht="15" customHeight="1">
      <c r="A239" s="314">
        <v>4</v>
      </c>
      <c r="B239" s="164" t="s">
        <v>230</v>
      </c>
      <c r="C239" s="162" t="s">
        <v>248</v>
      </c>
      <c r="D239" s="163" t="str">
        <f t="shared" si="12"/>
        <v>111C/YDI/X/2018</v>
      </c>
      <c r="E239" s="164" t="s">
        <v>1183</v>
      </c>
      <c r="F239" s="315">
        <v>11804923</v>
      </c>
      <c r="G239" s="164" t="s">
        <v>1187</v>
      </c>
      <c r="H239" s="166">
        <f t="shared" si="13"/>
        <v>697991970</v>
      </c>
      <c r="I239" s="167">
        <v>0.1</v>
      </c>
      <c r="J239" s="168">
        <v>69799197</v>
      </c>
      <c r="K239" s="352" t="s">
        <v>1240</v>
      </c>
    </row>
    <row r="240" spans="1:12" s="133" customFormat="1" ht="15" customHeight="1">
      <c r="A240" s="314">
        <v>5</v>
      </c>
      <c r="B240" s="164" t="s">
        <v>1181</v>
      </c>
      <c r="C240" s="162" t="s">
        <v>249</v>
      </c>
      <c r="D240" s="163" t="str">
        <f t="shared" si="12"/>
        <v>112C/YDI/X/2018</v>
      </c>
      <c r="E240" s="164" t="s">
        <v>1182</v>
      </c>
      <c r="F240" s="315">
        <v>11805495</v>
      </c>
      <c r="G240" s="164" t="s">
        <v>1188</v>
      </c>
      <c r="H240" s="166">
        <f t="shared" si="13"/>
        <v>142560000</v>
      </c>
      <c r="I240" s="167">
        <v>0.1</v>
      </c>
      <c r="J240" s="168">
        <v>14256000</v>
      </c>
      <c r="K240" s="352" t="s">
        <v>308</v>
      </c>
    </row>
    <row r="241" spans="1:13" ht="15" customHeight="1">
      <c r="A241" s="291"/>
      <c r="B241" s="293"/>
      <c r="C241" s="153"/>
      <c r="D241" s="154"/>
      <c r="E241" s="154"/>
      <c r="F241" s="154"/>
      <c r="G241" s="301" t="s">
        <v>24</v>
      </c>
      <c r="H241" s="299">
        <f>SUM(H236:H240)</f>
        <v>925948270</v>
      </c>
      <c r="I241" s="263"/>
      <c r="J241" s="299">
        <f>SUM(J236:J240)</f>
        <v>92594827</v>
      </c>
      <c r="K241" s="334"/>
    </row>
    <row r="242" spans="1:13" ht="15" customHeight="1">
      <c r="A242" s="291"/>
      <c r="B242" s="293"/>
      <c r="C242" s="153"/>
      <c r="D242" s="154"/>
      <c r="E242" s="154"/>
      <c r="F242" s="154"/>
      <c r="G242" s="301"/>
      <c r="H242" s="299"/>
      <c r="I242" s="263"/>
      <c r="J242" s="299"/>
      <c r="K242" s="334"/>
    </row>
    <row r="243" spans="1:13" ht="15" customHeight="1">
      <c r="A243" s="291"/>
      <c r="B243" s="293"/>
      <c r="C243" s="153"/>
      <c r="D243" s="154"/>
      <c r="E243" s="154"/>
      <c r="F243" s="154"/>
      <c r="G243" s="304" t="s">
        <v>282</v>
      </c>
      <c r="H243" s="305">
        <f>SUM(H241)</f>
        <v>925948270</v>
      </c>
      <c r="I243" s="306"/>
      <c r="J243" s="305">
        <f>J241+J234</f>
        <v>92594827</v>
      </c>
      <c r="K243" s="336"/>
      <c r="L243" s="2"/>
    </row>
    <row r="244" spans="1:13" ht="15" customHeight="1">
      <c r="A244" s="291"/>
      <c r="B244" s="293"/>
      <c r="C244" s="153"/>
      <c r="D244" s="154"/>
      <c r="E244" s="154"/>
      <c r="F244" s="154"/>
      <c r="G244" s="292"/>
      <c r="H244" s="157"/>
      <c r="I244" s="197"/>
      <c r="J244" s="264"/>
      <c r="K244" s="334"/>
    </row>
    <row r="245" spans="1:13" ht="15" customHeight="1">
      <c r="A245" s="291"/>
      <c r="B245" s="293"/>
      <c r="C245" s="153"/>
      <c r="D245" s="154"/>
      <c r="E245" s="195"/>
      <c r="F245" s="228"/>
      <c r="G245" s="292"/>
      <c r="H245" s="157"/>
      <c r="I245" s="197"/>
      <c r="J245" s="264"/>
      <c r="K245" s="334"/>
    </row>
    <row r="246" spans="1:13" ht="15" customHeight="1">
      <c r="A246" s="291">
        <v>1</v>
      </c>
      <c r="B246" s="155" t="s">
        <v>225</v>
      </c>
      <c r="C246" s="153" t="s">
        <v>250</v>
      </c>
      <c r="D246" s="154" t="str">
        <f t="shared" ref="D246:D247" si="14">C246&amp;$D$1</f>
        <v>113C/YDI/X/2018</v>
      </c>
      <c r="E246" s="155" t="s">
        <v>1114</v>
      </c>
      <c r="F246" s="228">
        <v>70897388</v>
      </c>
      <c r="G246" s="155" t="s">
        <v>1463</v>
      </c>
      <c r="H246" s="157">
        <f t="shared" ref="H246:H247" si="15">J246/I246</f>
        <v>441863000</v>
      </c>
      <c r="I246" s="197">
        <v>0.1</v>
      </c>
      <c r="J246" s="158">
        <v>44186300</v>
      </c>
      <c r="K246" s="334"/>
    </row>
    <row r="247" spans="1:13" ht="15" customHeight="1">
      <c r="A247" s="291">
        <v>2</v>
      </c>
      <c r="B247" s="292"/>
      <c r="C247" s="153"/>
      <c r="D247" s="154" t="str">
        <f t="shared" si="14"/>
        <v>C/YDI/X/2018</v>
      </c>
      <c r="E247" s="195"/>
      <c r="F247" s="196"/>
      <c r="G247" s="195"/>
      <c r="H247" s="157">
        <f t="shared" si="15"/>
        <v>0</v>
      </c>
      <c r="I247" s="197">
        <v>0.1</v>
      </c>
      <c r="J247" s="198"/>
      <c r="K247" s="334"/>
    </row>
    <row r="248" spans="1:13" ht="15" customHeight="1">
      <c r="A248" s="291"/>
      <c r="B248" s="292"/>
      <c r="C248" s="153"/>
      <c r="D248" s="154"/>
      <c r="E248" s="154"/>
      <c r="F248" s="154"/>
      <c r="G248" s="195"/>
      <c r="H248" s="157"/>
      <c r="I248" s="197"/>
      <c r="J248" s="198"/>
      <c r="K248" s="334"/>
    </row>
    <row r="249" spans="1:13" ht="15" customHeight="1">
      <c r="A249" s="291"/>
      <c r="B249" s="293"/>
      <c r="C249" s="153"/>
      <c r="D249" s="154"/>
      <c r="E249" s="154"/>
      <c r="F249" s="154"/>
      <c r="G249" s="155"/>
      <c r="H249" s="157"/>
      <c r="I249" s="160"/>
      <c r="J249" s="264"/>
      <c r="K249" s="334"/>
      <c r="M249" s="51"/>
    </row>
    <row r="250" spans="1:13" ht="15" customHeight="1">
      <c r="A250" s="291"/>
      <c r="B250" s="293"/>
      <c r="C250" s="259"/>
      <c r="D250" s="154"/>
      <c r="E250" s="154"/>
      <c r="F250" s="154"/>
      <c r="G250" s="261" t="s">
        <v>27</v>
      </c>
      <c r="H250" s="299">
        <f>SUM(H246:H249)</f>
        <v>441863000</v>
      </c>
      <c r="I250" s="307"/>
      <c r="J250" s="299">
        <f>SUM(J246:J249)</f>
        <v>44186300</v>
      </c>
      <c r="K250" s="334"/>
    </row>
    <row r="251" spans="1:13" ht="15" customHeight="1">
      <c r="A251" s="291"/>
      <c r="B251" s="293"/>
      <c r="C251" s="153"/>
      <c r="D251" s="154"/>
      <c r="E251" s="155"/>
      <c r="F251" s="228"/>
      <c r="G251" s="292"/>
      <c r="H251" s="157"/>
      <c r="I251" s="160"/>
      <c r="J251" s="264"/>
      <c r="K251" s="334"/>
    </row>
    <row r="252" spans="1:13" ht="15" customHeight="1">
      <c r="A252" s="291">
        <v>1</v>
      </c>
      <c r="B252" s="292"/>
      <c r="C252" s="153"/>
      <c r="D252" s="154" t="str">
        <f t="shared" ref="D252" si="16">C252&amp;$D$1</f>
        <v>C/YDI/X/2018</v>
      </c>
      <c r="E252" s="155"/>
      <c r="F252" s="156"/>
      <c r="G252" s="155"/>
      <c r="H252" s="157">
        <f>J252/I252</f>
        <v>0</v>
      </c>
      <c r="I252" s="160">
        <v>0.1</v>
      </c>
      <c r="J252" s="158"/>
      <c r="K252" s="334"/>
    </row>
    <row r="253" spans="1:13" ht="15" customHeight="1">
      <c r="A253" s="291"/>
      <c r="B253" s="292"/>
      <c r="C253" s="153"/>
      <c r="D253" s="154"/>
      <c r="E253" s="154"/>
      <c r="F253" s="154"/>
      <c r="G253" s="155"/>
      <c r="H253" s="157"/>
      <c r="I253" s="160"/>
      <c r="J253" s="158"/>
      <c r="K253" s="334"/>
    </row>
    <row r="254" spans="1:13" ht="15" customHeight="1">
      <c r="A254" s="291"/>
      <c r="B254" s="293"/>
      <c r="C254" s="153"/>
      <c r="D254" s="154"/>
      <c r="E254" s="154"/>
      <c r="F254" s="154"/>
      <c r="G254" s="292"/>
      <c r="H254" s="157"/>
      <c r="I254" s="160"/>
      <c r="J254" s="264"/>
      <c r="K254" s="334"/>
    </row>
    <row r="255" spans="1:13" ht="15" customHeight="1">
      <c r="A255" s="291"/>
      <c r="B255" s="293"/>
      <c r="C255" s="153"/>
      <c r="D255" s="154"/>
      <c r="E255" s="154"/>
      <c r="F255" s="154"/>
      <c r="G255" s="308" t="s">
        <v>339</v>
      </c>
      <c r="H255" s="299">
        <f>SUM(H254:H254)</f>
        <v>0</v>
      </c>
      <c r="I255" s="307"/>
      <c r="J255" s="299">
        <f>SUM(J252:J254)</f>
        <v>0</v>
      </c>
      <c r="K255" s="334"/>
      <c r="L255" s="122"/>
    </row>
    <row r="256" spans="1:13" ht="15" customHeight="1">
      <c r="A256" s="291"/>
      <c r="B256" s="293"/>
      <c r="C256" s="153"/>
      <c r="D256" s="154"/>
      <c r="E256" s="155"/>
      <c r="F256" s="228"/>
      <c r="G256" s="308"/>
      <c r="H256" s="299"/>
      <c r="I256" s="307"/>
      <c r="J256" s="299"/>
      <c r="K256" s="334"/>
      <c r="L256" s="122"/>
    </row>
    <row r="257" spans="1:14" ht="15" customHeight="1">
      <c r="A257" s="291">
        <v>1</v>
      </c>
      <c r="B257" s="293"/>
      <c r="C257" s="153"/>
      <c r="D257" s="154" t="str">
        <f t="shared" ref="D257" si="17">C257&amp;$D$1</f>
        <v>C/YDI/X/2018</v>
      </c>
      <c r="E257" s="154"/>
      <c r="F257" s="154"/>
      <c r="G257" s="155"/>
      <c r="H257" s="157">
        <f>J257/I257</f>
        <v>0</v>
      </c>
      <c r="I257" s="309">
        <v>0.1</v>
      </c>
      <c r="J257" s="158"/>
      <c r="K257" s="334"/>
      <c r="L257" s="122"/>
    </row>
    <row r="258" spans="1:14" ht="15" customHeight="1">
      <c r="A258" s="291"/>
      <c r="B258" s="293"/>
      <c r="C258" s="153"/>
      <c r="D258" s="154"/>
      <c r="E258" s="154"/>
      <c r="F258" s="154"/>
      <c r="G258" s="308"/>
      <c r="H258" s="299"/>
      <c r="I258" s="307"/>
      <c r="J258" s="299"/>
      <c r="K258" s="334"/>
      <c r="L258" s="122"/>
    </row>
    <row r="259" spans="1:14" ht="15" customHeight="1">
      <c r="A259" s="291"/>
      <c r="B259" s="293"/>
      <c r="C259" s="153"/>
      <c r="D259" s="154"/>
      <c r="E259" s="154"/>
      <c r="F259" s="154"/>
      <c r="G259" s="310" t="s">
        <v>29</v>
      </c>
      <c r="H259" s="299"/>
      <c r="I259" s="307"/>
      <c r="J259" s="299"/>
      <c r="K259" s="334"/>
      <c r="L259" s="122"/>
    </row>
    <row r="260" spans="1:14" ht="15" customHeight="1">
      <c r="A260" s="291"/>
      <c r="B260" s="293"/>
      <c r="C260" s="153"/>
      <c r="D260" s="154"/>
      <c r="E260" s="154"/>
      <c r="F260" s="154"/>
      <c r="G260" s="254"/>
      <c r="H260" s="157"/>
      <c r="I260" s="160"/>
      <c r="J260" s="264"/>
      <c r="K260" s="334"/>
    </row>
    <row r="261" spans="1:14" ht="15" customHeight="1">
      <c r="A261" s="291"/>
      <c r="B261" s="293"/>
      <c r="C261" s="153"/>
      <c r="D261" s="154"/>
      <c r="E261" s="154"/>
      <c r="F261" s="154"/>
      <c r="G261" s="304" t="s">
        <v>209</v>
      </c>
      <c r="H261" s="295"/>
      <c r="I261" s="311"/>
      <c r="J261" s="312">
        <f>J250+J255+J257</f>
        <v>44186300</v>
      </c>
      <c r="K261" s="336"/>
      <c r="L261" s="123"/>
    </row>
    <row r="262" spans="1:14" ht="15" customHeight="1">
      <c r="A262" s="291"/>
      <c r="B262" s="293"/>
      <c r="C262" s="153"/>
      <c r="D262" s="154"/>
      <c r="E262" s="154"/>
      <c r="F262" s="228"/>
      <c r="G262" s="292"/>
      <c r="H262" s="295"/>
      <c r="I262" s="160"/>
      <c r="J262" s="264"/>
      <c r="K262" s="334"/>
    </row>
    <row r="263" spans="1:14" ht="15" customHeight="1">
      <c r="A263" s="313">
        <v>1</v>
      </c>
      <c r="B263" s="155"/>
      <c r="C263" s="153"/>
      <c r="D263" s="154"/>
      <c r="E263" s="155" t="s">
        <v>1178</v>
      </c>
      <c r="F263" s="228">
        <v>70900362</v>
      </c>
      <c r="G263" s="155" t="s">
        <v>1206</v>
      </c>
      <c r="H263" s="157"/>
      <c r="I263" s="197"/>
      <c r="J263" s="158">
        <v>358788236</v>
      </c>
      <c r="K263" s="334">
        <f>H266*2</f>
        <v>4470000</v>
      </c>
    </row>
    <row r="264" spans="1:14" s="133" customFormat="1" ht="15" customHeight="1">
      <c r="A264" s="283">
        <v>2</v>
      </c>
      <c r="B264" s="284" t="s">
        <v>217</v>
      </c>
      <c r="C264" s="285"/>
      <c r="D264" s="286"/>
      <c r="E264" s="284" t="s">
        <v>1141</v>
      </c>
      <c r="F264" s="287">
        <v>11805327</v>
      </c>
      <c r="G264" s="284" t="s">
        <v>1207</v>
      </c>
      <c r="H264" s="288">
        <f t="shared" ref="H264:H277" si="18">J264/I264</f>
        <v>3500000</v>
      </c>
      <c r="I264" s="289">
        <v>0.3</v>
      </c>
      <c r="J264" s="290">
        <v>1050000</v>
      </c>
      <c r="K264" s="337" t="s">
        <v>25</v>
      </c>
      <c r="L264" s="188" t="s">
        <v>403</v>
      </c>
      <c r="M264" s="268" t="s">
        <v>1232</v>
      </c>
      <c r="N264" s="133" t="s">
        <v>1233</v>
      </c>
    </row>
    <row r="265" spans="1:14" s="133" customFormat="1" ht="15" customHeight="1">
      <c r="A265" s="179">
        <v>3</v>
      </c>
      <c r="B265" s="265" t="s">
        <v>222</v>
      </c>
      <c r="C265" s="162"/>
      <c r="D265" s="163"/>
      <c r="E265" s="265" t="s">
        <v>1141</v>
      </c>
      <c r="F265" s="266">
        <v>11805309</v>
      </c>
      <c r="G265" s="265" t="s">
        <v>1101</v>
      </c>
      <c r="H265" s="166">
        <f t="shared" si="18"/>
        <v>2865000</v>
      </c>
      <c r="I265" s="267">
        <v>0.3</v>
      </c>
      <c r="J265" s="186">
        <v>859500</v>
      </c>
      <c r="K265" s="337" t="s">
        <v>25</v>
      </c>
      <c r="L265" s="188" t="s">
        <v>222</v>
      </c>
      <c r="M265" s="268" t="s">
        <v>1234</v>
      </c>
      <c r="N265" s="133" t="s">
        <v>1235</v>
      </c>
    </row>
    <row r="266" spans="1:14" s="133" customFormat="1" ht="15" customHeight="1">
      <c r="A266" s="179">
        <v>4</v>
      </c>
      <c r="B266" s="265" t="s">
        <v>665</v>
      </c>
      <c r="C266" s="162"/>
      <c r="D266" s="163"/>
      <c r="E266" s="265" t="s">
        <v>1113</v>
      </c>
      <c r="F266" s="266">
        <v>11805433</v>
      </c>
      <c r="G266" s="265" t="s">
        <v>1103</v>
      </c>
      <c r="H266" s="166">
        <f t="shared" si="18"/>
        <v>2235000</v>
      </c>
      <c r="I266" s="267">
        <v>0.25</v>
      </c>
      <c r="J266" s="186">
        <v>558750</v>
      </c>
      <c r="K266" s="337" t="s">
        <v>665</v>
      </c>
      <c r="L266" s="133" t="s">
        <v>1236</v>
      </c>
    </row>
    <row r="267" spans="1:14" s="133" customFormat="1" ht="15" customHeight="1">
      <c r="A267" s="179">
        <v>5</v>
      </c>
      <c r="B267" s="265" t="s">
        <v>1205</v>
      </c>
      <c r="C267" s="162"/>
      <c r="D267" s="163"/>
      <c r="E267" s="265" t="s">
        <v>1175</v>
      </c>
      <c r="F267" s="266">
        <v>70887507</v>
      </c>
      <c r="G267" s="265" t="s">
        <v>1205</v>
      </c>
      <c r="H267" s="166">
        <f t="shared" si="18"/>
        <v>8880000</v>
      </c>
      <c r="I267" s="167">
        <v>0.05</v>
      </c>
      <c r="J267" s="186">
        <v>444000</v>
      </c>
      <c r="K267" s="337">
        <f>H267*2</f>
        <v>17760000</v>
      </c>
    </row>
    <row r="268" spans="1:14" s="133" customFormat="1" ht="15" customHeight="1">
      <c r="A268" s="179">
        <v>6</v>
      </c>
      <c r="B268" s="265" t="s">
        <v>1197</v>
      </c>
      <c r="C268" s="162"/>
      <c r="D268" s="163"/>
      <c r="E268" s="265" t="s">
        <v>1114</v>
      </c>
      <c r="F268" s="266">
        <v>11805467</v>
      </c>
      <c r="G268" s="265" t="s">
        <v>1208</v>
      </c>
      <c r="H268" s="166">
        <f t="shared" si="18"/>
        <v>4250000</v>
      </c>
      <c r="I268" s="267">
        <v>0.05</v>
      </c>
      <c r="J268" s="186">
        <v>212500</v>
      </c>
      <c r="K268" s="337">
        <f>H268*2</f>
        <v>8500000</v>
      </c>
    </row>
    <row r="269" spans="1:14" s="133" customFormat="1" ht="15" customHeight="1">
      <c r="A269" s="179">
        <v>7</v>
      </c>
      <c r="B269" s="265" t="s">
        <v>1198</v>
      </c>
      <c r="C269" s="162"/>
      <c r="D269" s="163"/>
      <c r="E269" s="265" t="s">
        <v>1146</v>
      </c>
      <c r="F269" s="266">
        <v>11805028</v>
      </c>
      <c r="G269" s="265" t="s">
        <v>1209</v>
      </c>
      <c r="H269" s="166">
        <f t="shared" si="18"/>
        <v>4000000</v>
      </c>
      <c r="I269" s="267">
        <v>0.05</v>
      </c>
      <c r="J269" s="186">
        <v>200000</v>
      </c>
      <c r="K269" s="337"/>
    </row>
    <row r="270" spans="1:14" s="133" customFormat="1" ht="15" customHeight="1">
      <c r="A270" s="179">
        <v>8</v>
      </c>
      <c r="B270" s="265" t="s">
        <v>1204</v>
      </c>
      <c r="C270" s="162"/>
      <c r="D270" s="163"/>
      <c r="E270" s="265" t="s">
        <v>1112</v>
      </c>
      <c r="F270" s="266">
        <v>70898891</v>
      </c>
      <c r="G270" s="265" t="s">
        <v>1204</v>
      </c>
      <c r="H270" s="166">
        <f t="shared" si="18"/>
        <v>3788400</v>
      </c>
      <c r="I270" s="267">
        <v>0.05</v>
      </c>
      <c r="J270" s="186">
        <v>189420</v>
      </c>
      <c r="K270" s="337">
        <f>H270*2</f>
        <v>7576800</v>
      </c>
    </row>
    <row r="271" spans="1:14" s="133" customFormat="1" ht="15" customHeight="1">
      <c r="A271" s="179">
        <v>9</v>
      </c>
      <c r="B271" s="265" t="s">
        <v>1199</v>
      </c>
      <c r="C271" s="162"/>
      <c r="D271" s="163"/>
      <c r="E271" s="265" t="s">
        <v>1183</v>
      </c>
      <c r="F271" s="266">
        <v>11804928</v>
      </c>
      <c r="G271" s="265" t="s">
        <v>1210</v>
      </c>
      <c r="H271" s="166">
        <f t="shared" si="18"/>
        <v>3250000</v>
      </c>
      <c r="I271" s="267">
        <v>0.05</v>
      </c>
      <c r="J271" s="186">
        <v>162500</v>
      </c>
      <c r="K271" s="337">
        <f>H271*2</f>
        <v>6500000</v>
      </c>
    </row>
    <row r="272" spans="1:14" s="133" customFormat="1" ht="15" customHeight="1">
      <c r="A272" s="179">
        <v>10</v>
      </c>
      <c r="B272" s="265" t="s">
        <v>1200</v>
      </c>
      <c r="C272" s="162"/>
      <c r="D272" s="163"/>
      <c r="E272" s="265" t="s">
        <v>1142</v>
      </c>
      <c r="F272" s="266">
        <v>11805287</v>
      </c>
      <c r="G272" s="265" t="s">
        <v>1211</v>
      </c>
      <c r="H272" s="166">
        <f t="shared" si="18"/>
        <v>2564100</v>
      </c>
      <c r="I272" s="267">
        <v>0.05</v>
      </c>
      <c r="J272" s="186">
        <v>128205</v>
      </c>
      <c r="K272" s="337">
        <f>H272*2</f>
        <v>5128200</v>
      </c>
    </row>
    <row r="273" spans="1:12" s="133" customFormat="1" ht="15" customHeight="1">
      <c r="A273" s="179">
        <v>11</v>
      </c>
      <c r="B273" s="265" t="s">
        <v>1201</v>
      </c>
      <c r="C273" s="162"/>
      <c r="D273" s="163"/>
      <c r="E273" s="265" t="s">
        <v>1178</v>
      </c>
      <c r="F273" s="266">
        <v>11805523</v>
      </c>
      <c r="G273" s="265" t="s">
        <v>1212</v>
      </c>
      <c r="H273" s="166">
        <f t="shared" si="18"/>
        <v>1750000</v>
      </c>
      <c r="I273" s="267">
        <v>0.05</v>
      </c>
      <c r="J273" s="186">
        <v>87500</v>
      </c>
      <c r="K273" s="337">
        <f>H273*2</f>
        <v>3500000</v>
      </c>
    </row>
    <row r="274" spans="1:12" s="133" customFormat="1" ht="15" customHeight="1">
      <c r="A274" s="179">
        <v>12</v>
      </c>
      <c r="B274" s="265" t="s">
        <v>1200</v>
      </c>
      <c r="C274" s="162"/>
      <c r="D274" s="269"/>
      <c r="E274" s="265" t="s">
        <v>1113</v>
      </c>
      <c r="F274" s="266">
        <v>11805426</v>
      </c>
      <c r="G274" s="265" t="s">
        <v>1211</v>
      </c>
      <c r="H274" s="166">
        <f t="shared" si="18"/>
        <v>1538460</v>
      </c>
      <c r="I274" s="267">
        <v>0.05</v>
      </c>
      <c r="J274" s="186">
        <v>76923</v>
      </c>
      <c r="K274" s="337">
        <f>H274*2</f>
        <v>3076920</v>
      </c>
      <c r="L274" s="187"/>
    </row>
    <row r="275" spans="1:12" s="133" customFormat="1" ht="15" customHeight="1">
      <c r="A275" s="179">
        <v>13</v>
      </c>
      <c r="B275" s="265" t="s">
        <v>1200</v>
      </c>
      <c r="C275" s="270"/>
      <c r="D275" s="271"/>
      <c r="E275" s="265" t="s">
        <v>1142</v>
      </c>
      <c r="F275" s="266">
        <v>11805288</v>
      </c>
      <c r="G275" s="265" t="s">
        <v>1213</v>
      </c>
      <c r="H275" s="166">
        <f t="shared" si="18"/>
        <v>1025640</v>
      </c>
      <c r="I275" s="267">
        <v>0.05</v>
      </c>
      <c r="J275" s="186">
        <v>51282</v>
      </c>
      <c r="K275" s="337">
        <f t="shared" ref="K275:K277" si="19">H275*2</f>
        <v>2051280</v>
      </c>
    </row>
    <row r="276" spans="1:12" s="133" customFormat="1" ht="15" customHeight="1">
      <c r="A276" s="179">
        <v>14</v>
      </c>
      <c r="B276" s="265" t="s">
        <v>1202</v>
      </c>
      <c r="C276" s="181"/>
      <c r="D276" s="183"/>
      <c r="E276" s="265" t="s">
        <v>1177</v>
      </c>
      <c r="F276" s="266">
        <v>11804947</v>
      </c>
      <c r="G276" s="265" t="s">
        <v>1214</v>
      </c>
      <c r="H276" s="166">
        <f t="shared" si="18"/>
        <v>686516.66666666674</v>
      </c>
      <c r="I276" s="267">
        <v>0.06</v>
      </c>
      <c r="J276" s="186">
        <v>41191</v>
      </c>
      <c r="K276" s="337">
        <f t="shared" si="19"/>
        <v>1373033.3333333335</v>
      </c>
    </row>
    <row r="277" spans="1:12" s="133" customFormat="1" ht="15" customHeight="1">
      <c r="A277" s="272">
        <v>15</v>
      </c>
      <c r="B277" s="273" t="s">
        <v>1203</v>
      </c>
      <c r="C277" s="274"/>
      <c r="D277" s="275"/>
      <c r="E277" s="273" t="s">
        <v>1177</v>
      </c>
      <c r="F277" s="276">
        <v>11804947</v>
      </c>
      <c r="G277" s="273" t="s">
        <v>1215</v>
      </c>
      <c r="H277" s="277">
        <f t="shared" si="18"/>
        <v>686516.66666666674</v>
      </c>
      <c r="I277" s="278">
        <v>0.06</v>
      </c>
      <c r="J277" s="279">
        <v>41191</v>
      </c>
      <c r="K277" s="337">
        <f t="shared" si="19"/>
        <v>1373033.3333333335</v>
      </c>
      <c r="L277" s="187"/>
    </row>
    <row r="278" spans="1:12" ht="15" customHeight="1">
      <c r="A278" s="258"/>
      <c r="B278" s="258"/>
      <c r="C278" s="259"/>
      <c r="D278" s="260"/>
      <c r="E278" s="154"/>
      <c r="F278" s="154"/>
      <c r="G278" s="261"/>
      <c r="H278" s="262"/>
      <c r="I278" s="263"/>
      <c r="J278" s="264"/>
    </row>
    <row r="279" spans="1:12" ht="15" customHeight="1">
      <c r="A279" s="112"/>
      <c r="B279" s="112"/>
      <c r="C279" s="113"/>
      <c r="D279" s="114"/>
      <c r="E279" s="115"/>
      <c r="F279" s="115"/>
      <c r="G279" s="112"/>
      <c r="H279" s="112"/>
      <c r="I279" s="112"/>
      <c r="J279" s="28">
        <f>SUM(J263:J278)</f>
        <v>362891198</v>
      </c>
    </row>
    <row r="280" spans="1:12" ht="15" customHeight="1">
      <c r="A280" s="112"/>
      <c r="B280" s="112"/>
      <c r="C280" s="113"/>
      <c r="D280" s="114"/>
      <c r="E280" s="115"/>
      <c r="F280" s="115"/>
      <c r="G280" s="112"/>
      <c r="H280" s="112"/>
      <c r="I280" s="112"/>
      <c r="J280" s="28"/>
    </row>
    <row r="281" spans="1:12" ht="15" customHeight="1">
      <c r="A281" s="112"/>
      <c r="B281" s="112"/>
      <c r="C281" s="113"/>
      <c r="D281" s="114"/>
      <c r="E281" s="115"/>
      <c r="F281" s="115"/>
      <c r="G281" s="112"/>
      <c r="H281" s="112"/>
      <c r="I281" s="112"/>
      <c r="J281" s="28"/>
    </row>
    <row r="282" spans="1:12" ht="15" customHeight="1">
      <c r="A282" s="112"/>
      <c r="B282" s="112"/>
      <c r="C282" s="113"/>
      <c r="D282" s="114"/>
      <c r="E282" s="115"/>
      <c r="F282" s="115"/>
      <c r="G282" s="112"/>
      <c r="H282" s="28" t="s">
        <v>284</v>
      </c>
      <c r="I282" s="112"/>
      <c r="J282" s="28">
        <f>J279+J261+J226+J243</f>
        <v>625909111.29999995</v>
      </c>
    </row>
    <row r="283" spans="1:12" ht="15" customHeight="1">
      <c r="A283" s="112"/>
      <c r="B283" s="112"/>
      <c r="C283" s="113"/>
      <c r="D283" s="114"/>
      <c r="E283" s="115"/>
      <c r="F283" s="115"/>
      <c r="G283" s="112"/>
      <c r="H283" s="112" t="s">
        <v>36</v>
      </c>
      <c r="I283" s="112"/>
      <c r="J283" s="116">
        <v>-634309152.84000003</v>
      </c>
    </row>
    <row r="284" spans="1:12" ht="15" customHeight="1">
      <c r="A284" s="112"/>
      <c r="B284" s="112"/>
      <c r="C284" s="113"/>
      <c r="D284" s="114"/>
      <c r="G284" s="112"/>
      <c r="H284" s="29" t="s">
        <v>718</v>
      </c>
      <c r="I284" s="112"/>
      <c r="J284" s="28">
        <f>SUM(J282:J283)</f>
        <v>-8400041.5400000811</v>
      </c>
    </row>
    <row r="286" spans="1:12" ht="15" customHeight="1">
      <c r="B286" s="155" t="s">
        <v>1189</v>
      </c>
      <c r="C286" s="254"/>
      <c r="D286" s="255"/>
      <c r="E286" s="155" t="s">
        <v>1112</v>
      </c>
      <c r="F286" s="228">
        <v>31801471</v>
      </c>
      <c r="G286" s="155" t="s">
        <v>1193</v>
      </c>
      <c r="H286" s="254">
        <f>J286/I286</f>
        <v>361390000</v>
      </c>
      <c r="I286" s="256">
        <v>5.0000000000000001E-3</v>
      </c>
      <c r="J286" s="158">
        <v>1806950</v>
      </c>
      <c r="K286" s="329" t="s">
        <v>1216</v>
      </c>
    </row>
    <row r="287" spans="1:12" ht="15" customHeight="1">
      <c r="B287" s="155" t="s">
        <v>1190</v>
      </c>
      <c r="C287" s="254"/>
      <c r="D287" s="255"/>
      <c r="E287" s="155" t="s">
        <v>1112</v>
      </c>
      <c r="F287" s="228">
        <v>31801471</v>
      </c>
      <c r="G287" s="155" t="s">
        <v>1194</v>
      </c>
      <c r="H287" s="254">
        <f t="shared" ref="H287:H289" si="20">J287/I287</f>
        <v>253900000</v>
      </c>
      <c r="I287" s="256">
        <v>5.0000000000000001E-3</v>
      </c>
      <c r="J287" s="158">
        <v>1269500</v>
      </c>
      <c r="K287" s="329" t="s">
        <v>1216</v>
      </c>
    </row>
    <row r="288" spans="1:12" ht="15" customHeight="1">
      <c r="B288" s="155" t="s">
        <v>1191</v>
      </c>
      <c r="C288" s="254"/>
      <c r="D288" s="255"/>
      <c r="E288" s="155" t="s">
        <v>1112</v>
      </c>
      <c r="F288" s="228">
        <v>31801471</v>
      </c>
      <c r="G288" s="155" t="s">
        <v>1195</v>
      </c>
      <c r="H288" s="254">
        <f t="shared" si="20"/>
        <v>280500000</v>
      </c>
      <c r="I288" s="256">
        <v>5.0000000000000001E-3</v>
      </c>
      <c r="J288" s="158">
        <v>1402500</v>
      </c>
      <c r="K288" s="329" t="s">
        <v>1216</v>
      </c>
    </row>
    <row r="289" spans="2:11" ht="15" customHeight="1">
      <c r="B289" s="155" t="s">
        <v>1192</v>
      </c>
      <c r="C289" s="254"/>
      <c r="D289" s="255"/>
      <c r="E289" s="155" t="s">
        <v>1112</v>
      </c>
      <c r="F289" s="228">
        <v>31801471</v>
      </c>
      <c r="G289" s="155" t="s">
        <v>1196</v>
      </c>
      <c r="H289" s="254">
        <f t="shared" si="20"/>
        <v>784220000</v>
      </c>
      <c r="I289" s="256">
        <v>5.0000000000000001E-3</v>
      </c>
      <c r="J289" s="158">
        <v>3921100</v>
      </c>
      <c r="K289" s="329" t="s">
        <v>1216</v>
      </c>
    </row>
    <row r="290" spans="2:11" ht="15" customHeight="1">
      <c r="J290" s="257">
        <f>SUM(J286:J289)</f>
        <v>8400050</v>
      </c>
    </row>
    <row r="291" spans="2:11" ht="15" customHeight="1">
      <c r="J291" s="145">
        <f>J290+J284</f>
        <v>8.4599999189376831</v>
      </c>
    </row>
  </sheetData>
  <autoFilter ref="A3:P185"/>
  <conditionalFormatting sqref="D13">
    <cfRule type="duplicateValues" dxfId="252" priority="24"/>
  </conditionalFormatting>
  <conditionalFormatting sqref="D12">
    <cfRule type="duplicateValues" dxfId="251" priority="23"/>
  </conditionalFormatting>
  <conditionalFormatting sqref="D11">
    <cfRule type="duplicateValues" dxfId="250" priority="22"/>
  </conditionalFormatting>
  <conditionalFormatting sqref="D10">
    <cfRule type="duplicateValues" dxfId="249" priority="21"/>
  </conditionalFormatting>
  <conditionalFormatting sqref="D9">
    <cfRule type="duplicateValues" dxfId="248" priority="20"/>
  </conditionalFormatting>
  <conditionalFormatting sqref="D8">
    <cfRule type="duplicateValues" dxfId="247" priority="19"/>
  </conditionalFormatting>
  <conditionalFormatting sqref="D7">
    <cfRule type="duplicateValues" dxfId="246" priority="18"/>
  </conditionalFormatting>
  <conditionalFormatting sqref="D224">
    <cfRule type="duplicateValues" dxfId="245" priority="17"/>
  </conditionalFormatting>
  <conditionalFormatting sqref="D189">
    <cfRule type="duplicateValues" dxfId="244" priority="16"/>
  </conditionalFormatting>
  <conditionalFormatting sqref="D14:D31">
    <cfRule type="duplicateValues" dxfId="243" priority="25"/>
  </conditionalFormatting>
  <conditionalFormatting sqref="D264">
    <cfRule type="duplicateValues" dxfId="242" priority="15"/>
  </conditionalFormatting>
  <conditionalFormatting sqref="D44:D67">
    <cfRule type="duplicateValues" dxfId="241" priority="13"/>
  </conditionalFormatting>
  <conditionalFormatting sqref="D44:D67">
    <cfRule type="duplicateValues" dxfId="240" priority="14"/>
  </conditionalFormatting>
  <conditionalFormatting sqref="D221:D222">
    <cfRule type="duplicateValues" dxfId="239" priority="26"/>
  </conditionalFormatting>
  <conditionalFormatting sqref="D276:D285 D249:D251 D225:D231 D223 D204:D208 D233:D235 D254:D263 D240:D245 D186:D188 D2:D88 D214:D220">
    <cfRule type="duplicateValues" dxfId="238" priority="27"/>
  </conditionalFormatting>
  <conditionalFormatting sqref="D189">
    <cfRule type="duplicateValues" dxfId="237" priority="28"/>
  </conditionalFormatting>
  <conditionalFormatting sqref="D246:D248">
    <cfRule type="duplicateValues" dxfId="236" priority="11"/>
  </conditionalFormatting>
  <conditionalFormatting sqref="D252:D253">
    <cfRule type="duplicateValues" dxfId="235" priority="10"/>
  </conditionalFormatting>
  <conditionalFormatting sqref="D209:D217">
    <cfRule type="duplicateValues" dxfId="234" priority="29"/>
  </conditionalFormatting>
  <conditionalFormatting sqref="D96:D114">
    <cfRule type="duplicateValues" dxfId="233" priority="9"/>
  </conditionalFormatting>
  <conditionalFormatting sqref="D209:D217">
    <cfRule type="duplicateValues" dxfId="232" priority="6"/>
  </conditionalFormatting>
  <conditionalFormatting sqref="D209:D217">
    <cfRule type="duplicateValues" dxfId="231" priority="7"/>
  </conditionalFormatting>
  <conditionalFormatting sqref="D209:D217">
    <cfRule type="duplicateValues" dxfId="230" priority="8"/>
  </conditionalFormatting>
  <conditionalFormatting sqref="D276:D1048576 D1:D191 D204:D264">
    <cfRule type="duplicateValues" dxfId="229" priority="30"/>
  </conditionalFormatting>
  <conditionalFormatting sqref="D87:D88">
    <cfRule type="duplicateValues" dxfId="228" priority="31"/>
  </conditionalFormatting>
  <conditionalFormatting sqref="D89:D95">
    <cfRule type="duplicateValues" dxfId="227" priority="32"/>
  </conditionalFormatting>
  <conditionalFormatting sqref="D190:D191">
    <cfRule type="duplicateValues" dxfId="226" priority="33"/>
  </conditionalFormatting>
  <conditionalFormatting sqref="D240">
    <cfRule type="duplicateValues" dxfId="225" priority="5"/>
  </conditionalFormatting>
  <conditionalFormatting sqref="D257">
    <cfRule type="duplicateValues" dxfId="224" priority="4"/>
  </conditionalFormatting>
  <conditionalFormatting sqref="D265:D275">
    <cfRule type="duplicateValues" dxfId="223" priority="34"/>
  </conditionalFormatting>
  <conditionalFormatting sqref="D68:D86">
    <cfRule type="duplicateValues" dxfId="222" priority="35"/>
  </conditionalFormatting>
  <conditionalFormatting sqref="D6:D88">
    <cfRule type="duplicateValues" dxfId="221" priority="36"/>
  </conditionalFormatting>
  <conditionalFormatting sqref="D192:D203">
    <cfRule type="duplicateValues" dxfId="220" priority="39"/>
  </conditionalFormatting>
  <conditionalFormatting sqref="D232">
    <cfRule type="duplicateValues" dxfId="219" priority="40"/>
  </conditionalFormatting>
  <conditionalFormatting sqref="D232">
    <cfRule type="duplicateValues" dxfId="218" priority="3"/>
  </conditionalFormatting>
  <conditionalFormatting sqref="D86:D88">
    <cfRule type="duplicateValues" dxfId="217" priority="1"/>
  </conditionalFormatting>
  <conditionalFormatting sqref="D86:D88">
    <cfRule type="duplicateValues" dxfId="216" priority="2"/>
  </conditionalFormatting>
  <conditionalFormatting sqref="D115:D185">
    <cfRule type="duplicateValues" dxfId="215" priority="556"/>
  </conditionalFormatting>
  <conditionalFormatting sqref="D89:D185">
    <cfRule type="duplicateValues" dxfId="214" priority="558"/>
  </conditionalFormatting>
  <conditionalFormatting sqref="D236:D240">
    <cfRule type="duplicateValues" dxfId="213" priority="570"/>
  </conditionalFormatting>
  <pageMargins left="0" right="0" top="0.45" bottom="0.33" header="0.36" footer="0.39"/>
  <pageSetup paperSize="9" scale="5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FD259"/>
  <sheetViews>
    <sheetView zoomScale="80" zoomScaleNormal="80" zoomScaleSheetLayoutView="76" workbookViewId="0">
      <selection activeCell="A2" sqref="A2:K3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65.42578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29" bestFit="1" customWidth="1"/>
    <col min="12" max="12" width="14.7109375" style="29" bestFit="1" customWidth="1"/>
    <col min="13" max="13" width="18.7109375" style="29" bestFit="1" customWidth="1"/>
    <col min="14" max="16384" width="9.140625" style="29"/>
  </cols>
  <sheetData>
    <row r="1" spans="1:12" ht="15" customHeight="1">
      <c r="A1" s="22" t="s">
        <v>649</v>
      </c>
      <c r="B1" s="23"/>
      <c r="C1" s="124"/>
      <c r="D1" s="117" t="s">
        <v>1023</v>
      </c>
      <c r="E1" s="117" t="s">
        <v>1024</v>
      </c>
      <c r="F1" s="117" t="s">
        <v>1025</v>
      </c>
      <c r="G1" s="23"/>
      <c r="H1" s="26"/>
      <c r="I1" s="27"/>
      <c r="J1" s="28"/>
    </row>
    <row r="2" spans="1:12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2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  <c r="K3" s="29" t="s">
        <v>880</v>
      </c>
    </row>
    <row r="4" spans="1:12" ht="15" customHeight="1">
      <c r="A4" s="202"/>
      <c r="B4" s="203"/>
      <c r="C4" s="204"/>
      <c r="D4" s="205"/>
      <c r="E4" s="126"/>
      <c r="F4" s="16"/>
      <c r="G4" s="126"/>
      <c r="H4" s="49"/>
      <c r="I4" s="207"/>
      <c r="J4" s="127"/>
    </row>
    <row r="5" spans="1:12" ht="15" customHeight="1">
      <c r="A5" s="202"/>
      <c r="B5" s="203"/>
      <c r="C5" s="204"/>
      <c r="D5" s="205"/>
      <c r="E5" s="206"/>
      <c r="F5" s="206"/>
      <c r="G5" s="62"/>
      <c r="H5" s="62"/>
      <c r="I5" s="42"/>
      <c r="J5" s="62"/>
    </row>
    <row r="6" spans="1:12" ht="15" customHeight="1">
      <c r="A6" s="44">
        <v>1</v>
      </c>
      <c r="B6" s="29" t="s">
        <v>937</v>
      </c>
      <c r="C6" s="45" t="s">
        <v>37</v>
      </c>
      <c r="D6" s="46" t="str">
        <f t="shared" ref="D6:D69" si="0">C6&amp;$E$1</f>
        <v>001A/YDI/IX/2018</v>
      </c>
      <c r="E6" s="126" t="s">
        <v>1028</v>
      </c>
      <c r="F6" s="16">
        <v>11804721</v>
      </c>
      <c r="G6" s="126" t="s">
        <v>933</v>
      </c>
      <c r="H6" s="49">
        <f t="shared" ref="H6:H69" si="1">J6/I6</f>
        <v>2754600</v>
      </c>
      <c r="I6" s="14">
        <v>0.02</v>
      </c>
      <c r="J6" s="189">
        <v>55092</v>
      </c>
      <c r="K6" s="126"/>
      <c r="L6" s="51"/>
    </row>
    <row r="7" spans="1:12" ht="15" customHeight="1">
      <c r="A7" s="44">
        <v>2</v>
      </c>
      <c r="B7" s="29" t="s">
        <v>181</v>
      </c>
      <c r="C7" s="45" t="s">
        <v>39</v>
      </c>
      <c r="D7" s="46" t="str">
        <f t="shared" si="0"/>
        <v>002A/YDI/IX/2018</v>
      </c>
      <c r="E7" s="126" t="s">
        <v>1029</v>
      </c>
      <c r="F7" s="16">
        <v>11804715</v>
      </c>
      <c r="G7" s="126" t="s">
        <v>389</v>
      </c>
      <c r="H7" s="49">
        <f t="shared" si="1"/>
        <v>938800</v>
      </c>
      <c r="I7" s="14">
        <v>0.02</v>
      </c>
      <c r="J7" s="189">
        <v>18776</v>
      </c>
      <c r="K7" s="126"/>
      <c r="L7" s="51"/>
    </row>
    <row r="8" spans="1:12" ht="15" customHeight="1">
      <c r="A8" s="44">
        <v>3</v>
      </c>
      <c r="B8" s="29" t="s">
        <v>181</v>
      </c>
      <c r="C8" s="45" t="s">
        <v>40</v>
      </c>
      <c r="D8" s="46" t="str">
        <f t="shared" si="0"/>
        <v>003A/YDI/IX/2018</v>
      </c>
      <c r="E8" s="126" t="s">
        <v>1029</v>
      </c>
      <c r="F8" s="16">
        <v>11804715</v>
      </c>
      <c r="G8" s="126" t="s">
        <v>389</v>
      </c>
      <c r="H8" s="49">
        <f t="shared" si="1"/>
        <v>1564900</v>
      </c>
      <c r="I8" s="14">
        <v>0.02</v>
      </c>
      <c r="J8" s="189">
        <v>31298</v>
      </c>
      <c r="K8" s="126"/>
      <c r="L8" s="51"/>
    </row>
    <row r="9" spans="1:12" ht="15" customHeight="1">
      <c r="A9" s="44">
        <v>4</v>
      </c>
      <c r="B9" s="29" t="s">
        <v>181</v>
      </c>
      <c r="C9" s="45" t="s">
        <v>41</v>
      </c>
      <c r="D9" s="46" t="str">
        <f t="shared" si="0"/>
        <v>004A/YDI/IX/2018</v>
      </c>
      <c r="E9" s="126" t="s">
        <v>1029</v>
      </c>
      <c r="F9" s="16">
        <v>11804715</v>
      </c>
      <c r="G9" s="126" t="s">
        <v>389</v>
      </c>
      <c r="H9" s="49">
        <f t="shared" si="1"/>
        <v>2718350</v>
      </c>
      <c r="I9" s="14">
        <v>0.02</v>
      </c>
      <c r="J9" s="189">
        <v>54367</v>
      </c>
      <c r="K9" s="126"/>
      <c r="L9" s="51"/>
    </row>
    <row r="10" spans="1:12" ht="15" customHeight="1">
      <c r="A10" s="44">
        <v>5</v>
      </c>
      <c r="B10" s="29" t="s">
        <v>455</v>
      </c>
      <c r="C10" s="45" t="s">
        <v>42</v>
      </c>
      <c r="D10" s="46" t="str">
        <f t="shared" si="0"/>
        <v>005A/YDI/IX/2018</v>
      </c>
      <c r="E10" s="126" t="s">
        <v>1029</v>
      </c>
      <c r="F10" s="16">
        <v>11804715</v>
      </c>
      <c r="G10" s="126" t="s">
        <v>440</v>
      </c>
      <c r="H10" s="49">
        <f t="shared" si="1"/>
        <v>1550000</v>
      </c>
      <c r="I10" s="14">
        <v>0.02</v>
      </c>
      <c r="J10" s="189">
        <v>31000</v>
      </c>
      <c r="K10" s="126"/>
      <c r="L10" s="51"/>
    </row>
    <row r="11" spans="1:12" ht="15" customHeight="1">
      <c r="A11" s="44">
        <v>6</v>
      </c>
      <c r="B11" s="29" t="s">
        <v>201</v>
      </c>
      <c r="C11" s="45" t="s">
        <v>43</v>
      </c>
      <c r="D11" s="46" t="str">
        <f t="shared" si="0"/>
        <v>006A/YDI/IX/2018</v>
      </c>
      <c r="E11" s="126" t="s">
        <v>1029</v>
      </c>
      <c r="F11" s="16">
        <v>11804715</v>
      </c>
      <c r="G11" s="126" t="s">
        <v>468</v>
      </c>
      <c r="H11" s="49">
        <f t="shared" si="1"/>
        <v>3684000</v>
      </c>
      <c r="I11" s="14">
        <v>0.02</v>
      </c>
      <c r="J11" s="189">
        <v>73680</v>
      </c>
      <c r="K11" s="126"/>
      <c r="L11" s="51"/>
    </row>
    <row r="12" spans="1:12" ht="15" customHeight="1">
      <c r="A12" s="44">
        <v>7</v>
      </c>
      <c r="B12" s="29" t="s">
        <v>201</v>
      </c>
      <c r="C12" s="45" t="s">
        <v>44</v>
      </c>
      <c r="D12" s="46" t="str">
        <f t="shared" si="0"/>
        <v>007A/YDI/IX/2018</v>
      </c>
      <c r="E12" s="126" t="s">
        <v>1029</v>
      </c>
      <c r="F12" s="16">
        <v>11804715</v>
      </c>
      <c r="G12" s="126" t="s">
        <v>468</v>
      </c>
      <c r="H12" s="49">
        <f t="shared" si="1"/>
        <v>3705500</v>
      </c>
      <c r="I12" s="14">
        <v>0.02</v>
      </c>
      <c r="J12" s="189">
        <v>74110</v>
      </c>
      <c r="K12" s="126"/>
      <c r="L12" s="51"/>
    </row>
    <row r="13" spans="1:12" ht="15" customHeight="1">
      <c r="A13" s="44">
        <v>8</v>
      </c>
      <c r="B13" s="29" t="s">
        <v>180</v>
      </c>
      <c r="C13" s="45" t="s">
        <v>45</v>
      </c>
      <c r="D13" s="46" t="str">
        <f t="shared" si="0"/>
        <v>008A/YDI/IX/2018</v>
      </c>
      <c r="E13" s="126" t="s">
        <v>1030</v>
      </c>
      <c r="F13" s="16">
        <v>11804681</v>
      </c>
      <c r="G13" s="126" t="s">
        <v>373</v>
      </c>
      <c r="H13" s="49">
        <f t="shared" si="1"/>
        <v>95250</v>
      </c>
      <c r="I13" s="14">
        <v>0.02</v>
      </c>
      <c r="J13" s="189">
        <v>1905</v>
      </c>
      <c r="K13" s="126"/>
      <c r="L13" s="51"/>
    </row>
    <row r="14" spans="1:12" ht="15" customHeight="1">
      <c r="A14" s="44">
        <v>9</v>
      </c>
      <c r="B14" s="29" t="s">
        <v>180</v>
      </c>
      <c r="C14" s="45" t="s">
        <v>46</v>
      </c>
      <c r="D14" s="46" t="str">
        <f t="shared" si="0"/>
        <v>009A/YDI/IX/2018</v>
      </c>
      <c r="E14" s="126" t="s">
        <v>1028</v>
      </c>
      <c r="F14" s="16">
        <v>11804721</v>
      </c>
      <c r="G14" s="126" t="s">
        <v>373</v>
      </c>
      <c r="H14" s="49">
        <f t="shared" si="1"/>
        <v>96200</v>
      </c>
      <c r="I14" s="14">
        <v>0.02</v>
      </c>
      <c r="J14" s="189">
        <v>1924</v>
      </c>
      <c r="K14" s="126"/>
      <c r="L14" s="51"/>
    </row>
    <row r="15" spans="1:12" ht="15" customHeight="1">
      <c r="A15" s="44">
        <v>10</v>
      </c>
      <c r="B15" s="29" t="s">
        <v>180</v>
      </c>
      <c r="C15" s="45" t="s">
        <v>47</v>
      </c>
      <c r="D15" s="46" t="str">
        <f t="shared" si="0"/>
        <v>010A/YDI/IX/2018</v>
      </c>
      <c r="E15" s="126" t="s">
        <v>1028</v>
      </c>
      <c r="F15" s="16">
        <v>11804721</v>
      </c>
      <c r="G15" s="126" t="s">
        <v>373</v>
      </c>
      <c r="H15" s="49">
        <f t="shared" si="1"/>
        <v>98800</v>
      </c>
      <c r="I15" s="14">
        <v>0.02</v>
      </c>
      <c r="J15" s="189">
        <v>1976</v>
      </c>
      <c r="K15" s="126"/>
      <c r="L15" s="51"/>
    </row>
    <row r="16" spans="1:12" ht="15" customHeight="1">
      <c r="A16" s="44">
        <v>11</v>
      </c>
      <c r="B16" s="29" t="s">
        <v>180</v>
      </c>
      <c r="C16" s="45" t="s">
        <v>48</v>
      </c>
      <c r="D16" s="46" t="str">
        <f t="shared" si="0"/>
        <v>011A/YDI/IX/2018</v>
      </c>
      <c r="E16" s="126" t="s">
        <v>1028</v>
      </c>
      <c r="F16" s="16">
        <v>11804721</v>
      </c>
      <c r="G16" s="126" t="s">
        <v>373</v>
      </c>
      <c r="H16" s="49">
        <f t="shared" si="1"/>
        <v>99450</v>
      </c>
      <c r="I16" s="14">
        <v>0.02</v>
      </c>
      <c r="J16" s="189">
        <v>1989</v>
      </c>
      <c r="K16" s="126"/>
      <c r="L16" s="51"/>
    </row>
    <row r="17" spans="1:12" ht="15" customHeight="1">
      <c r="A17" s="44">
        <v>12</v>
      </c>
      <c r="B17" s="29" t="s">
        <v>180</v>
      </c>
      <c r="C17" s="45" t="s">
        <v>49</v>
      </c>
      <c r="D17" s="46" t="str">
        <f t="shared" si="0"/>
        <v>012A/YDI/IX/2018</v>
      </c>
      <c r="E17" s="126" t="s">
        <v>1028</v>
      </c>
      <c r="F17" s="16">
        <v>11804721</v>
      </c>
      <c r="G17" s="126" t="s">
        <v>373</v>
      </c>
      <c r="H17" s="49">
        <f t="shared" si="1"/>
        <v>141700</v>
      </c>
      <c r="I17" s="14">
        <v>0.02</v>
      </c>
      <c r="J17" s="189">
        <v>2834</v>
      </c>
      <c r="K17" s="126"/>
      <c r="L17" s="51"/>
    </row>
    <row r="18" spans="1:12" ht="15" customHeight="1">
      <c r="A18" s="44">
        <v>13</v>
      </c>
      <c r="B18" s="29" t="s">
        <v>180</v>
      </c>
      <c r="C18" s="45" t="s">
        <v>50</v>
      </c>
      <c r="D18" s="46" t="str">
        <f t="shared" si="0"/>
        <v>013A/YDI/IX/2018</v>
      </c>
      <c r="E18" s="126" t="s">
        <v>1028</v>
      </c>
      <c r="F18" s="16">
        <v>11804721</v>
      </c>
      <c r="G18" s="126" t="s">
        <v>373</v>
      </c>
      <c r="H18" s="49">
        <f t="shared" si="1"/>
        <v>241800</v>
      </c>
      <c r="I18" s="14">
        <v>0.02</v>
      </c>
      <c r="J18" s="189">
        <v>4836</v>
      </c>
      <c r="K18" s="126"/>
      <c r="L18" s="51"/>
    </row>
    <row r="19" spans="1:12" ht="15" customHeight="1">
      <c r="A19" s="44">
        <v>14</v>
      </c>
      <c r="B19" s="29" t="s">
        <v>180</v>
      </c>
      <c r="C19" s="45" t="s">
        <v>51</v>
      </c>
      <c r="D19" s="46" t="str">
        <f t="shared" si="0"/>
        <v>014A/YDI/IX/2018</v>
      </c>
      <c r="E19" s="126" t="s">
        <v>1028</v>
      </c>
      <c r="F19" s="16">
        <v>11804721</v>
      </c>
      <c r="G19" s="126" t="s">
        <v>373</v>
      </c>
      <c r="H19" s="49">
        <f t="shared" si="1"/>
        <v>437450</v>
      </c>
      <c r="I19" s="14">
        <v>0.02</v>
      </c>
      <c r="J19" s="189">
        <v>8749</v>
      </c>
      <c r="K19" s="126"/>
      <c r="L19" s="51"/>
    </row>
    <row r="20" spans="1:12" ht="15" customHeight="1">
      <c r="A20" s="44">
        <v>15</v>
      </c>
      <c r="B20" s="29" t="s">
        <v>329</v>
      </c>
      <c r="C20" s="45" t="s">
        <v>52</v>
      </c>
      <c r="D20" s="46" t="str">
        <f t="shared" si="0"/>
        <v>015A/YDI/IX/2018</v>
      </c>
      <c r="E20" s="126" t="s">
        <v>1029</v>
      </c>
      <c r="F20" s="16">
        <v>11804714</v>
      </c>
      <c r="G20" s="126" t="s">
        <v>372</v>
      </c>
      <c r="H20" s="49">
        <f t="shared" si="1"/>
        <v>1502600</v>
      </c>
      <c r="I20" s="14">
        <v>0.02</v>
      </c>
      <c r="J20" s="189">
        <v>30052</v>
      </c>
      <c r="K20" s="126"/>
      <c r="L20" s="51"/>
    </row>
    <row r="21" spans="1:12" ht="15" customHeight="1">
      <c r="A21" s="44">
        <v>16</v>
      </c>
      <c r="B21" s="29" t="s">
        <v>329</v>
      </c>
      <c r="C21" s="45" t="s">
        <v>53</v>
      </c>
      <c r="D21" s="46" t="str">
        <f t="shared" si="0"/>
        <v>016A/YDI/IX/2018</v>
      </c>
      <c r="E21" s="126" t="s">
        <v>1029</v>
      </c>
      <c r="F21" s="16">
        <v>11804714</v>
      </c>
      <c r="G21" s="126" t="s">
        <v>372</v>
      </c>
      <c r="H21" s="49">
        <f t="shared" si="1"/>
        <v>3114200</v>
      </c>
      <c r="I21" s="14">
        <v>0.02</v>
      </c>
      <c r="J21" s="189">
        <v>62284</v>
      </c>
      <c r="K21" s="126"/>
      <c r="L21" s="51"/>
    </row>
    <row r="22" spans="1:12" ht="15" customHeight="1">
      <c r="A22" s="44">
        <v>17</v>
      </c>
      <c r="B22" s="29" t="s">
        <v>735</v>
      </c>
      <c r="C22" s="45" t="s">
        <v>54</v>
      </c>
      <c r="D22" s="46" t="str">
        <f t="shared" si="0"/>
        <v>017A/YDI/IX/2018</v>
      </c>
      <c r="E22" s="126" t="s">
        <v>1029</v>
      </c>
      <c r="F22" s="16">
        <v>11804696</v>
      </c>
      <c r="G22" s="126" t="s">
        <v>725</v>
      </c>
      <c r="H22" s="49">
        <f t="shared" si="1"/>
        <v>327250</v>
      </c>
      <c r="I22" s="14">
        <v>0.02</v>
      </c>
      <c r="J22" s="190">
        <v>6545</v>
      </c>
      <c r="K22" s="126"/>
      <c r="L22" s="51"/>
    </row>
    <row r="23" spans="1:12" ht="15" customHeight="1">
      <c r="A23" s="44">
        <v>18</v>
      </c>
      <c r="B23" s="29" t="s">
        <v>624</v>
      </c>
      <c r="C23" s="45" t="s">
        <v>55</v>
      </c>
      <c r="D23" s="46" t="str">
        <f t="shared" si="0"/>
        <v>018A/YDI/IX/2018</v>
      </c>
      <c r="E23" s="126" t="s">
        <v>1030</v>
      </c>
      <c r="F23" s="16">
        <v>11804687</v>
      </c>
      <c r="G23" s="126" t="s">
        <v>620</v>
      </c>
      <c r="H23" s="49">
        <f t="shared" si="1"/>
        <v>350000</v>
      </c>
      <c r="I23" s="14">
        <v>0.02</v>
      </c>
      <c r="J23" s="189">
        <v>7000</v>
      </c>
      <c r="K23" s="126"/>
      <c r="L23" s="51"/>
    </row>
    <row r="24" spans="1:12" ht="15" customHeight="1">
      <c r="A24" s="44">
        <v>19</v>
      </c>
      <c r="B24" s="29" t="s">
        <v>624</v>
      </c>
      <c r="C24" s="45" t="s">
        <v>56</v>
      </c>
      <c r="D24" s="46" t="str">
        <f t="shared" si="0"/>
        <v>019A/YDI/IX/2018</v>
      </c>
      <c r="E24" s="126" t="s">
        <v>1030</v>
      </c>
      <c r="F24" s="16">
        <v>11804687</v>
      </c>
      <c r="G24" s="126" t="s">
        <v>620</v>
      </c>
      <c r="H24" s="49">
        <f t="shared" si="1"/>
        <v>350000</v>
      </c>
      <c r="I24" s="14">
        <v>0.02</v>
      </c>
      <c r="J24" s="189">
        <v>7000</v>
      </c>
      <c r="K24" s="126"/>
      <c r="L24" s="51"/>
    </row>
    <row r="25" spans="1:12" ht="15" customHeight="1">
      <c r="A25" s="44">
        <v>20</v>
      </c>
      <c r="B25" s="29" t="s">
        <v>624</v>
      </c>
      <c r="C25" s="45" t="s">
        <v>57</v>
      </c>
      <c r="D25" s="46" t="str">
        <f t="shared" si="0"/>
        <v>020A/YDI/IX/2018</v>
      </c>
      <c r="E25" s="126" t="s">
        <v>1030</v>
      </c>
      <c r="F25" s="16">
        <v>11804687</v>
      </c>
      <c r="G25" s="126" t="s">
        <v>620</v>
      </c>
      <c r="H25" s="49">
        <f t="shared" si="1"/>
        <v>350000</v>
      </c>
      <c r="I25" s="14">
        <v>0.02</v>
      </c>
      <c r="J25" s="190">
        <v>7000</v>
      </c>
      <c r="K25" s="126"/>
      <c r="L25" s="51"/>
    </row>
    <row r="26" spans="1:12" ht="15" customHeight="1">
      <c r="A26" s="44">
        <v>21</v>
      </c>
      <c r="B26" s="29" t="s">
        <v>624</v>
      </c>
      <c r="C26" s="45" t="s">
        <v>58</v>
      </c>
      <c r="D26" s="46" t="str">
        <f t="shared" si="0"/>
        <v>021A/YDI/IX/2018</v>
      </c>
      <c r="E26" s="126" t="s">
        <v>1030</v>
      </c>
      <c r="F26" s="16">
        <v>11804687</v>
      </c>
      <c r="G26" s="126" t="s">
        <v>620</v>
      </c>
      <c r="H26" s="49">
        <f t="shared" si="1"/>
        <v>350000</v>
      </c>
      <c r="I26" s="14">
        <v>0.02</v>
      </c>
      <c r="J26" s="190">
        <v>7000</v>
      </c>
      <c r="K26" s="126"/>
      <c r="L26" s="51"/>
    </row>
    <row r="27" spans="1:12" ht="15" customHeight="1">
      <c r="A27" s="44">
        <v>22</v>
      </c>
      <c r="B27" s="29" t="s">
        <v>624</v>
      </c>
      <c r="C27" s="45" t="s">
        <v>59</v>
      </c>
      <c r="D27" s="46" t="str">
        <f t="shared" si="0"/>
        <v>022A/YDI/IX/2018</v>
      </c>
      <c r="E27" s="126" t="s">
        <v>1030</v>
      </c>
      <c r="F27" s="16">
        <v>11804687</v>
      </c>
      <c r="G27" s="126" t="s">
        <v>620</v>
      </c>
      <c r="H27" s="49">
        <f t="shared" si="1"/>
        <v>350000</v>
      </c>
      <c r="I27" s="14">
        <v>0.02</v>
      </c>
      <c r="J27" s="189">
        <v>7000</v>
      </c>
      <c r="K27" s="126"/>
      <c r="L27" s="51"/>
    </row>
    <row r="28" spans="1:12" ht="15" customHeight="1">
      <c r="A28" s="44">
        <v>23</v>
      </c>
      <c r="B28" s="29" t="s">
        <v>624</v>
      </c>
      <c r="C28" s="45" t="s">
        <v>60</v>
      </c>
      <c r="D28" s="46" t="str">
        <f t="shared" si="0"/>
        <v>023A/YDI/IX/2018</v>
      </c>
      <c r="E28" s="126" t="s">
        <v>1030</v>
      </c>
      <c r="F28" s="16">
        <v>11804687</v>
      </c>
      <c r="G28" s="126" t="s">
        <v>620</v>
      </c>
      <c r="H28" s="49">
        <f t="shared" si="1"/>
        <v>350000</v>
      </c>
      <c r="I28" s="14">
        <v>0.02</v>
      </c>
      <c r="J28" s="189">
        <v>7000</v>
      </c>
      <c r="K28" s="126"/>
      <c r="L28" s="51"/>
    </row>
    <row r="29" spans="1:12" ht="15" customHeight="1">
      <c r="A29" s="44">
        <v>24</v>
      </c>
      <c r="B29" s="29" t="s">
        <v>150</v>
      </c>
      <c r="C29" s="45" t="s">
        <v>66</v>
      </c>
      <c r="D29" s="46" t="str">
        <f t="shared" si="0"/>
        <v>024A/YDI/IX/2018</v>
      </c>
      <c r="E29" s="126" t="s">
        <v>1029</v>
      </c>
      <c r="F29" s="16">
        <v>11804714</v>
      </c>
      <c r="G29" s="126" t="s">
        <v>405</v>
      </c>
      <c r="H29" s="49">
        <f t="shared" si="1"/>
        <v>550000</v>
      </c>
      <c r="I29" s="14">
        <v>0.02</v>
      </c>
      <c r="J29" s="189">
        <v>11000</v>
      </c>
      <c r="K29" s="126"/>
      <c r="L29" s="51"/>
    </row>
    <row r="30" spans="1:12" ht="15" customHeight="1">
      <c r="A30" s="44">
        <v>25</v>
      </c>
      <c r="B30" s="29" t="s">
        <v>189</v>
      </c>
      <c r="C30" s="45" t="s">
        <v>67</v>
      </c>
      <c r="D30" s="46" t="str">
        <f t="shared" si="0"/>
        <v>025A/YDI/IX/2018</v>
      </c>
      <c r="E30" s="126" t="s">
        <v>1028</v>
      </c>
      <c r="F30" s="16">
        <v>11804724</v>
      </c>
      <c r="G30" s="126" t="s">
        <v>441</v>
      </c>
      <c r="H30" s="49">
        <f t="shared" si="1"/>
        <v>320000</v>
      </c>
      <c r="I30" s="14">
        <v>0.02</v>
      </c>
      <c r="J30" s="189">
        <v>6400</v>
      </c>
      <c r="K30" s="126"/>
      <c r="L30" s="51"/>
    </row>
    <row r="31" spans="1:12" ht="15" customHeight="1">
      <c r="A31" s="44">
        <v>26</v>
      </c>
      <c r="B31" s="29" t="s">
        <v>224</v>
      </c>
      <c r="C31" s="45" t="s">
        <v>68</v>
      </c>
      <c r="D31" s="46" t="str">
        <f t="shared" si="0"/>
        <v>026A/YDI/IX/2018</v>
      </c>
      <c r="E31" s="126" t="s">
        <v>1029</v>
      </c>
      <c r="F31" s="16">
        <v>11804715</v>
      </c>
      <c r="G31" s="126" t="s">
        <v>686</v>
      </c>
      <c r="H31" s="49">
        <f t="shared" si="1"/>
        <v>1746500</v>
      </c>
      <c r="I31" s="14">
        <v>0.02</v>
      </c>
      <c r="J31" s="189">
        <v>34930</v>
      </c>
      <c r="K31" s="126"/>
      <c r="L31" s="51"/>
    </row>
    <row r="32" spans="1:12" ht="15" customHeight="1">
      <c r="A32" s="44">
        <v>27</v>
      </c>
      <c r="B32" s="29" t="s">
        <v>402</v>
      </c>
      <c r="C32" s="45" t="s">
        <v>69</v>
      </c>
      <c r="D32" s="46" t="str">
        <f t="shared" si="0"/>
        <v>027A/YDI/IX/2018</v>
      </c>
      <c r="E32" s="126" t="s">
        <v>1030</v>
      </c>
      <c r="F32" s="16">
        <v>11804687</v>
      </c>
      <c r="G32" s="126" t="s">
        <v>374</v>
      </c>
      <c r="H32" s="49">
        <f t="shared" si="1"/>
        <v>430000</v>
      </c>
      <c r="I32" s="14">
        <v>0.02</v>
      </c>
      <c r="J32" s="189">
        <v>8600</v>
      </c>
      <c r="K32" s="126"/>
      <c r="L32" s="51"/>
    </row>
    <row r="33" spans="1:12" ht="15" customHeight="1">
      <c r="A33" s="44">
        <v>28</v>
      </c>
      <c r="B33" s="29" t="s">
        <v>402</v>
      </c>
      <c r="C33" s="45" t="s">
        <v>70</v>
      </c>
      <c r="D33" s="46" t="str">
        <f t="shared" si="0"/>
        <v>028A/YDI/IX/2018</v>
      </c>
      <c r="E33" s="126" t="s">
        <v>1030</v>
      </c>
      <c r="F33" s="16">
        <v>11804687</v>
      </c>
      <c r="G33" s="126" t="s">
        <v>374</v>
      </c>
      <c r="H33" s="49">
        <f t="shared" si="1"/>
        <v>430000</v>
      </c>
      <c r="I33" s="14">
        <v>0.02</v>
      </c>
      <c r="J33" s="190">
        <v>8600</v>
      </c>
      <c r="K33" s="126"/>
      <c r="L33" s="51"/>
    </row>
    <row r="34" spans="1:12" ht="15" customHeight="1">
      <c r="A34" s="44">
        <v>29</v>
      </c>
      <c r="B34" s="29" t="s">
        <v>418</v>
      </c>
      <c r="C34" s="45" t="s">
        <v>71</v>
      </c>
      <c r="D34" s="46" t="str">
        <f t="shared" si="0"/>
        <v>029A/YDI/IX/2018</v>
      </c>
      <c r="E34" s="126" t="s">
        <v>1029</v>
      </c>
      <c r="F34" s="16">
        <v>11804715</v>
      </c>
      <c r="G34" s="126" t="s">
        <v>470</v>
      </c>
      <c r="H34" s="49">
        <f t="shared" si="1"/>
        <v>350000</v>
      </c>
      <c r="I34" s="14">
        <v>0.02</v>
      </c>
      <c r="J34" s="190">
        <v>7000</v>
      </c>
      <c r="K34" s="126"/>
      <c r="L34" s="51"/>
    </row>
    <row r="35" spans="1:12" ht="15" customHeight="1">
      <c r="A35" s="44">
        <v>30</v>
      </c>
      <c r="B35" s="29" t="s">
        <v>418</v>
      </c>
      <c r="C35" s="45" t="s">
        <v>72</v>
      </c>
      <c r="D35" s="46" t="str">
        <f t="shared" si="0"/>
        <v>030A/YDI/IX/2018</v>
      </c>
      <c r="E35" s="126" t="s">
        <v>1029</v>
      </c>
      <c r="F35" s="16">
        <v>11804715</v>
      </c>
      <c r="G35" s="126" t="s">
        <v>470</v>
      </c>
      <c r="H35" s="49">
        <f t="shared" si="1"/>
        <v>350000</v>
      </c>
      <c r="I35" s="14">
        <v>0.02</v>
      </c>
      <c r="J35" s="189">
        <v>7000</v>
      </c>
      <c r="K35" s="126"/>
      <c r="L35" s="51"/>
    </row>
    <row r="36" spans="1:12" ht="15" customHeight="1">
      <c r="A36" s="44">
        <v>31</v>
      </c>
      <c r="B36" s="29" t="s">
        <v>418</v>
      </c>
      <c r="C36" s="45" t="s">
        <v>73</v>
      </c>
      <c r="D36" s="46" t="str">
        <f t="shared" si="0"/>
        <v>031A/YDI/IX/2018</v>
      </c>
      <c r="E36" s="126" t="s">
        <v>1028</v>
      </c>
      <c r="F36" s="16">
        <v>11804724</v>
      </c>
      <c r="G36" s="126" t="s">
        <v>470</v>
      </c>
      <c r="H36" s="49">
        <f t="shared" si="1"/>
        <v>75000</v>
      </c>
      <c r="I36" s="14">
        <v>0.02</v>
      </c>
      <c r="J36" s="189">
        <v>1500</v>
      </c>
      <c r="K36" s="126"/>
      <c r="L36" s="51"/>
    </row>
    <row r="37" spans="1:12" ht="15" customHeight="1">
      <c r="A37" s="44">
        <v>32</v>
      </c>
      <c r="B37" s="29" t="s">
        <v>418</v>
      </c>
      <c r="C37" s="45" t="s">
        <v>74</v>
      </c>
      <c r="D37" s="46" t="str">
        <f t="shared" si="0"/>
        <v>032A/YDI/IX/2018</v>
      </c>
      <c r="E37" s="126" t="s">
        <v>1028</v>
      </c>
      <c r="F37" s="16">
        <v>11804724</v>
      </c>
      <c r="G37" s="126" t="s">
        <v>470</v>
      </c>
      <c r="H37" s="49">
        <f t="shared" si="1"/>
        <v>75000</v>
      </c>
      <c r="I37" s="14">
        <v>0.02</v>
      </c>
      <c r="J37" s="189">
        <v>1500</v>
      </c>
      <c r="K37" s="126"/>
      <c r="L37" s="51"/>
    </row>
    <row r="38" spans="1:12" ht="15" customHeight="1">
      <c r="A38" s="44">
        <v>33</v>
      </c>
      <c r="B38" s="29" t="s">
        <v>418</v>
      </c>
      <c r="C38" s="45" t="s">
        <v>75</v>
      </c>
      <c r="D38" s="46" t="str">
        <f t="shared" si="0"/>
        <v>033A/YDI/IX/2018</v>
      </c>
      <c r="E38" s="126" t="s">
        <v>1028</v>
      </c>
      <c r="F38" s="16">
        <v>11804724</v>
      </c>
      <c r="G38" s="126" t="s">
        <v>470</v>
      </c>
      <c r="H38" s="49">
        <f t="shared" si="1"/>
        <v>75000</v>
      </c>
      <c r="I38" s="14">
        <v>0.02</v>
      </c>
      <c r="J38" s="189">
        <v>1500</v>
      </c>
      <c r="K38" s="126"/>
      <c r="L38" s="51"/>
    </row>
    <row r="39" spans="1:12" ht="15" customHeight="1">
      <c r="A39" s="44">
        <v>34</v>
      </c>
      <c r="B39" s="29" t="s">
        <v>418</v>
      </c>
      <c r="C39" s="45" t="s">
        <v>76</v>
      </c>
      <c r="D39" s="46" t="str">
        <f t="shared" si="0"/>
        <v>034A/YDI/IX/2018</v>
      </c>
      <c r="E39" s="126" t="s">
        <v>1028</v>
      </c>
      <c r="F39" s="16">
        <v>11804724</v>
      </c>
      <c r="G39" s="126" t="s">
        <v>470</v>
      </c>
      <c r="H39" s="49">
        <f t="shared" si="1"/>
        <v>300000</v>
      </c>
      <c r="I39" s="14">
        <v>0.02</v>
      </c>
      <c r="J39" s="190">
        <v>6000</v>
      </c>
      <c r="K39" s="126"/>
      <c r="L39" s="51"/>
    </row>
    <row r="40" spans="1:12" ht="15" customHeight="1">
      <c r="A40" s="44">
        <v>35</v>
      </c>
      <c r="B40" s="29" t="s">
        <v>418</v>
      </c>
      <c r="C40" s="45" t="s">
        <v>77</v>
      </c>
      <c r="D40" s="46" t="str">
        <f t="shared" si="0"/>
        <v>035A/YDI/IX/2018</v>
      </c>
      <c r="E40" s="126" t="s">
        <v>1028</v>
      </c>
      <c r="F40" s="16">
        <v>11804724</v>
      </c>
      <c r="G40" s="126" t="s">
        <v>470</v>
      </c>
      <c r="H40" s="49">
        <f t="shared" si="1"/>
        <v>300000</v>
      </c>
      <c r="I40" s="14">
        <v>0.02</v>
      </c>
      <c r="J40" s="190">
        <v>6000</v>
      </c>
      <c r="K40" s="126"/>
      <c r="L40" s="51"/>
    </row>
    <row r="41" spans="1:12" ht="15" customHeight="1">
      <c r="A41" s="44">
        <v>36</v>
      </c>
      <c r="B41" s="29" t="s">
        <v>418</v>
      </c>
      <c r="C41" s="45" t="s">
        <v>78</v>
      </c>
      <c r="D41" s="46" t="str">
        <f t="shared" si="0"/>
        <v>036A/YDI/IX/2018</v>
      </c>
      <c r="E41" s="126" t="s">
        <v>1028</v>
      </c>
      <c r="F41" s="16">
        <v>11804724</v>
      </c>
      <c r="G41" s="126" t="s">
        <v>470</v>
      </c>
      <c r="H41" s="49">
        <f t="shared" si="1"/>
        <v>300000</v>
      </c>
      <c r="I41" s="14">
        <v>0.02</v>
      </c>
      <c r="J41" s="190">
        <v>6000</v>
      </c>
      <c r="K41" s="126"/>
      <c r="L41" s="51"/>
    </row>
    <row r="42" spans="1:12" ht="15" customHeight="1">
      <c r="A42" s="44">
        <v>37</v>
      </c>
      <c r="B42" s="29" t="s">
        <v>418</v>
      </c>
      <c r="C42" s="45" t="s">
        <v>79</v>
      </c>
      <c r="D42" s="46" t="str">
        <f t="shared" si="0"/>
        <v>037A/YDI/IX/2018</v>
      </c>
      <c r="E42" s="126" t="s">
        <v>1028</v>
      </c>
      <c r="F42" s="16">
        <v>11804724</v>
      </c>
      <c r="G42" s="126" t="s">
        <v>470</v>
      </c>
      <c r="H42" s="49">
        <f t="shared" si="1"/>
        <v>300000</v>
      </c>
      <c r="I42" s="14">
        <v>0.02</v>
      </c>
      <c r="J42" s="189">
        <v>6000</v>
      </c>
      <c r="K42" s="126"/>
      <c r="L42" s="51"/>
    </row>
    <row r="43" spans="1:12" ht="15" customHeight="1">
      <c r="A43" s="44">
        <v>38</v>
      </c>
      <c r="B43" s="29" t="s">
        <v>418</v>
      </c>
      <c r="C43" s="45" t="s">
        <v>80</v>
      </c>
      <c r="D43" s="46" t="str">
        <f t="shared" si="0"/>
        <v>038A/YDI/IX/2018</v>
      </c>
      <c r="E43" s="126" t="s">
        <v>1028</v>
      </c>
      <c r="F43" s="16">
        <v>11804724</v>
      </c>
      <c r="G43" s="126" t="s">
        <v>470</v>
      </c>
      <c r="H43" s="49">
        <f t="shared" si="1"/>
        <v>75000</v>
      </c>
      <c r="I43" s="14">
        <v>0.02</v>
      </c>
      <c r="J43" s="190">
        <v>1500</v>
      </c>
      <c r="K43" s="126"/>
      <c r="L43" s="51"/>
    </row>
    <row r="44" spans="1:12" ht="15" customHeight="1">
      <c r="A44" s="44">
        <v>39</v>
      </c>
      <c r="B44" s="29" t="s">
        <v>1026</v>
      </c>
      <c r="C44" s="45" t="s">
        <v>81</v>
      </c>
      <c r="D44" s="46" t="str">
        <f t="shared" si="0"/>
        <v>039A/YDI/IX/2018</v>
      </c>
      <c r="E44" s="126" t="s">
        <v>1029</v>
      </c>
      <c r="F44" s="16">
        <v>11804715</v>
      </c>
      <c r="G44" s="126" t="s">
        <v>1031</v>
      </c>
      <c r="H44" s="49">
        <f t="shared" si="1"/>
        <v>255000</v>
      </c>
      <c r="I44" s="14">
        <v>0.02</v>
      </c>
      <c r="J44" s="190">
        <v>5100</v>
      </c>
      <c r="K44" s="126"/>
      <c r="L44" s="51"/>
    </row>
    <row r="45" spans="1:12" ht="15" customHeight="1">
      <c r="A45" s="44">
        <v>40</v>
      </c>
      <c r="B45" s="29" t="s">
        <v>146</v>
      </c>
      <c r="C45" s="45" t="s">
        <v>82</v>
      </c>
      <c r="D45" s="46" t="str">
        <f t="shared" si="0"/>
        <v>040A/YDI/IX/2018</v>
      </c>
      <c r="E45" s="126" t="s">
        <v>1030</v>
      </c>
      <c r="F45" s="16">
        <v>11804681</v>
      </c>
      <c r="G45" s="126" t="s">
        <v>375</v>
      </c>
      <c r="H45" s="49">
        <f t="shared" si="1"/>
        <v>794900</v>
      </c>
      <c r="I45" s="14">
        <v>0.02</v>
      </c>
      <c r="J45" s="189">
        <v>15898</v>
      </c>
      <c r="K45" s="126"/>
      <c r="L45" s="51"/>
    </row>
    <row r="46" spans="1:12" ht="15" customHeight="1">
      <c r="A46" s="44">
        <v>41</v>
      </c>
      <c r="B46" s="29" t="s">
        <v>146</v>
      </c>
      <c r="C46" s="45" t="s">
        <v>83</v>
      </c>
      <c r="D46" s="46" t="str">
        <f t="shared" si="0"/>
        <v>041A/YDI/IX/2018</v>
      </c>
      <c r="E46" s="126" t="s">
        <v>1028</v>
      </c>
      <c r="F46" s="16">
        <v>11804721</v>
      </c>
      <c r="G46" s="126" t="s">
        <v>375</v>
      </c>
      <c r="H46" s="49">
        <f t="shared" si="1"/>
        <v>598050</v>
      </c>
      <c r="I46" s="14">
        <v>0.02</v>
      </c>
      <c r="J46" s="189">
        <v>11961</v>
      </c>
      <c r="K46" s="126"/>
      <c r="L46" s="51"/>
    </row>
    <row r="47" spans="1:12" ht="15" customHeight="1">
      <c r="A47" s="44">
        <v>42</v>
      </c>
      <c r="B47" s="29" t="s">
        <v>146</v>
      </c>
      <c r="C47" s="45" t="s">
        <v>84</v>
      </c>
      <c r="D47" s="46" t="str">
        <f t="shared" si="0"/>
        <v>042A/YDI/IX/2018</v>
      </c>
      <c r="E47" s="126" t="s">
        <v>1028</v>
      </c>
      <c r="F47" s="16">
        <v>11804721</v>
      </c>
      <c r="G47" s="126" t="s">
        <v>375</v>
      </c>
      <c r="H47" s="49">
        <f t="shared" si="1"/>
        <v>829350</v>
      </c>
      <c r="I47" s="14">
        <v>0.02</v>
      </c>
      <c r="J47" s="189">
        <v>16587</v>
      </c>
      <c r="K47" s="126"/>
      <c r="L47" s="51"/>
    </row>
    <row r="48" spans="1:12" ht="15" customHeight="1">
      <c r="A48" s="44">
        <v>43</v>
      </c>
      <c r="B48" s="29" t="s">
        <v>146</v>
      </c>
      <c r="C48" s="45" t="s">
        <v>85</v>
      </c>
      <c r="D48" s="46" t="str">
        <f t="shared" si="0"/>
        <v>043A/YDI/IX/2018</v>
      </c>
      <c r="E48" s="126" t="s">
        <v>1028</v>
      </c>
      <c r="F48" s="16">
        <v>11804721</v>
      </c>
      <c r="G48" s="126" t="s">
        <v>375</v>
      </c>
      <c r="H48" s="49">
        <f t="shared" si="1"/>
        <v>1562400</v>
      </c>
      <c r="I48" s="14">
        <v>0.02</v>
      </c>
      <c r="J48" s="190">
        <v>31248</v>
      </c>
      <c r="K48" s="126"/>
      <c r="L48" s="51"/>
    </row>
    <row r="49" spans="1:12" ht="15" customHeight="1">
      <c r="A49" s="44">
        <v>44</v>
      </c>
      <c r="B49" s="29" t="s">
        <v>146</v>
      </c>
      <c r="C49" s="45" t="s">
        <v>86</v>
      </c>
      <c r="D49" s="46" t="str">
        <f t="shared" si="0"/>
        <v>044A/YDI/IX/2018</v>
      </c>
      <c r="E49" s="126" t="s">
        <v>1028</v>
      </c>
      <c r="F49" s="16">
        <v>11804721</v>
      </c>
      <c r="G49" s="126" t="s">
        <v>375</v>
      </c>
      <c r="H49" s="49">
        <f t="shared" si="1"/>
        <v>1722350</v>
      </c>
      <c r="I49" s="14">
        <v>0.02</v>
      </c>
      <c r="J49" s="189">
        <v>34447</v>
      </c>
      <c r="K49" s="126"/>
      <c r="L49" s="51"/>
    </row>
    <row r="50" spans="1:12" ht="15" customHeight="1">
      <c r="A50" s="44">
        <v>45</v>
      </c>
      <c r="B50" s="29" t="s">
        <v>146</v>
      </c>
      <c r="C50" s="45" t="s">
        <v>87</v>
      </c>
      <c r="D50" s="46" t="str">
        <f t="shared" si="0"/>
        <v>045A/YDI/IX/2018</v>
      </c>
      <c r="E50" s="126" t="s">
        <v>1028</v>
      </c>
      <c r="F50" s="16">
        <v>11804721</v>
      </c>
      <c r="G50" s="126" t="s">
        <v>375</v>
      </c>
      <c r="H50" s="49">
        <f t="shared" si="1"/>
        <v>1923800</v>
      </c>
      <c r="I50" s="17">
        <v>0.02</v>
      </c>
      <c r="J50" s="191">
        <v>38476</v>
      </c>
      <c r="K50" s="126"/>
      <c r="L50" s="51"/>
    </row>
    <row r="51" spans="1:12" ht="15" customHeight="1">
      <c r="A51" s="44">
        <v>46</v>
      </c>
      <c r="B51" s="29" t="s">
        <v>146</v>
      </c>
      <c r="C51" s="45" t="s">
        <v>88</v>
      </c>
      <c r="D51" s="46" t="str">
        <f t="shared" si="0"/>
        <v>046A/YDI/IX/2018</v>
      </c>
      <c r="E51" s="126" t="s">
        <v>1028</v>
      </c>
      <c r="F51" s="16">
        <v>11804721</v>
      </c>
      <c r="G51" s="126" t="s">
        <v>375</v>
      </c>
      <c r="H51" s="49">
        <f t="shared" si="1"/>
        <v>3014850</v>
      </c>
      <c r="I51" s="17">
        <v>0.02</v>
      </c>
      <c r="J51" s="192">
        <v>60297</v>
      </c>
      <c r="K51" s="126"/>
      <c r="L51" s="51"/>
    </row>
    <row r="52" spans="1:12" ht="15" customHeight="1">
      <c r="A52" s="44">
        <v>47</v>
      </c>
      <c r="B52" s="29" t="s">
        <v>307</v>
      </c>
      <c r="C52" s="45" t="s">
        <v>89</v>
      </c>
      <c r="D52" s="46" t="str">
        <f t="shared" si="0"/>
        <v>047A/YDI/IX/2018</v>
      </c>
      <c r="E52" s="126" t="s">
        <v>1029</v>
      </c>
      <c r="F52" s="16">
        <v>11804714</v>
      </c>
      <c r="G52" s="126" t="s">
        <v>622</v>
      </c>
      <c r="H52" s="49">
        <f t="shared" si="1"/>
        <v>550000</v>
      </c>
      <c r="I52" s="18">
        <v>0.02</v>
      </c>
      <c r="J52" s="193">
        <v>11000</v>
      </c>
      <c r="K52" s="126"/>
      <c r="L52" s="51"/>
    </row>
    <row r="53" spans="1:12" ht="15" customHeight="1">
      <c r="A53" s="44">
        <v>48</v>
      </c>
      <c r="B53" s="29" t="s">
        <v>354</v>
      </c>
      <c r="C53" s="45" t="s">
        <v>90</v>
      </c>
      <c r="D53" s="46" t="str">
        <f t="shared" si="0"/>
        <v>048A/YDI/IX/2018</v>
      </c>
      <c r="E53" s="126" t="s">
        <v>1028</v>
      </c>
      <c r="F53" s="16">
        <v>11804721</v>
      </c>
      <c r="G53" s="126" t="s">
        <v>428</v>
      </c>
      <c r="H53" s="49">
        <f t="shared" si="1"/>
        <v>584000</v>
      </c>
      <c r="I53" s="14">
        <v>0.02</v>
      </c>
      <c r="J53" s="189">
        <v>11680</v>
      </c>
      <c r="K53" s="126"/>
      <c r="L53" s="51"/>
    </row>
    <row r="54" spans="1:12" ht="15" customHeight="1">
      <c r="A54" s="44">
        <v>49</v>
      </c>
      <c r="B54" s="29" t="s">
        <v>354</v>
      </c>
      <c r="C54" s="45" t="s">
        <v>91</v>
      </c>
      <c r="D54" s="46" t="str">
        <f t="shared" si="0"/>
        <v>049A/YDI/IX/2018</v>
      </c>
      <c r="E54" s="126" t="s">
        <v>1028</v>
      </c>
      <c r="F54" s="16">
        <v>11804721</v>
      </c>
      <c r="G54" s="126" t="s">
        <v>428</v>
      </c>
      <c r="H54" s="49">
        <f t="shared" si="1"/>
        <v>2117000</v>
      </c>
      <c r="I54" s="14">
        <v>0.02</v>
      </c>
      <c r="J54" s="189">
        <v>42340</v>
      </c>
      <c r="K54" s="126"/>
      <c r="L54" s="51"/>
    </row>
    <row r="55" spans="1:12" ht="15" customHeight="1">
      <c r="A55" s="44">
        <v>50</v>
      </c>
      <c r="B55" s="29" t="s">
        <v>141</v>
      </c>
      <c r="C55" s="45" t="s">
        <v>92</v>
      </c>
      <c r="D55" s="46" t="str">
        <f t="shared" si="0"/>
        <v>050A/YDI/IX/2018</v>
      </c>
      <c r="E55" s="126" t="s">
        <v>1028</v>
      </c>
      <c r="F55" s="16">
        <v>11804721</v>
      </c>
      <c r="G55" s="126" t="s">
        <v>378</v>
      </c>
      <c r="H55" s="49">
        <f t="shared" si="1"/>
        <v>9609250</v>
      </c>
      <c r="I55" s="14">
        <v>0.02</v>
      </c>
      <c r="J55" s="190">
        <v>192185</v>
      </c>
      <c r="K55" s="126"/>
      <c r="L55" s="51"/>
    </row>
    <row r="56" spans="1:12" ht="15" customHeight="1">
      <c r="A56" s="44">
        <v>51</v>
      </c>
      <c r="B56" s="29" t="s">
        <v>141</v>
      </c>
      <c r="C56" s="45" t="s">
        <v>93</v>
      </c>
      <c r="D56" s="46" t="str">
        <f t="shared" si="0"/>
        <v>051A/YDI/IX/2018</v>
      </c>
      <c r="E56" s="126" t="s">
        <v>1028</v>
      </c>
      <c r="F56" s="16">
        <v>11804721</v>
      </c>
      <c r="G56" s="126" t="s">
        <v>378</v>
      </c>
      <c r="H56" s="49">
        <f t="shared" si="1"/>
        <v>9663300</v>
      </c>
      <c r="I56" s="14">
        <v>0.02</v>
      </c>
      <c r="J56" s="189">
        <v>193266</v>
      </c>
      <c r="K56" s="126"/>
      <c r="L56" s="51"/>
    </row>
    <row r="57" spans="1:12" ht="15" customHeight="1">
      <c r="A57" s="44">
        <v>52</v>
      </c>
      <c r="B57" s="29" t="s">
        <v>141</v>
      </c>
      <c r="C57" s="45" t="s">
        <v>94</v>
      </c>
      <c r="D57" s="46" t="str">
        <f t="shared" si="0"/>
        <v>052A/YDI/IX/2018</v>
      </c>
      <c r="E57" s="126" t="s">
        <v>1028</v>
      </c>
      <c r="F57" s="16">
        <v>11804721</v>
      </c>
      <c r="G57" s="126" t="s">
        <v>378</v>
      </c>
      <c r="H57" s="49">
        <f t="shared" si="1"/>
        <v>9976750</v>
      </c>
      <c r="I57" s="14">
        <v>0.02</v>
      </c>
      <c r="J57" s="189">
        <v>199535</v>
      </c>
      <c r="K57" s="126"/>
      <c r="L57" s="51"/>
    </row>
    <row r="58" spans="1:12" ht="15" customHeight="1">
      <c r="A58" s="44">
        <v>53</v>
      </c>
      <c r="B58" s="29" t="s">
        <v>141</v>
      </c>
      <c r="C58" s="45" t="s">
        <v>95</v>
      </c>
      <c r="D58" s="46" t="str">
        <f t="shared" si="0"/>
        <v>053A/YDI/IX/2018</v>
      </c>
      <c r="E58" s="126" t="s">
        <v>1028</v>
      </c>
      <c r="F58" s="16">
        <v>11804721</v>
      </c>
      <c r="G58" s="126" t="s">
        <v>378</v>
      </c>
      <c r="H58" s="49">
        <f t="shared" si="1"/>
        <v>13198200</v>
      </c>
      <c r="I58" s="14">
        <v>0.02</v>
      </c>
      <c r="J58" s="189">
        <v>263964</v>
      </c>
      <c r="K58" s="126"/>
      <c r="L58" s="51"/>
    </row>
    <row r="59" spans="1:12" ht="15" customHeight="1">
      <c r="A59" s="44">
        <v>54</v>
      </c>
      <c r="B59" s="29" t="s">
        <v>141</v>
      </c>
      <c r="C59" s="45" t="s">
        <v>96</v>
      </c>
      <c r="D59" s="46" t="str">
        <f t="shared" si="0"/>
        <v>054A/YDI/IX/2018</v>
      </c>
      <c r="E59" s="126" t="s">
        <v>1028</v>
      </c>
      <c r="F59" s="16">
        <v>11804721</v>
      </c>
      <c r="G59" s="126" t="s">
        <v>378</v>
      </c>
      <c r="H59" s="49">
        <f t="shared" si="1"/>
        <v>21339350</v>
      </c>
      <c r="I59" s="18">
        <v>0.02</v>
      </c>
      <c r="J59" s="194">
        <v>426787</v>
      </c>
      <c r="K59" s="126"/>
      <c r="L59" s="51"/>
    </row>
    <row r="60" spans="1:12" ht="15" customHeight="1">
      <c r="A60" s="44">
        <v>55</v>
      </c>
      <c r="B60" s="29" t="s">
        <v>141</v>
      </c>
      <c r="C60" s="45" t="s">
        <v>97</v>
      </c>
      <c r="D60" s="46" t="str">
        <f t="shared" si="0"/>
        <v>055A/YDI/IX/2018</v>
      </c>
      <c r="E60" s="126" t="s">
        <v>1028</v>
      </c>
      <c r="F60" s="16">
        <v>11804721</v>
      </c>
      <c r="G60" s="126" t="s">
        <v>378</v>
      </c>
      <c r="H60" s="49">
        <f t="shared" si="1"/>
        <v>36722750</v>
      </c>
      <c r="I60" s="14">
        <v>0.02</v>
      </c>
      <c r="J60" s="189">
        <v>734455</v>
      </c>
      <c r="K60" s="126"/>
      <c r="L60" s="51"/>
    </row>
    <row r="61" spans="1:12" ht="15" customHeight="1">
      <c r="A61" s="44">
        <v>56</v>
      </c>
      <c r="B61" s="29" t="s">
        <v>299</v>
      </c>
      <c r="C61" s="45" t="s">
        <v>98</v>
      </c>
      <c r="D61" s="46" t="str">
        <f t="shared" si="0"/>
        <v>056A/YDI/IX/2018</v>
      </c>
      <c r="E61" s="126" t="s">
        <v>1029</v>
      </c>
      <c r="F61" s="16">
        <v>11804715</v>
      </c>
      <c r="G61" s="126" t="s">
        <v>442</v>
      </c>
      <c r="H61" s="49">
        <f t="shared" si="1"/>
        <v>1763650</v>
      </c>
      <c r="I61" s="14">
        <v>0.02</v>
      </c>
      <c r="J61" s="189">
        <v>35273</v>
      </c>
      <c r="K61" s="126"/>
      <c r="L61" s="51"/>
    </row>
    <row r="62" spans="1:12" ht="15" customHeight="1">
      <c r="A62" s="44">
        <v>57</v>
      </c>
      <c r="B62" s="29" t="s">
        <v>299</v>
      </c>
      <c r="C62" s="45" t="s">
        <v>99</v>
      </c>
      <c r="D62" s="46" t="str">
        <f t="shared" si="0"/>
        <v>057A/YDI/IX/2018</v>
      </c>
      <c r="E62" s="126" t="s">
        <v>1028</v>
      </c>
      <c r="F62" s="16">
        <v>11804721</v>
      </c>
      <c r="G62" s="126" t="s">
        <v>442</v>
      </c>
      <c r="H62" s="49">
        <f t="shared" si="1"/>
        <v>307250</v>
      </c>
      <c r="I62" s="14">
        <v>0.02</v>
      </c>
      <c r="J62" s="190">
        <v>6145</v>
      </c>
      <c r="K62" s="126"/>
      <c r="L62" s="51"/>
    </row>
    <row r="63" spans="1:12" ht="15" customHeight="1">
      <c r="A63" s="44">
        <v>58</v>
      </c>
      <c r="B63" s="29" t="s">
        <v>299</v>
      </c>
      <c r="C63" s="45" t="s">
        <v>100</v>
      </c>
      <c r="D63" s="46" t="str">
        <f t="shared" si="0"/>
        <v>058A/YDI/IX/2018</v>
      </c>
      <c r="E63" s="126" t="s">
        <v>1028</v>
      </c>
      <c r="F63" s="16">
        <v>11804721</v>
      </c>
      <c r="G63" s="126" t="s">
        <v>442</v>
      </c>
      <c r="H63" s="49">
        <f t="shared" si="1"/>
        <v>390900</v>
      </c>
      <c r="I63" s="14">
        <v>0.02</v>
      </c>
      <c r="J63" s="189">
        <v>7818</v>
      </c>
      <c r="K63" s="126"/>
      <c r="L63" s="51"/>
    </row>
    <row r="64" spans="1:12" ht="15" customHeight="1">
      <c r="A64" s="44">
        <v>59</v>
      </c>
      <c r="B64" s="29" t="s">
        <v>299</v>
      </c>
      <c r="C64" s="45" t="s">
        <v>101</v>
      </c>
      <c r="D64" s="46" t="str">
        <f t="shared" si="0"/>
        <v>059A/YDI/IX/2018</v>
      </c>
      <c r="E64" s="126" t="s">
        <v>1028</v>
      </c>
      <c r="F64" s="16">
        <v>11804721</v>
      </c>
      <c r="G64" s="126" t="s">
        <v>442</v>
      </c>
      <c r="H64" s="49">
        <f t="shared" si="1"/>
        <v>440900</v>
      </c>
      <c r="I64" s="14">
        <v>0.02</v>
      </c>
      <c r="J64" s="189">
        <v>8818</v>
      </c>
      <c r="K64" s="126"/>
      <c r="L64" s="51"/>
    </row>
    <row r="65" spans="1:12" ht="15" customHeight="1">
      <c r="A65" s="44">
        <v>60</v>
      </c>
      <c r="B65" s="29" t="s">
        <v>142</v>
      </c>
      <c r="C65" s="45" t="s">
        <v>102</v>
      </c>
      <c r="D65" s="46" t="str">
        <f t="shared" si="0"/>
        <v>060A/YDI/IX/2018</v>
      </c>
      <c r="E65" s="126" t="s">
        <v>1028</v>
      </c>
      <c r="F65" s="16">
        <v>11804721</v>
      </c>
      <c r="G65" s="126" t="s">
        <v>429</v>
      </c>
      <c r="H65" s="49">
        <f t="shared" si="1"/>
        <v>4907550</v>
      </c>
      <c r="I65" s="14">
        <v>0.02</v>
      </c>
      <c r="J65" s="190">
        <v>98151</v>
      </c>
      <c r="K65" s="126"/>
      <c r="L65" s="51"/>
    </row>
    <row r="66" spans="1:12" ht="15" customHeight="1">
      <c r="A66" s="44">
        <v>61</v>
      </c>
      <c r="B66" s="29" t="s">
        <v>142</v>
      </c>
      <c r="C66" s="45" t="s">
        <v>103</v>
      </c>
      <c r="D66" s="46" t="str">
        <f t="shared" si="0"/>
        <v>061A/YDI/IX/2018</v>
      </c>
      <c r="E66" s="126" t="s">
        <v>1028</v>
      </c>
      <c r="F66" s="16">
        <v>11804721</v>
      </c>
      <c r="G66" s="126" t="s">
        <v>429</v>
      </c>
      <c r="H66" s="49">
        <f t="shared" si="1"/>
        <v>16317200</v>
      </c>
      <c r="I66" s="14">
        <v>0.02</v>
      </c>
      <c r="J66" s="190">
        <v>326344</v>
      </c>
      <c r="K66" s="126"/>
      <c r="L66" s="51"/>
    </row>
    <row r="67" spans="1:12" ht="15" customHeight="1">
      <c r="A67" s="44">
        <v>62</v>
      </c>
      <c r="B67" s="29" t="s">
        <v>144</v>
      </c>
      <c r="C67" s="45" t="s">
        <v>104</v>
      </c>
      <c r="D67" s="46" t="str">
        <f t="shared" si="0"/>
        <v>062A/YDI/IX/2018</v>
      </c>
      <c r="E67" s="126" t="s">
        <v>1029</v>
      </c>
      <c r="F67" s="16">
        <v>11804714</v>
      </c>
      <c r="G67" s="126" t="s">
        <v>380</v>
      </c>
      <c r="H67" s="49">
        <f t="shared" si="1"/>
        <v>565500</v>
      </c>
      <c r="I67" s="14">
        <v>0.02</v>
      </c>
      <c r="J67" s="189">
        <v>11310</v>
      </c>
      <c r="K67" s="126"/>
      <c r="L67" s="51"/>
    </row>
    <row r="68" spans="1:12" ht="15" customHeight="1">
      <c r="A68" s="44">
        <v>63</v>
      </c>
      <c r="B68" s="29" t="s">
        <v>144</v>
      </c>
      <c r="C68" s="45" t="s">
        <v>106</v>
      </c>
      <c r="D68" s="46" t="str">
        <f t="shared" si="0"/>
        <v>063A/YDI/IX/2018</v>
      </c>
      <c r="E68" s="126" t="s">
        <v>1029</v>
      </c>
      <c r="F68" s="16">
        <v>11804714</v>
      </c>
      <c r="G68" s="126" t="s">
        <v>380</v>
      </c>
      <c r="H68" s="49">
        <f t="shared" si="1"/>
        <v>10470000</v>
      </c>
      <c r="I68" s="14">
        <v>0.02</v>
      </c>
      <c r="J68" s="189">
        <v>209400</v>
      </c>
      <c r="K68" s="126"/>
      <c r="L68" s="51"/>
    </row>
    <row r="69" spans="1:12" ht="15" customHeight="1">
      <c r="A69" s="44">
        <v>64</v>
      </c>
      <c r="B69" s="29" t="s">
        <v>1027</v>
      </c>
      <c r="C69" s="45" t="s">
        <v>107</v>
      </c>
      <c r="D69" s="46" t="str">
        <f t="shared" si="0"/>
        <v>064A/YDI/IX/2018</v>
      </c>
      <c r="E69" s="126" t="s">
        <v>1029</v>
      </c>
      <c r="F69" s="16">
        <v>11804720</v>
      </c>
      <c r="G69" s="126" t="s">
        <v>1032</v>
      </c>
      <c r="H69" s="49">
        <f t="shared" si="1"/>
        <v>540000</v>
      </c>
      <c r="I69" s="14">
        <v>0.02</v>
      </c>
      <c r="J69" s="189">
        <v>10800</v>
      </c>
      <c r="K69" s="126"/>
      <c r="L69" s="51"/>
    </row>
    <row r="70" spans="1:12" ht="15" customHeight="1">
      <c r="A70" s="44">
        <v>65</v>
      </c>
      <c r="B70" s="29" t="s">
        <v>1027</v>
      </c>
      <c r="C70" s="45" t="s">
        <v>109</v>
      </c>
      <c r="D70" s="46" t="str">
        <f t="shared" ref="D70:D88" si="2">C70&amp;$E$1</f>
        <v>065A/YDI/IX/2018</v>
      </c>
      <c r="E70" s="126" t="s">
        <v>1029</v>
      </c>
      <c r="F70" s="16">
        <v>11804720</v>
      </c>
      <c r="G70" s="126" t="s">
        <v>1032</v>
      </c>
      <c r="H70" s="49">
        <f t="shared" ref="H70:H82" si="3">J70/I70</f>
        <v>33227550</v>
      </c>
      <c r="I70" s="14">
        <v>0.02</v>
      </c>
      <c r="J70" s="189">
        <v>664551</v>
      </c>
      <c r="K70" s="126"/>
      <c r="L70" s="51"/>
    </row>
    <row r="71" spans="1:12" ht="15" customHeight="1">
      <c r="A71" s="44">
        <v>66</v>
      </c>
      <c r="B71" s="29" t="s">
        <v>458</v>
      </c>
      <c r="C71" s="45" t="s">
        <v>110</v>
      </c>
      <c r="D71" s="46" t="str">
        <f t="shared" si="2"/>
        <v>066A/YDI/IX/2018</v>
      </c>
      <c r="E71" s="126" t="s">
        <v>1030</v>
      </c>
      <c r="F71" s="16">
        <v>11804687</v>
      </c>
      <c r="G71" s="126" t="s">
        <v>445</v>
      </c>
      <c r="H71" s="49">
        <f t="shared" si="3"/>
        <v>80000</v>
      </c>
      <c r="I71" s="14">
        <v>0.02</v>
      </c>
      <c r="J71" s="189">
        <v>1600</v>
      </c>
      <c r="K71" s="126"/>
      <c r="L71" s="51"/>
    </row>
    <row r="72" spans="1:12" ht="15" customHeight="1">
      <c r="A72" s="44">
        <v>67</v>
      </c>
      <c r="B72" s="29" t="s">
        <v>458</v>
      </c>
      <c r="C72" s="45" t="s">
        <v>111</v>
      </c>
      <c r="D72" s="46" t="str">
        <f t="shared" si="2"/>
        <v>067A/YDI/IX/2018</v>
      </c>
      <c r="E72" s="126" t="s">
        <v>1030</v>
      </c>
      <c r="F72" s="16">
        <v>11804687</v>
      </c>
      <c r="G72" s="126" t="s">
        <v>445</v>
      </c>
      <c r="H72" s="49">
        <f t="shared" si="3"/>
        <v>350000</v>
      </c>
      <c r="I72" s="14">
        <v>0.02</v>
      </c>
      <c r="J72" s="189">
        <v>7000</v>
      </c>
      <c r="K72" s="126"/>
      <c r="L72" s="51"/>
    </row>
    <row r="73" spans="1:12" ht="15" customHeight="1">
      <c r="A73" s="44">
        <v>68</v>
      </c>
      <c r="B73" s="29" t="s">
        <v>458</v>
      </c>
      <c r="C73" s="45" t="s">
        <v>112</v>
      </c>
      <c r="D73" s="46" t="str">
        <f t="shared" si="2"/>
        <v>068A/YDI/IX/2018</v>
      </c>
      <c r="E73" s="126" t="s">
        <v>1029</v>
      </c>
      <c r="F73" s="16">
        <v>11804715</v>
      </c>
      <c r="G73" s="126" t="s">
        <v>445</v>
      </c>
      <c r="H73" s="49">
        <f t="shared" si="3"/>
        <v>400000</v>
      </c>
      <c r="I73" s="14">
        <v>0.02</v>
      </c>
      <c r="J73" s="189">
        <v>8000</v>
      </c>
      <c r="K73" s="126"/>
      <c r="L73" s="51"/>
    </row>
    <row r="74" spans="1:12" ht="15" customHeight="1">
      <c r="A74" s="44">
        <v>69</v>
      </c>
      <c r="B74" s="29" t="s">
        <v>675</v>
      </c>
      <c r="C74" s="45" t="s">
        <v>113</v>
      </c>
      <c r="D74" s="46" t="str">
        <f t="shared" si="2"/>
        <v>069A/YDI/IX/2018</v>
      </c>
      <c r="E74" s="126" t="s">
        <v>1029</v>
      </c>
      <c r="F74" s="16">
        <v>11804714</v>
      </c>
      <c r="G74" s="126" t="s">
        <v>726</v>
      </c>
      <c r="H74" s="49">
        <f t="shared" si="3"/>
        <v>605000</v>
      </c>
      <c r="I74" s="14">
        <v>0.02</v>
      </c>
      <c r="J74" s="189">
        <v>12100</v>
      </c>
      <c r="K74" s="126"/>
      <c r="L74" s="51"/>
    </row>
    <row r="75" spans="1:12" ht="15" customHeight="1">
      <c r="A75" s="44">
        <v>70</v>
      </c>
      <c r="B75" s="29" t="s">
        <v>675</v>
      </c>
      <c r="C75" s="45" t="s">
        <v>114</v>
      </c>
      <c r="D75" s="46" t="str">
        <f t="shared" si="2"/>
        <v>070A/YDI/IX/2018</v>
      </c>
      <c r="E75" s="126" t="s">
        <v>1028</v>
      </c>
      <c r="F75" s="16">
        <v>11804721</v>
      </c>
      <c r="G75" s="126" t="s">
        <v>726</v>
      </c>
      <c r="H75" s="49">
        <f t="shared" si="3"/>
        <v>550000</v>
      </c>
      <c r="I75" s="14">
        <v>0.02</v>
      </c>
      <c r="J75" s="189">
        <v>11000</v>
      </c>
      <c r="K75" s="126"/>
      <c r="L75" s="51"/>
    </row>
    <row r="76" spans="1:12" ht="15" customHeight="1">
      <c r="A76" s="44">
        <v>71</v>
      </c>
      <c r="B76" s="29" t="s">
        <v>210</v>
      </c>
      <c r="C76" s="45" t="s">
        <v>115</v>
      </c>
      <c r="D76" s="46" t="str">
        <f t="shared" si="2"/>
        <v>071A/YDI/IX/2018</v>
      </c>
      <c r="E76" s="126" t="s">
        <v>1030</v>
      </c>
      <c r="F76" s="16">
        <v>11804687</v>
      </c>
      <c r="G76" s="126" t="s">
        <v>382</v>
      </c>
      <c r="H76" s="49">
        <f t="shared" si="3"/>
        <v>385000</v>
      </c>
      <c r="I76" s="14">
        <v>0.02</v>
      </c>
      <c r="J76" s="189">
        <v>7700</v>
      </c>
      <c r="K76" s="126"/>
      <c r="L76" s="51"/>
    </row>
    <row r="77" spans="1:12" ht="15" customHeight="1">
      <c r="A77" s="44">
        <v>72</v>
      </c>
      <c r="B77" s="29" t="s">
        <v>279</v>
      </c>
      <c r="C77" s="45" t="s">
        <v>116</v>
      </c>
      <c r="D77" s="46" t="str">
        <f t="shared" si="2"/>
        <v>072A/YDI/IX/2018</v>
      </c>
      <c r="E77" s="126" t="s">
        <v>1029</v>
      </c>
      <c r="F77" s="16">
        <v>11804696</v>
      </c>
      <c r="G77" s="126" t="s">
        <v>383</v>
      </c>
      <c r="H77" s="49">
        <f t="shared" si="3"/>
        <v>430000</v>
      </c>
      <c r="I77" s="14">
        <v>0.02</v>
      </c>
      <c r="J77" s="189">
        <v>8600</v>
      </c>
      <c r="K77" s="126"/>
      <c r="L77" s="51"/>
    </row>
    <row r="78" spans="1:12" ht="15" customHeight="1">
      <c r="A78" s="44">
        <v>73</v>
      </c>
      <c r="B78" s="29" t="s">
        <v>183</v>
      </c>
      <c r="C78" s="45" t="s">
        <v>117</v>
      </c>
      <c r="D78" s="46" t="str">
        <f t="shared" si="2"/>
        <v>073A/YDI/IX/2018</v>
      </c>
      <c r="E78" s="126" t="s">
        <v>1029</v>
      </c>
      <c r="F78" s="16">
        <v>11804714</v>
      </c>
      <c r="G78" s="126" t="s">
        <v>384</v>
      </c>
      <c r="H78" s="49">
        <f t="shared" si="3"/>
        <v>1554000</v>
      </c>
      <c r="I78" s="14">
        <v>0.02</v>
      </c>
      <c r="J78" s="189">
        <v>31080</v>
      </c>
      <c r="K78" s="126"/>
      <c r="L78" s="51"/>
    </row>
    <row r="79" spans="1:12" ht="15" customHeight="1">
      <c r="A79" s="44">
        <v>74</v>
      </c>
      <c r="B79" s="29" t="s">
        <v>420</v>
      </c>
      <c r="C79" s="45" t="s">
        <v>118</v>
      </c>
      <c r="D79" s="46" t="str">
        <f t="shared" si="2"/>
        <v>074A/YDI/IX/2018</v>
      </c>
      <c r="E79" s="126" t="s">
        <v>1029</v>
      </c>
      <c r="F79" s="16">
        <v>11804715</v>
      </c>
      <c r="G79" s="126" t="s">
        <v>430</v>
      </c>
      <c r="H79" s="49">
        <f t="shared" si="3"/>
        <v>3225650</v>
      </c>
      <c r="I79" s="14">
        <v>0.02</v>
      </c>
      <c r="J79" s="189">
        <v>64513</v>
      </c>
      <c r="K79" s="126"/>
      <c r="L79" s="51"/>
    </row>
    <row r="80" spans="1:12" ht="15" customHeight="1">
      <c r="A80" s="44">
        <v>75</v>
      </c>
      <c r="B80" s="29" t="s">
        <v>420</v>
      </c>
      <c r="C80" s="45" t="s">
        <v>119</v>
      </c>
      <c r="D80" s="46" t="str">
        <f t="shared" si="2"/>
        <v>075A/YDI/IX/2018</v>
      </c>
      <c r="E80" s="126" t="s">
        <v>1029</v>
      </c>
      <c r="F80" s="16">
        <v>11804715</v>
      </c>
      <c r="G80" s="126" t="s">
        <v>430</v>
      </c>
      <c r="H80" s="49">
        <f t="shared" si="3"/>
        <v>6547250</v>
      </c>
      <c r="I80" s="14">
        <v>0.02</v>
      </c>
      <c r="J80" s="189">
        <v>130945</v>
      </c>
      <c r="K80" s="126"/>
      <c r="L80" s="51"/>
    </row>
    <row r="81" spans="1:15" ht="15" customHeight="1">
      <c r="A81" s="44">
        <v>76</v>
      </c>
      <c r="B81" s="29" t="s">
        <v>143</v>
      </c>
      <c r="C81" s="45" t="s">
        <v>120</v>
      </c>
      <c r="D81" s="46" t="str">
        <f t="shared" si="2"/>
        <v>076A/YDI/IX/2018</v>
      </c>
      <c r="E81" s="126" t="s">
        <v>1030</v>
      </c>
      <c r="F81" s="16">
        <v>11804687</v>
      </c>
      <c r="G81" s="126" t="s">
        <v>387</v>
      </c>
      <c r="H81" s="49">
        <f t="shared" si="3"/>
        <v>510150</v>
      </c>
      <c r="I81" s="14">
        <v>0.02</v>
      </c>
      <c r="J81" s="189">
        <v>10203</v>
      </c>
      <c r="K81" s="126"/>
      <c r="L81" s="51"/>
    </row>
    <row r="82" spans="1:15" ht="15" customHeight="1">
      <c r="A82" s="44">
        <v>77</v>
      </c>
      <c r="B82" s="29" t="s">
        <v>369</v>
      </c>
      <c r="C82" s="45" t="s">
        <v>121</v>
      </c>
      <c r="D82" s="46" t="str">
        <f t="shared" si="2"/>
        <v>077A/YDI/IX/2018</v>
      </c>
      <c r="E82" s="126" t="s">
        <v>1029</v>
      </c>
      <c r="F82" s="16">
        <v>11804715</v>
      </c>
      <c r="G82" s="126" t="s">
        <v>1033</v>
      </c>
      <c r="H82" s="49">
        <f t="shared" si="3"/>
        <v>774000</v>
      </c>
      <c r="I82" s="14">
        <v>0.02</v>
      </c>
      <c r="J82" s="189">
        <v>15480</v>
      </c>
      <c r="K82" s="126"/>
      <c r="L82" s="51"/>
    </row>
    <row r="83" spans="1:15" ht="15" customHeight="1">
      <c r="A83" s="44">
        <v>78</v>
      </c>
      <c r="B83" s="126" t="s">
        <v>175</v>
      </c>
      <c r="C83" s="45" t="s">
        <v>122</v>
      </c>
      <c r="D83" s="46" t="str">
        <f t="shared" si="2"/>
        <v>078A/YDI/IX/2018</v>
      </c>
      <c r="E83" s="126" t="s">
        <v>1030</v>
      </c>
      <c r="F83" s="16">
        <v>11804644</v>
      </c>
      <c r="G83" s="126" t="s">
        <v>1058</v>
      </c>
      <c r="H83" s="49">
        <f t="shared" ref="H83:H145" si="4">J83/I83</f>
        <v>16779500</v>
      </c>
      <c r="I83" s="14">
        <v>0.02</v>
      </c>
      <c r="J83" s="143">
        <v>335590</v>
      </c>
      <c r="K83" s="126" t="s">
        <v>318</v>
      </c>
      <c r="L83" s="51">
        <v>0.02</v>
      </c>
      <c r="M83" s="29" t="s">
        <v>318</v>
      </c>
      <c r="N83" s="29" t="s">
        <v>345</v>
      </c>
      <c r="O83" s="29" t="s">
        <v>322</v>
      </c>
    </row>
    <row r="84" spans="1:15" ht="15" customHeight="1">
      <c r="A84" s="44">
        <v>79</v>
      </c>
      <c r="B84" s="126" t="s">
        <v>35</v>
      </c>
      <c r="C84" s="45" t="s">
        <v>123</v>
      </c>
      <c r="D84" s="46" t="str">
        <f t="shared" si="2"/>
        <v>079A/YDI/IX/2018</v>
      </c>
      <c r="E84" s="126" t="s">
        <v>1029</v>
      </c>
      <c r="F84" s="16">
        <v>11804702</v>
      </c>
      <c r="G84" s="126" t="s">
        <v>1059</v>
      </c>
      <c r="H84" s="49">
        <f t="shared" si="4"/>
        <v>422200</v>
      </c>
      <c r="I84" s="14">
        <v>0.02</v>
      </c>
      <c r="J84" s="143">
        <v>8444</v>
      </c>
      <c r="K84" s="126" t="s">
        <v>318</v>
      </c>
      <c r="L84" s="51">
        <v>0.02</v>
      </c>
      <c r="M84" s="29" t="s">
        <v>318</v>
      </c>
      <c r="N84" s="29" t="s">
        <v>345</v>
      </c>
      <c r="O84" s="29" t="s">
        <v>322</v>
      </c>
    </row>
    <row r="85" spans="1:15" ht="15" customHeight="1">
      <c r="A85" s="44">
        <v>80</v>
      </c>
      <c r="B85" s="126" t="s">
        <v>305</v>
      </c>
      <c r="C85" s="45" t="s">
        <v>124</v>
      </c>
      <c r="D85" s="46" t="str">
        <f t="shared" si="2"/>
        <v>080A/YDI/IX/2018</v>
      </c>
      <c r="E85" s="126" t="s">
        <v>1048</v>
      </c>
      <c r="F85" s="16">
        <v>11804328</v>
      </c>
      <c r="G85" s="126" t="s">
        <v>1060</v>
      </c>
      <c r="H85" s="49">
        <f t="shared" si="4"/>
        <v>1419350</v>
      </c>
      <c r="I85" s="14">
        <v>0.02</v>
      </c>
      <c r="J85" s="143">
        <v>28387</v>
      </c>
      <c r="K85" s="126" t="s">
        <v>318</v>
      </c>
      <c r="L85" s="51">
        <v>0.02</v>
      </c>
      <c r="M85" s="29" t="s">
        <v>318</v>
      </c>
      <c r="N85" s="29" t="s">
        <v>179</v>
      </c>
      <c r="O85" s="29" t="s">
        <v>322</v>
      </c>
    </row>
    <row r="86" spans="1:15" ht="15" customHeight="1">
      <c r="A86" s="44">
        <v>81</v>
      </c>
      <c r="B86" s="126" t="s">
        <v>305</v>
      </c>
      <c r="C86" s="45" t="s">
        <v>125</v>
      </c>
      <c r="D86" s="46" t="str">
        <f t="shared" si="2"/>
        <v>081A/YDI/IX/2018</v>
      </c>
      <c r="E86" s="126" t="s">
        <v>1048</v>
      </c>
      <c r="F86" s="16">
        <v>11804328</v>
      </c>
      <c r="G86" s="126" t="s">
        <v>1060</v>
      </c>
      <c r="H86" s="49">
        <f t="shared" si="4"/>
        <v>150000</v>
      </c>
      <c r="I86" s="14">
        <v>0.02</v>
      </c>
      <c r="J86" s="143">
        <v>3000</v>
      </c>
      <c r="K86" s="126" t="s">
        <v>318</v>
      </c>
      <c r="L86" s="51">
        <v>0.02</v>
      </c>
      <c r="M86" s="29" t="s">
        <v>318</v>
      </c>
      <c r="N86" s="29" t="s">
        <v>232</v>
      </c>
      <c r="O86" s="29" t="s">
        <v>322</v>
      </c>
    </row>
    <row r="87" spans="1:15" ht="15" customHeight="1">
      <c r="A87" s="44">
        <v>82</v>
      </c>
      <c r="B87" s="126" t="s">
        <v>305</v>
      </c>
      <c r="C87" s="45" t="s">
        <v>126</v>
      </c>
      <c r="D87" s="46" t="str">
        <f t="shared" si="2"/>
        <v>082A/YDI/IX/2018</v>
      </c>
      <c r="E87" s="126" t="s">
        <v>1048</v>
      </c>
      <c r="F87" s="16">
        <v>11804328</v>
      </c>
      <c r="G87" s="126" t="s">
        <v>1060</v>
      </c>
      <c r="H87" s="49">
        <f t="shared" si="4"/>
        <v>379500</v>
      </c>
      <c r="I87" s="14">
        <v>0.02</v>
      </c>
      <c r="J87" s="143">
        <v>7590</v>
      </c>
      <c r="K87" s="126" t="s">
        <v>318</v>
      </c>
      <c r="L87" s="51">
        <v>0.02</v>
      </c>
      <c r="M87" s="29" t="s">
        <v>318</v>
      </c>
      <c r="N87" s="29" t="s">
        <v>232</v>
      </c>
      <c r="O87" s="29" t="s">
        <v>322</v>
      </c>
    </row>
    <row r="88" spans="1:15" ht="15" customHeight="1">
      <c r="A88" s="44">
        <v>83</v>
      </c>
      <c r="B88" s="126" t="s">
        <v>212</v>
      </c>
      <c r="C88" s="45" t="s">
        <v>127</v>
      </c>
      <c r="D88" s="46" t="str">
        <f t="shared" si="2"/>
        <v>083A/YDI/IX/2018</v>
      </c>
      <c r="E88" s="126" t="s">
        <v>1049</v>
      </c>
      <c r="F88" s="16">
        <v>11804625</v>
      </c>
      <c r="G88" s="126" t="s">
        <v>334</v>
      </c>
      <c r="H88" s="49">
        <f t="shared" si="4"/>
        <v>13306700</v>
      </c>
      <c r="I88" s="14">
        <v>0.02</v>
      </c>
      <c r="J88" s="143">
        <v>266134</v>
      </c>
      <c r="K88" s="126" t="s">
        <v>318</v>
      </c>
      <c r="L88" s="51">
        <v>0.02</v>
      </c>
      <c r="M88" s="29" t="s">
        <v>318</v>
      </c>
      <c r="N88" s="29" t="s">
        <v>458</v>
      </c>
      <c r="O88" s="29" t="s">
        <v>322</v>
      </c>
    </row>
    <row r="89" spans="1:15" ht="15" customHeight="1">
      <c r="A89" s="44">
        <v>84</v>
      </c>
      <c r="B89" s="126" t="s">
        <v>216</v>
      </c>
      <c r="C89" s="45" t="s">
        <v>37</v>
      </c>
      <c r="D89" s="46" t="str">
        <f t="shared" ref="D89:D152" si="5">C89&amp;$D$1</f>
        <v>001C/YDI/IX/2018</v>
      </c>
      <c r="E89" s="126" t="s">
        <v>1049</v>
      </c>
      <c r="F89" s="16">
        <v>11804602</v>
      </c>
      <c r="G89" s="126" t="s">
        <v>1061</v>
      </c>
      <c r="H89" s="49">
        <f t="shared" si="4"/>
        <v>9548000</v>
      </c>
      <c r="I89" s="14">
        <v>0.02</v>
      </c>
      <c r="J89" s="143">
        <v>190960</v>
      </c>
      <c r="K89" s="126" t="s">
        <v>597</v>
      </c>
      <c r="L89" s="88">
        <v>0.02</v>
      </c>
      <c r="M89" s="29" t="s">
        <v>789</v>
      </c>
      <c r="N89" s="29" t="s">
        <v>789</v>
      </c>
    </row>
    <row r="90" spans="1:15" ht="15" customHeight="1">
      <c r="A90" s="44">
        <v>85</v>
      </c>
      <c r="B90" s="126" t="s">
        <v>192</v>
      </c>
      <c r="C90" s="45" t="s">
        <v>39</v>
      </c>
      <c r="D90" s="46" t="str">
        <f t="shared" si="5"/>
        <v>002C/YDI/IX/2018</v>
      </c>
      <c r="E90" s="126" t="s">
        <v>1030</v>
      </c>
      <c r="F90" s="16">
        <v>11804657</v>
      </c>
      <c r="G90" s="126" t="s">
        <v>260</v>
      </c>
      <c r="H90" s="49">
        <f t="shared" si="4"/>
        <v>478960000</v>
      </c>
      <c r="I90" s="14">
        <v>0.02</v>
      </c>
      <c r="J90" s="143">
        <v>9579200</v>
      </c>
      <c r="K90" s="126" t="s">
        <v>951</v>
      </c>
      <c r="L90" s="88">
        <v>0.02</v>
      </c>
      <c r="M90" s="29" t="s">
        <v>352</v>
      </c>
      <c r="N90" s="29" t="s">
        <v>145</v>
      </c>
    </row>
    <row r="91" spans="1:15" ht="15" customHeight="1">
      <c r="A91" s="44">
        <v>86</v>
      </c>
      <c r="B91" s="126" t="s">
        <v>619</v>
      </c>
      <c r="C91" s="45" t="s">
        <v>40</v>
      </c>
      <c r="D91" s="46" t="str">
        <f t="shared" si="5"/>
        <v>003C/YDI/IX/2018</v>
      </c>
      <c r="E91" s="126" t="s">
        <v>1030</v>
      </c>
      <c r="F91" s="16">
        <v>11804652</v>
      </c>
      <c r="G91" s="126" t="s">
        <v>1062</v>
      </c>
      <c r="H91" s="49">
        <f t="shared" si="4"/>
        <v>13900000</v>
      </c>
      <c r="I91" s="14">
        <v>0.02</v>
      </c>
      <c r="J91" s="143">
        <v>278000</v>
      </c>
      <c r="K91" s="126" t="s">
        <v>952</v>
      </c>
      <c r="L91" s="88">
        <v>0.02</v>
      </c>
      <c r="M91" s="29" t="s">
        <v>790</v>
      </c>
      <c r="N91" s="29" t="s">
        <v>192</v>
      </c>
    </row>
    <row r="92" spans="1:15" ht="15" customHeight="1">
      <c r="A92" s="44">
        <v>87</v>
      </c>
      <c r="B92" s="126" t="s">
        <v>193</v>
      </c>
      <c r="C92" s="45" t="s">
        <v>41</v>
      </c>
      <c r="D92" s="46" t="str">
        <f t="shared" si="5"/>
        <v>004C/YDI/IX/2018</v>
      </c>
      <c r="E92" s="126" t="s">
        <v>1030</v>
      </c>
      <c r="F92" s="16">
        <v>11804650</v>
      </c>
      <c r="G92" s="126" t="s">
        <v>309</v>
      </c>
      <c r="H92" s="49">
        <f t="shared" si="4"/>
        <v>6000000</v>
      </c>
      <c r="I92" s="14">
        <v>0.02</v>
      </c>
      <c r="J92" s="143">
        <v>120000</v>
      </c>
      <c r="K92" s="126" t="s">
        <v>30</v>
      </c>
      <c r="L92" s="88">
        <v>0.02</v>
      </c>
      <c r="M92" s="29" t="s">
        <v>318</v>
      </c>
      <c r="N92" s="29" t="s">
        <v>215</v>
      </c>
    </row>
    <row r="93" spans="1:15" ht="15" customHeight="1">
      <c r="A93" s="44">
        <v>88</v>
      </c>
      <c r="B93" s="126" t="s">
        <v>213</v>
      </c>
      <c r="C93" s="45" t="s">
        <v>42</v>
      </c>
      <c r="D93" s="46" t="str">
        <f t="shared" si="5"/>
        <v>005C/YDI/IX/2018</v>
      </c>
      <c r="E93" s="126" t="s">
        <v>1049</v>
      </c>
      <c r="F93" s="16">
        <v>11804616</v>
      </c>
      <c r="G93" s="126" t="s">
        <v>286</v>
      </c>
      <c r="H93" s="49">
        <f t="shared" si="4"/>
        <v>9692200</v>
      </c>
      <c r="I93" s="14">
        <v>0.02</v>
      </c>
      <c r="J93" s="143">
        <v>193844</v>
      </c>
      <c r="K93" s="126" t="s">
        <v>30</v>
      </c>
      <c r="L93" s="88">
        <v>0.02</v>
      </c>
      <c r="M93" s="29" t="s">
        <v>318</v>
      </c>
      <c r="N93" s="29" t="s">
        <v>193</v>
      </c>
    </row>
    <row r="94" spans="1:15" ht="15" customHeight="1">
      <c r="A94" s="44">
        <v>89</v>
      </c>
      <c r="B94" s="126" t="s">
        <v>194</v>
      </c>
      <c r="C94" s="45" t="s">
        <v>43</v>
      </c>
      <c r="D94" s="46" t="str">
        <f t="shared" si="5"/>
        <v>006C/YDI/IX/2018</v>
      </c>
      <c r="E94" s="126" t="s">
        <v>1030</v>
      </c>
      <c r="F94" s="16">
        <v>11804649</v>
      </c>
      <c r="G94" s="126" t="s">
        <v>261</v>
      </c>
      <c r="H94" s="49">
        <f t="shared" si="4"/>
        <v>232260000</v>
      </c>
      <c r="I94" s="14">
        <v>0.02</v>
      </c>
      <c r="J94" s="143">
        <v>4645200</v>
      </c>
      <c r="K94" s="126" t="s">
        <v>30</v>
      </c>
      <c r="L94" s="88">
        <v>0.02</v>
      </c>
      <c r="M94" s="29" t="s">
        <v>318</v>
      </c>
      <c r="N94" s="29" t="s">
        <v>213</v>
      </c>
    </row>
    <row r="95" spans="1:15" ht="15" customHeight="1">
      <c r="A95" s="44">
        <v>90</v>
      </c>
      <c r="B95" s="126" t="s">
        <v>245</v>
      </c>
      <c r="C95" s="45" t="s">
        <v>44</v>
      </c>
      <c r="D95" s="46" t="str">
        <f t="shared" si="5"/>
        <v>007C/YDI/IX/2018</v>
      </c>
      <c r="E95" s="126" t="s">
        <v>1029</v>
      </c>
      <c r="F95" s="16">
        <v>11804714</v>
      </c>
      <c r="G95" s="126" t="s">
        <v>263</v>
      </c>
      <c r="H95" s="49">
        <f t="shared" si="4"/>
        <v>8550000</v>
      </c>
      <c r="I95" s="14">
        <v>0.02</v>
      </c>
      <c r="J95" s="143">
        <v>171000</v>
      </c>
      <c r="K95" s="126" t="s">
        <v>953</v>
      </c>
      <c r="L95" s="88">
        <v>0.02</v>
      </c>
      <c r="M95" s="29" t="s">
        <v>319</v>
      </c>
      <c r="N95" s="29" t="s">
        <v>194</v>
      </c>
    </row>
    <row r="96" spans="1:15" ht="15" customHeight="1">
      <c r="A96" s="44">
        <v>91</v>
      </c>
      <c r="B96" s="126" t="s">
        <v>473</v>
      </c>
      <c r="C96" s="45" t="s">
        <v>45</v>
      </c>
      <c r="D96" s="46" t="str">
        <f t="shared" si="5"/>
        <v>008C/YDI/IX/2018</v>
      </c>
      <c r="E96" s="126" t="s">
        <v>1030</v>
      </c>
      <c r="F96" s="16">
        <v>11804647</v>
      </c>
      <c r="G96" s="126" t="s">
        <v>464</v>
      </c>
      <c r="H96" s="49">
        <f t="shared" si="4"/>
        <v>398750000</v>
      </c>
      <c r="I96" s="14">
        <v>0.02</v>
      </c>
      <c r="J96" s="143">
        <v>7975000</v>
      </c>
      <c r="K96" s="126" t="s">
        <v>953</v>
      </c>
      <c r="L96" s="88">
        <v>0.02</v>
      </c>
      <c r="M96" s="29" t="s">
        <v>318</v>
      </c>
      <c r="N96" s="29" t="s">
        <v>190</v>
      </c>
    </row>
    <row r="97" spans="1:14" ht="15" customHeight="1">
      <c r="A97" s="44">
        <v>92</v>
      </c>
      <c r="B97" s="126" t="s">
        <v>145</v>
      </c>
      <c r="C97" s="45" t="s">
        <v>46</v>
      </c>
      <c r="D97" s="46" t="str">
        <f t="shared" si="5"/>
        <v>009C/YDI/IX/2018</v>
      </c>
      <c r="E97" s="126" t="s">
        <v>1029</v>
      </c>
      <c r="F97" s="16">
        <v>11804715</v>
      </c>
      <c r="G97" s="126" t="s">
        <v>264</v>
      </c>
      <c r="H97" s="49">
        <f t="shared" si="4"/>
        <v>52798050</v>
      </c>
      <c r="I97" s="14">
        <v>0.02</v>
      </c>
      <c r="J97" s="143">
        <v>1055961</v>
      </c>
      <c r="K97" s="51"/>
      <c r="L97" s="88">
        <v>0.02</v>
      </c>
      <c r="M97" s="29" t="s">
        <v>318</v>
      </c>
      <c r="N97" s="29" t="s">
        <v>271</v>
      </c>
    </row>
    <row r="98" spans="1:14" ht="15" customHeight="1">
      <c r="A98" s="44">
        <v>93</v>
      </c>
      <c r="B98" s="126" t="s">
        <v>145</v>
      </c>
      <c r="C98" s="45" t="s">
        <v>47</v>
      </c>
      <c r="D98" s="46" t="str">
        <f t="shared" si="5"/>
        <v>010C/YDI/IX/2018</v>
      </c>
      <c r="E98" s="126" t="s">
        <v>1028</v>
      </c>
      <c r="F98" s="16">
        <v>11804721</v>
      </c>
      <c r="G98" s="126" t="s">
        <v>264</v>
      </c>
      <c r="H98" s="49">
        <f t="shared" si="4"/>
        <v>46674000</v>
      </c>
      <c r="I98" s="14">
        <v>0.02</v>
      </c>
      <c r="J98" s="143">
        <v>933480</v>
      </c>
      <c r="K98" s="51"/>
      <c r="L98" s="88">
        <v>0.02</v>
      </c>
      <c r="M98" s="29" t="s">
        <v>318</v>
      </c>
      <c r="N98" s="29" t="s">
        <v>223</v>
      </c>
    </row>
    <row r="99" spans="1:14" ht="15" customHeight="1">
      <c r="A99" s="44">
        <v>94</v>
      </c>
      <c r="B99" s="126" t="s">
        <v>200</v>
      </c>
      <c r="C99" s="45" t="s">
        <v>48</v>
      </c>
      <c r="D99" s="46" t="str">
        <f t="shared" si="5"/>
        <v>011C/YDI/IX/2018</v>
      </c>
      <c r="E99" s="126" t="s">
        <v>1030</v>
      </c>
      <c r="F99" s="16">
        <v>11804684</v>
      </c>
      <c r="G99" s="126" t="s">
        <v>265</v>
      </c>
      <c r="H99" s="49">
        <f t="shared" si="4"/>
        <v>28315500</v>
      </c>
      <c r="I99" s="14">
        <v>0.02</v>
      </c>
      <c r="J99" s="143">
        <v>566310</v>
      </c>
      <c r="K99" s="51"/>
      <c r="L99" s="88">
        <v>0.02</v>
      </c>
      <c r="M99" s="29" t="s">
        <v>318</v>
      </c>
      <c r="N99" s="29" t="s">
        <v>473</v>
      </c>
    </row>
    <row r="100" spans="1:14" ht="15" customHeight="1">
      <c r="A100" s="44">
        <v>95</v>
      </c>
      <c r="B100" s="126" t="s">
        <v>200</v>
      </c>
      <c r="C100" s="45" t="s">
        <v>49</v>
      </c>
      <c r="D100" s="46" t="str">
        <f t="shared" si="5"/>
        <v>012C/YDI/IX/2018</v>
      </c>
      <c r="E100" s="126" t="s">
        <v>1029</v>
      </c>
      <c r="F100" s="16">
        <v>11804713</v>
      </c>
      <c r="G100" s="126" t="s">
        <v>265</v>
      </c>
      <c r="H100" s="49">
        <f t="shared" si="4"/>
        <v>42569550</v>
      </c>
      <c r="I100" s="14">
        <v>0.02</v>
      </c>
      <c r="J100" s="143">
        <v>851391</v>
      </c>
      <c r="K100" s="51"/>
      <c r="L100" s="88">
        <v>0.02</v>
      </c>
      <c r="M100" s="29" t="s">
        <v>318</v>
      </c>
      <c r="N100" s="29" t="s">
        <v>23</v>
      </c>
    </row>
    <row r="101" spans="1:14" ht="15" customHeight="1">
      <c r="A101" s="44">
        <v>96</v>
      </c>
      <c r="B101" s="126" t="s">
        <v>202</v>
      </c>
      <c r="C101" s="45" t="s">
        <v>50</v>
      </c>
      <c r="D101" s="46" t="str">
        <f t="shared" si="5"/>
        <v>013C/YDI/IX/2018</v>
      </c>
      <c r="E101" s="126" t="s">
        <v>1030</v>
      </c>
      <c r="F101" s="16">
        <v>11804683</v>
      </c>
      <c r="G101" s="126" t="s">
        <v>291</v>
      </c>
      <c r="H101" s="49">
        <f t="shared" si="4"/>
        <v>3127000</v>
      </c>
      <c r="I101" s="14">
        <v>0.02</v>
      </c>
      <c r="J101" s="143">
        <v>62540</v>
      </c>
      <c r="K101" s="51"/>
      <c r="L101" s="88">
        <v>0.02</v>
      </c>
      <c r="M101" s="29" t="s">
        <v>318</v>
      </c>
      <c r="N101" s="29" t="s">
        <v>474</v>
      </c>
    </row>
    <row r="102" spans="1:14" ht="15" customHeight="1">
      <c r="A102" s="44">
        <v>97</v>
      </c>
      <c r="B102" s="126" t="s">
        <v>9</v>
      </c>
      <c r="C102" s="45" t="s">
        <v>51</v>
      </c>
      <c r="D102" s="46" t="str">
        <f t="shared" si="5"/>
        <v>014C/YDI/IX/2018</v>
      </c>
      <c r="E102" s="126" t="s">
        <v>1050</v>
      </c>
      <c r="F102" s="16">
        <v>11804305</v>
      </c>
      <c r="G102" s="126" t="s">
        <v>266</v>
      </c>
      <c r="H102" s="49">
        <f t="shared" si="4"/>
        <v>73310000</v>
      </c>
      <c r="I102" s="14">
        <v>0.02</v>
      </c>
      <c r="J102" s="143">
        <v>1466200</v>
      </c>
      <c r="K102" s="51"/>
      <c r="L102" s="88">
        <v>0.02</v>
      </c>
      <c r="M102" s="29" t="s">
        <v>318</v>
      </c>
      <c r="N102" s="29" t="s">
        <v>145</v>
      </c>
    </row>
    <row r="103" spans="1:14" ht="15" customHeight="1">
      <c r="A103" s="44">
        <v>98</v>
      </c>
      <c r="B103" s="126" t="s">
        <v>244</v>
      </c>
      <c r="C103" s="45" t="s">
        <v>52</v>
      </c>
      <c r="D103" s="46" t="str">
        <f t="shared" si="5"/>
        <v>015C/YDI/IX/2018</v>
      </c>
      <c r="E103" s="126" t="s">
        <v>1049</v>
      </c>
      <c r="F103" s="16">
        <v>11804624</v>
      </c>
      <c r="G103" s="126" t="s">
        <v>1063</v>
      </c>
      <c r="H103" s="49">
        <f t="shared" si="4"/>
        <v>103770000</v>
      </c>
      <c r="I103" s="14">
        <v>0.02</v>
      </c>
      <c r="J103" s="143">
        <v>2075400</v>
      </c>
      <c r="K103" s="51"/>
      <c r="L103" s="88">
        <v>0.02</v>
      </c>
      <c r="M103" s="29" t="s">
        <v>318</v>
      </c>
      <c r="N103" s="29" t="s">
        <v>200</v>
      </c>
    </row>
    <row r="104" spans="1:14" ht="15" customHeight="1">
      <c r="A104" s="44">
        <v>99</v>
      </c>
      <c r="B104" s="126" t="s">
        <v>477</v>
      </c>
      <c r="C104" s="45" t="s">
        <v>53</v>
      </c>
      <c r="D104" s="46" t="str">
        <f t="shared" si="5"/>
        <v>016C/YDI/IX/2018</v>
      </c>
      <c r="E104" s="126" t="s">
        <v>1028</v>
      </c>
      <c r="F104" s="16">
        <v>11804724</v>
      </c>
      <c r="G104" s="126" t="s">
        <v>745</v>
      </c>
      <c r="H104" s="49">
        <f t="shared" si="4"/>
        <v>17624650</v>
      </c>
      <c r="I104" s="14">
        <v>0.02</v>
      </c>
      <c r="J104" s="143">
        <v>352493</v>
      </c>
      <c r="K104" s="51"/>
      <c r="L104" s="88">
        <v>0.02</v>
      </c>
      <c r="M104" s="29" t="s">
        <v>318</v>
      </c>
      <c r="N104" s="29" t="s">
        <v>200</v>
      </c>
    </row>
    <row r="105" spans="1:14" ht="15" customHeight="1">
      <c r="A105" s="44">
        <v>100</v>
      </c>
      <c r="B105" s="126" t="s">
        <v>240</v>
      </c>
      <c r="C105" s="45" t="s">
        <v>54</v>
      </c>
      <c r="D105" s="46" t="str">
        <f t="shared" si="5"/>
        <v>017C/YDI/IX/2018</v>
      </c>
      <c r="E105" s="126" t="s">
        <v>1030</v>
      </c>
      <c r="F105" s="16">
        <v>11804653</v>
      </c>
      <c r="G105" s="126" t="s">
        <v>313</v>
      </c>
      <c r="H105" s="49">
        <f t="shared" si="4"/>
        <v>800204050</v>
      </c>
      <c r="I105" s="14">
        <v>0.02</v>
      </c>
      <c r="J105" s="143">
        <v>16004081</v>
      </c>
      <c r="K105" s="51"/>
      <c r="L105" s="88">
        <v>0.02</v>
      </c>
      <c r="M105" s="29" t="s">
        <v>318</v>
      </c>
      <c r="N105" s="29" t="s">
        <v>108</v>
      </c>
    </row>
    <row r="106" spans="1:14" ht="15" customHeight="1">
      <c r="A106" s="44">
        <v>101</v>
      </c>
      <c r="B106" s="126" t="s">
        <v>1034</v>
      </c>
      <c r="C106" s="45" t="s">
        <v>55</v>
      </c>
      <c r="D106" s="46" t="str">
        <f t="shared" si="5"/>
        <v>018C/YDI/IX/2018</v>
      </c>
      <c r="E106" s="126" t="s">
        <v>1030</v>
      </c>
      <c r="F106" s="16">
        <v>11804681</v>
      </c>
      <c r="G106" s="126" t="s">
        <v>1064</v>
      </c>
      <c r="H106" s="49">
        <f t="shared" si="4"/>
        <v>715100</v>
      </c>
      <c r="I106" s="14">
        <v>0.02</v>
      </c>
      <c r="J106" s="143">
        <v>14302</v>
      </c>
      <c r="K106" s="51"/>
      <c r="L106" s="88">
        <v>0.02</v>
      </c>
      <c r="M106" s="29" t="s">
        <v>318</v>
      </c>
      <c r="N106" s="29" t="s">
        <v>202</v>
      </c>
    </row>
    <row r="107" spans="1:14" ht="15" customHeight="1">
      <c r="A107" s="44">
        <v>102</v>
      </c>
      <c r="B107" s="126" t="s">
        <v>450</v>
      </c>
      <c r="C107" s="45" t="s">
        <v>56</v>
      </c>
      <c r="D107" s="46" t="str">
        <f t="shared" si="5"/>
        <v>019C/YDI/IX/2018</v>
      </c>
      <c r="E107" s="126" t="s">
        <v>1030</v>
      </c>
      <c r="F107" s="16">
        <v>11804682</v>
      </c>
      <c r="G107" s="126" t="s">
        <v>435</v>
      </c>
      <c r="H107" s="49">
        <f t="shared" si="4"/>
        <v>320500</v>
      </c>
      <c r="I107" s="14">
        <v>0.02</v>
      </c>
      <c r="J107" s="143">
        <v>6410</v>
      </c>
      <c r="K107" s="51"/>
      <c r="L107" s="88">
        <v>0.02</v>
      </c>
      <c r="M107" s="29" t="s">
        <v>318</v>
      </c>
      <c r="N107" s="29" t="s">
        <v>203</v>
      </c>
    </row>
    <row r="108" spans="1:14" ht="15" customHeight="1">
      <c r="A108" s="44">
        <v>103</v>
      </c>
      <c r="B108" s="126" t="s">
        <v>204</v>
      </c>
      <c r="C108" s="45" t="s">
        <v>57</v>
      </c>
      <c r="D108" s="46" t="str">
        <f t="shared" si="5"/>
        <v>020C/YDI/IX/2018</v>
      </c>
      <c r="E108" s="126" t="s">
        <v>1030</v>
      </c>
      <c r="F108" s="16">
        <v>11804648</v>
      </c>
      <c r="G108" s="126" t="s">
        <v>293</v>
      </c>
      <c r="H108" s="49">
        <f t="shared" si="4"/>
        <v>240050000</v>
      </c>
      <c r="I108" s="14">
        <v>0.02</v>
      </c>
      <c r="J108" s="143">
        <v>4801000</v>
      </c>
      <c r="K108" s="51"/>
      <c r="L108" s="88">
        <v>0.02</v>
      </c>
      <c r="M108" s="29" t="s">
        <v>318</v>
      </c>
      <c r="N108" s="29" t="s">
        <v>9</v>
      </c>
    </row>
    <row r="109" spans="1:14" ht="15" customHeight="1">
      <c r="A109" s="44">
        <v>104</v>
      </c>
      <c r="B109" s="126" t="s">
        <v>205</v>
      </c>
      <c r="C109" s="45" t="s">
        <v>58</v>
      </c>
      <c r="D109" s="46" t="str">
        <f t="shared" si="5"/>
        <v>021C/YDI/IX/2018</v>
      </c>
      <c r="E109" s="126" t="s">
        <v>1030</v>
      </c>
      <c r="F109" s="16">
        <v>11804685</v>
      </c>
      <c r="G109" s="126" t="s">
        <v>311</v>
      </c>
      <c r="H109" s="49">
        <f t="shared" si="4"/>
        <v>82991000</v>
      </c>
      <c r="I109" s="14">
        <v>0.02</v>
      </c>
      <c r="J109" s="143">
        <v>1659820</v>
      </c>
      <c r="K109" s="51"/>
      <c r="L109" s="88">
        <v>0.02</v>
      </c>
      <c r="M109" s="29" t="s">
        <v>318</v>
      </c>
      <c r="N109" s="29" t="s">
        <v>477</v>
      </c>
    </row>
    <row r="110" spans="1:14" ht="15" customHeight="1">
      <c r="A110" s="44">
        <v>105</v>
      </c>
      <c r="B110" s="126" t="s">
        <v>206</v>
      </c>
      <c r="C110" s="45" t="s">
        <v>59</v>
      </c>
      <c r="D110" s="46" t="str">
        <f t="shared" si="5"/>
        <v>022C/YDI/IX/2018</v>
      </c>
      <c r="E110" s="126" t="s">
        <v>1029</v>
      </c>
      <c r="F110" s="16">
        <v>11804696</v>
      </c>
      <c r="G110" s="126" t="s">
        <v>314</v>
      </c>
      <c r="H110" s="49">
        <f t="shared" si="4"/>
        <v>18858000</v>
      </c>
      <c r="I110" s="14">
        <v>0.02</v>
      </c>
      <c r="J110" s="143">
        <v>377160</v>
      </c>
      <c r="K110" s="51"/>
      <c r="L110" s="88">
        <v>0.02</v>
      </c>
      <c r="M110" s="29" t="s">
        <v>318</v>
      </c>
      <c r="N110" s="29" t="s">
        <v>240</v>
      </c>
    </row>
    <row r="111" spans="1:14" ht="15" customHeight="1">
      <c r="A111" s="44">
        <v>106</v>
      </c>
      <c r="B111" s="126" t="s">
        <v>280</v>
      </c>
      <c r="C111" s="45" t="s">
        <v>60</v>
      </c>
      <c r="D111" s="46" t="str">
        <f t="shared" si="5"/>
        <v>023C/YDI/IX/2018</v>
      </c>
      <c r="E111" s="126" t="s">
        <v>1049</v>
      </c>
      <c r="F111" s="16">
        <v>11804643</v>
      </c>
      <c r="G111" s="126" t="s">
        <v>267</v>
      </c>
      <c r="H111" s="49">
        <f t="shared" si="4"/>
        <v>281988750</v>
      </c>
      <c r="I111" s="14">
        <v>0.02</v>
      </c>
      <c r="J111" s="143">
        <v>5639775</v>
      </c>
      <c r="K111" s="51"/>
      <c r="L111" s="88">
        <v>0.02</v>
      </c>
      <c r="M111" s="29" t="s">
        <v>318</v>
      </c>
      <c r="N111" s="29" t="s">
        <v>791</v>
      </c>
    </row>
    <row r="112" spans="1:14" ht="15" customHeight="1">
      <c r="A112" s="44">
        <v>107</v>
      </c>
      <c r="B112" s="126" t="s">
        <v>409</v>
      </c>
      <c r="C112" s="45" t="s">
        <v>66</v>
      </c>
      <c r="D112" s="46" t="str">
        <f t="shared" si="5"/>
        <v>024C/YDI/IX/2018</v>
      </c>
      <c r="E112" s="126" t="s">
        <v>1030</v>
      </c>
      <c r="F112" s="16">
        <v>11804655</v>
      </c>
      <c r="G112" s="126" t="s">
        <v>407</v>
      </c>
      <c r="H112" s="49">
        <f t="shared" si="4"/>
        <v>231540000</v>
      </c>
      <c r="I112" s="14">
        <v>0.02</v>
      </c>
      <c r="J112" s="143">
        <v>4630800</v>
      </c>
      <c r="K112" s="51"/>
      <c r="L112" s="88">
        <v>0.02</v>
      </c>
      <c r="M112" s="29" t="s">
        <v>318</v>
      </c>
      <c r="N112" s="29" t="s">
        <v>791</v>
      </c>
    </row>
    <row r="113" spans="1:14" ht="15" customHeight="1">
      <c r="A113" s="44">
        <v>108</v>
      </c>
      <c r="B113" s="126" t="s">
        <v>214</v>
      </c>
      <c r="C113" s="45" t="s">
        <v>67</v>
      </c>
      <c r="D113" s="46" t="str">
        <f t="shared" si="5"/>
        <v>025C/YDI/IX/2018</v>
      </c>
      <c r="E113" s="126" t="s">
        <v>1049</v>
      </c>
      <c r="F113" s="16">
        <v>11804622</v>
      </c>
      <c r="G113" s="126" t="s">
        <v>295</v>
      </c>
      <c r="H113" s="49">
        <f t="shared" si="4"/>
        <v>16545000</v>
      </c>
      <c r="I113" s="14">
        <v>0.02</v>
      </c>
      <c r="J113" s="143">
        <v>330900</v>
      </c>
      <c r="K113" s="51"/>
      <c r="L113" s="88">
        <v>0.02</v>
      </c>
      <c r="M113" s="29" t="s">
        <v>318</v>
      </c>
      <c r="N113" s="29" t="s">
        <v>450</v>
      </c>
    </row>
    <row r="114" spans="1:14" ht="15" customHeight="1">
      <c r="A114" s="44">
        <v>109</v>
      </c>
      <c r="B114" s="126" t="s">
        <v>187</v>
      </c>
      <c r="C114" s="45" t="s">
        <v>68</v>
      </c>
      <c r="D114" s="46" t="str">
        <f t="shared" si="5"/>
        <v>026C/YDI/IX/2018</v>
      </c>
      <c r="E114" s="126" t="s">
        <v>1030</v>
      </c>
      <c r="F114" s="16">
        <v>11804687</v>
      </c>
      <c r="G114" s="126" t="s">
        <v>269</v>
      </c>
      <c r="H114" s="49">
        <f t="shared" si="4"/>
        <v>82205200</v>
      </c>
      <c r="I114" s="14">
        <v>0.02</v>
      </c>
      <c r="J114" s="143">
        <v>1644104</v>
      </c>
      <c r="K114" s="51"/>
      <c r="L114" s="88">
        <v>0.02</v>
      </c>
      <c r="M114" s="29" t="s">
        <v>318</v>
      </c>
      <c r="N114" s="29" t="s">
        <v>353</v>
      </c>
    </row>
    <row r="115" spans="1:14" ht="15" customHeight="1">
      <c r="A115" s="44">
        <v>110</v>
      </c>
      <c r="B115" s="126" t="s">
        <v>617</v>
      </c>
      <c r="C115" s="45" t="s">
        <v>69</v>
      </c>
      <c r="D115" s="46" t="str">
        <f t="shared" si="5"/>
        <v>027C/YDI/IX/2018</v>
      </c>
      <c r="E115" s="126" t="s">
        <v>1029</v>
      </c>
      <c r="F115" s="16">
        <v>11804720</v>
      </c>
      <c r="G115" s="126" t="s">
        <v>583</v>
      </c>
      <c r="H115" s="49">
        <f t="shared" si="4"/>
        <v>23932250</v>
      </c>
      <c r="I115" s="14">
        <v>0.02</v>
      </c>
      <c r="J115" s="143">
        <v>478645</v>
      </c>
      <c r="K115" s="51"/>
      <c r="L115" s="88">
        <v>0.02</v>
      </c>
      <c r="M115" s="29" t="s">
        <v>318</v>
      </c>
      <c r="N115" s="29" t="s">
        <v>204</v>
      </c>
    </row>
    <row r="116" spans="1:14" s="241" customFormat="1" ht="15" customHeight="1">
      <c r="A116" s="231">
        <v>111</v>
      </c>
      <c r="B116" s="232" t="s">
        <v>421</v>
      </c>
      <c r="C116" s="233" t="s">
        <v>70</v>
      </c>
      <c r="D116" s="234" t="str">
        <f t="shared" si="5"/>
        <v>028C/YDI/IX/2018</v>
      </c>
      <c r="E116" s="232" t="s">
        <v>1029</v>
      </c>
      <c r="F116" s="235">
        <v>11804701</v>
      </c>
      <c r="G116" s="232" t="s">
        <v>1065</v>
      </c>
      <c r="H116" s="236">
        <f t="shared" si="4"/>
        <v>8500000</v>
      </c>
      <c r="I116" s="237">
        <v>0.02</v>
      </c>
      <c r="J116" s="238">
        <v>170000</v>
      </c>
      <c r="K116" s="239"/>
      <c r="L116" s="240">
        <v>0.02</v>
      </c>
      <c r="M116" s="241" t="s">
        <v>318</v>
      </c>
      <c r="N116" s="241" t="s">
        <v>205</v>
      </c>
    </row>
    <row r="117" spans="1:14" ht="15" customHeight="1">
      <c r="A117" s="44">
        <v>112</v>
      </c>
      <c r="B117" s="126" t="s">
        <v>1009</v>
      </c>
      <c r="C117" s="45" t="s">
        <v>71</v>
      </c>
      <c r="D117" s="46" t="str">
        <f t="shared" si="5"/>
        <v>029C/YDI/IX/2018</v>
      </c>
      <c r="E117" s="126" t="s">
        <v>1051</v>
      </c>
      <c r="F117" s="16">
        <v>31801308</v>
      </c>
      <c r="G117" s="126" t="s">
        <v>1066</v>
      </c>
      <c r="H117" s="49">
        <f t="shared" si="4"/>
        <v>419250</v>
      </c>
      <c r="I117" s="14">
        <v>0.02</v>
      </c>
      <c r="J117" s="143">
        <v>8385</v>
      </c>
      <c r="K117" s="51"/>
      <c r="L117" s="88">
        <v>0.02</v>
      </c>
      <c r="M117" s="29" t="s">
        <v>318</v>
      </c>
      <c r="N117" s="29" t="s">
        <v>341</v>
      </c>
    </row>
    <row r="118" spans="1:14" ht="15" customHeight="1">
      <c r="A118" s="44">
        <v>113</v>
      </c>
      <c r="B118" s="126" t="s">
        <v>1009</v>
      </c>
      <c r="C118" s="45" t="s">
        <v>72</v>
      </c>
      <c r="D118" s="46" t="str">
        <f t="shared" si="5"/>
        <v>030C/YDI/IX/2018</v>
      </c>
      <c r="E118" s="126" t="s">
        <v>1051</v>
      </c>
      <c r="F118" s="16">
        <v>31801308</v>
      </c>
      <c r="G118" s="126" t="s">
        <v>1066</v>
      </c>
      <c r="H118" s="49">
        <f t="shared" si="4"/>
        <v>229600</v>
      </c>
      <c r="I118" s="14">
        <v>0.02</v>
      </c>
      <c r="J118" s="143">
        <v>4592</v>
      </c>
      <c r="K118" s="51"/>
      <c r="L118" s="88">
        <v>0.02</v>
      </c>
      <c r="M118" s="29" t="s">
        <v>318</v>
      </c>
      <c r="N118" s="29" t="s">
        <v>206</v>
      </c>
    </row>
    <row r="119" spans="1:14" ht="15" customHeight="1">
      <c r="A119" s="44">
        <v>114</v>
      </c>
      <c r="B119" s="126" t="s">
        <v>1009</v>
      </c>
      <c r="C119" s="45" t="s">
        <v>73</v>
      </c>
      <c r="D119" s="46" t="str">
        <f t="shared" si="5"/>
        <v>031C/YDI/IX/2018</v>
      </c>
      <c r="E119" s="126" t="s">
        <v>1051</v>
      </c>
      <c r="F119" s="16">
        <v>31801308</v>
      </c>
      <c r="G119" s="126" t="s">
        <v>1066</v>
      </c>
      <c r="H119" s="49">
        <f t="shared" si="4"/>
        <v>465950</v>
      </c>
      <c r="I119" s="14">
        <v>0.02</v>
      </c>
      <c r="J119" s="143">
        <v>9319</v>
      </c>
      <c r="K119" s="51"/>
      <c r="L119" s="209"/>
    </row>
    <row r="120" spans="1:14" ht="15" customHeight="1">
      <c r="A120" s="44">
        <v>115</v>
      </c>
      <c r="B120" s="126" t="s">
        <v>1035</v>
      </c>
      <c r="C120" s="45" t="s">
        <v>74</v>
      </c>
      <c r="D120" s="46" t="str">
        <f t="shared" si="5"/>
        <v>032C/YDI/IX/2018</v>
      </c>
      <c r="E120" s="126" t="s">
        <v>1030</v>
      </c>
      <c r="F120" s="16">
        <v>11804658</v>
      </c>
      <c r="G120" s="126" t="s">
        <v>1067</v>
      </c>
      <c r="H120" s="49">
        <f t="shared" si="4"/>
        <v>1492500</v>
      </c>
      <c r="I120" s="14">
        <v>0.02</v>
      </c>
      <c r="J120" s="143">
        <v>29850</v>
      </c>
      <c r="K120" s="51"/>
      <c r="L120" s="209"/>
    </row>
    <row r="121" spans="1:14" ht="15" customHeight="1">
      <c r="A121" s="44">
        <v>116</v>
      </c>
      <c r="B121" s="126" t="s">
        <v>410</v>
      </c>
      <c r="C121" s="45" t="s">
        <v>75</v>
      </c>
      <c r="D121" s="46" t="str">
        <f t="shared" si="5"/>
        <v>033C/YDI/IX/2018</v>
      </c>
      <c r="E121" s="126" t="s">
        <v>1030</v>
      </c>
      <c r="F121" s="16">
        <v>11804678</v>
      </c>
      <c r="G121" s="126" t="s">
        <v>1068</v>
      </c>
      <c r="H121" s="49">
        <f t="shared" si="4"/>
        <v>886471600</v>
      </c>
      <c r="I121" s="14">
        <v>0.02</v>
      </c>
      <c r="J121" s="143">
        <v>17729432</v>
      </c>
      <c r="K121" s="51"/>
      <c r="L121" s="209"/>
    </row>
    <row r="122" spans="1:14" ht="15" customHeight="1">
      <c r="A122" s="44">
        <v>117</v>
      </c>
      <c r="B122" s="126" t="s">
        <v>190</v>
      </c>
      <c r="C122" s="45" t="s">
        <v>76</v>
      </c>
      <c r="D122" s="46" t="str">
        <f t="shared" si="5"/>
        <v>034C/YDI/IX/2018</v>
      </c>
      <c r="E122" s="126" t="s">
        <v>1030</v>
      </c>
      <c r="F122" s="16">
        <v>11804646</v>
      </c>
      <c r="G122" s="126" t="s">
        <v>1069</v>
      </c>
      <c r="H122" s="49">
        <f t="shared" si="4"/>
        <v>41375000</v>
      </c>
      <c r="I122" s="14">
        <v>0.02</v>
      </c>
      <c r="J122" s="143">
        <v>827500</v>
      </c>
      <c r="K122" s="51"/>
      <c r="L122" s="209"/>
    </row>
    <row r="123" spans="1:14" ht="15" customHeight="1">
      <c r="A123" s="44">
        <v>118</v>
      </c>
      <c r="B123" s="126" t="s">
        <v>589</v>
      </c>
      <c r="C123" s="45" t="s">
        <v>77</v>
      </c>
      <c r="D123" s="46" t="str">
        <f t="shared" si="5"/>
        <v>035C/YDI/IX/2018</v>
      </c>
      <c r="E123" s="126" t="s">
        <v>1050</v>
      </c>
      <c r="F123" s="16">
        <v>70868943</v>
      </c>
      <c r="G123" s="126" t="s">
        <v>589</v>
      </c>
      <c r="H123" s="49">
        <f t="shared" si="4"/>
        <v>500000</v>
      </c>
      <c r="I123" s="14">
        <v>0.02</v>
      </c>
      <c r="J123" s="143">
        <v>10000</v>
      </c>
      <c r="K123" s="51"/>
      <c r="L123" s="209"/>
    </row>
    <row r="124" spans="1:14" ht="15" customHeight="1">
      <c r="A124" s="44">
        <v>119</v>
      </c>
      <c r="B124" s="126" t="s">
        <v>1036</v>
      </c>
      <c r="C124" s="45" t="s">
        <v>78</v>
      </c>
      <c r="D124" s="46" t="str">
        <f t="shared" si="5"/>
        <v>036C/YDI/IX/2018</v>
      </c>
      <c r="E124" s="126" t="s">
        <v>1052</v>
      </c>
      <c r="F124" s="16">
        <v>70872731</v>
      </c>
      <c r="G124" s="126" t="s">
        <v>1036</v>
      </c>
      <c r="H124" s="49">
        <f t="shared" si="4"/>
        <v>5500000</v>
      </c>
      <c r="I124" s="14">
        <v>0.02</v>
      </c>
      <c r="J124" s="143">
        <v>110000</v>
      </c>
      <c r="K124" s="51"/>
      <c r="L124" s="209"/>
    </row>
    <row r="125" spans="1:14" ht="15" customHeight="1">
      <c r="A125" s="44">
        <v>120</v>
      </c>
      <c r="B125" s="126" t="s">
        <v>849</v>
      </c>
      <c r="C125" s="45" t="s">
        <v>79</v>
      </c>
      <c r="D125" s="46" t="str">
        <f t="shared" si="5"/>
        <v>037C/YDI/IX/2018</v>
      </c>
      <c r="E125" s="126" t="s">
        <v>1049</v>
      </c>
      <c r="F125" s="16">
        <v>70876523</v>
      </c>
      <c r="G125" s="126" t="s">
        <v>849</v>
      </c>
      <c r="H125" s="49">
        <f t="shared" si="4"/>
        <v>58935800</v>
      </c>
      <c r="I125" s="14">
        <v>0.02</v>
      </c>
      <c r="J125" s="143">
        <v>1178716</v>
      </c>
      <c r="K125" s="51"/>
      <c r="L125" s="209"/>
    </row>
    <row r="126" spans="1:14" ht="15" customHeight="1">
      <c r="A126" s="44">
        <v>121</v>
      </c>
      <c r="B126" s="126" t="s">
        <v>1037</v>
      </c>
      <c r="C126" s="45" t="s">
        <v>80</v>
      </c>
      <c r="D126" s="46" t="str">
        <f t="shared" si="5"/>
        <v>038C/YDI/IX/2018</v>
      </c>
      <c r="E126" s="126" t="s">
        <v>1030</v>
      </c>
      <c r="F126" s="16">
        <v>70877122</v>
      </c>
      <c r="G126" s="126" t="s">
        <v>1037</v>
      </c>
      <c r="H126" s="49">
        <f t="shared" si="4"/>
        <v>600000</v>
      </c>
      <c r="I126" s="14">
        <v>0.02</v>
      </c>
      <c r="J126" s="143">
        <v>12000</v>
      </c>
      <c r="K126" s="51"/>
      <c r="L126" s="209"/>
    </row>
    <row r="127" spans="1:14" ht="15" customHeight="1">
      <c r="A127" s="44">
        <v>122</v>
      </c>
      <c r="B127" s="126" t="s">
        <v>391</v>
      </c>
      <c r="C127" s="45" t="s">
        <v>81</v>
      </c>
      <c r="D127" s="46" t="str">
        <f t="shared" si="5"/>
        <v>039C/YDI/IX/2018</v>
      </c>
      <c r="E127" s="126" t="s">
        <v>1053</v>
      </c>
      <c r="F127" s="16">
        <v>70871089</v>
      </c>
      <c r="G127" s="126" t="s">
        <v>391</v>
      </c>
      <c r="H127" s="49">
        <f t="shared" si="4"/>
        <v>1490000</v>
      </c>
      <c r="I127" s="14">
        <v>0.02</v>
      </c>
      <c r="J127" s="143">
        <v>29800</v>
      </c>
      <c r="K127" s="51"/>
      <c r="L127" s="209"/>
    </row>
    <row r="128" spans="1:14" s="252" customFormat="1" ht="15" customHeight="1">
      <c r="A128" s="242">
        <v>123</v>
      </c>
      <c r="B128" s="243" t="s">
        <v>391</v>
      </c>
      <c r="C128" s="244" t="s">
        <v>82</v>
      </c>
      <c r="D128" s="245" t="str">
        <f t="shared" si="5"/>
        <v>040C/YDI/IX/2018</v>
      </c>
      <c r="E128" s="243" t="s">
        <v>1053</v>
      </c>
      <c r="F128" s="246">
        <v>70871087</v>
      </c>
      <c r="G128" s="243" t="s">
        <v>391</v>
      </c>
      <c r="H128" s="247">
        <f t="shared" si="4"/>
        <v>6600000</v>
      </c>
      <c r="I128" s="248">
        <v>0.02</v>
      </c>
      <c r="J128" s="249">
        <v>132000</v>
      </c>
      <c r="K128" s="250"/>
      <c r="L128" s="251"/>
    </row>
    <row r="129" spans="1:12" s="252" customFormat="1" ht="15" customHeight="1">
      <c r="A129" s="242">
        <v>124</v>
      </c>
      <c r="B129" s="243" t="s">
        <v>955</v>
      </c>
      <c r="C129" s="244" t="s">
        <v>83</v>
      </c>
      <c r="D129" s="245" t="str">
        <f t="shared" si="5"/>
        <v>041C/YDI/IX/2018</v>
      </c>
      <c r="E129" s="243" t="s">
        <v>1048</v>
      </c>
      <c r="F129" s="246">
        <v>70869385</v>
      </c>
      <c r="G129" s="243" t="s">
        <v>955</v>
      </c>
      <c r="H129" s="247">
        <f t="shared" si="4"/>
        <v>36937300</v>
      </c>
      <c r="I129" s="248">
        <v>0.02</v>
      </c>
      <c r="J129" s="249">
        <v>738746</v>
      </c>
      <c r="K129" s="250"/>
      <c r="L129" s="251"/>
    </row>
    <row r="130" spans="1:12" s="252" customFormat="1" ht="15" customHeight="1">
      <c r="A130" s="242">
        <v>125</v>
      </c>
      <c r="B130" s="243" t="s">
        <v>1038</v>
      </c>
      <c r="C130" s="244" t="s">
        <v>84</v>
      </c>
      <c r="D130" s="245" t="str">
        <f t="shared" si="5"/>
        <v>042C/YDI/IX/2018</v>
      </c>
      <c r="E130" s="243" t="s">
        <v>1048</v>
      </c>
      <c r="F130" s="246">
        <v>70869387</v>
      </c>
      <c r="G130" s="243" t="s">
        <v>1038</v>
      </c>
      <c r="H130" s="247">
        <f t="shared" si="4"/>
        <v>34020000</v>
      </c>
      <c r="I130" s="248">
        <v>0.02</v>
      </c>
      <c r="J130" s="249">
        <v>680400</v>
      </c>
      <c r="K130" s="250"/>
      <c r="L130" s="251"/>
    </row>
    <row r="131" spans="1:12" s="252" customFormat="1" ht="15" customHeight="1">
      <c r="A131" s="242">
        <v>126</v>
      </c>
      <c r="B131" s="243" t="s">
        <v>1038</v>
      </c>
      <c r="C131" s="244" t="s">
        <v>85</v>
      </c>
      <c r="D131" s="245" t="str">
        <f t="shared" si="5"/>
        <v>043C/YDI/IX/2018</v>
      </c>
      <c r="E131" s="243" t="s">
        <v>1053</v>
      </c>
      <c r="F131" s="246">
        <v>70871088</v>
      </c>
      <c r="G131" s="243" t="s">
        <v>1038</v>
      </c>
      <c r="H131" s="247">
        <f t="shared" si="4"/>
        <v>9180000</v>
      </c>
      <c r="I131" s="248">
        <v>0.02</v>
      </c>
      <c r="J131" s="249">
        <v>183600</v>
      </c>
      <c r="K131" s="250"/>
      <c r="L131" s="251"/>
    </row>
    <row r="132" spans="1:12" ht="15" customHeight="1">
      <c r="A132" s="44">
        <v>127</v>
      </c>
      <c r="B132" s="126" t="s">
        <v>956</v>
      </c>
      <c r="C132" s="45" t="s">
        <v>86</v>
      </c>
      <c r="D132" s="46" t="str">
        <f t="shared" si="5"/>
        <v>044C/YDI/IX/2018</v>
      </c>
      <c r="E132" s="126" t="s">
        <v>1052</v>
      </c>
      <c r="F132" s="16">
        <v>70872730</v>
      </c>
      <c r="G132" s="126" t="s">
        <v>956</v>
      </c>
      <c r="H132" s="49">
        <f t="shared" si="4"/>
        <v>32646650</v>
      </c>
      <c r="I132" s="14">
        <v>0.02</v>
      </c>
      <c r="J132" s="143">
        <v>652933</v>
      </c>
      <c r="K132" s="51"/>
      <c r="L132" s="209"/>
    </row>
    <row r="133" spans="1:12" s="252" customFormat="1" ht="15" customHeight="1">
      <c r="A133" s="242">
        <v>128</v>
      </c>
      <c r="B133" s="243" t="s">
        <v>956</v>
      </c>
      <c r="C133" s="244" t="s">
        <v>87</v>
      </c>
      <c r="D133" s="245" t="str">
        <f t="shared" si="5"/>
        <v>045C/YDI/IX/2018</v>
      </c>
      <c r="E133" s="243" t="s">
        <v>1052</v>
      </c>
      <c r="F133" s="246">
        <v>70872729</v>
      </c>
      <c r="G133" s="253" t="s">
        <v>956</v>
      </c>
      <c r="H133" s="247">
        <f t="shared" si="4"/>
        <v>154044600</v>
      </c>
      <c r="I133" s="248">
        <v>0.02</v>
      </c>
      <c r="J133" s="249">
        <v>3080892</v>
      </c>
      <c r="K133" s="250"/>
      <c r="L133" s="251"/>
    </row>
    <row r="134" spans="1:12" ht="15" customHeight="1">
      <c r="A134" s="44">
        <v>129</v>
      </c>
      <c r="B134" s="126" t="s">
        <v>850</v>
      </c>
      <c r="C134" s="45" t="s">
        <v>88</v>
      </c>
      <c r="D134" s="46" t="str">
        <f t="shared" si="5"/>
        <v>046C/YDI/IX/2018</v>
      </c>
      <c r="E134" s="126" t="s">
        <v>1030</v>
      </c>
      <c r="F134" s="16">
        <v>70877123</v>
      </c>
      <c r="G134" s="126" t="s">
        <v>850</v>
      </c>
      <c r="H134" s="49">
        <f t="shared" si="4"/>
        <v>6512100</v>
      </c>
      <c r="I134" s="14">
        <v>0.02</v>
      </c>
      <c r="J134" s="143">
        <v>130242</v>
      </c>
      <c r="K134" s="51"/>
      <c r="L134" s="209"/>
    </row>
    <row r="135" spans="1:12" s="252" customFormat="1" ht="15" customHeight="1">
      <c r="A135" s="242">
        <v>130</v>
      </c>
      <c r="B135" s="243" t="s">
        <v>1039</v>
      </c>
      <c r="C135" s="244" t="s">
        <v>89</v>
      </c>
      <c r="D135" s="245" t="str">
        <f t="shared" si="5"/>
        <v>047C/YDI/IX/2018</v>
      </c>
      <c r="E135" s="243" t="s">
        <v>1049</v>
      </c>
      <c r="F135" s="246">
        <v>70876524</v>
      </c>
      <c r="G135" s="243" t="s">
        <v>1039</v>
      </c>
      <c r="H135" s="247">
        <f t="shared" si="4"/>
        <v>44690400</v>
      </c>
      <c r="I135" s="248">
        <v>0.02</v>
      </c>
      <c r="J135" s="249">
        <v>893808</v>
      </c>
      <c r="K135" s="250"/>
      <c r="L135" s="251"/>
    </row>
    <row r="136" spans="1:12" ht="15" customHeight="1">
      <c r="A136" s="44">
        <v>131</v>
      </c>
      <c r="B136" s="126" t="s">
        <v>1040</v>
      </c>
      <c r="C136" s="45" t="s">
        <v>90</v>
      </c>
      <c r="D136" s="46" t="str">
        <f t="shared" si="5"/>
        <v>048C/YDI/IX/2018</v>
      </c>
      <c r="E136" s="126" t="s">
        <v>1052</v>
      </c>
      <c r="F136" s="16">
        <v>70872732</v>
      </c>
      <c r="G136" s="126" t="s">
        <v>1040</v>
      </c>
      <c r="H136" s="49">
        <f t="shared" si="4"/>
        <v>935000</v>
      </c>
      <c r="I136" s="14">
        <v>0.02</v>
      </c>
      <c r="J136" s="143">
        <v>18700</v>
      </c>
      <c r="K136" s="51"/>
      <c r="L136" s="209"/>
    </row>
    <row r="137" spans="1:12" ht="15" customHeight="1">
      <c r="A137" s="44">
        <v>132</v>
      </c>
      <c r="B137" s="126" t="s">
        <v>1040</v>
      </c>
      <c r="C137" s="45" t="s">
        <v>91</v>
      </c>
      <c r="D137" s="46" t="str">
        <f t="shared" si="5"/>
        <v>049C/YDI/IX/2018</v>
      </c>
      <c r="E137" s="126" t="s">
        <v>1052</v>
      </c>
      <c r="F137" s="16">
        <v>70872733</v>
      </c>
      <c r="G137" s="126" t="s">
        <v>1040</v>
      </c>
      <c r="H137" s="49">
        <f t="shared" si="4"/>
        <v>6946000</v>
      </c>
      <c r="I137" s="14">
        <v>0.02</v>
      </c>
      <c r="J137" s="143">
        <v>138920</v>
      </c>
      <c r="K137" s="51"/>
      <c r="L137" s="209"/>
    </row>
    <row r="138" spans="1:12" s="252" customFormat="1" ht="15" customHeight="1">
      <c r="A138" s="242">
        <v>133</v>
      </c>
      <c r="B138" s="243" t="s">
        <v>1041</v>
      </c>
      <c r="C138" s="244" t="s">
        <v>92</v>
      </c>
      <c r="D138" s="245" t="str">
        <f t="shared" si="5"/>
        <v>050C/YDI/IX/2018</v>
      </c>
      <c r="E138" s="243" t="s">
        <v>1049</v>
      </c>
      <c r="F138" s="246">
        <v>70876522</v>
      </c>
      <c r="G138" s="243" t="s">
        <v>1041</v>
      </c>
      <c r="H138" s="247">
        <f t="shared" si="4"/>
        <v>12500000</v>
      </c>
      <c r="I138" s="248">
        <v>0.02</v>
      </c>
      <c r="J138" s="249">
        <v>250000</v>
      </c>
      <c r="K138" s="250"/>
      <c r="L138" s="251"/>
    </row>
    <row r="139" spans="1:12" s="252" customFormat="1" ht="15" customHeight="1">
      <c r="A139" s="242">
        <v>134</v>
      </c>
      <c r="B139" s="243" t="s">
        <v>1042</v>
      </c>
      <c r="C139" s="244" t="s">
        <v>93</v>
      </c>
      <c r="D139" s="245" t="str">
        <f t="shared" si="5"/>
        <v>051C/YDI/IX/2018</v>
      </c>
      <c r="E139" s="243" t="s">
        <v>1030</v>
      </c>
      <c r="F139" s="246">
        <v>70877120</v>
      </c>
      <c r="G139" s="243" t="s">
        <v>1042</v>
      </c>
      <c r="H139" s="247">
        <f t="shared" si="4"/>
        <v>2000000</v>
      </c>
      <c r="I139" s="248">
        <v>0.02</v>
      </c>
      <c r="J139" s="249">
        <v>40000</v>
      </c>
      <c r="K139" s="250"/>
      <c r="L139" s="251"/>
    </row>
    <row r="140" spans="1:12" s="252" customFormat="1" ht="15" customHeight="1">
      <c r="A140" s="242">
        <v>135</v>
      </c>
      <c r="B140" s="243" t="s">
        <v>959</v>
      </c>
      <c r="C140" s="244" t="s">
        <v>94</v>
      </c>
      <c r="D140" s="245" t="str">
        <f t="shared" si="5"/>
        <v>052C/YDI/IX/2018</v>
      </c>
      <c r="E140" s="243" t="s">
        <v>1030</v>
      </c>
      <c r="F140" s="246">
        <v>70877124</v>
      </c>
      <c r="G140" s="243" t="s">
        <v>959</v>
      </c>
      <c r="H140" s="247">
        <f t="shared" si="4"/>
        <v>2000000</v>
      </c>
      <c r="I140" s="248">
        <v>0.02</v>
      </c>
      <c r="J140" s="249">
        <v>40000</v>
      </c>
      <c r="K140" s="250"/>
      <c r="L140" s="251"/>
    </row>
    <row r="141" spans="1:12" s="252" customFormat="1" ht="15" customHeight="1">
      <c r="A141" s="242">
        <v>136</v>
      </c>
      <c r="B141" s="243" t="s">
        <v>408</v>
      </c>
      <c r="C141" s="244" t="s">
        <v>95</v>
      </c>
      <c r="D141" s="245" t="str">
        <f t="shared" si="5"/>
        <v>053C/YDI/IX/2018</v>
      </c>
      <c r="E141" s="243" t="s">
        <v>1051</v>
      </c>
      <c r="F141" s="246">
        <v>70875512</v>
      </c>
      <c r="G141" s="243" t="s">
        <v>408</v>
      </c>
      <c r="H141" s="247">
        <f t="shared" si="4"/>
        <v>2812000</v>
      </c>
      <c r="I141" s="248">
        <v>0.02</v>
      </c>
      <c r="J141" s="249">
        <v>56240</v>
      </c>
      <c r="K141" s="250"/>
      <c r="L141" s="251"/>
    </row>
    <row r="142" spans="1:12" s="252" customFormat="1" ht="15" customHeight="1">
      <c r="A142" s="242">
        <v>137</v>
      </c>
      <c r="B142" s="243" t="s">
        <v>227</v>
      </c>
      <c r="C142" s="244" t="s">
        <v>96</v>
      </c>
      <c r="D142" s="245" t="str">
        <f t="shared" si="5"/>
        <v>054C/YDI/IX/2018</v>
      </c>
      <c r="E142" s="243" t="s">
        <v>1054</v>
      </c>
      <c r="F142" s="246">
        <v>70877777</v>
      </c>
      <c r="G142" s="243" t="s">
        <v>227</v>
      </c>
      <c r="H142" s="247">
        <f t="shared" si="4"/>
        <v>115147150</v>
      </c>
      <c r="I142" s="248">
        <v>0.02</v>
      </c>
      <c r="J142" s="249">
        <v>2302943</v>
      </c>
      <c r="K142" s="250"/>
      <c r="L142" s="251"/>
    </row>
    <row r="143" spans="1:12" s="252" customFormat="1" ht="15" customHeight="1">
      <c r="A143" s="242">
        <v>138</v>
      </c>
      <c r="B143" s="243" t="s">
        <v>454</v>
      </c>
      <c r="C143" s="244" t="s">
        <v>97</v>
      </c>
      <c r="D143" s="245" t="str">
        <f t="shared" si="5"/>
        <v>055C/YDI/IX/2018</v>
      </c>
      <c r="E143" s="243" t="s">
        <v>1052</v>
      </c>
      <c r="F143" s="246">
        <v>70872126</v>
      </c>
      <c r="G143" s="243" t="s">
        <v>454</v>
      </c>
      <c r="H143" s="247">
        <f t="shared" si="4"/>
        <v>44597000</v>
      </c>
      <c r="I143" s="248">
        <v>0.02</v>
      </c>
      <c r="J143" s="249">
        <v>891940</v>
      </c>
      <c r="K143" s="250"/>
      <c r="L143" s="251"/>
    </row>
    <row r="144" spans="1:12" s="252" customFormat="1" ht="15" customHeight="1">
      <c r="A144" s="242">
        <v>139</v>
      </c>
      <c r="B144" s="243" t="s">
        <v>1043</v>
      </c>
      <c r="C144" s="244" t="s">
        <v>98</v>
      </c>
      <c r="D144" s="245" t="str">
        <f t="shared" si="5"/>
        <v>056C/YDI/IX/2018</v>
      </c>
      <c r="E144" s="243" t="s">
        <v>1048</v>
      </c>
      <c r="F144" s="246">
        <v>70869381</v>
      </c>
      <c r="G144" s="243" t="s">
        <v>1043</v>
      </c>
      <c r="H144" s="247">
        <f t="shared" si="4"/>
        <v>550000</v>
      </c>
      <c r="I144" s="248">
        <v>0.02</v>
      </c>
      <c r="J144" s="249">
        <v>11000</v>
      </c>
      <c r="K144" s="250"/>
      <c r="L144" s="251"/>
    </row>
    <row r="145" spans="1:12" s="252" customFormat="1" ht="15" customHeight="1">
      <c r="A145" s="242">
        <v>140</v>
      </c>
      <c r="B145" s="243" t="s">
        <v>960</v>
      </c>
      <c r="C145" s="244" t="s">
        <v>99</v>
      </c>
      <c r="D145" s="245" t="str">
        <f t="shared" si="5"/>
        <v>057C/YDI/IX/2018</v>
      </c>
      <c r="E145" s="243" t="s">
        <v>1055</v>
      </c>
      <c r="F145" s="246">
        <v>70880392</v>
      </c>
      <c r="G145" s="243" t="s">
        <v>960</v>
      </c>
      <c r="H145" s="247">
        <f t="shared" si="4"/>
        <v>22572000</v>
      </c>
      <c r="I145" s="248">
        <v>0.02</v>
      </c>
      <c r="J145" s="249">
        <v>451440</v>
      </c>
      <c r="K145" s="250"/>
      <c r="L145" s="251"/>
    </row>
    <row r="146" spans="1:12" s="252" customFormat="1" ht="15" customHeight="1">
      <c r="A146" s="242">
        <v>141</v>
      </c>
      <c r="B146" s="243" t="s">
        <v>671</v>
      </c>
      <c r="C146" s="244" t="s">
        <v>100</v>
      </c>
      <c r="D146" s="245" t="str">
        <f t="shared" si="5"/>
        <v>058C/YDI/IX/2018</v>
      </c>
      <c r="E146" s="243" t="s">
        <v>1048</v>
      </c>
      <c r="F146" s="246">
        <v>70869386</v>
      </c>
      <c r="G146" s="243" t="s">
        <v>671</v>
      </c>
      <c r="H146" s="247">
        <f>J146/I146</f>
        <v>4700000</v>
      </c>
      <c r="I146" s="248">
        <v>0.02</v>
      </c>
      <c r="J146" s="249">
        <v>94000</v>
      </c>
      <c r="K146" s="250"/>
      <c r="L146" s="251"/>
    </row>
    <row r="147" spans="1:12" s="252" customFormat="1" ht="15" customHeight="1">
      <c r="A147" s="242">
        <v>142</v>
      </c>
      <c r="B147" s="243" t="s">
        <v>961</v>
      </c>
      <c r="C147" s="244" t="s">
        <v>101</v>
      </c>
      <c r="D147" s="245" t="str">
        <f t="shared" si="5"/>
        <v>059C/YDI/IX/2018</v>
      </c>
      <c r="E147" s="243" t="s">
        <v>1056</v>
      </c>
      <c r="F147" s="246">
        <v>70870179</v>
      </c>
      <c r="G147" s="243" t="s">
        <v>961</v>
      </c>
      <c r="H147" s="247">
        <f t="shared" ref="H147:H165" si="6">J147/I147</f>
        <v>18488250</v>
      </c>
      <c r="I147" s="248">
        <v>0.02</v>
      </c>
      <c r="J147" s="249">
        <v>369765</v>
      </c>
      <c r="K147" s="250"/>
      <c r="L147" s="251"/>
    </row>
    <row r="148" spans="1:12" s="252" customFormat="1" ht="15" customHeight="1">
      <c r="A148" s="242">
        <v>143</v>
      </c>
      <c r="B148" s="243" t="s">
        <v>1044</v>
      </c>
      <c r="C148" s="244" t="s">
        <v>102</v>
      </c>
      <c r="D148" s="245" t="str">
        <f t="shared" si="5"/>
        <v>060C/YDI/IX/2018</v>
      </c>
      <c r="E148" s="243" t="s">
        <v>1030</v>
      </c>
      <c r="F148" s="246">
        <v>70877148</v>
      </c>
      <c r="G148" s="243" t="s">
        <v>1044</v>
      </c>
      <c r="H148" s="247">
        <f t="shared" si="6"/>
        <v>2500000</v>
      </c>
      <c r="I148" s="248">
        <v>0.02</v>
      </c>
      <c r="J148" s="249">
        <v>50000</v>
      </c>
      <c r="K148" s="250"/>
      <c r="L148" s="251"/>
    </row>
    <row r="149" spans="1:12" s="252" customFormat="1" ht="15" customHeight="1">
      <c r="A149" s="242">
        <v>144</v>
      </c>
      <c r="B149" s="243" t="s">
        <v>365</v>
      </c>
      <c r="C149" s="244" t="s">
        <v>103</v>
      </c>
      <c r="D149" s="245" t="str">
        <f t="shared" si="5"/>
        <v>061C/YDI/IX/2018</v>
      </c>
      <c r="E149" s="243" t="s">
        <v>1049</v>
      </c>
      <c r="F149" s="246">
        <v>70876525</v>
      </c>
      <c r="G149" s="243" t="s">
        <v>365</v>
      </c>
      <c r="H149" s="247">
        <f t="shared" si="6"/>
        <v>2441000</v>
      </c>
      <c r="I149" s="248">
        <v>0.02</v>
      </c>
      <c r="J149" s="249">
        <v>48820</v>
      </c>
      <c r="K149" s="250"/>
      <c r="L149" s="251"/>
    </row>
    <row r="150" spans="1:12" s="252" customFormat="1" ht="15" customHeight="1">
      <c r="A150" s="242">
        <v>145</v>
      </c>
      <c r="B150" s="243" t="s">
        <v>1045</v>
      </c>
      <c r="C150" s="244" t="s">
        <v>104</v>
      </c>
      <c r="D150" s="245" t="str">
        <f t="shared" si="5"/>
        <v>062C/YDI/IX/2018</v>
      </c>
      <c r="E150" s="243" t="s">
        <v>1030</v>
      </c>
      <c r="F150" s="246">
        <v>70877121</v>
      </c>
      <c r="G150" s="243" t="s">
        <v>1045</v>
      </c>
      <c r="H150" s="247">
        <f t="shared" si="6"/>
        <v>7600000</v>
      </c>
      <c r="I150" s="248">
        <v>0.02</v>
      </c>
      <c r="J150" s="249">
        <v>152000</v>
      </c>
      <c r="K150" s="250"/>
      <c r="L150" s="251"/>
    </row>
    <row r="151" spans="1:12" ht="15" customHeight="1">
      <c r="A151" s="44">
        <v>146</v>
      </c>
      <c r="B151" s="126" t="s">
        <v>1046</v>
      </c>
      <c r="C151" s="45" t="s">
        <v>106</v>
      </c>
      <c r="D151" s="46" t="str">
        <f t="shared" si="5"/>
        <v>063C/YDI/IX/2018</v>
      </c>
      <c r="E151" s="126" t="s">
        <v>1052</v>
      </c>
      <c r="F151" s="16">
        <v>70872728</v>
      </c>
      <c r="G151" s="126" t="s">
        <v>1046</v>
      </c>
      <c r="H151" s="49">
        <f t="shared" si="6"/>
        <v>6125000</v>
      </c>
      <c r="I151" s="14">
        <v>0.02</v>
      </c>
      <c r="J151" s="143">
        <v>122500</v>
      </c>
      <c r="K151" s="51"/>
      <c r="L151" s="209"/>
    </row>
    <row r="152" spans="1:12" ht="15" customHeight="1">
      <c r="A152" s="44">
        <v>147</v>
      </c>
      <c r="B152" s="126" t="s">
        <v>1046</v>
      </c>
      <c r="C152" s="45" t="s">
        <v>107</v>
      </c>
      <c r="D152" s="46" t="str">
        <f t="shared" si="5"/>
        <v>064C/YDI/IX/2018</v>
      </c>
      <c r="E152" s="126" t="s">
        <v>1030</v>
      </c>
      <c r="F152" s="16">
        <v>70877146</v>
      </c>
      <c r="G152" s="126" t="s">
        <v>1046</v>
      </c>
      <c r="H152" s="49">
        <f t="shared" si="6"/>
        <v>5950000</v>
      </c>
      <c r="I152" s="14">
        <v>0.02</v>
      </c>
      <c r="J152" s="143">
        <v>119000</v>
      </c>
      <c r="K152" s="51"/>
      <c r="L152" s="209"/>
    </row>
    <row r="153" spans="1:12" s="252" customFormat="1" ht="15" customHeight="1">
      <c r="A153" s="242">
        <v>148</v>
      </c>
      <c r="B153" s="243" t="s">
        <v>235</v>
      </c>
      <c r="C153" s="244" t="s">
        <v>109</v>
      </c>
      <c r="D153" s="245" t="str">
        <f t="shared" ref="D153:D165" si="7">C153&amp;$D$1</f>
        <v>065C/YDI/IX/2018</v>
      </c>
      <c r="E153" s="243" t="s">
        <v>1048</v>
      </c>
      <c r="F153" s="246">
        <v>70869382</v>
      </c>
      <c r="G153" s="243" t="s">
        <v>235</v>
      </c>
      <c r="H153" s="247">
        <f t="shared" si="6"/>
        <v>6900000</v>
      </c>
      <c r="I153" s="248">
        <v>0.02</v>
      </c>
      <c r="J153" s="249">
        <v>138000</v>
      </c>
      <c r="K153" s="250"/>
      <c r="L153" s="251"/>
    </row>
    <row r="154" spans="1:12" s="252" customFormat="1" ht="15" customHeight="1">
      <c r="A154" s="242">
        <v>149</v>
      </c>
      <c r="B154" s="243" t="s">
        <v>235</v>
      </c>
      <c r="C154" s="244" t="s">
        <v>110</v>
      </c>
      <c r="D154" s="245" t="str">
        <f t="shared" si="7"/>
        <v>066C/YDI/IX/2018</v>
      </c>
      <c r="E154" s="243" t="s">
        <v>1049</v>
      </c>
      <c r="F154" s="246">
        <v>70877145</v>
      </c>
      <c r="G154" s="243" t="s">
        <v>235</v>
      </c>
      <c r="H154" s="247">
        <f t="shared" si="6"/>
        <v>93486500</v>
      </c>
      <c r="I154" s="248">
        <v>0.02</v>
      </c>
      <c r="J154" s="249">
        <v>1869730</v>
      </c>
      <c r="K154" s="250"/>
      <c r="L154" s="251"/>
    </row>
    <row r="155" spans="1:12" s="252" customFormat="1" ht="15" customHeight="1">
      <c r="A155" s="242">
        <v>150</v>
      </c>
      <c r="B155" s="243" t="s">
        <v>235</v>
      </c>
      <c r="C155" s="244" t="s">
        <v>111</v>
      </c>
      <c r="D155" s="245" t="str">
        <f t="shared" si="7"/>
        <v>067C/YDI/IX/2018</v>
      </c>
      <c r="E155" s="243" t="s">
        <v>1030</v>
      </c>
      <c r="F155" s="246">
        <v>70877125</v>
      </c>
      <c r="G155" s="243" t="s">
        <v>235</v>
      </c>
      <c r="H155" s="247">
        <f t="shared" si="6"/>
        <v>15000000</v>
      </c>
      <c r="I155" s="248">
        <v>0.02</v>
      </c>
      <c r="J155" s="249">
        <v>300000</v>
      </c>
      <c r="K155" s="250"/>
      <c r="L155" s="251"/>
    </row>
    <row r="156" spans="1:12" s="252" customFormat="1" ht="15" customHeight="1">
      <c r="A156" s="242">
        <v>151</v>
      </c>
      <c r="B156" s="243" t="s">
        <v>235</v>
      </c>
      <c r="C156" s="244" t="s">
        <v>112</v>
      </c>
      <c r="D156" s="245" t="str">
        <f t="shared" si="7"/>
        <v>068C/YDI/IX/2018</v>
      </c>
      <c r="E156" s="243" t="s">
        <v>1030</v>
      </c>
      <c r="F156" s="246">
        <v>70877147</v>
      </c>
      <c r="G156" s="243" t="s">
        <v>235</v>
      </c>
      <c r="H156" s="247">
        <f t="shared" si="6"/>
        <v>18861350</v>
      </c>
      <c r="I156" s="248">
        <v>0.02</v>
      </c>
      <c r="J156" s="249">
        <v>377227</v>
      </c>
      <c r="K156" s="250"/>
      <c r="L156" s="251"/>
    </row>
    <row r="157" spans="1:12" s="252" customFormat="1" ht="15" customHeight="1">
      <c r="A157" s="242">
        <v>152</v>
      </c>
      <c r="B157" s="243" t="s">
        <v>235</v>
      </c>
      <c r="C157" s="244" t="s">
        <v>113</v>
      </c>
      <c r="D157" s="245" t="str">
        <f t="shared" si="7"/>
        <v>069C/YDI/IX/2018</v>
      </c>
      <c r="E157" s="243" t="s">
        <v>1028</v>
      </c>
      <c r="F157" s="246">
        <v>70878741</v>
      </c>
      <c r="G157" s="243" t="s">
        <v>235</v>
      </c>
      <c r="H157" s="247">
        <f t="shared" si="6"/>
        <v>5000000</v>
      </c>
      <c r="I157" s="248">
        <v>0.02</v>
      </c>
      <c r="J157" s="249">
        <v>100000</v>
      </c>
      <c r="K157" s="250"/>
      <c r="L157" s="251"/>
    </row>
    <row r="158" spans="1:12" ht="15" customHeight="1">
      <c r="A158" s="44">
        <v>153</v>
      </c>
      <c r="B158" s="126" t="s">
        <v>1047</v>
      </c>
      <c r="C158" s="45" t="s">
        <v>114</v>
      </c>
      <c r="D158" s="46" t="str">
        <f t="shared" si="7"/>
        <v>070C/YDI/IX/2018</v>
      </c>
      <c r="E158" s="126" t="s">
        <v>1048</v>
      </c>
      <c r="F158" s="16">
        <v>70869384</v>
      </c>
      <c r="G158" s="126" t="s">
        <v>1047</v>
      </c>
      <c r="H158" s="49">
        <f t="shared" si="6"/>
        <v>41728250</v>
      </c>
      <c r="I158" s="14">
        <v>0.02</v>
      </c>
      <c r="J158" s="143">
        <v>834565</v>
      </c>
      <c r="K158" s="51"/>
      <c r="L158" s="209"/>
    </row>
    <row r="159" spans="1:12" ht="15" customHeight="1">
      <c r="A159" s="44">
        <v>154</v>
      </c>
      <c r="B159" s="126" t="s">
        <v>1047</v>
      </c>
      <c r="C159" s="45" t="s">
        <v>115</v>
      </c>
      <c r="D159" s="46" t="str">
        <f t="shared" si="7"/>
        <v>071C/YDI/IX/2018</v>
      </c>
      <c r="E159" s="126" t="s">
        <v>1055</v>
      </c>
      <c r="F159" s="16">
        <v>70880391</v>
      </c>
      <c r="G159" s="126" t="s">
        <v>1047</v>
      </c>
      <c r="H159" s="49">
        <f t="shared" si="6"/>
        <v>2848400</v>
      </c>
      <c r="I159" s="14">
        <v>0.02</v>
      </c>
      <c r="J159" s="143">
        <v>56968</v>
      </c>
      <c r="K159" s="51"/>
      <c r="L159" s="209"/>
    </row>
    <row r="160" spans="1:12" ht="15" customHeight="1">
      <c r="A160" s="44">
        <v>155</v>
      </c>
      <c r="B160" s="126" t="s">
        <v>1047</v>
      </c>
      <c r="C160" s="45" t="s">
        <v>116</v>
      </c>
      <c r="D160" s="46" t="str">
        <f t="shared" si="7"/>
        <v>072C/YDI/IX/2018</v>
      </c>
      <c r="E160" s="126" t="s">
        <v>1055</v>
      </c>
      <c r="F160" s="16">
        <v>70880390</v>
      </c>
      <c r="G160" s="126" t="s">
        <v>1047</v>
      </c>
      <c r="H160" s="49">
        <f t="shared" si="6"/>
        <v>39200000</v>
      </c>
      <c r="I160" s="14">
        <v>0.02</v>
      </c>
      <c r="J160" s="143">
        <v>784000</v>
      </c>
      <c r="K160" s="51"/>
      <c r="L160" s="209"/>
    </row>
    <row r="161" spans="1:15" ht="15" customHeight="1">
      <c r="A161" s="44">
        <v>156</v>
      </c>
      <c r="B161" s="126" t="s">
        <v>61</v>
      </c>
      <c r="C161" s="45" t="s">
        <v>117</v>
      </c>
      <c r="D161" s="46" t="str">
        <f t="shared" si="7"/>
        <v>073C/YDI/IX/2018</v>
      </c>
      <c r="E161" s="126" t="s">
        <v>1030</v>
      </c>
      <c r="F161" s="16">
        <v>70877126</v>
      </c>
      <c r="G161" s="126" t="s">
        <v>61</v>
      </c>
      <c r="H161" s="49">
        <f t="shared" si="6"/>
        <v>110638762.00000001</v>
      </c>
      <c r="I161" s="14">
        <v>0.02</v>
      </c>
      <c r="J161" s="143">
        <v>2212775.2400000002</v>
      </c>
      <c r="K161" s="51"/>
      <c r="L161" s="209"/>
    </row>
    <row r="162" spans="1:15" ht="15" customHeight="1">
      <c r="A162" s="44">
        <v>157</v>
      </c>
      <c r="B162" s="126" t="s">
        <v>61</v>
      </c>
      <c r="C162" s="45" t="s">
        <v>118</v>
      </c>
      <c r="D162" s="46" t="str">
        <f t="shared" si="7"/>
        <v>074C/YDI/IX/2018</v>
      </c>
      <c r="E162" s="126" t="s">
        <v>1057</v>
      </c>
      <c r="F162" s="16">
        <v>70881109</v>
      </c>
      <c r="G162" s="126" t="s">
        <v>61</v>
      </c>
      <c r="H162" s="49">
        <f t="shared" si="6"/>
        <v>11512704</v>
      </c>
      <c r="I162" s="14">
        <v>0.02</v>
      </c>
      <c r="J162" s="143">
        <v>230254.07999999999</v>
      </c>
      <c r="K162" s="51"/>
      <c r="L162" s="209"/>
    </row>
    <row r="163" spans="1:15" ht="15" customHeight="1">
      <c r="A163" s="44">
        <v>158</v>
      </c>
      <c r="B163" s="126" t="s">
        <v>393</v>
      </c>
      <c r="C163" s="45" t="s">
        <v>119</v>
      </c>
      <c r="D163" s="46" t="str">
        <f t="shared" si="7"/>
        <v>075C/YDI/IX/2018</v>
      </c>
      <c r="E163" s="126" t="s">
        <v>1028</v>
      </c>
      <c r="F163" s="16">
        <v>70878738</v>
      </c>
      <c r="G163" s="126" t="s">
        <v>393</v>
      </c>
      <c r="H163" s="49">
        <f t="shared" si="6"/>
        <v>13000000</v>
      </c>
      <c r="I163" s="14">
        <v>0.02</v>
      </c>
      <c r="J163" s="143">
        <v>260000</v>
      </c>
      <c r="K163" s="51"/>
      <c r="L163" s="209"/>
    </row>
    <row r="164" spans="1:15" ht="15" customHeight="1">
      <c r="A164" s="44">
        <v>159</v>
      </c>
      <c r="B164" s="126" t="s">
        <v>393</v>
      </c>
      <c r="C164" s="45" t="s">
        <v>120</v>
      </c>
      <c r="D164" s="46" t="str">
        <f t="shared" si="7"/>
        <v>076C/YDI/IX/2018</v>
      </c>
      <c r="E164" s="126" t="s">
        <v>1028</v>
      </c>
      <c r="F164" s="16">
        <v>70878739</v>
      </c>
      <c r="G164" s="126" t="s">
        <v>393</v>
      </c>
      <c r="H164" s="49">
        <f t="shared" si="6"/>
        <v>7000000</v>
      </c>
      <c r="I164" s="14">
        <v>0.02</v>
      </c>
      <c r="J164" s="143">
        <v>140000</v>
      </c>
      <c r="K164" s="51"/>
      <c r="L164" s="209"/>
    </row>
    <row r="165" spans="1:15" ht="15" customHeight="1">
      <c r="A165" s="44">
        <v>160</v>
      </c>
      <c r="B165" s="126" t="s">
        <v>393</v>
      </c>
      <c r="C165" s="45" t="s">
        <v>121</v>
      </c>
      <c r="D165" s="46" t="str">
        <f t="shared" si="7"/>
        <v>077C/YDI/IX/2018</v>
      </c>
      <c r="E165" s="126" t="s">
        <v>1028</v>
      </c>
      <c r="F165" s="16">
        <v>70878740</v>
      </c>
      <c r="G165" s="126" t="s">
        <v>393</v>
      </c>
      <c r="H165" s="49">
        <f t="shared" si="6"/>
        <v>9000000</v>
      </c>
      <c r="I165" s="14">
        <v>0.02</v>
      </c>
      <c r="J165" s="143">
        <v>180000</v>
      </c>
      <c r="K165" s="51"/>
      <c r="L165" s="209"/>
    </row>
    <row r="166" spans="1:15" ht="15" customHeight="1">
      <c r="A166" s="44"/>
      <c r="B166" s="126"/>
      <c r="C166" s="45"/>
      <c r="D166" s="46"/>
      <c r="E166" s="199"/>
      <c r="F166" s="208"/>
      <c r="G166" s="48"/>
      <c r="H166" s="49"/>
      <c r="I166" s="14"/>
      <c r="J166" s="200">
        <f>SUM(J6:J165)</f>
        <v>110599127.31999999</v>
      </c>
      <c r="K166" s="51"/>
      <c r="L166" s="209"/>
    </row>
    <row r="167" spans="1:15" ht="15" customHeight="1">
      <c r="A167" s="44"/>
      <c r="B167" s="126"/>
      <c r="C167" s="45"/>
      <c r="D167" s="46"/>
      <c r="E167" s="46"/>
      <c r="F167" s="64"/>
      <c r="G167" s="48"/>
      <c r="H167" s="49"/>
      <c r="I167" s="14"/>
      <c r="J167" s="50"/>
    </row>
    <row r="168" spans="1:15" ht="15" customHeight="1">
      <c r="A168" s="44"/>
      <c r="B168" s="126"/>
      <c r="C168" s="45"/>
      <c r="D168" s="46"/>
      <c r="E168" s="46"/>
      <c r="F168" s="64"/>
      <c r="G168" s="65" t="s">
        <v>331</v>
      </c>
      <c r="H168" s="20">
        <f>SUM(H6:H167)</f>
        <v>5529956366</v>
      </c>
      <c r="I168" s="9"/>
      <c r="J168" s="20">
        <f>J166+J4</f>
        <v>110599127.31999999</v>
      </c>
      <c r="L168" s="122"/>
      <c r="M168" s="123"/>
    </row>
    <row r="169" spans="1:15" ht="15" customHeight="1">
      <c r="A169" s="44"/>
      <c r="B169" s="8"/>
      <c r="C169" s="45"/>
      <c r="D169" s="46"/>
      <c r="E169" s="46"/>
      <c r="F169" s="64"/>
      <c r="G169" s="48"/>
      <c r="H169" s="49"/>
      <c r="I169" s="14"/>
      <c r="J169" s="50"/>
    </row>
    <row r="170" spans="1:15" ht="15" customHeight="1">
      <c r="A170" s="44">
        <v>1</v>
      </c>
      <c r="B170" s="8"/>
      <c r="C170" s="45" t="s">
        <v>37</v>
      </c>
      <c r="D170" s="46" t="str">
        <f>C170&amp;$F$1</f>
        <v>001B/YDI/IX/2018</v>
      </c>
      <c r="E170" s="126" t="s">
        <v>1029</v>
      </c>
      <c r="F170" s="47">
        <v>11804714</v>
      </c>
      <c r="G170" s="48" t="s">
        <v>626</v>
      </c>
      <c r="H170" s="49">
        <f>J170/I170</f>
        <v>1468850</v>
      </c>
      <c r="I170" s="14">
        <v>0.04</v>
      </c>
      <c r="J170" s="127">
        <v>58754</v>
      </c>
      <c r="K170" s="126" t="s">
        <v>318</v>
      </c>
      <c r="L170" s="51">
        <v>0.04</v>
      </c>
      <c r="M170" s="29" t="s">
        <v>318</v>
      </c>
      <c r="N170" s="29" t="s">
        <v>629</v>
      </c>
      <c r="O170" s="29" t="s">
        <v>322</v>
      </c>
    </row>
    <row r="171" spans="1:15" ht="15" customHeight="1">
      <c r="A171" s="44">
        <v>2</v>
      </c>
      <c r="B171" s="126" t="s">
        <v>629</v>
      </c>
      <c r="C171" s="45" t="s">
        <v>39</v>
      </c>
      <c r="D171" s="46" t="str">
        <f t="shared" ref="D171:D181" si="8">C171&amp;$F$1</f>
        <v>002B/YDI/IX/2018</v>
      </c>
      <c r="E171" s="126" t="s">
        <v>1029</v>
      </c>
      <c r="F171" s="47">
        <v>11804714</v>
      </c>
      <c r="G171" s="48" t="s">
        <v>626</v>
      </c>
      <c r="H171" s="49">
        <f t="shared" ref="H171:H181" si="9">J171/I171</f>
        <v>1473125</v>
      </c>
      <c r="I171" s="14">
        <v>0.04</v>
      </c>
      <c r="J171" s="127">
        <v>58925</v>
      </c>
      <c r="K171" s="126" t="s">
        <v>318</v>
      </c>
      <c r="L171" s="51">
        <v>0.04</v>
      </c>
      <c r="M171" s="29" t="s">
        <v>318</v>
      </c>
      <c r="N171" s="29" t="s">
        <v>629</v>
      </c>
      <c r="O171" s="29" t="s">
        <v>322</v>
      </c>
    </row>
    <row r="172" spans="1:15" ht="15" customHeight="1">
      <c r="A172" s="44">
        <v>3</v>
      </c>
      <c r="B172" s="126" t="s">
        <v>629</v>
      </c>
      <c r="C172" s="45" t="s">
        <v>40</v>
      </c>
      <c r="D172" s="46" t="str">
        <f t="shared" si="8"/>
        <v>003B/YDI/IX/2018</v>
      </c>
      <c r="E172" s="126" t="s">
        <v>1029</v>
      </c>
      <c r="F172" s="47">
        <v>11804714</v>
      </c>
      <c r="G172" s="48" t="s">
        <v>626</v>
      </c>
      <c r="H172" s="49">
        <f t="shared" si="9"/>
        <v>1476075</v>
      </c>
      <c r="I172" s="14">
        <v>0.04</v>
      </c>
      <c r="J172" s="127">
        <v>59043</v>
      </c>
      <c r="K172" s="126" t="s">
        <v>318</v>
      </c>
      <c r="L172" s="51">
        <v>0.04</v>
      </c>
      <c r="M172" s="29" t="s">
        <v>318</v>
      </c>
      <c r="N172" s="29" t="s">
        <v>182</v>
      </c>
      <c r="O172" s="29" t="s">
        <v>322</v>
      </c>
    </row>
    <row r="173" spans="1:15" ht="15" customHeight="1">
      <c r="A173" s="44">
        <v>4</v>
      </c>
      <c r="B173" s="126" t="s">
        <v>629</v>
      </c>
      <c r="C173" s="45" t="s">
        <v>41</v>
      </c>
      <c r="D173" s="46" t="str">
        <f t="shared" si="8"/>
        <v>004B/YDI/IX/2018</v>
      </c>
      <c r="E173" s="126" t="s">
        <v>1028</v>
      </c>
      <c r="F173" s="47">
        <v>11804721</v>
      </c>
      <c r="G173" s="48" t="s">
        <v>626</v>
      </c>
      <c r="H173" s="49">
        <f t="shared" si="9"/>
        <v>1461550</v>
      </c>
      <c r="I173" s="14">
        <v>0.04</v>
      </c>
      <c r="J173" s="127">
        <v>58462</v>
      </c>
      <c r="K173" s="126" t="s">
        <v>318</v>
      </c>
      <c r="L173" s="51">
        <v>0.04</v>
      </c>
      <c r="M173" s="29" t="s">
        <v>318</v>
      </c>
      <c r="N173" s="29" t="s">
        <v>859</v>
      </c>
      <c r="O173" s="29" t="s">
        <v>322</v>
      </c>
    </row>
    <row r="174" spans="1:15" ht="15" customHeight="1">
      <c r="A174" s="44">
        <v>5</v>
      </c>
      <c r="B174" s="126" t="s">
        <v>629</v>
      </c>
      <c r="C174" s="45" t="s">
        <v>42</v>
      </c>
      <c r="D174" s="46" t="str">
        <f t="shared" si="8"/>
        <v>005B/YDI/IX/2018</v>
      </c>
      <c r="E174" s="126" t="s">
        <v>1029</v>
      </c>
      <c r="F174" s="47">
        <v>11804696</v>
      </c>
      <c r="G174" s="48" t="s">
        <v>1073</v>
      </c>
      <c r="H174" s="49">
        <f t="shared" si="9"/>
        <v>500000</v>
      </c>
      <c r="I174" s="14">
        <v>0.04</v>
      </c>
      <c r="J174" s="127">
        <v>20000</v>
      </c>
      <c r="K174" s="126" t="s">
        <v>318</v>
      </c>
      <c r="L174" s="51">
        <v>0.04</v>
      </c>
      <c r="M174" s="29" t="s">
        <v>318</v>
      </c>
      <c r="N174" s="29" t="s">
        <v>859</v>
      </c>
      <c r="O174" s="29" t="s">
        <v>322</v>
      </c>
    </row>
    <row r="175" spans="1:15" ht="15" customHeight="1">
      <c r="A175" s="44">
        <v>6</v>
      </c>
      <c r="B175" s="126" t="s">
        <v>1070</v>
      </c>
      <c r="C175" s="45" t="s">
        <v>43</v>
      </c>
      <c r="D175" s="46" t="str">
        <f t="shared" si="8"/>
        <v>006B/YDI/IX/2018</v>
      </c>
      <c r="E175" s="126" t="s">
        <v>1028</v>
      </c>
      <c r="F175" s="47">
        <v>11804721</v>
      </c>
      <c r="G175" s="48" t="s">
        <v>1074</v>
      </c>
      <c r="H175" s="49">
        <f t="shared" si="9"/>
        <v>1880925</v>
      </c>
      <c r="I175" s="14">
        <v>0.04</v>
      </c>
      <c r="J175" s="127">
        <v>75237</v>
      </c>
      <c r="K175" s="126" t="s">
        <v>318</v>
      </c>
      <c r="L175" s="51">
        <v>0.04</v>
      </c>
      <c r="M175" s="29" t="s">
        <v>318</v>
      </c>
      <c r="N175" s="29" t="s">
        <v>859</v>
      </c>
      <c r="O175" s="29" t="s">
        <v>322</v>
      </c>
    </row>
    <row r="176" spans="1:15" ht="15" customHeight="1">
      <c r="A176" s="44">
        <v>7</v>
      </c>
      <c r="B176" s="126" t="s">
        <v>625</v>
      </c>
      <c r="C176" s="45" t="s">
        <v>44</v>
      </c>
      <c r="D176" s="46" t="str">
        <f t="shared" si="8"/>
        <v>007B/YDI/IX/2018</v>
      </c>
      <c r="E176" s="126" t="s">
        <v>1028</v>
      </c>
      <c r="F176" s="47">
        <v>11804721</v>
      </c>
      <c r="G176" s="48" t="s">
        <v>1074</v>
      </c>
      <c r="H176" s="49">
        <f t="shared" si="9"/>
        <v>2685625</v>
      </c>
      <c r="I176" s="14">
        <v>0.04</v>
      </c>
      <c r="J176" s="127">
        <v>107425</v>
      </c>
      <c r="K176" s="126" t="s">
        <v>318</v>
      </c>
      <c r="L176" s="51">
        <v>0.04</v>
      </c>
      <c r="M176" s="29" t="s">
        <v>318</v>
      </c>
      <c r="N176" s="29" t="s">
        <v>859</v>
      </c>
      <c r="O176" s="29" t="s">
        <v>322</v>
      </c>
    </row>
    <row r="177" spans="1:15" ht="15" customHeight="1">
      <c r="A177" s="44">
        <v>8</v>
      </c>
      <c r="B177" s="126" t="s">
        <v>625</v>
      </c>
      <c r="C177" s="45" t="s">
        <v>45</v>
      </c>
      <c r="D177" s="46" t="str">
        <f t="shared" si="8"/>
        <v>008B/YDI/IX/2018</v>
      </c>
      <c r="E177" s="126" t="s">
        <v>1028</v>
      </c>
      <c r="F177" s="47">
        <v>11804721</v>
      </c>
      <c r="G177" s="48" t="s">
        <v>1074</v>
      </c>
      <c r="H177" s="49">
        <f t="shared" si="9"/>
        <v>2737375</v>
      </c>
      <c r="I177" s="14">
        <v>0.04</v>
      </c>
      <c r="J177" s="127">
        <v>109495</v>
      </c>
      <c r="K177" s="126" t="s">
        <v>318</v>
      </c>
      <c r="L177" s="51">
        <v>0.04</v>
      </c>
      <c r="M177" s="29" t="s">
        <v>318</v>
      </c>
      <c r="N177" s="29" t="s">
        <v>859</v>
      </c>
      <c r="O177" s="29" t="s">
        <v>322</v>
      </c>
    </row>
    <row r="178" spans="1:15" ht="15" customHeight="1">
      <c r="A178" s="44">
        <v>9</v>
      </c>
      <c r="B178" s="126" t="s">
        <v>625</v>
      </c>
      <c r="C178" s="45" t="s">
        <v>46</v>
      </c>
      <c r="D178" s="46" t="str">
        <f t="shared" si="8"/>
        <v>009B/YDI/IX/2018</v>
      </c>
      <c r="E178" s="126" t="s">
        <v>1029</v>
      </c>
      <c r="F178" s="47">
        <v>11804715</v>
      </c>
      <c r="G178" s="48" t="s">
        <v>1075</v>
      </c>
      <c r="H178" s="49">
        <f t="shared" si="9"/>
        <v>10555100</v>
      </c>
      <c r="I178" s="14">
        <v>0.04</v>
      </c>
      <c r="J178" s="127">
        <v>422204</v>
      </c>
      <c r="K178" s="126" t="s">
        <v>318</v>
      </c>
      <c r="L178" s="51">
        <v>0.04</v>
      </c>
      <c r="M178" s="29" t="s">
        <v>318</v>
      </c>
      <c r="N178" s="29" t="s">
        <v>859</v>
      </c>
      <c r="O178" s="29" t="s">
        <v>322</v>
      </c>
    </row>
    <row r="179" spans="1:15" ht="15" customHeight="1">
      <c r="A179" s="44">
        <v>10</v>
      </c>
      <c r="B179" s="126" t="s">
        <v>1071</v>
      </c>
      <c r="C179" s="45" t="s">
        <v>47</v>
      </c>
      <c r="D179" s="46" t="str">
        <f t="shared" si="8"/>
        <v>010B/YDI/IX/2018</v>
      </c>
      <c r="E179" s="126" t="s">
        <v>1029</v>
      </c>
      <c r="F179" s="47">
        <v>11804714</v>
      </c>
      <c r="G179" s="48" t="s">
        <v>414</v>
      </c>
      <c r="H179" s="49">
        <f t="shared" si="9"/>
        <v>7125000</v>
      </c>
      <c r="I179" s="14">
        <v>0.04</v>
      </c>
      <c r="J179" s="127">
        <v>285000</v>
      </c>
      <c r="K179" s="126" t="s">
        <v>318</v>
      </c>
      <c r="L179" s="51">
        <v>0.04</v>
      </c>
      <c r="M179" s="29" t="s">
        <v>318</v>
      </c>
      <c r="N179" s="29" t="s">
        <v>859</v>
      </c>
      <c r="O179" s="29" t="s">
        <v>322</v>
      </c>
    </row>
    <row r="180" spans="1:15" ht="15" customHeight="1">
      <c r="A180" s="44">
        <v>11</v>
      </c>
      <c r="B180" s="126" t="s">
        <v>182</v>
      </c>
      <c r="C180" s="45" t="s">
        <v>48</v>
      </c>
      <c r="D180" s="46" t="str">
        <f t="shared" si="8"/>
        <v>011B/YDI/IX/2018</v>
      </c>
      <c r="E180" s="126" t="s">
        <v>1029</v>
      </c>
      <c r="F180" s="47">
        <v>11804715</v>
      </c>
      <c r="G180" s="48" t="s">
        <v>1076</v>
      </c>
      <c r="H180" s="49">
        <f t="shared" si="9"/>
        <v>2440000</v>
      </c>
      <c r="I180" s="14">
        <v>0.04</v>
      </c>
      <c r="J180" s="127">
        <v>97600</v>
      </c>
      <c r="K180" s="126" t="s">
        <v>318</v>
      </c>
      <c r="L180" s="51">
        <v>0.04</v>
      </c>
      <c r="M180" s="29" t="s">
        <v>318</v>
      </c>
      <c r="N180" s="29" t="s">
        <v>859</v>
      </c>
      <c r="O180" s="29" t="s">
        <v>322</v>
      </c>
    </row>
    <row r="181" spans="1:15" ht="15" customHeight="1">
      <c r="A181" s="44">
        <v>12</v>
      </c>
      <c r="B181" s="126" t="s">
        <v>1072</v>
      </c>
      <c r="C181" s="45" t="s">
        <v>49</v>
      </c>
      <c r="D181" s="46" t="str">
        <f t="shared" si="8"/>
        <v>012B/YDI/IX/2018</v>
      </c>
      <c r="E181" s="126" t="s">
        <v>1029</v>
      </c>
      <c r="F181" s="47">
        <v>11804715</v>
      </c>
      <c r="G181" s="48" t="s">
        <v>1077</v>
      </c>
      <c r="H181" s="49">
        <f t="shared" si="9"/>
        <v>415000</v>
      </c>
      <c r="I181" s="14">
        <v>0.04</v>
      </c>
      <c r="J181" s="127">
        <v>16600</v>
      </c>
      <c r="K181" s="126" t="s">
        <v>318</v>
      </c>
      <c r="L181" s="51">
        <v>0.04</v>
      </c>
      <c r="M181" s="29" t="s">
        <v>318</v>
      </c>
      <c r="N181" s="29" t="s">
        <v>859</v>
      </c>
      <c r="O181" s="29" t="s">
        <v>322</v>
      </c>
    </row>
    <row r="182" spans="1:15" ht="15" customHeight="1">
      <c r="A182" s="44"/>
      <c r="B182" s="126" t="s">
        <v>255</v>
      </c>
      <c r="C182" s="45"/>
      <c r="D182" s="46"/>
      <c r="E182" s="46"/>
      <c r="F182" s="66"/>
      <c r="G182" s="67"/>
      <c r="H182" s="49"/>
      <c r="I182" s="68"/>
      <c r="J182" s="50"/>
    </row>
    <row r="183" spans="1:15" ht="15" customHeight="1">
      <c r="A183" s="44"/>
      <c r="B183" s="8"/>
      <c r="C183" s="69"/>
      <c r="D183" s="46"/>
      <c r="E183" s="46"/>
      <c r="F183" s="54"/>
      <c r="G183" s="65" t="s">
        <v>332</v>
      </c>
      <c r="H183" s="11">
        <f>SUM(H170:H182)</f>
        <v>34218625</v>
      </c>
      <c r="I183" s="9"/>
      <c r="J183" s="11">
        <f>SUM(J170:J182)</f>
        <v>1368745</v>
      </c>
    </row>
    <row r="184" spans="1:15" ht="15" customHeight="1">
      <c r="A184" s="70"/>
      <c r="B184" s="8"/>
      <c r="C184" s="71"/>
      <c r="D184" s="54"/>
      <c r="E184" s="54"/>
      <c r="F184" s="54"/>
      <c r="G184" s="72"/>
      <c r="H184" s="12"/>
      <c r="I184" s="10"/>
      <c r="J184" s="12">
        <f>J183+J166</f>
        <v>111967872.31999999</v>
      </c>
    </row>
    <row r="185" spans="1:15" ht="15" customHeight="1">
      <c r="A185" s="70"/>
      <c r="B185" s="57"/>
      <c r="C185" s="71"/>
      <c r="D185" s="54"/>
      <c r="E185" s="54"/>
      <c r="F185" s="54"/>
      <c r="G185" s="73" t="s">
        <v>19</v>
      </c>
      <c r="H185" s="20">
        <f>H183+H168</f>
        <v>5564174991</v>
      </c>
      <c r="I185" s="21"/>
      <c r="J185" s="20">
        <f>J183+J168</f>
        <v>111967872.31999999</v>
      </c>
      <c r="K185" s="143"/>
      <c r="L185" s="123"/>
    </row>
    <row r="186" spans="1:15" ht="15" customHeight="1">
      <c r="A186" s="70"/>
      <c r="B186" s="57"/>
      <c r="C186" s="71"/>
      <c r="D186" s="54"/>
      <c r="E186" s="54"/>
      <c r="F186" s="46"/>
      <c r="G186" s="72"/>
      <c r="H186" s="12"/>
      <c r="I186" s="10"/>
      <c r="J186" s="12"/>
    </row>
    <row r="187" spans="1:15" ht="15" customHeight="1">
      <c r="A187" s="44">
        <v>1</v>
      </c>
      <c r="B187" s="57"/>
      <c r="C187" s="45" t="s">
        <v>122</v>
      </c>
      <c r="D187" s="46" t="str">
        <f t="shared" ref="D187:D192" si="10">C187&amp;$D$1</f>
        <v>078C/YDI/IX/2018</v>
      </c>
      <c r="E187" s="126" t="s">
        <v>1055</v>
      </c>
      <c r="F187" s="16">
        <v>31801345</v>
      </c>
      <c r="G187" s="126" t="s">
        <v>1083</v>
      </c>
      <c r="H187" s="49">
        <f t="shared" ref="H187:H192" si="11">J187/I187</f>
        <v>3600000</v>
      </c>
      <c r="I187" s="14">
        <v>0.04</v>
      </c>
      <c r="J187" s="127">
        <v>144000</v>
      </c>
    </row>
    <row r="188" spans="1:15" ht="15" customHeight="1">
      <c r="A188" s="44">
        <v>2</v>
      </c>
      <c r="B188" s="126" t="s">
        <v>1078</v>
      </c>
      <c r="C188" s="45" t="s">
        <v>123</v>
      </c>
      <c r="D188" s="46" t="str">
        <f t="shared" si="10"/>
        <v>079C/YDI/IX/2018</v>
      </c>
      <c r="E188" s="126" t="s">
        <v>1055</v>
      </c>
      <c r="F188" s="16">
        <v>31801343</v>
      </c>
      <c r="G188" s="126" t="s">
        <v>1084</v>
      </c>
      <c r="H188" s="49">
        <f t="shared" si="11"/>
        <v>3600000</v>
      </c>
      <c r="I188" s="14">
        <v>0.04</v>
      </c>
      <c r="J188" s="127">
        <v>144000</v>
      </c>
    </row>
    <row r="189" spans="1:15" ht="15" customHeight="1">
      <c r="A189" s="44">
        <v>3</v>
      </c>
      <c r="B189" s="126" t="s">
        <v>1078</v>
      </c>
      <c r="C189" s="45" t="s">
        <v>124</v>
      </c>
      <c r="D189" s="46" t="str">
        <f t="shared" si="10"/>
        <v>080C/YDI/IX/2018</v>
      </c>
      <c r="E189" s="126" t="s">
        <v>1082</v>
      </c>
      <c r="F189" s="16">
        <v>31801319</v>
      </c>
      <c r="G189" s="199" t="s">
        <v>1085</v>
      </c>
      <c r="H189" s="49">
        <f t="shared" si="11"/>
        <v>1800000</v>
      </c>
      <c r="I189" s="14">
        <v>0.04</v>
      </c>
      <c r="J189" s="127">
        <v>72000</v>
      </c>
    </row>
    <row r="190" spans="1:15" ht="15" customHeight="1">
      <c r="A190" s="44">
        <v>4</v>
      </c>
      <c r="B190" s="126" t="s">
        <v>1080</v>
      </c>
      <c r="C190" s="45" t="s">
        <v>125</v>
      </c>
      <c r="D190" s="46" t="str">
        <f t="shared" si="10"/>
        <v>081C/YDI/IX/2018</v>
      </c>
      <c r="E190" s="126" t="s">
        <v>1082</v>
      </c>
      <c r="F190" s="16">
        <v>11804385</v>
      </c>
      <c r="G190" s="48" t="s">
        <v>1086</v>
      </c>
      <c r="H190" s="49">
        <f t="shared" si="11"/>
        <v>800000</v>
      </c>
      <c r="I190" s="14">
        <v>0.04</v>
      </c>
      <c r="J190" s="127">
        <v>32000</v>
      </c>
    </row>
    <row r="191" spans="1:15" ht="15" customHeight="1">
      <c r="A191" s="44">
        <v>5</v>
      </c>
      <c r="B191" s="126" t="s">
        <v>1079</v>
      </c>
      <c r="C191" s="45" t="s">
        <v>126</v>
      </c>
      <c r="D191" s="46" t="str">
        <f t="shared" si="10"/>
        <v>082C/YDI/IX/2018</v>
      </c>
      <c r="E191" s="126" t="s">
        <v>1030</v>
      </c>
      <c r="F191" s="16">
        <v>31801318</v>
      </c>
      <c r="G191" s="48" t="s">
        <v>1087</v>
      </c>
      <c r="H191" s="49">
        <f t="shared" si="11"/>
        <v>3500000</v>
      </c>
      <c r="I191" s="14">
        <v>0.04</v>
      </c>
      <c r="J191" s="127">
        <v>140000</v>
      </c>
    </row>
    <row r="192" spans="1:15" ht="15" customHeight="1">
      <c r="A192" s="44">
        <v>6</v>
      </c>
      <c r="B192" s="126" t="s">
        <v>1080</v>
      </c>
      <c r="C192" s="45" t="s">
        <v>127</v>
      </c>
      <c r="D192" s="46" t="str">
        <f t="shared" si="10"/>
        <v>083C/YDI/IX/2018</v>
      </c>
      <c r="E192" s="199" t="s">
        <v>1030</v>
      </c>
      <c r="F192" s="208">
        <v>31801318</v>
      </c>
      <c r="G192" s="48" t="s">
        <v>1088</v>
      </c>
      <c r="H192" s="49">
        <f t="shared" si="11"/>
        <v>1500000</v>
      </c>
      <c r="I192" s="42">
        <v>0.04</v>
      </c>
      <c r="J192" s="127">
        <v>60000</v>
      </c>
    </row>
    <row r="193" spans="1:12" ht="15" customHeight="1">
      <c r="A193" s="44"/>
      <c r="B193" s="126" t="s">
        <v>1081</v>
      </c>
      <c r="C193" s="45"/>
      <c r="D193" s="46"/>
      <c r="E193" s="46"/>
      <c r="F193" s="46"/>
      <c r="G193" s="48"/>
      <c r="H193" s="49"/>
      <c r="I193" s="42"/>
      <c r="J193" s="200"/>
    </row>
    <row r="194" spans="1:12" ht="15" customHeight="1">
      <c r="A194" s="44"/>
      <c r="B194" s="199"/>
      <c r="C194" s="69"/>
      <c r="D194" s="46"/>
      <c r="E194" s="46"/>
      <c r="F194" s="46"/>
      <c r="G194" s="78" t="s">
        <v>20</v>
      </c>
      <c r="H194" s="20">
        <f>SUM(H187:H192)</f>
        <v>14800000</v>
      </c>
      <c r="I194" s="9"/>
      <c r="J194" s="20">
        <f>SUM(J187:J192)</f>
        <v>592000</v>
      </c>
    </row>
    <row r="195" spans="1:12" ht="15" customHeight="1">
      <c r="A195" s="44"/>
      <c r="B195" s="8"/>
      <c r="C195" s="69"/>
      <c r="D195" s="46"/>
      <c r="E195" s="46"/>
      <c r="F195" s="46"/>
      <c r="G195" s="78"/>
      <c r="H195" s="49"/>
      <c r="I195" s="80"/>
      <c r="J195" s="50"/>
    </row>
    <row r="196" spans="1:12" ht="15" customHeight="1">
      <c r="A196" s="44">
        <v>1</v>
      </c>
      <c r="B196" s="79"/>
      <c r="C196" s="45" t="s">
        <v>128</v>
      </c>
      <c r="D196" s="46" t="str">
        <f>C196&amp;$D$1</f>
        <v>084C/YDI/IX/2018</v>
      </c>
      <c r="E196" s="126" t="s">
        <v>1049</v>
      </c>
      <c r="F196" s="16">
        <v>11804615</v>
      </c>
      <c r="G196" s="126" t="s">
        <v>1089</v>
      </c>
      <c r="H196" s="49">
        <f>J196/I196</f>
        <v>451923326.66666669</v>
      </c>
      <c r="I196" s="80">
        <v>0.15</v>
      </c>
      <c r="J196" s="76">
        <v>67788499</v>
      </c>
    </row>
    <row r="197" spans="1:12" ht="15" customHeight="1">
      <c r="A197" s="44">
        <v>2</v>
      </c>
      <c r="B197" s="126" t="s">
        <v>138</v>
      </c>
      <c r="C197" s="45" t="s">
        <v>129</v>
      </c>
      <c r="D197" s="46" t="str">
        <f>C197&amp;$D$1</f>
        <v>085C/YDI/IX/2018</v>
      </c>
      <c r="E197" s="126" t="s">
        <v>1055</v>
      </c>
      <c r="F197" s="16">
        <v>11804854</v>
      </c>
      <c r="G197" s="126" t="s">
        <v>1090</v>
      </c>
      <c r="H197" s="49">
        <f>J197/I197</f>
        <v>50000000</v>
      </c>
      <c r="I197" s="80">
        <v>0.15</v>
      </c>
      <c r="J197" s="76">
        <v>7500000</v>
      </c>
    </row>
    <row r="198" spans="1:12" ht="15" customHeight="1">
      <c r="A198" s="44"/>
      <c r="B198" s="126" t="s">
        <v>1091</v>
      </c>
      <c r="C198" s="69"/>
      <c r="D198" s="46"/>
      <c r="E198" s="46"/>
      <c r="F198" s="46"/>
      <c r="G198" s="78"/>
      <c r="H198" s="82"/>
      <c r="I198" s="80"/>
      <c r="J198" s="76"/>
    </row>
    <row r="199" spans="1:12" ht="15" customHeight="1">
      <c r="A199" s="44"/>
      <c r="B199" s="79"/>
      <c r="C199" s="69"/>
      <c r="D199" s="46"/>
      <c r="E199" s="46"/>
      <c r="F199" s="46"/>
      <c r="G199" s="78" t="s">
        <v>22</v>
      </c>
      <c r="H199" s="83">
        <f>SUM(H196:H198)</f>
        <v>501923326.66666669</v>
      </c>
      <c r="I199" s="84"/>
      <c r="J199" s="83">
        <f>SUM(J196:J198)</f>
        <v>75288499</v>
      </c>
    </row>
    <row r="200" spans="1:12" ht="15" customHeight="1">
      <c r="A200" s="44"/>
      <c r="B200" s="79"/>
      <c r="C200" s="45"/>
      <c r="D200" s="46"/>
      <c r="E200" s="46"/>
      <c r="F200" s="46"/>
      <c r="G200" s="48"/>
      <c r="H200" s="49"/>
      <c r="I200" s="42"/>
      <c r="J200" s="76"/>
    </row>
    <row r="201" spans="1:12" ht="15" customHeight="1">
      <c r="A201" s="44"/>
      <c r="B201" s="8"/>
      <c r="C201" s="45"/>
      <c r="D201" s="46"/>
      <c r="E201" s="46"/>
      <c r="F201" s="46"/>
      <c r="G201" s="85" t="s">
        <v>208</v>
      </c>
      <c r="H201" s="86">
        <f>H194+H185+H199</f>
        <v>6080898317.666667</v>
      </c>
      <c r="I201" s="42"/>
      <c r="J201" s="86">
        <f>J194+J185+J199</f>
        <v>187848371.31999999</v>
      </c>
      <c r="K201" s="29">
        <v>-184002809.80000001</v>
      </c>
      <c r="L201" s="123">
        <f>J201+K201</f>
        <v>3845561.5199999809</v>
      </c>
    </row>
    <row r="202" spans="1:12" ht="15" customHeight="1">
      <c r="A202" s="44"/>
      <c r="B202" s="8"/>
      <c r="C202" s="45"/>
      <c r="D202" s="46"/>
      <c r="E202" s="46"/>
      <c r="F202" s="46"/>
      <c r="G202" s="48"/>
      <c r="H202" s="49"/>
      <c r="I202" s="42"/>
      <c r="J202" s="76"/>
    </row>
    <row r="203" spans="1:12" ht="15" customHeight="1">
      <c r="A203" s="44"/>
      <c r="B203" s="8"/>
      <c r="C203" s="45"/>
      <c r="D203" s="46"/>
      <c r="E203" s="46"/>
      <c r="F203" s="46"/>
      <c r="G203" s="48"/>
      <c r="H203" s="49"/>
      <c r="I203" s="42"/>
      <c r="J203" s="76"/>
    </row>
    <row r="204" spans="1:12" ht="15" customHeight="1">
      <c r="A204" s="44"/>
      <c r="B204" s="8"/>
      <c r="C204" s="45"/>
      <c r="D204" s="46"/>
      <c r="E204" s="46"/>
      <c r="F204" s="46"/>
      <c r="G204" s="48"/>
      <c r="H204" s="49"/>
      <c r="I204" s="42"/>
      <c r="J204" s="76"/>
    </row>
    <row r="205" spans="1:12" ht="15" customHeight="1">
      <c r="A205" s="44"/>
      <c r="B205" s="8"/>
      <c r="C205" s="45"/>
      <c r="D205" s="46"/>
      <c r="E205" s="46"/>
      <c r="F205" s="46"/>
      <c r="G205" s="48"/>
      <c r="H205" s="49"/>
      <c r="I205" s="42"/>
      <c r="J205" s="76"/>
    </row>
    <row r="206" spans="1:12" ht="15" customHeight="1">
      <c r="A206" s="44"/>
      <c r="B206" s="8"/>
      <c r="C206" s="45"/>
      <c r="D206" s="46"/>
      <c r="E206" s="126"/>
      <c r="F206" s="16"/>
      <c r="G206" s="48"/>
      <c r="H206" s="49"/>
      <c r="I206" s="42"/>
      <c r="J206" s="76"/>
    </row>
    <row r="207" spans="1:12" ht="15" customHeight="1">
      <c r="A207" s="44">
        <v>1</v>
      </c>
      <c r="B207" s="8"/>
      <c r="C207" s="45" t="s">
        <v>130</v>
      </c>
      <c r="D207" s="46" t="str">
        <f t="shared" ref="D207" si="12">C207&amp;$D$1</f>
        <v>086C/YDI/IX/2018</v>
      </c>
      <c r="E207" s="126" t="s">
        <v>1048</v>
      </c>
      <c r="F207" s="16">
        <v>70869383</v>
      </c>
      <c r="G207" s="126" t="s">
        <v>370</v>
      </c>
      <c r="H207" s="49">
        <f>J207/I207</f>
        <v>396900000</v>
      </c>
      <c r="I207" s="42">
        <v>0.03</v>
      </c>
      <c r="J207" s="127">
        <v>11907000</v>
      </c>
      <c r="K207" s="74"/>
    </row>
    <row r="208" spans="1:12" ht="15" customHeight="1">
      <c r="A208" s="44"/>
      <c r="B208" s="126" t="s">
        <v>370</v>
      </c>
      <c r="C208" s="45"/>
      <c r="D208" s="46"/>
      <c r="E208" s="46"/>
      <c r="F208" s="46"/>
      <c r="G208" s="48"/>
      <c r="H208" s="49"/>
      <c r="I208" s="42"/>
      <c r="J208" s="76"/>
    </row>
    <row r="209" spans="1:16384" ht="15" customHeight="1">
      <c r="A209" s="44"/>
      <c r="B209" s="8"/>
      <c r="C209" s="45"/>
      <c r="D209" s="46"/>
      <c r="E209" s="46"/>
      <c r="F209" s="46"/>
      <c r="G209" s="78" t="s">
        <v>231</v>
      </c>
      <c r="H209" s="20">
        <f>SUM(H207:H207)</f>
        <v>396900000</v>
      </c>
      <c r="I209" s="9"/>
      <c r="J209" s="20">
        <f>SUM(J207:J207)</f>
        <v>11907000</v>
      </c>
    </row>
    <row r="210" spans="1:16384" ht="15" customHeight="1">
      <c r="A210" s="44"/>
      <c r="B210" s="8"/>
      <c r="C210" s="45"/>
      <c r="D210" s="46"/>
      <c r="E210" s="126"/>
      <c r="F210" s="16"/>
      <c r="G210" s="48"/>
      <c r="H210" s="49"/>
      <c r="I210" s="42"/>
      <c r="J210" s="76"/>
    </row>
    <row r="211" spans="1:16384" ht="15" customHeight="1">
      <c r="A211" s="44">
        <v>1</v>
      </c>
      <c r="B211" s="8" t="s">
        <v>64</v>
      </c>
      <c r="C211" s="45" t="s">
        <v>131</v>
      </c>
      <c r="D211" s="46" t="str">
        <f t="shared" ref="D211:D217" si="13">C211&amp;$D$1</f>
        <v>087C/YDI/IX/2018</v>
      </c>
      <c r="E211" s="126" t="s">
        <v>1051</v>
      </c>
      <c r="F211" s="16">
        <v>11804565</v>
      </c>
      <c r="G211" s="126" t="s">
        <v>1092</v>
      </c>
      <c r="H211" s="49">
        <f t="shared" ref="H211:H217" si="14">J211/I211</f>
        <v>237600000</v>
      </c>
      <c r="I211" s="42">
        <v>0.1</v>
      </c>
      <c r="J211" s="127">
        <v>23760000</v>
      </c>
    </row>
    <row r="212" spans="1:16384" ht="15" customHeight="1">
      <c r="A212" s="44">
        <v>2</v>
      </c>
      <c r="B212" s="8" t="s">
        <v>64</v>
      </c>
      <c r="C212" s="45" t="s">
        <v>152</v>
      </c>
      <c r="D212" s="46" t="str">
        <f t="shared" si="13"/>
        <v>088C/YDI/IX/2018</v>
      </c>
      <c r="E212" s="126" t="s">
        <v>1051</v>
      </c>
      <c r="F212" s="16">
        <v>11804565</v>
      </c>
      <c r="G212" s="126" t="s">
        <v>1093</v>
      </c>
      <c r="H212" s="49">
        <f t="shared" si="14"/>
        <v>237600000</v>
      </c>
      <c r="I212" s="42">
        <v>0.1</v>
      </c>
      <c r="J212" s="127">
        <v>23760000</v>
      </c>
    </row>
    <row r="213" spans="1:16384" ht="15" customHeight="1">
      <c r="A213" s="44">
        <v>3</v>
      </c>
      <c r="B213" s="8" t="s">
        <v>64</v>
      </c>
      <c r="C213" s="45" t="s">
        <v>153</v>
      </c>
      <c r="D213" s="46" t="str">
        <f t="shared" si="13"/>
        <v>089C/YDI/IX/2018</v>
      </c>
      <c r="E213" s="126" t="s">
        <v>1051</v>
      </c>
      <c r="F213" s="16">
        <v>11804565</v>
      </c>
      <c r="G213" s="126" t="s">
        <v>1094</v>
      </c>
      <c r="H213" s="49">
        <f t="shared" si="14"/>
        <v>190080000</v>
      </c>
      <c r="I213" s="42">
        <v>0.1</v>
      </c>
      <c r="J213" s="127">
        <v>19008000</v>
      </c>
      <c r="K213" s="29">
        <f t="shared" ref="K213:BL213" si="15">SUM(K207:K212)</f>
        <v>0</v>
      </c>
      <c r="L213" s="29">
        <f t="shared" si="15"/>
        <v>0</v>
      </c>
      <c r="M213" s="29">
        <f t="shared" si="15"/>
        <v>0</v>
      </c>
      <c r="N213" s="29">
        <f t="shared" si="15"/>
        <v>0</v>
      </c>
      <c r="O213" s="29">
        <f t="shared" si="15"/>
        <v>0</v>
      </c>
      <c r="P213" s="29">
        <f t="shared" si="15"/>
        <v>0</v>
      </c>
      <c r="Q213" s="29">
        <f t="shared" si="15"/>
        <v>0</v>
      </c>
      <c r="R213" s="29">
        <f t="shared" si="15"/>
        <v>0</v>
      </c>
      <c r="S213" s="29">
        <f t="shared" si="15"/>
        <v>0</v>
      </c>
      <c r="T213" s="29">
        <f t="shared" si="15"/>
        <v>0</v>
      </c>
      <c r="U213" s="29">
        <f t="shared" si="15"/>
        <v>0</v>
      </c>
      <c r="V213" s="29">
        <f t="shared" si="15"/>
        <v>0</v>
      </c>
      <c r="W213" s="29">
        <f t="shared" si="15"/>
        <v>0</v>
      </c>
      <c r="X213" s="29">
        <f t="shared" si="15"/>
        <v>0</v>
      </c>
      <c r="Y213" s="29">
        <f t="shared" si="15"/>
        <v>0</v>
      </c>
      <c r="Z213" s="29">
        <f t="shared" si="15"/>
        <v>0</v>
      </c>
      <c r="AA213" s="29">
        <f t="shared" si="15"/>
        <v>0</v>
      </c>
      <c r="AB213" s="29">
        <f t="shared" si="15"/>
        <v>0</v>
      </c>
      <c r="AC213" s="29">
        <f t="shared" si="15"/>
        <v>0</v>
      </c>
      <c r="AD213" s="29">
        <f t="shared" si="15"/>
        <v>0</v>
      </c>
      <c r="AE213" s="29">
        <f t="shared" si="15"/>
        <v>0</v>
      </c>
      <c r="AF213" s="29">
        <f t="shared" si="15"/>
        <v>0</v>
      </c>
      <c r="AG213" s="29">
        <f t="shared" si="15"/>
        <v>0</v>
      </c>
      <c r="AH213" s="29">
        <f t="shared" si="15"/>
        <v>0</v>
      </c>
      <c r="AI213" s="29">
        <f t="shared" si="15"/>
        <v>0</v>
      </c>
      <c r="AJ213" s="29">
        <f t="shared" si="15"/>
        <v>0</v>
      </c>
      <c r="AK213" s="29">
        <f t="shared" si="15"/>
        <v>0</v>
      </c>
      <c r="AL213" s="29">
        <f t="shared" si="15"/>
        <v>0</v>
      </c>
      <c r="AM213" s="29">
        <f t="shared" si="15"/>
        <v>0</v>
      </c>
      <c r="AN213" s="29">
        <f t="shared" si="15"/>
        <v>0</v>
      </c>
      <c r="AO213" s="29">
        <f t="shared" si="15"/>
        <v>0</v>
      </c>
      <c r="AP213" s="29">
        <f t="shared" si="15"/>
        <v>0</v>
      </c>
      <c r="AQ213" s="29">
        <f t="shared" si="15"/>
        <v>0</v>
      </c>
      <c r="AR213" s="29">
        <f t="shared" si="15"/>
        <v>0</v>
      </c>
      <c r="AS213" s="29">
        <f t="shared" si="15"/>
        <v>0</v>
      </c>
      <c r="AT213" s="29">
        <f t="shared" si="15"/>
        <v>0</v>
      </c>
      <c r="AU213" s="29">
        <f t="shared" si="15"/>
        <v>0</v>
      </c>
      <c r="AV213" s="29">
        <f t="shared" si="15"/>
        <v>0</v>
      </c>
      <c r="AW213" s="29">
        <f t="shared" si="15"/>
        <v>0</v>
      </c>
      <c r="AX213" s="29">
        <f t="shared" si="15"/>
        <v>0</v>
      </c>
      <c r="AY213" s="29">
        <f t="shared" si="15"/>
        <v>0</v>
      </c>
      <c r="AZ213" s="29">
        <f t="shared" si="15"/>
        <v>0</v>
      </c>
      <c r="BA213" s="29">
        <f t="shared" si="15"/>
        <v>0</v>
      </c>
      <c r="BB213" s="29">
        <f t="shared" si="15"/>
        <v>0</v>
      </c>
      <c r="BC213" s="29">
        <f t="shared" si="15"/>
        <v>0</v>
      </c>
      <c r="BD213" s="29">
        <f t="shared" si="15"/>
        <v>0</v>
      </c>
      <c r="BE213" s="29">
        <f t="shared" si="15"/>
        <v>0</v>
      </c>
      <c r="BF213" s="29">
        <f t="shared" si="15"/>
        <v>0</v>
      </c>
      <c r="BG213" s="29">
        <f t="shared" si="15"/>
        <v>0</v>
      </c>
      <c r="BH213" s="29">
        <f t="shared" si="15"/>
        <v>0</v>
      </c>
      <c r="BI213" s="29">
        <f t="shared" si="15"/>
        <v>0</v>
      </c>
      <c r="BJ213" s="29">
        <f t="shared" si="15"/>
        <v>0</v>
      </c>
      <c r="BK213" s="29">
        <f t="shared" si="15"/>
        <v>0</v>
      </c>
      <c r="BL213" s="29">
        <f t="shared" si="15"/>
        <v>0</v>
      </c>
      <c r="BM213" s="29">
        <f t="shared" ref="BM213:DX213" si="16">SUM(BM207:BM212)</f>
        <v>0</v>
      </c>
      <c r="BN213" s="29">
        <f t="shared" si="16"/>
        <v>0</v>
      </c>
      <c r="BO213" s="29">
        <f t="shared" si="16"/>
        <v>0</v>
      </c>
      <c r="BP213" s="29">
        <f t="shared" si="16"/>
        <v>0</v>
      </c>
      <c r="BQ213" s="29">
        <f t="shared" si="16"/>
        <v>0</v>
      </c>
      <c r="BR213" s="29">
        <f t="shared" si="16"/>
        <v>0</v>
      </c>
      <c r="BS213" s="29">
        <f t="shared" si="16"/>
        <v>0</v>
      </c>
      <c r="BT213" s="29">
        <f t="shared" si="16"/>
        <v>0</v>
      </c>
      <c r="BU213" s="29">
        <f t="shared" si="16"/>
        <v>0</v>
      </c>
      <c r="BV213" s="29">
        <f t="shared" si="16"/>
        <v>0</v>
      </c>
      <c r="BW213" s="29">
        <f t="shared" si="16"/>
        <v>0</v>
      </c>
      <c r="BX213" s="29">
        <f t="shared" si="16"/>
        <v>0</v>
      </c>
      <c r="BY213" s="29">
        <f t="shared" si="16"/>
        <v>0</v>
      </c>
      <c r="BZ213" s="29">
        <f t="shared" si="16"/>
        <v>0</v>
      </c>
      <c r="CA213" s="29">
        <f t="shared" si="16"/>
        <v>0</v>
      </c>
      <c r="CB213" s="29">
        <f t="shared" si="16"/>
        <v>0</v>
      </c>
      <c r="CC213" s="29">
        <f t="shared" si="16"/>
        <v>0</v>
      </c>
      <c r="CD213" s="29">
        <f t="shared" si="16"/>
        <v>0</v>
      </c>
      <c r="CE213" s="29">
        <f t="shared" si="16"/>
        <v>0</v>
      </c>
      <c r="CF213" s="29">
        <f t="shared" si="16"/>
        <v>0</v>
      </c>
      <c r="CG213" s="29">
        <f t="shared" si="16"/>
        <v>0</v>
      </c>
      <c r="CH213" s="29">
        <f t="shared" si="16"/>
        <v>0</v>
      </c>
      <c r="CI213" s="29">
        <f t="shared" si="16"/>
        <v>0</v>
      </c>
      <c r="CJ213" s="29">
        <f t="shared" si="16"/>
        <v>0</v>
      </c>
      <c r="CK213" s="29">
        <f t="shared" si="16"/>
        <v>0</v>
      </c>
      <c r="CL213" s="29">
        <f t="shared" si="16"/>
        <v>0</v>
      </c>
      <c r="CM213" s="29">
        <f t="shared" si="16"/>
        <v>0</v>
      </c>
      <c r="CN213" s="29">
        <f t="shared" si="16"/>
        <v>0</v>
      </c>
      <c r="CO213" s="29">
        <f t="shared" si="16"/>
        <v>0</v>
      </c>
      <c r="CP213" s="29">
        <f t="shared" si="16"/>
        <v>0</v>
      </c>
      <c r="CQ213" s="29">
        <f t="shared" si="16"/>
        <v>0</v>
      </c>
      <c r="CR213" s="29">
        <f t="shared" si="16"/>
        <v>0</v>
      </c>
      <c r="CS213" s="29">
        <f t="shared" si="16"/>
        <v>0</v>
      </c>
      <c r="CT213" s="29">
        <f t="shared" si="16"/>
        <v>0</v>
      </c>
      <c r="CU213" s="29">
        <f t="shared" si="16"/>
        <v>0</v>
      </c>
      <c r="CV213" s="29">
        <f t="shared" si="16"/>
        <v>0</v>
      </c>
      <c r="CW213" s="29">
        <f t="shared" si="16"/>
        <v>0</v>
      </c>
      <c r="CX213" s="29">
        <f t="shared" si="16"/>
        <v>0</v>
      </c>
      <c r="CY213" s="29">
        <f t="shared" si="16"/>
        <v>0</v>
      </c>
      <c r="CZ213" s="29">
        <f t="shared" si="16"/>
        <v>0</v>
      </c>
      <c r="DA213" s="29">
        <f t="shared" si="16"/>
        <v>0</v>
      </c>
      <c r="DB213" s="29">
        <f t="shared" si="16"/>
        <v>0</v>
      </c>
      <c r="DC213" s="29">
        <f t="shared" si="16"/>
        <v>0</v>
      </c>
      <c r="DD213" s="29">
        <f t="shared" si="16"/>
        <v>0</v>
      </c>
      <c r="DE213" s="29">
        <f t="shared" si="16"/>
        <v>0</v>
      </c>
      <c r="DF213" s="29">
        <f t="shared" si="16"/>
        <v>0</v>
      </c>
      <c r="DG213" s="29">
        <f t="shared" si="16"/>
        <v>0</v>
      </c>
      <c r="DH213" s="29">
        <f t="shared" si="16"/>
        <v>0</v>
      </c>
      <c r="DI213" s="29">
        <f t="shared" si="16"/>
        <v>0</v>
      </c>
      <c r="DJ213" s="29">
        <f t="shared" si="16"/>
        <v>0</v>
      </c>
      <c r="DK213" s="29">
        <f t="shared" si="16"/>
        <v>0</v>
      </c>
      <c r="DL213" s="29">
        <f t="shared" si="16"/>
        <v>0</v>
      </c>
      <c r="DM213" s="29">
        <f t="shared" si="16"/>
        <v>0</v>
      </c>
      <c r="DN213" s="29">
        <f t="shared" si="16"/>
        <v>0</v>
      </c>
      <c r="DO213" s="29">
        <f t="shared" si="16"/>
        <v>0</v>
      </c>
      <c r="DP213" s="29">
        <f t="shared" si="16"/>
        <v>0</v>
      </c>
      <c r="DQ213" s="29">
        <f t="shared" si="16"/>
        <v>0</v>
      </c>
      <c r="DR213" s="29">
        <f t="shared" si="16"/>
        <v>0</v>
      </c>
      <c r="DS213" s="29">
        <f t="shared" si="16"/>
        <v>0</v>
      </c>
      <c r="DT213" s="29">
        <f t="shared" si="16"/>
        <v>0</v>
      </c>
      <c r="DU213" s="29">
        <f t="shared" si="16"/>
        <v>0</v>
      </c>
      <c r="DV213" s="29">
        <f t="shared" si="16"/>
        <v>0</v>
      </c>
      <c r="DW213" s="29">
        <f t="shared" si="16"/>
        <v>0</v>
      </c>
      <c r="DX213" s="29">
        <f t="shared" si="16"/>
        <v>0</v>
      </c>
      <c r="DY213" s="29">
        <f t="shared" ref="DY213:GJ213" si="17">SUM(DY207:DY212)</f>
        <v>0</v>
      </c>
      <c r="DZ213" s="29">
        <f t="shared" si="17"/>
        <v>0</v>
      </c>
      <c r="EA213" s="29">
        <f t="shared" si="17"/>
        <v>0</v>
      </c>
      <c r="EB213" s="29">
        <f t="shared" si="17"/>
        <v>0</v>
      </c>
      <c r="EC213" s="29">
        <f t="shared" si="17"/>
        <v>0</v>
      </c>
      <c r="ED213" s="29">
        <f t="shared" si="17"/>
        <v>0</v>
      </c>
      <c r="EE213" s="29">
        <f t="shared" si="17"/>
        <v>0</v>
      </c>
      <c r="EF213" s="29">
        <f t="shared" si="17"/>
        <v>0</v>
      </c>
      <c r="EG213" s="29">
        <f t="shared" si="17"/>
        <v>0</v>
      </c>
      <c r="EH213" s="29">
        <f t="shared" si="17"/>
        <v>0</v>
      </c>
      <c r="EI213" s="29">
        <f t="shared" si="17"/>
        <v>0</v>
      </c>
      <c r="EJ213" s="29">
        <f t="shared" si="17"/>
        <v>0</v>
      </c>
      <c r="EK213" s="29">
        <f t="shared" si="17"/>
        <v>0</v>
      </c>
      <c r="EL213" s="29">
        <f t="shared" si="17"/>
        <v>0</v>
      </c>
      <c r="EM213" s="29">
        <f t="shared" si="17"/>
        <v>0</v>
      </c>
      <c r="EN213" s="29">
        <f t="shared" si="17"/>
        <v>0</v>
      </c>
      <c r="EO213" s="29">
        <f t="shared" si="17"/>
        <v>0</v>
      </c>
      <c r="EP213" s="29">
        <f t="shared" si="17"/>
        <v>0</v>
      </c>
      <c r="EQ213" s="29">
        <f t="shared" si="17"/>
        <v>0</v>
      </c>
      <c r="ER213" s="29">
        <f t="shared" si="17"/>
        <v>0</v>
      </c>
      <c r="ES213" s="29">
        <f t="shared" si="17"/>
        <v>0</v>
      </c>
      <c r="ET213" s="29">
        <f t="shared" si="17"/>
        <v>0</v>
      </c>
      <c r="EU213" s="29">
        <f t="shared" si="17"/>
        <v>0</v>
      </c>
      <c r="EV213" s="29">
        <f t="shared" si="17"/>
        <v>0</v>
      </c>
      <c r="EW213" s="29">
        <f t="shared" si="17"/>
        <v>0</v>
      </c>
      <c r="EX213" s="29">
        <f t="shared" si="17"/>
        <v>0</v>
      </c>
      <c r="EY213" s="29">
        <f t="shared" si="17"/>
        <v>0</v>
      </c>
      <c r="EZ213" s="29">
        <f t="shared" si="17"/>
        <v>0</v>
      </c>
      <c r="FA213" s="29">
        <f t="shared" si="17"/>
        <v>0</v>
      </c>
      <c r="FB213" s="29">
        <f t="shared" si="17"/>
        <v>0</v>
      </c>
      <c r="FC213" s="29">
        <f t="shared" si="17"/>
        <v>0</v>
      </c>
      <c r="FD213" s="29">
        <f t="shared" si="17"/>
        <v>0</v>
      </c>
      <c r="FE213" s="29">
        <f t="shared" si="17"/>
        <v>0</v>
      </c>
      <c r="FF213" s="29">
        <f t="shared" si="17"/>
        <v>0</v>
      </c>
      <c r="FG213" s="29">
        <f t="shared" si="17"/>
        <v>0</v>
      </c>
      <c r="FH213" s="29">
        <f t="shared" si="17"/>
        <v>0</v>
      </c>
      <c r="FI213" s="29">
        <f t="shared" si="17"/>
        <v>0</v>
      </c>
      <c r="FJ213" s="29">
        <f t="shared" si="17"/>
        <v>0</v>
      </c>
      <c r="FK213" s="29">
        <f t="shared" si="17"/>
        <v>0</v>
      </c>
      <c r="FL213" s="29">
        <f t="shared" si="17"/>
        <v>0</v>
      </c>
      <c r="FM213" s="29">
        <f t="shared" si="17"/>
        <v>0</v>
      </c>
      <c r="FN213" s="29">
        <f t="shared" si="17"/>
        <v>0</v>
      </c>
      <c r="FO213" s="29">
        <f t="shared" si="17"/>
        <v>0</v>
      </c>
      <c r="FP213" s="29">
        <f t="shared" si="17"/>
        <v>0</v>
      </c>
      <c r="FQ213" s="29">
        <f t="shared" si="17"/>
        <v>0</v>
      </c>
      <c r="FR213" s="29">
        <f t="shared" si="17"/>
        <v>0</v>
      </c>
      <c r="FS213" s="29">
        <f t="shared" si="17"/>
        <v>0</v>
      </c>
      <c r="FT213" s="29">
        <f t="shared" si="17"/>
        <v>0</v>
      </c>
      <c r="FU213" s="29">
        <f t="shared" si="17"/>
        <v>0</v>
      </c>
      <c r="FV213" s="29">
        <f t="shared" si="17"/>
        <v>0</v>
      </c>
      <c r="FW213" s="29">
        <f t="shared" si="17"/>
        <v>0</v>
      </c>
      <c r="FX213" s="29">
        <f t="shared" si="17"/>
        <v>0</v>
      </c>
      <c r="FY213" s="29">
        <f t="shared" si="17"/>
        <v>0</v>
      </c>
      <c r="FZ213" s="29">
        <f t="shared" si="17"/>
        <v>0</v>
      </c>
      <c r="GA213" s="29">
        <f t="shared" si="17"/>
        <v>0</v>
      </c>
      <c r="GB213" s="29">
        <f t="shared" si="17"/>
        <v>0</v>
      </c>
      <c r="GC213" s="29">
        <f t="shared" si="17"/>
        <v>0</v>
      </c>
      <c r="GD213" s="29">
        <f t="shared" si="17"/>
        <v>0</v>
      </c>
      <c r="GE213" s="29">
        <f t="shared" si="17"/>
        <v>0</v>
      </c>
      <c r="GF213" s="29">
        <f t="shared" si="17"/>
        <v>0</v>
      </c>
      <c r="GG213" s="29">
        <f t="shared" si="17"/>
        <v>0</v>
      </c>
      <c r="GH213" s="29">
        <f t="shared" si="17"/>
        <v>0</v>
      </c>
      <c r="GI213" s="29">
        <f t="shared" si="17"/>
        <v>0</v>
      </c>
      <c r="GJ213" s="29">
        <f t="shared" si="17"/>
        <v>0</v>
      </c>
      <c r="GK213" s="29">
        <f t="shared" ref="GK213:IV213" si="18">SUM(GK207:GK212)</f>
        <v>0</v>
      </c>
      <c r="GL213" s="29">
        <f t="shared" si="18"/>
        <v>0</v>
      </c>
      <c r="GM213" s="29">
        <f t="shared" si="18"/>
        <v>0</v>
      </c>
      <c r="GN213" s="29">
        <f t="shared" si="18"/>
        <v>0</v>
      </c>
      <c r="GO213" s="29">
        <f t="shared" si="18"/>
        <v>0</v>
      </c>
      <c r="GP213" s="29">
        <f t="shared" si="18"/>
        <v>0</v>
      </c>
      <c r="GQ213" s="29">
        <f t="shared" si="18"/>
        <v>0</v>
      </c>
      <c r="GR213" s="29">
        <f t="shared" si="18"/>
        <v>0</v>
      </c>
      <c r="GS213" s="29">
        <f t="shared" si="18"/>
        <v>0</v>
      </c>
      <c r="GT213" s="29">
        <f t="shared" si="18"/>
        <v>0</v>
      </c>
      <c r="GU213" s="29">
        <f t="shared" si="18"/>
        <v>0</v>
      </c>
      <c r="GV213" s="29">
        <f t="shared" si="18"/>
        <v>0</v>
      </c>
      <c r="GW213" s="29">
        <f t="shared" si="18"/>
        <v>0</v>
      </c>
      <c r="GX213" s="29">
        <f t="shared" si="18"/>
        <v>0</v>
      </c>
      <c r="GY213" s="29">
        <f t="shared" si="18"/>
        <v>0</v>
      </c>
      <c r="GZ213" s="29">
        <f t="shared" si="18"/>
        <v>0</v>
      </c>
      <c r="HA213" s="29">
        <f t="shared" si="18"/>
        <v>0</v>
      </c>
      <c r="HB213" s="29">
        <f t="shared" si="18"/>
        <v>0</v>
      </c>
      <c r="HC213" s="29">
        <f t="shared" si="18"/>
        <v>0</v>
      </c>
      <c r="HD213" s="29">
        <f t="shared" si="18"/>
        <v>0</v>
      </c>
      <c r="HE213" s="29">
        <f t="shared" si="18"/>
        <v>0</v>
      </c>
      <c r="HF213" s="29">
        <f t="shared" si="18"/>
        <v>0</v>
      </c>
      <c r="HG213" s="29">
        <f t="shared" si="18"/>
        <v>0</v>
      </c>
      <c r="HH213" s="29">
        <f t="shared" si="18"/>
        <v>0</v>
      </c>
      <c r="HI213" s="29">
        <f t="shared" si="18"/>
        <v>0</v>
      </c>
      <c r="HJ213" s="29">
        <f t="shared" si="18"/>
        <v>0</v>
      </c>
      <c r="HK213" s="29">
        <f t="shared" si="18"/>
        <v>0</v>
      </c>
      <c r="HL213" s="29">
        <f t="shared" si="18"/>
        <v>0</v>
      </c>
      <c r="HM213" s="29">
        <f t="shared" si="18"/>
        <v>0</v>
      </c>
      <c r="HN213" s="29">
        <f t="shared" si="18"/>
        <v>0</v>
      </c>
      <c r="HO213" s="29">
        <f t="shared" si="18"/>
        <v>0</v>
      </c>
      <c r="HP213" s="29">
        <f t="shared" si="18"/>
        <v>0</v>
      </c>
      <c r="HQ213" s="29">
        <f t="shared" si="18"/>
        <v>0</v>
      </c>
      <c r="HR213" s="29">
        <f t="shared" si="18"/>
        <v>0</v>
      </c>
      <c r="HS213" s="29">
        <f t="shared" si="18"/>
        <v>0</v>
      </c>
      <c r="HT213" s="29">
        <f t="shared" si="18"/>
        <v>0</v>
      </c>
      <c r="HU213" s="29">
        <f t="shared" si="18"/>
        <v>0</v>
      </c>
      <c r="HV213" s="29">
        <f t="shared" si="18"/>
        <v>0</v>
      </c>
      <c r="HW213" s="29">
        <f t="shared" si="18"/>
        <v>0</v>
      </c>
      <c r="HX213" s="29">
        <f t="shared" si="18"/>
        <v>0</v>
      </c>
      <c r="HY213" s="29">
        <f t="shared" si="18"/>
        <v>0</v>
      </c>
      <c r="HZ213" s="29">
        <f t="shared" si="18"/>
        <v>0</v>
      </c>
      <c r="IA213" s="29">
        <f t="shared" si="18"/>
        <v>0</v>
      </c>
      <c r="IB213" s="29">
        <f t="shared" si="18"/>
        <v>0</v>
      </c>
      <c r="IC213" s="29">
        <f t="shared" si="18"/>
        <v>0</v>
      </c>
      <c r="ID213" s="29">
        <f t="shared" si="18"/>
        <v>0</v>
      </c>
      <c r="IE213" s="29">
        <f t="shared" si="18"/>
        <v>0</v>
      </c>
      <c r="IF213" s="29">
        <f t="shared" si="18"/>
        <v>0</v>
      </c>
      <c r="IG213" s="29">
        <f t="shared" si="18"/>
        <v>0</v>
      </c>
      <c r="IH213" s="29">
        <f t="shared" si="18"/>
        <v>0</v>
      </c>
      <c r="II213" s="29">
        <f t="shared" si="18"/>
        <v>0</v>
      </c>
      <c r="IJ213" s="29">
        <f t="shared" si="18"/>
        <v>0</v>
      </c>
      <c r="IK213" s="29">
        <f t="shared" si="18"/>
        <v>0</v>
      </c>
      <c r="IL213" s="29">
        <f t="shared" si="18"/>
        <v>0</v>
      </c>
      <c r="IM213" s="29">
        <f t="shared" si="18"/>
        <v>0</v>
      </c>
      <c r="IN213" s="29">
        <f t="shared" si="18"/>
        <v>0</v>
      </c>
      <c r="IO213" s="29">
        <f t="shared" si="18"/>
        <v>0</v>
      </c>
      <c r="IP213" s="29">
        <f t="shared" si="18"/>
        <v>0</v>
      </c>
      <c r="IQ213" s="29">
        <f t="shared" si="18"/>
        <v>0</v>
      </c>
      <c r="IR213" s="29">
        <f t="shared" si="18"/>
        <v>0</v>
      </c>
      <c r="IS213" s="29">
        <f t="shared" si="18"/>
        <v>0</v>
      </c>
      <c r="IT213" s="29">
        <f t="shared" si="18"/>
        <v>0</v>
      </c>
      <c r="IU213" s="29">
        <f t="shared" si="18"/>
        <v>0</v>
      </c>
      <c r="IV213" s="29">
        <f t="shared" si="18"/>
        <v>0</v>
      </c>
      <c r="IW213" s="29">
        <f t="shared" ref="IW213:LH213" si="19">SUM(IW207:IW212)</f>
        <v>0</v>
      </c>
      <c r="IX213" s="29">
        <f t="shared" si="19"/>
        <v>0</v>
      </c>
      <c r="IY213" s="29">
        <f t="shared" si="19"/>
        <v>0</v>
      </c>
      <c r="IZ213" s="29">
        <f t="shared" si="19"/>
        <v>0</v>
      </c>
      <c r="JA213" s="29">
        <f t="shared" si="19"/>
        <v>0</v>
      </c>
      <c r="JB213" s="29">
        <f t="shared" si="19"/>
        <v>0</v>
      </c>
      <c r="JC213" s="29">
        <f t="shared" si="19"/>
        <v>0</v>
      </c>
      <c r="JD213" s="29">
        <f t="shared" si="19"/>
        <v>0</v>
      </c>
      <c r="JE213" s="29">
        <f t="shared" si="19"/>
        <v>0</v>
      </c>
      <c r="JF213" s="29">
        <f t="shared" si="19"/>
        <v>0</v>
      </c>
      <c r="JG213" s="29">
        <f t="shared" si="19"/>
        <v>0</v>
      </c>
      <c r="JH213" s="29">
        <f t="shared" si="19"/>
        <v>0</v>
      </c>
      <c r="JI213" s="29">
        <f t="shared" si="19"/>
        <v>0</v>
      </c>
      <c r="JJ213" s="29">
        <f t="shared" si="19"/>
        <v>0</v>
      </c>
      <c r="JK213" s="29">
        <f t="shared" si="19"/>
        <v>0</v>
      </c>
      <c r="JL213" s="29">
        <f t="shared" si="19"/>
        <v>0</v>
      </c>
      <c r="JM213" s="29">
        <f t="shared" si="19"/>
        <v>0</v>
      </c>
      <c r="JN213" s="29">
        <f t="shared" si="19"/>
        <v>0</v>
      </c>
      <c r="JO213" s="29">
        <f t="shared" si="19"/>
        <v>0</v>
      </c>
      <c r="JP213" s="29">
        <f t="shared" si="19"/>
        <v>0</v>
      </c>
      <c r="JQ213" s="29">
        <f t="shared" si="19"/>
        <v>0</v>
      </c>
      <c r="JR213" s="29">
        <f t="shared" si="19"/>
        <v>0</v>
      </c>
      <c r="JS213" s="29">
        <f t="shared" si="19"/>
        <v>0</v>
      </c>
      <c r="JT213" s="29">
        <f t="shared" si="19"/>
        <v>0</v>
      </c>
      <c r="JU213" s="29">
        <f t="shared" si="19"/>
        <v>0</v>
      </c>
      <c r="JV213" s="29">
        <f t="shared" si="19"/>
        <v>0</v>
      </c>
      <c r="JW213" s="29">
        <f t="shared" si="19"/>
        <v>0</v>
      </c>
      <c r="JX213" s="29">
        <f t="shared" si="19"/>
        <v>0</v>
      </c>
      <c r="JY213" s="29">
        <f t="shared" si="19"/>
        <v>0</v>
      </c>
      <c r="JZ213" s="29">
        <f t="shared" si="19"/>
        <v>0</v>
      </c>
      <c r="KA213" s="29">
        <f t="shared" si="19"/>
        <v>0</v>
      </c>
      <c r="KB213" s="29">
        <f t="shared" si="19"/>
        <v>0</v>
      </c>
      <c r="KC213" s="29">
        <f t="shared" si="19"/>
        <v>0</v>
      </c>
      <c r="KD213" s="29">
        <f t="shared" si="19"/>
        <v>0</v>
      </c>
      <c r="KE213" s="29">
        <f t="shared" si="19"/>
        <v>0</v>
      </c>
      <c r="KF213" s="29">
        <f t="shared" si="19"/>
        <v>0</v>
      </c>
      <c r="KG213" s="29">
        <f t="shared" si="19"/>
        <v>0</v>
      </c>
      <c r="KH213" s="29">
        <f t="shared" si="19"/>
        <v>0</v>
      </c>
      <c r="KI213" s="29">
        <f t="shared" si="19"/>
        <v>0</v>
      </c>
      <c r="KJ213" s="29">
        <f t="shared" si="19"/>
        <v>0</v>
      </c>
      <c r="KK213" s="29">
        <f t="shared" si="19"/>
        <v>0</v>
      </c>
      <c r="KL213" s="29">
        <f t="shared" si="19"/>
        <v>0</v>
      </c>
      <c r="KM213" s="29">
        <f t="shared" si="19"/>
        <v>0</v>
      </c>
      <c r="KN213" s="29">
        <f t="shared" si="19"/>
        <v>0</v>
      </c>
      <c r="KO213" s="29">
        <f t="shared" si="19"/>
        <v>0</v>
      </c>
      <c r="KP213" s="29">
        <f t="shared" si="19"/>
        <v>0</v>
      </c>
      <c r="KQ213" s="29">
        <f t="shared" si="19"/>
        <v>0</v>
      </c>
      <c r="KR213" s="29">
        <f t="shared" si="19"/>
        <v>0</v>
      </c>
      <c r="KS213" s="29">
        <f t="shared" si="19"/>
        <v>0</v>
      </c>
      <c r="KT213" s="29">
        <f t="shared" si="19"/>
        <v>0</v>
      </c>
      <c r="KU213" s="29">
        <f t="shared" si="19"/>
        <v>0</v>
      </c>
      <c r="KV213" s="29">
        <f t="shared" si="19"/>
        <v>0</v>
      </c>
      <c r="KW213" s="29">
        <f t="shared" si="19"/>
        <v>0</v>
      </c>
      <c r="KX213" s="29">
        <f t="shared" si="19"/>
        <v>0</v>
      </c>
      <c r="KY213" s="29">
        <f t="shared" si="19"/>
        <v>0</v>
      </c>
      <c r="KZ213" s="29">
        <f t="shared" si="19"/>
        <v>0</v>
      </c>
      <c r="LA213" s="29">
        <f t="shared" si="19"/>
        <v>0</v>
      </c>
      <c r="LB213" s="29">
        <f t="shared" si="19"/>
        <v>0</v>
      </c>
      <c r="LC213" s="29">
        <f t="shared" si="19"/>
        <v>0</v>
      </c>
      <c r="LD213" s="29">
        <f t="shared" si="19"/>
        <v>0</v>
      </c>
      <c r="LE213" s="29">
        <f t="shared" si="19"/>
        <v>0</v>
      </c>
      <c r="LF213" s="29">
        <f t="shared" si="19"/>
        <v>0</v>
      </c>
      <c r="LG213" s="29">
        <f t="shared" si="19"/>
        <v>0</v>
      </c>
      <c r="LH213" s="29">
        <f t="shared" si="19"/>
        <v>0</v>
      </c>
      <c r="LI213" s="29">
        <f t="shared" ref="LI213:NT213" si="20">SUM(LI207:LI212)</f>
        <v>0</v>
      </c>
      <c r="LJ213" s="29">
        <f t="shared" si="20"/>
        <v>0</v>
      </c>
      <c r="LK213" s="29">
        <f t="shared" si="20"/>
        <v>0</v>
      </c>
      <c r="LL213" s="29">
        <f t="shared" si="20"/>
        <v>0</v>
      </c>
      <c r="LM213" s="29">
        <f t="shared" si="20"/>
        <v>0</v>
      </c>
      <c r="LN213" s="29">
        <f t="shared" si="20"/>
        <v>0</v>
      </c>
      <c r="LO213" s="29">
        <f t="shared" si="20"/>
        <v>0</v>
      </c>
      <c r="LP213" s="29">
        <f t="shared" si="20"/>
        <v>0</v>
      </c>
      <c r="LQ213" s="29">
        <f t="shared" si="20"/>
        <v>0</v>
      </c>
      <c r="LR213" s="29">
        <f t="shared" si="20"/>
        <v>0</v>
      </c>
      <c r="LS213" s="29">
        <f t="shared" si="20"/>
        <v>0</v>
      </c>
      <c r="LT213" s="29">
        <f t="shared" si="20"/>
        <v>0</v>
      </c>
      <c r="LU213" s="29">
        <f t="shared" si="20"/>
        <v>0</v>
      </c>
      <c r="LV213" s="29">
        <f t="shared" si="20"/>
        <v>0</v>
      </c>
      <c r="LW213" s="29">
        <f t="shared" si="20"/>
        <v>0</v>
      </c>
      <c r="LX213" s="29">
        <f t="shared" si="20"/>
        <v>0</v>
      </c>
      <c r="LY213" s="29">
        <f t="shared" si="20"/>
        <v>0</v>
      </c>
      <c r="LZ213" s="29">
        <f t="shared" si="20"/>
        <v>0</v>
      </c>
      <c r="MA213" s="29">
        <f t="shared" si="20"/>
        <v>0</v>
      </c>
      <c r="MB213" s="29">
        <f t="shared" si="20"/>
        <v>0</v>
      </c>
      <c r="MC213" s="29">
        <f t="shared" si="20"/>
        <v>0</v>
      </c>
      <c r="MD213" s="29">
        <f t="shared" si="20"/>
        <v>0</v>
      </c>
      <c r="ME213" s="29">
        <f t="shared" si="20"/>
        <v>0</v>
      </c>
      <c r="MF213" s="29">
        <f t="shared" si="20"/>
        <v>0</v>
      </c>
      <c r="MG213" s="29">
        <f t="shared" si="20"/>
        <v>0</v>
      </c>
      <c r="MH213" s="29">
        <f t="shared" si="20"/>
        <v>0</v>
      </c>
      <c r="MI213" s="29">
        <f t="shared" si="20"/>
        <v>0</v>
      </c>
      <c r="MJ213" s="29">
        <f t="shared" si="20"/>
        <v>0</v>
      </c>
      <c r="MK213" s="29">
        <f t="shared" si="20"/>
        <v>0</v>
      </c>
      <c r="ML213" s="29">
        <f t="shared" si="20"/>
        <v>0</v>
      </c>
      <c r="MM213" s="29">
        <f t="shared" si="20"/>
        <v>0</v>
      </c>
      <c r="MN213" s="29">
        <f t="shared" si="20"/>
        <v>0</v>
      </c>
      <c r="MO213" s="29">
        <f t="shared" si="20"/>
        <v>0</v>
      </c>
      <c r="MP213" s="29">
        <f t="shared" si="20"/>
        <v>0</v>
      </c>
      <c r="MQ213" s="29">
        <f t="shared" si="20"/>
        <v>0</v>
      </c>
      <c r="MR213" s="29">
        <f t="shared" si="20"/>
        <v>0</v>
      </c>
      <c r="MS213" s="29">
        <f t="shared" si="20"/>
        <v>0</v>
      </c>
      <c r="MT213" s="29">
        <f t="shared" si="20"/>
        <v>0</v>
      </c>
      <c r="MU213" s="29">
        <f t="shared" si="20"/>
        <v>0</v>
      </c>
      <c r="MV213" s="29">
        <f t="shared" si="20"/>
        <v>0</v>
      </c>
      <c r="MW213" s="29">
        <f t="shared" si="20"/>
        <v>0</v>
      </c>
      <c r="MX213" s="29">
        <f t="shared" si="20"/>
        <v>0</v>
      </c>
      <c r="MY213" s="29">
        <f t="shared" si="20"/>
        <v>0</v>
      </c>
      <c r="MZ213" s="29">
        <f t="shared" si="20"/>
        <v>0</v>
      </c>
      <c r="NA213" s="29">
        <f t="shared" si="20"/>
        <v>0</v>
      </c>
      <c r="NB213" s="29">
        <f t="shared" si="20"/>
        <v>0</v>
      </c>
      <c r="NC213" s="29">
        <f t="shared" si="20"/>
        <v>0</v>
      </c>
      <c r="ND213" s="29">
        <f t="shared" si="20"/>
        <v>0</v>
      </c>
      <c r="NE213" s="29">
        <f t="shared" si="20"/>
        <v>0</v>
      </c>
      <c r="NF213" s="29">
        <f t="shared" si="20"/>
        <v>0</v>
      </c>
      <c r="NG213" s="29">
        <f t="shared" si="20"/>
        <v>0</v>
      </c>
      <c r="NH213" s="29">
        <f t="shared" si="20"/>
        <v>0</v>
      </c>
      <c r="NI213" s="29">
        <f t="shared" si="20"/>
        <v>0</v>
      </c>
      <c r="NJ213" s="29">
        <f t="shared" si="20"/>
        <v>0</v>
      </c>
      <c r="NK213" s="29">
        <f t="shared" si="20"/>
        <v>0</v>
      </c>
      <c r="NL213" s="29">
        <f t="shared" si="20"/>
        <v>0</v>
      </c>
      <c r="NM213" s="29">
        <f t="shared" si="20"/>
        <v>0</v>
      </c>
      <c r="NN213" s="29">
        <f t="shared" si="20"/>
        <v>0</v>
      </c>
      <c r="NO213" s="29">
        <f t="shared" si="20"/>
        <v>0</v>
      </c>
      <c r="NP213" s="29">
        <f t="shared" si="20"/>
        <v>0</v>
      </c>
      <c r="NQ213" s="29">
        <f t="shared" si="20"/>
        <v>0</v>
      </c>
      <c r="NR213" s="29">
        <f t="shared" si="20"/>
        <v>0</v>
      </c>
      <c r="NS213" s="29">
        <f t="shared" si="20"/>
        <v>0</v>
      </c>
      <c r="NT213" s="29">
        <f t="shared" si="20"/>
        <v>0</v>
      </c>
      <c r="NU213" s="29">
        <f t="shared" ref="NU213:QF213" si="21">SUM(NU207:NU212)</f>
        <v>0</v>
      </c>
      <c r="NV213" s="29">
        <f t="shared" si="21"/>
        <v>0</v>
      </c>
      <c r="NW213" s="29">
        <f t="shared" si="21"/>
        <v>0</v>
      </c>
      <c r="NX213" s="29">
        <f t="shared" si="21"/>
        <v>0</v>
      </c>
      <c r="NY213" s="29">
        <f t="shared" si="21"/>
        <v>0</v>
      </c>
      <c r="NZ213" s="29">
        <f t="shared" si="21"/>
        <v>0</v>
      </c>
      <c r="OA213" s="29">
        <f t="shared" si="21"/>
        <v>0</v>
      </c>
      <c r="OB213" s="29">
        <f t="shared" si="21"/>
        <v>0</v>
      </c>
      <c r="OC213" s="29">
        <f t="shared" si="21"/>
        <v>0</v>
      </c>
      <c r="OD213" s="29">
        <f t="shared" si="21"/>
        <v>0</v>
      </c>
      <c r="OE213" s="29">
        <f t="shared" si="21"/>
        <v>0</v>
      </c>
      <c r="OF213" s="29">
        <f t="shared" si="21"/>
        <v>0</v>
      </c>
      <c r="OG213" s="29">
        <f t="shared" si="21"/>
        <v>0</v>
      </c>
      <c r="OH213" s="29">
        <f t="shared" si="21"/>
        <v>0</v>
      </c>
      <c r="OI213" s="29">
        <f t="shared" si="21"/>
        <v>0</v>
      </c>
      <c r="OJ213" s="29">
        <f t="shared" si="21"/>
        <v>0</v>
      </c>
      <c r="OK213" s="29">
        <f t="shared" si="21"/>
        <v>0</v>
      </c>
      <c r="OL213" s="29">
        <f t="shared" si="21"/>
        <v>0</v>
      </c>
      <c r="OM213" s="29">
        <f t="shared" si="21"/>
        <v>0</v>
      </c>
      <c r="ON213" s="29">
        <f t="shared" si="21"/>
        <v>0</v>
      </c>
      <c r="OO213" s="29">
        <f t="shared" si="21"/>
        <v>0</v>
      </c>
      <c r="OP213" s="29">
        <f t="shared" si="21"/>
        <v>0</v>
      </c>
      <c r="OQ213" s="29">
        <f t="shared" si="21"/>
        <v>0</v>
      </c>
      <c r="OR213" s="29">
        <f t="shared" si="21"/>
        <v>0</v>
      </c>
      <c r="OS213" s="29">
        <f t="shared" si="21"/>
        <v>0</v>
      </c>
      <c r="OT213" s="29">
        <f t="shared" si="21"/>
        <v>0</v>
      </c>
      <c r="OU213" s="29">
        <f t="shared" si="21"/>
        <v>0</v>
      </c>
      <c r="OV213" s="29">
        <f t="shared" si="21"/>
        <v>0</v>
      </c>
      <c r="OW213" s="29">
        <f t="shared" si="21"/>
        <v>0</v>
      </c>
      <c r="OX213" s="29">
        <f t="shared" si="21"/>
        <v>0</v>
      </c>
      <c r="OY213" s="29">
        <f t="shared" si="21"/>
        <v>0</v>
      </c>
      <c r="OZ213" s="29">
        <f t="shared" si="21"/>
        <v>0</v>
      </c>
      <c r="PA213" s="29">
        <f t="shared" si="21"/>
        <v>0</v>
      </c>
      <c r="PB213" s="29">
        <f t="shared" si="21"/>
        <v>0</v>
      </c>
      <c r="PC213" s="29">
        <f t="shared" si="21"/>
        <v>0</v>
      </c>
      <c r="PD213" s="29">
        <f t="shared" si="21"/>
        <v>0</v>
      </c>
      <c r="PE213" s="29">
        <f t="shared" si="21"/>
        <v>0</v>
      </c>
      <c r="PF213" s="29">
        <f t="shared" si="21"/>
        <v>0</v>
      </c>
      <c r="PG213" s="29">
        <f t="shared" si="21"/>
        <v>0</v>
      </c>
      <c r="PH213" s="29">
        <f t="shared" si="21"/>
        <v>0</v>
      </c>
      <c r="PI213" s="29">
        <f t="shared" si="21"/>
        <v>0</v>
      </c>
      <c r="PJ213" s="29">
        <f t="shared" si="21"/>
        <v>0</v>
      </c>
      <c r="PK213" s="29">
        <f t="shared" si="21"/>
        <v>0</v>
      </c>
      <c r="PL213" s="29">
        <f t="shared" si="21"/>
        <v>0</v>
      </c>
      <c r="PM213" s="29">
        <f t="shared" si="21"/>
        <v>0</v>
      </c>
      <c r="PN213" s="29">
        <f t="shared" si="21"/>
        <v>0</v>
      </c>
      <c r="PO213" s="29">
        <f t="shared" si="21"/>
        <v>0</v>
      </c>
      <c r="PP213" s="29">
        <f t="shared" si="21"/>
        <v>0</v>
      </c>
      <c r="PQ213" s="29">
        <f t="shared" si="21"/>
        <v>0</v>
      </c>
      <c r="PR213" s="29">
        <f t="shared" si="21"/>
        <v>0</v>
      </c>
      <c r="PS213" s="29">
        <f t="shared" si="21"/>
        <v>0</v>
      </c>
      <c r="PT213" s="29">
        <f t="shared" si="21"/>
        <v>0</v>
      </c>
      <c r="PU213" s="29">
        <f t="shared" si="21"/>
        <v>0</v>
      </c>
      <c r="PV213" s="29">
        <f t="shared" si="21"/>
        <v>0</v>
      </c>
      <c r="PW213" s="29">
        <f t="shared" si="21"/>
        <v>0</v>
      </c>
      <c r="PX213" s="29">
        <f t="shared" si="21"/>
        <v>0</v>
      </c>
      <c r="PY213" s="29">
        <f t="shared" si="21"/>
        <v>0</v>
      </c>
      <c r="PZ213" s="29">
        <f t="shared" si="21"/>
        <v>0</v>
      </c>
      <c r="QA213" s="29">
        <f t="shared" si="21"/>
        <v>0</v>
      </c>
      <c r="QB213" s="29">
        <f t="shared" si="21"/>
        <v>0</v>
      </c>
      <c r="QC213" s="29">
        <f t="shared" si="21"/>
        <v>0</v>
      </c>
      <c r="QD213" s="29">
        <f t="shared" si="21"/>
        <v>0</v>
      </c>
      <c r="QE213" s="29">
        <f t="shared" si="21"/>
        <v>0</v>
      </c>
      <c r="QF213" s="29">
        <f t="shared" si="21"/>
        <v>0</v>
      </c>
      <c r="QG213" s="29">
        <f t="shared" ref="QG213:SR213" si="22">SUM(QG207:QG212)</f>
        <v>0</v>
      </c>
      <c r="QH213" s="29">
        <f t="shared" si="22"/>
        <v>0</v>
      </c>
      <c r="QI213" s="29">
        <f t="shared" si="22"/>
        <v>0</v>
      </c>
      <c r="QJ213" s="29">
        <f t="shared" si="22"/>
        <v>0</v>
      </c>
      <c r="QK213" s="29">
        <f t="shared" si="22"/>
        <v>0</v>
      </c>
      <c r="QL213" s="29">
        <f t="shared" si="22"/>
        <v>0</v>
      </c>
      <c r="QM213" s="29">
        <f t="shared" si="22"/>
        <v>0</v>
      </c>
      <c r="QN213" s="29">
        <f t="shared" si="22"/>
        <v>0</v>
      </c>
      <c r="QO213" s="29">
        <f t="shared" si="22"/>
        <v>0</v>
      </c>
      <c r="QP213" s="29">
        <f t="shared" si="22"/>
        <v>0</v>
      </c>
      <c r="QQ213" s="29">
        <f t="shared" si="22"/>
        <v>0</v>
      </c>
      <c r="QR213" s="29">
        <f t="shared" si="22"/>
        <v>0</v>
      </c>
      <c r="QS213" s="29">
        <f t="shared" si="22"/>
        <v>0</v>
      </c>
      <c r="QT213" s="29">
        <f t="shared" si="22"/>
        <v>0</v>
      </c>
      <c r="QU213" s="29">
        <f t="shared" si="22"/>
        <v>0</v>
      </c>
      <c r="QV213" s="29">
        <f t="shared" si="22"/>
        <v>0</v>
      </c>
      <c r="QW213" s="29">
        <f t="shared" si="22"/>
        <v>0</v>
      </c>
      <c r="QX213" s="29">
        <f t="shared" si="22"/>
        <v>0</v>
      </c>
      <c r="QY213" s="29">
        <f t="shared" si="22"/>
        <v>0</v>
      </c>
      <c r="QZ213" s="29">
        <f t="shared" si="22"/>
        <v>0</v>
      </c>
      <c r="RA213" s="29">
        <f t="shared" si="22"/>
        <v>0</v>
      </c>
      <c r="RB213" s="29">
        <f t="shared" si="22"/>
        <v>0</v>
      </c>
      <c r="RC213" s="29">
        <f t="shared" si="22"/>
        <v>0</v>
      </c>
      <c r="RD213" s="29">
        <f t="shared" si="22"/>
        <v>0</v>
      </c>
      <c r="RE213" s="29">
        <f t="shared" si="22"/>
        <v>0</v>
      </c>
      <c r="RF213" s="29">
        <f t="shared" si="22"/>
        <v>0</v>
      </c>
      <c r="RG213" s="29">
        <f t="shared" si="22"/>
        <v>0</v>
      </c>
      <c r="RH213" s="29">
        <f t="shared" si="22"/>
        <v>0</v>
      </c>
      <c r="RI213" s="29">
        <f t="shared" si="22"/>
        <v>0</v>
      </c>
      <c r="RJ213" s="29">
        <f t="shared" si="22"/>
        <v>0</v>
      </c>
      <c r="RK213" s="29">
        <f t="shared" si="22"/>
        <v>0</v>
      </c>
      <c r="RL213" s="29">
        <f t="shared" si="22"/>
        <v>0</v>
      </c>
      <c r="RM213" s="29">
        <f t="shared" si="22"/>
        <v>0</v>
      </c>
      <c r="RN213" s="29">
        <f t="shared" si="22"/>
        <v>0</v>
      </c>
      <c r="RO213" s="29">
        <f t="shared" si="22"/>
        <v>0</v>
      </c>
      <c r="RP213" s="29">
        <f t="shared" si="22"/>
        <v>0</v>
      </c>
      <c r="RQ213" s="29">
        <f t="shared" si="22"/>
        <v>0</v>
      </c>
      <c r="RR213" s="29">
        <f t="shared" si="22"/>
        <v>0</v>
      </c>
      <c r="RS213" s="29">
        <f t="shared" si="22"/>
        <v>0</v>
      </c>
      <c r="RT213" s="29">
        <f t="shared" si="22"/>
        <v>0</v>
      </c>
      <c r="RU213" s="29">
        <f t="shared" si="22"/>
        <v>0</v>
      </c>
      <c r="RV213" s="29">
        <f t="shared" si="22"/>
        <v>0</v>
      </c>
      <c r="RW213" s="29">
        <f t="shared" si="22"/>
        <v>0</v>
      </c>
      <c r="RX213" s="29">
        <f t="shared" si="22"/>
        <v>0</v>
      </c>
      <c r="RY213" s="29">
        <f t="shared" si="22"/>
        <v>0</v>
      </c>
      <c r="RZ213" s="29">
        <f t="shared" si="22"/>
        <v>0</v>
      </c>
      <c r="SA213" s="29">
        <f t="shared" si="22"/>
        <v>0</v>
      </c>
      <c r="SB213" s="29">
        <f t="shared" si="22"/>
        <v>0</v>
      </c>
      <c r="SC213" s="29">
        <f t="shared" si="22"/>
        <v>0</v>
      </c>
      <c r="SD213" s="29">
        <f t="shared" si="22"/>
        <v>0</v>
      </c>
      <c r="SE213" s="29">
        <f t="shared" si="22"/>
        <v>0</v>
      </c>
      <c r="SF213" s="29">
        <f t="shared" si="22"/>
        <v>0</v>
      </c>
      <c r="SG213" s="29">
        <f t="shared" si="22"/>
        <v>0</v>
      </c>
      <c r="SH213" s="29">
        <f t="shared" si="22"/>
        <v>0</v>
      </c>
      <c r="SI213" s="29">
        <f t="shared" si="22"/>
        <v>0</v>
      </c>
      <c r="SJ213" s="29">
        <f t="shared" si="22"/>
        <v>0</v>
      </c>
      <c r="SK213" s="29">
        <f t="shared" si="22"/>
        <v>0</v>
      </c>
      <c r="SL213" s="29">
        <f t="shared" si="22"/>
        <v>0</v>
      </c>
      <c r="SM213" s="29">
        <f t="shared" si="22"/>
        <v>0</v>
      </c>
      <c r="SN213" s="29">
        <f t="shared" si="22"/>
        <v>0</v>
      </c>
      <c r="SO213" s="29">
        <f t="shared" si="22"/>
        <v>0</v>
      </c>
      <c r="SP213" s="29">
        <f t="shared" si="22"/>
        <v>0</v>
      </c>
      <c r="SQ213" s="29">
        <f t="shared" si="22"/>
        <v>0</v>
      </c>
      <c r="SR213" s="29">
        <f t="shared" si="22"/>
        <v>0</v>
      </c>
      <c r="SS213" s="29">
        <f t="shared" ref="SS213:VD213" si="23">SUM(SS207:SS212)</f>
        <v>0</v>
      </c>
      <c r="ST213" s="29">
        <f t="shared" si="23"/>
        <v>0</v>
      </c>
      <c r="SU213" s="29">
        <f t="shared" si="23"/>
        <v>0</v>
      </c>
      <c r="SV213" s="29">
        <f t="shared" si="23"/>
        <v>0</v>
      </c>
      <c r="SW213" s="29">
        <f t="shared" si="23"/>
        <v>0</v>
      </c>
      <c r="SX213" s="29">
        <f t="shared" si="23"/>
        <v>0</v>
      </c>
      <c r="SY213" s="29">
        <f t="shared" si="23"/>
        <v>0</v>
      </c>
      <c r="SZ213" s="29">
        <f t="shared" si="23"/>
        <v>0</v>
      </c>
      <c r="TA213" s="29">
        <f t="shared" si="23"/>
        <v>0</v>
      </c>
      <c r="TB213" s="29">
        <f t="shared" si="23"/>
        <v>0</v>
      </c>
      <c r="TC213" s="29">
        <f t="shared" si="23"/>
        <v>0</v>
      </c>
      <c r="TD213" s="29">
        <f t="shared" si="23"/>
        <v>0</v>
      </c>
      <c r="TE213" s="29">
        <f t="shared" si="23"/>
        <v>0</v>
      </c>
      <c r="TF213" s="29">
        <f t="shared" si="23"/>
        <v>0</v>
      </c>
      <c r="TG213" s="29">
        <f t="shared" si="23"/>
        <v>0</v>
      </c>
      <c r="TH213" s="29">
        <f t="shared" si="23"/>
        <v>0</v>
      </c>
      <c r="TI213" s="29">
        <f t="shared" si="23"/>
        <v>0</v>
      </c>
      <c r="TJ213" s="29">
        <f t="shared" si="23"/>
        <v>0</v>
      </c>
      <c r="TK213" s="29">
        <f t="shared" si="23"/>
        <v>0</v>
      </c>
      <c r="TL213" s="29">
        <f t="shared" si="23"/>
        <v>0</v>
      </c>
      <c r="TM213" s="29">
        <f t="shared" si="23"/>
        <v>0</v>
      </c>
      <c r="TN213" s="29">
        <f t="shared" si="23"/>
        <v>0</v>
      </c>
      <c r="TO213" s="29">
        <f t="shared" si="23"/>
        <v>0</v>
      </c>
      <c r="TP213" s="29">
        <f t="shared" si="23"/>
        <v>0</v>
      </c>
      <c r="TQ213" s="29">
        <f t="shared" si="23"/>
        <v>0</v>
      </c>
      <c r="TR213" s="29">
        <f t="shared" si="23"/>
        <v>0</v>
      </c>
      <c r="TS213" s="29">
        <f t="shared" si="23"/>
        <v>0</v>
      </c>
      <c r="TT213" s="29">
        <f t="shared" si="23"/>
        <v>0</v>
      </c>
      <c r="TU213" s="29">
        <f t="shared" si="23"/>
        <v>0</v>
      </c>
      <c r="TV213" s="29">
        <f t="shared" si="23"/>
        <v>0</v>
      </c>
      <c r="TW213" s="29">
        <f t="shared" si="23"/>
        <v>0</v>
      </c>
      <c r="TX213" s="29">
        <f t="shared" si="23"/>
        <v>0</v>
      </c>
      <c r="TY213" s="29">
        <f t="shared" si="23"/>
        <v>0</v>
      </c>
      <c r="TZ213" s="29">
        <f t="shared" si="23"/>
        <v>0</v>
      </c>
      <c r="UA213" s="29">
        <f t="shared" si="23"/>
        <v>0</v>
      </c>
      <c r="UB213" s="29">
        <f t="shared" si="23"/>
        <v>0</v>
      </c>
      <c r="UC213" s="29">
        <f t="shared" si="23"/>
        <v>0</v>
      </c>
      <c r="UD213" s="29">
        <f t="shared" si="23"/>
        <v>0</v>
      </c>
      <c r="UE213" s="29">
        <f t="shared" si="23"/>
        <v>0</v>
      </c>
      <c r="UF213" s="29">
        <f t="shared" si="23"/>
        <v>0</v>
      </c>
      <c r="UG213" s="29">
        <f t="shared" si="23"/>
        <v>0</v>
      </c>
      <c r="UH213" s="29">
        <f t="shared" si="23"/>
        <v>0</v>
      </c>
      <c r="UI213" s="29">
        <f t="shared" si="23"/>
        <v>0</v>
      </c>
      <c r="UJ213" s="29">
        <f t="shared" si="23"/>
        <v>0</v>
      </c>
      <c r="UK213" s="29">
        <f t="shared" si="23"/>
        <v>0</v>
      </c>
      <c r="UL213" s="29">
        <f t="shared" si="23"/>
        <v>0</v>
      </c>
      <c r="UM213" s="29">
        <f t="shared" si="23"/>
        <v>0</v>
      </c>
      <c r="UN213" s="29">
        <f t="shared" si="23"/>
        <v>0</v>
      </c>
      <c r="UO213" s="29">
        <f t="shared" si="23"/>
        <v>0</v>
      </c>
      <c r="UP213" s="29">
        <f t="shared" si="23"/>
        <v>0</v>
      </c>
      <c r="UQ213" s="29">
        <f t="shared" si="23"/>
        <v>0</v>
      </c>
      <c r="UR213" s="29">
        <f t="shared" si="23"/>
        <v>0</v>
      </c>
      <c r="US213" s="29">
        <f t="shared" si="23"/>
        <v>0</v>
      </c>
      <c r="UT213" s="29">
        <f t="shared" si="23"/>
        <v>0</v>
      </c>
      <c r="UU213" s="29">
        <f t="shared" si="23"/>
        <v>0</v>
      </c>
      <c r="UV213" s="29">
        <f t="shared" si="23"/>
        <v>0</v>
      </c>
      <c r="UW213" s="29">
        <f t="shared" si="23"/>
        <v>0</v>
      </c>
      <c r="UX213" s="29">
        <f t="shared" si="23"/>
        <v>0</v>
      </c>
      <c r="UY213" s="29">
        <f t="shared" si="23"/>
        <v>0</v>
      </c>
      <c r="UZ213" s="29">
        <f t="shared" si="23"/>
        <v>0</v>
      </c>
      <c r="VA213" s="29">
        <f t="shared" si="23"/>
        <v>0</v>
      </c>
      <c r="VB213" s="29">
        <f t="shared" si="23"/>
        <v>0</v>
      </c>
      <c r="VC213" s="29">
        <f t="shared" si="23"/>
        <v>0</v>
      </c>
      <c r="VD213" s="29">
        <f t="shared" si="23"/>
        <v>0</v>
      </c>
      <c r="VE213" s="29">
        <f t="shared" ref="VE213:XP213" si="24">SUM(VE207:VE212)</f>
        <v>0</v>
      </c>
      <c r="VF213" s="29">
        <f t="shared" si="24"/>
        <v>0</v>
      </c>
      <c r="VG213" s="29">
        <f t="shared" si="24"/>
        <v>0</v>
      </c>
      <c r="VH213" s="29">
        <f t="shared" si="24"/>
        <v>0</v>
      </c>
      <c r="VI213" s="29">
        <f t="shared" si="24"/>
        <v>0</v>
      </c>
      <c r="VJ213" s="29">
        <f t="shared" si="24"/>
        <v>0</v>
      </c>
      <c r="VK213" s="29">
        <f t="shared" si="24"/>
        <v>0</v>
      </c>
      <c r="VL213" s="29">
        <f t="shared" si="24"/>
        <v>0</v>
      </c>
      <c r="VM213" s="29">
        <f t="shared" si="24"/>
        <v>0</v>
      </c>
      <c r="VN213" s="29">
        <f t="shared" si="24"/>
        <v>0</v>
      </c>
      <c r="VO213" s="29">
        <f t="shared" si="24"/>
        <v>0</v>
      </c>
      <c r="VP213" s="29">
        <f t="shared" si="24"/>
        <v>0</v>
      </c>
      <c r="VQ213" s="29">
        <f t="shared" si="24"/>
        <v>0</v>
      </c>
      <c r="VR213" s="29">
        <f t="shared" si="24"/>
        <v>0</v>
      </c>
      <c r="VS213" s="29">
        <f t="shared" si="24"/>
        <v>0</v>
      </c>
      <c r="VT213" s="29">
        <f t="shared" si="24"/>
        <v>0</v>
      </c>
      <c r="VU213" s="29">
        <f t="shared" si="24"/>
        <v>0</v>
      </c>
      <c r="VV213" s="29">
        <f t="shared" si="24"/>
        <v>0</v>
      </c>
      <c r="VW213" s="29">
        <f t="shared" si="24"/>
        <v>0</v>
      </c>
      <c r="VX213" s="29">
        <f t="shared" si="24"/>
        <v>0</v>
      </c>
      <c r="VY213" s="29">
        <f t="shared" si="24"/>
        <v>0</v>
      </c>
      <c r="VZ213" s="29">
        <f t="shared" si="24"/>
        <v>0</v>
      </c>
      <c r="WA213" s="29">
        <f t="shared" si="24"/>
        <v>0</v>
      </c>
      <c r="WB213" s="29">
        <f t="shared" si="24"/>
        <v>0</v>
      </c>
      <c r="WC213" s="29">
        <f t="shared" si="24"/>
        <v>0</v>
      </c>
      <c r="WD213" s="29">
        <f t="shared" si="24"/>
        <v>0</v>
      </c>
      <c r="WE213" s="29">
        <f t="shared" si="24"/>
        <v>0</v>
      </c>
      <c r="WF213" s="29">
        <f t="shared" si="24"/>
        <v>0</v>
      </c>
      <c r="WG213" s="29">
        <f t="shared" si="24"/>
        <v>0</v>
      </c>
      <c r="WH213" s="29">
        <f t="shared" si="24"/>
        <v>0</v>
      </c>
      <c r="WI213" s="29">
        <f t="shared" si="24"/>
        <v>0</v>
      </c>
      <c r="WJ213" s="29">
        <f t="shared" si="24"/>
        <v>0</v>
      </c>
      <c r="WK213" s="29">
        <f t="shared" si="24"/>
        <v>0</v>
      </c>
      <c r="WL213" s="29">
        <f t="shared" si="24"/>
        <v>0</v>
      </c>
      <c r="WM213" s="29">
        <f t="shared" si="24"/>
        <v>0</v>
      </c>
      <c r="WN213" s="29">
        <f t="shared" si="24"/>
        <v>0</v>
      </c>
      <c r="WO213" s="29">
        <f t="shared" si="24"/>
        <v>0</v>
      </c>
      <c r="WP213" s="29">
        <f t="shared" si="24"/>
        <v>0</v>
      </c>
      <c r="WQ213" s="29">
        <f t="shared" si="24"/>
        <v>0</v>
      </c>
      <c r="WR213" s="29">
        <f t="shared" si="24"/>
        <v>0</v>
      </c>
      <c r="WS213" s="29">
        <f t="shared" si="24"/>
        <v>0</v>
      </c>
      <c r="WT213" s="29">
        <f t="shared" si="24"/>
        <v>0</v>
      </c>
      <c r="WU213" s="29">
        <f t="shared" si="24"/>
        <v>0</v>
      </c>
      <c r="WV213" s="29">
        <f t="shared" si="24"/>
        <v>0</v>
      </c>
      <c r="WW213" s="29">
        <f t="shared" si="24"/>
        <v>0</v>
      </c>
      <c r="WX213" s="29">
        <f t="shared" si="24"/>
        <v>0</v>
      </c>
      <c r="WY213" s="29">
        <f t="shared" si="24"/>
        <v>0</v>
      </c>
      <c r="WZ213" s="29">
        <f t="shared" si="24"/>
        <v>0</v>
      </c>
      <c r="XA213" s="29">
        <f t="shared" si="24"/>
        <v>0</v>
      </c>
      <c r="XB213" s="29">
        <f t="shared" si="24"/>
        <v>0</v>
      </c>
      <c r="XC213" s="29">
        <f t="shared" si="24"/>
        <v>0</v>
      </c>
      <c r="XD213" s="29">
        <f t="shared" si="24"/>
        <v>0</v>
      </c>
      <c r="XE213" s="29">
        <f t="shared" si="24"/>
        <v>0</v>
      </c>
      <c r="XF213" s="29">
        <f t="shared" si="24"/>
        <v>0</v>
      </c>
      <c r="XG213" s="29">
        <f t="shared" si="24"/>
        <v>0</v>
      </c>
      <c r="XH213" s="29">
        <f t="shared" si="24"/>
        <v>0</v>
      </c>
      <c r="XI213" s="29">
        <f t="shared" si="24"/>
        <v>0</v>
      </c>
      <c r="XJ213" s="29">
        <f t="shared" si="24"/>
        <v>0</v>
      </c>
      <c r="XK213" s="29">
        <f t="shared" si="24"/>
        <v>0</v>
      </c>
      <c r="XL213" s="29">
        <f t="shared" si="24"/>
        <v>0</v>
      </c>
      <c r="XM213" s="29">
        <f t="shared" si="24"/>
        <v>0</v>
      </c>
      <c r="XN213" s="29">
        <f t="shared" si="24"/>
        <v>0</v>
      </c>
      <c r="XO213" s="29">
        <f t="shared" si="24"/>
        <v>0</v>
      </c>
      <c r="XP213" s="29">
        <f t="shared" si="24"/>
        <v>0</v>
      </c>
      <c r="XQ213" s="29">
        <f t="shared" ref="XQ213:AAB213" si="25">SUM(XQ207:XQ212)</f>
        <v>0</v>
      </c>
      <c r="XR213" s="29">
        <f t="shared" si="25"/>
        <v>0</v>
      </c>
      <c r="XS213" s="29">
        <f t="shared" si="25"/>
        <v>0</v>
      </c>
      <c r="XT213" s="29">
        <f t="shared" si="25"/>
        <v>0</v>
      </c>
      <c r="XU213" s="29">
        <f t="shared" si="25"/>
        <v>0</v>
      </c>
      <c r="XV213" s="29">
        <f t="shared" si="25"/>
        <v>0</v>
      </c>
      <c r="XW213" s="29">
        <f t="shared" si="25"/>
        <v>0</v>
      </c>
      <c r="XX213" s="29">
        <f t="shared" si="25"/>
        <v>0</v>
      </c>
      <c r="XY213" s="29">
        <f t="shared" si="25"/>
        <v>0</v>
      </c>
      <c r="XZ213" s="29">
        <f t="shared" si="25"/>
        <v>0</v>
      </c>
      <c r="YA213" s="29">
        <f t="shared" si="25"/>
        <v>0</v>
      </c>
      <c r="YB213" s="29">
        <f t="shared" si="25"/>
        <v>0</v>
      </c>
      <c r="YC213" s="29">
        <f t="shared" si="25"/>
        <v>0</v>
      </c>
      <c r="YD213" s="29">
        <f t="shared" si="25"/>
        <v>0</v>
      </c>
      <c r="YE213" s="29">
        <f t="shared" si="25"/>
        <v>0</v>
      </c>
      <c r="YF213" s="29">
        <f t="shared" si="25"/>
        <v>0</v>
      </c>
      <c r="YG213" s="29">
        <f t="shared" si="25"/>
        <v>0</v>
      </c>
      <c r="YH213" s="29">
        <f t="shared" si="25"/>
        <v>0</v>
      </c>
      <c r="YI213" s="29">
        <f t="shared" si="25"/>
        <v>0</v>
      </c>
      <c r="YJ213" s="29">
        <f t="shared" si="25"/>
        <v>0</v>
      </c>
      <c r="YK213" s="29">
        <f t="shared" si="25"/>
        <v>0</v>
      </c>
      <c r="YL213" s="29">
        <f t="shared" si="25"/>
        <v>0</v>
      </c>
      <c r="YM213" s="29">
        <f t="shared" si="25"/>
        <v>0</v>
      </c>
      <c r="YN213" s="29">
        <f t="shared" si="25"/>
        <v>0</v>
      </c>
      <c r="YO213" s="29">
        <f t="shared" si="25"/>
        <v>0</v>
      </c>
      <c r="YP213" s="29">
        <f t="shared" si="25"/>
        <v>0</v>
      </c>
      <c r="YQ213" s="29">
        <f t="shared" si="25"/>
        <v>0</v>
      </c>
      <c r="YR213" s="29">
        <f t="shared" si="25"/>
        <v>0</v>
      </c>
      <c r="YS213" s="29">
        <f t="shared" si="25"/>
        <v>0</v>
      </c>
      <c r="YT213" s="29">
        <f t="shared" si="25"/>
        <v>0</v>
      </c>
      <c r="YU213" s="29">
        <f t="shared" si="25"/>
        <v>0</v>
      </c>
      <c r="YV213" s="29">
        <f t="shared" si="25"/>
        <v>0</v>
      </c>
      <c r="YW213" s="29">
        <f t="shared" si="25"/>
        <v>0</v>
      </c>
      <c r="YX213" s="29">
        <f t="shared" si="25"/>
        <v>0</v>
      </c>
      <c r="YY213" s="29">
        <f t="shared" si="25"/>
        <v>0</v>
      </c>
      <c r="YZ213" s="29">
        <f t="shared" si="25"/>
        <v>0</v>
      </c>
      <c r="ZA213" s="29">
        <f t="shared" si="25"/>
        <v>0</v>
      </c>
      <c r="ZB213" s="29">
        <f t="shared" si="25"/>
        <v>0</v>
      </c>
      <c r="ZC213" s="29">
        <f t="shared" si="25"/>
        <v>0</v>
      </c>
      <c r="ZD213" s="29">
        <f t="shared" si="25"/>
        <v>0</v>
      </c>
      <c r="ZE213" s="29">
        <f t="shared" si="25"/>
        <v>0</v>
      </c>
      <c r="ZF213" s="29">
        <f t="shared" si="25"/>
        <v>0</v>
      </c>
      <c r="ZG213" s="29">
        <f t="shared" si="25"/>
        <v>0</v>
      </c>
      <c r="ZH213" s="29">
        <f t="shared" si="25"/>
        <v>0</v>
      </c>
      <c r="ZI213" s="29">
        <f t="shared" si="25"/>
        <v>0</v>
      </c>
      <c r="ZJ213" s="29">
        <f t="shared" si="25"/>
        <v>0</v>
      </c>
      <c r="ZK213" s="29">
        <f t="shared" si="25"/>
        <v>0</v>
      </c>
      <c r="ZL213" s="29">
        <f t="shared" si="25"/>
        <v>0</v>
      </c>
      <c r="ZM213" s="29">
        <f t="shared" si="25"/>
        <v>0</v>
      </c>
      <c r="ZN213" s="29">
        <f t="shared" si="25"/>
        <v>0</v>
      </c>
      <c r="ZO213" s="29">
        <f t="shared" si="25"/>
        <v>0</v>
      </c>
      <c r="ZP213" s="29">
        <f t="shared" si="25"/>
        <v>0</v>
      </c>
      <c r="ZQ213" s="29">
        <f t="shared" si="25"/>
        <v>0</v>
      </c>
      <c r="ZR213" s="29">
        <f t="shared" si="25"/>
        <v>0</v>
      </c>
      <c r="ZS213" s="29">
        <f t="shared" si="25"/>
        <v>0</v>
      </c>
      <c r="ZT213" s="29">
        <f t="shared" si="25"/>
        <v>0</v>
      </c>
      <c r="ZU213" s="29">
        <f t="shared" si="25"/>
        <v>0</v>
      </c>
      <c r="ZV213" s="29">
        <f t="shared" si="25"/>
        <v>0</v>
      </c>
      <c r="ZW213" s="29">
        <f t="shared" si="25"/>
        <v>0</v>
      </c>
      <c r="ZX213" s="29">
        <f t="shared" si="25"/>
        <v>0</v>
      </c>
      <c r="ZY213" s="29">
        <f t="shared" si="25"/>
        <v>0</v>
      </c>
      <c r="ZZ213" s="29">
        <f t="shared" si="25"/>
        <v>0</v>
      </c>
      <c r="AAA213" s="29">
        <f t="shared" si="25"/>
        <v>0</v>
      </c>
      <c r="AAB213" s="29">
        <f t="shared" si="25"/>
        <v>0</v>
      </c>
      <c r="AAC213" s="29">
        <f t="shared" ref="AAC213:ACN213" si="26">SUM(AAC207:AAC212)</f>
        <v>0</v>
      </c>
      <c r="AAD213" s="29">
        <f t="shared" si="26"/>
        <v>0</v>
      </c>
      <c r="AAE213" s="29">
        <f t="shared" si="26"/>
        <v>0</v>
      </c>
      <c r="AAF213" s="29">
        <f t="shared" si="26"/>
        <v>0</v>
      </c>
      <c r="AAG213" s="29">
        <f t="shared" si="26"/>
        <v>0</v>
      </c>
      <c r="AAH213" s="29">
        <f t="shared" si="26"/>
        <v>0</v>
      </c>
      <c r="AAI213" s="29">
        <f t="shared" si="26"/>
        <v>0</v>
      </c>
      <c r="AAJ213" s="29">
        <f t="shared" si="26"/>
        <v>0</v>
      </c>
      <c r="AAK213" s="29">
        <f t="shared" si="26"/>
        <v>0</v>
      </c>
      <c r="AAL213" s="29">
        <f t="shared" si="26"/>
        <v>0</v>
      </c>
      <c r="AAM213" s="29">
        <f t="shared" si="26"/>
        <v>0</v>
      </c>
      <c r="AAN213" s="29">
        <f t="shared" si="26"/>
        <v>0</v>
      </c>
      <c r="AAO213" s="29">
        <f t="shared" si="26"/>
        <v>0</v>
      </c>
      <c r="AAP213" s="29">
        <f t="shared" si="26"/>
        <v>0</v>
      </c>
      <c r="AAQ213" s="29">
        <f t="shared" si="26"/>
        <v>0</v>
      </c>
      <c r="AAR213" s="29">
        <f t="shared" si="26"/>
        <v>0</v>
      </c>
      <c r="AAS213" s="29">
        <f t="shared" si="26"/>
        <v>0</v>
      </c>
      <c r="AAT213" s="29">
        <f t="shared" si="26"/>
        <v>0</v>
      </c>
      <c r="AAU213" s="29">
        <f t="shared" si="26"/>
        <v>0</v>
      </c>
      <c r="AAV213" s="29">
        <f t="shared" si="26"/>
        <v>0</v>
      </c>
      <c r="AAW213" s="29">
        <f t="shared" si="26"/>
        <v>0</v>
      </c>
      <c r="AAX213" s="29">
        <f t="shared" si="26"/>
        <v>0</v>
      </c>
      <c r="AAY213" s="29">
        <f t="shared" si="26"/>
        <v>0</v>
      </c>
      <c r="AAZ213" s="29">
        <f t="shared" si="26"/>
        <v>0</v>
      </c>
      <c r="ABA213" s="29">
        <f t="shared" si="26"/>
        <v>0</v>
      </c>
      <c r="ABB213" s="29">
        <f t="shared" si="26"/>
        <v>0</v>
      </c>
      <c r="ABC213" s="29">
        <f t="shared" si="26"/>
        <v>0</v>
      </c>
      <c r="ABD213" s="29">
        <f t="shared" si="26"/>
        <v>0</v>
      </c>
      <c r="ABE213" s="29">
        <f t="shared" si="26"/>
        <v>0</v>
      </c>
      <c r="ABF213" s="29">
        <f t="shared" si="26"/>
        <v>0</v>
      </c>
      <c r="ABG213" s="29">
        <f t="shared" si="26"/>
        <v>0</v>
      </c>
      <c r="ABH213" s="29">
        <f t="shared" si="26"/>
        <v>0</v>
      </c>
      <c r="ABI213" s="29">
        <f t="shared" si="26"/>
        <v>0</v>
      </c>
      <c r="ABJ213" s="29">
        <f t="shared" si="26"/>
        <v>0</v>
      </c>
      <c r="ABK213" s="29">
        <f t="shared" si="26"/>
        <v>0</v>
      </c>
      <c r="ABL213" s="29">
        <f t="shared" si="26"/>
        <v>0</v>
      </c>
      <c r="ABM213" s="29">
        <f t="shared" si="26"/>
        <v>0</v>
      </c>
      <c r="ABN213" s="29">
        <f t="shared" si="26"/>
        <v>0</v>
      </c>
      <c r="ABO213" s="29">
        <f t="shared" si="26"/>
        <v>0</v>
      </c>
      <c r="ABP213" s="29">
        <f t="shared" si="26"/>
        <v>0</v>
      </c>
      <c r="ABQ213" s="29">
        <f t="shared" si="26"/>
        <v>0</v>
      </c>
      <c r="ABR213" s="29">
        <f t="shared" si="26"/>
        <v>0</v>
      </c>
      <c r="ABS213" s="29">
        <f t="shared" si="26"/>
        <v>0</v>
      </c>
      <c r="ABT213" s="29">
        <f t="shared" si="26"/>
        <v>0</v>
      </c>
      <c r="ABU213" s="29">
        <f t="shared" si="26"/>
        <v>0</v>
      </c>
      <c r="ABV213" s="29">
        <f t="shared" si="26"/>
        <v>0</v>
      </c>
      <c r="ABW213" s="29">
        <f t="shared" si="26"/>
        <v>0</v>
      </c>
      <c r="ABX213" s="29">
        <f t="shared" si="26"/>
        <v>0</v>
      </c>
      <c r="ABY213" s="29">
        <f t="shared" si="26"/>
        <v>0</v>
      </c>
      <c r="ABZ213" s="29">
        <f t="shared" si="26"/>
        <v>0</v>
      </c>
      <c r="ACA213" s="29">
        <f t="shared" si="26"/>
        <v>0</v>
      </c>
      <c r="ACB213" s="29">
        <f t="shared" si="26"/>
        <v>0</v>
      </c>
      <c r="ACC213" s="29">
        <f t="shared" si="26"/>
        <v>0</v>
      </c>
      <c r="ACD213" s="29">
        <f t="shared" si="26"/>
        <v>0</v>
      </c>
      <c r="ACE213" s="29">
        <f t="shared" si="26"/>
        <v>0</v>
      </c>
      <c r="ACF213" s="29">
        <f t="shared" si="26"/>
        <v>0</v>
      </c>
      <c r="ACG213" s="29">
        <f t="shared" si="26"/>
        <v>0</v>
      </c>
      <c r="ACH213" s="29">
        <f t="shared" si="26"/>
        <v>0</v>
      </c>
      <c r="ACI213" s="29">
        <f t="shared" si="26"/>
        <v>0</v>
      </c>
      <c r="ACJ213" s="29">
        <f t="shared" si="26"/>
        <v>0</v>
      </c>
      <c r="ACK213" s="29">
        <f t="shared" si="26"/>
        <v>0</v>
      </c>
      <c r="ACL213" s="29">
        <f t="shared" si="26"/>
        <v>0</v>
      </c>
      <c r="ACM213" s="29">
        <f t="shared" si="26"/>
        <v>0</v>
      </c>
      <c r="ACN213" s="29">
        <f t="shared" si="26"/>
        <v>0</v>
      </c>
      <c r="ACO213" s="29">
        <f t="shared" ref="ACO213:AEZ213" si="27">SUM(ACO207:ACO212)</f>
        <v>0</v>
      </c>
      <c r="ACP213" s="29">
        <f t="shared" si="27"/>
        <v>0</v>
      </c>
      <c r="ACQ213" s="29">
        <f t="shared" si="27"/>
        <v>0</v>
      </c>
      <c r="ACR213" s="29">
        <f t="shared" si="27"/>
        <v>0</v>
      </c>
      <c r="ACS213" s="29">
        <f t="shared" si="27"/>
        <v>0</v>
      </c>
      <c r="ACT213" s="29">
        <f t="shared" si="27"/>
        <v>0</v>
      </c>
      <c r="ACU213" s="29">
        <f t="shared" si="27"/>
        <v>0</v>
      </c>
      <c r="ACV213" s="29">
        <f t="shared" si="27"/>
        <v>0</v>
      </c>
      <c r="ACW213" s="29">
        <f t="shared" si="27"/>
        <v>0</v>
      </c>
      <c r="ACX213" s="29">
        <f t="shared" si="27"/>
        <v>0</v>
      </c>
      <c r="ACY213" s="29">
        <f t="shared" si="27"/>
        <v>0</v>
      </c>
      <c r="ACZ213" s="29">
        <f t="shared" si="27"/>
        <v>0</v>
      </c>
      <c r="ADA213" s="29">
        <f t="shared" si="27"/>
        <v>0</v>
      </c>
      <c r="ADB213" s="29">
        <f t="shared" si="27"/>
        <v>0</v>
      </c>
      <c r="ADC213" s="29">
        <f t="shared" si="27"/>
        <v>0</v>
      </c>
      <c r="ADD213" s="29">
        <f t="shared" si="27"/>
        <v>0</v>
      </c>
      <c r="ADE213" s="29">
        <f t="shared" si="27"/>
        <v>0</v>
      </c>
      <c r="ADF213" s="29">
        <f t="shared" si="27"/>
        <v>0</v>
      </c>
      <c r="ADG213" s="29">
        <f t="shared" si="27"/>
        <v>0</v>
      </c>
      <c r="ADH213" s="29">
        <f t="shared" si="27"/>
        <v>0</v>
      </c>
      <c r="ADI213" s="29">
        <f t="shared" si="27"/>
        <v>0</v>
      </c>
      <c r="ADJ213" s="29">
        <f t="shared" si="27"/>
        <v>0</v>
      </c>
      <c r="ADK213" s="29">
        <f t="shared" si="27"/>
        <v>0</v>
      </c>
      <c r="ADL213" s="29">
        <f t="shared" si="27"/>
        <v>0</v>
      </c>
      <c r="ADM213" s="29">
        <f t="shared" si="27"/>
        <v>0</v>
      </c>
      <c r="ADN213" s="29">
        <f t="shared" si="27"/>
        <v>0</v>
      </c>
      <c r="ADO213" s="29">
        <f t="shared" si="27"/>
        <v>0</v>
      </c>
      <c r="ADP213" s="29">
        <f t="shared" si="27"/>
        <v>0</v>
      </c>
      <c r="ADQ213" s="29">
        <f t="shared" si="27"/>
        <v>0</v>
      </c>
      <c r="ADR213" s="29">
        <f t="shared" si="27"/>
        <v>0</v>
      </c>
      <c r="ADS213" s="29">
        <f t="shared" si="27"/>
        <v>0</v>
      </c>
      <c r="ADT213" s="29">
        <f t="shared" si="27"/>
        <v>0</v>
      </c>
      <c r="ADU213" s="29">
        <f t="shared" si="27"/>
        <v>0</v>
      </c>
      <c r="ADV213" s="29">
        <f t="shared" si="27"/>
        <v>0</v>
      </c>
      <c r="ADW213" s="29">
        <f t="shared" si="27"/>
        <v>0</v>
      </c>
      <c r="ADX213" s="29">
        <f t="shared" si="27"/>
        <v>0</v>
      </c>
      <c r="ADY213" s="29">
        <f t="shared" si="27"/>
        <v>0</v>
      </c>
      <c r="ADZ213" s="29">
        <f t="shared" si="27"/>
        <v>0</v>
      </c>
      <c r="AEA213" s="29">
        <f t="shared" si="27"/>
        <v>0</v>
      </c>
      <c r="AEB213" s="29">
        <f t="shared" si="27"/>
        <v>0</v>
      </c>
      <c r="AEC213" s="29">
        <f t="shared" si="27"/>
        <v>0</v>
      </c>
      <c r="AED213" s="29">
        <f t="shared" si="27"/>
        <v>0</v>
      </c>
      <c r="AEE213" s="29">
        <f t="shared" si="27"/>
        <v>0</v>
      </c>
      <c r="AEF213" s="29">
        <f t="shared" si="27"/>
        <v>0</v>
      </c>
      <c r="AEG213" s="29">
        <f t="shared" si="27"/>
        <v>0</v>
      </c>
      <c r="AEH213" s="29">
        <f t="shared" si="27"/>
        <v>0</v>
      </c>
      <c r="AEI213" s="29">
        <f t="shared" si="27"/>
        <v>0</v>
      </c>
      <c r="AEJ213" s="29">
        <f t="shared" si="27"/>
        <v>0</v>
      </c>
      <c r="AEK213" s="29">
        <f t="shared" si="27"/>
        <v>0</v>
      </c>
      <c r="AEL213" s="29">
        <f t="shared" si="27"/>
        <v>0</v>
      </c>
      <c r="AEM213" s="29">
        <f t="shared" si="27"/>
        <v>0</v>
      </c>
      <c r="AEN213" s="29">
        <f t="shared" si="27"/>
        <v>0</v>
      </c>
      <c r="AEO213" s="29">
        <f t="shared" si="27"/>
        <v>0</v>
      </c>
      <c r="AEP213" s="29">
        <f t="shared" si="27"/>
        <v>0</v>
      </c>
      <c r="AEQ213" s="29">
        <f t="shared" si="27"/>
        <v>0</v>
      </c>
      <c r="AER213" s="29">
        <f t="shared" si="27"/>
        <v>0</v>
      </c>
      <c r="AES213" s="29">
        <f t="shared" si="27"/>
        <v>0</v>
      </c>
      <c r="AET213" s="29">
        <f t="shared" si="27"/>
        <v>0</v>
      </c>
      <c r="AEU213" s="29">
        <f t="shared" si="27"/>
        <v>0</v>
      </c>
      <c r="AEV213" s="29">
        <f t="shared" si="27"/>
        <v>0</v>
      </c>
      <c r="AEW213" s="29">
        <f t="shared" si="27"/>
        <v>0</v>
      </c>
      <c r="AEX213" s="29">
        <f t="shared" si="27"/>
        <v>0</v>
      </c>
      <c r="AEY213" s="29">
        <f t="shared" si="27"/>
        <v>0</v>
      </c>
      <c r="AEZ213" s="29">
        <f t="shared" si="27"/>
        <v>0</v>
      </c>
      <c r="AFA213" s="29">
        <f t="shared" ref="AFA213:AHL213" si="28">SUM(AFA207:AFA212)</f>
        <v>0</v>
      </c>
      <c r="AFB213" s="29">
        <f t="shared" si="28"/>
        <v>0</v>
      </c>
      <c r="AFC213" s="29">
        <f t="shared" si="28"/>
        <v>0</v>
      </c>
      <c r="AFD213" s="29">
        <f t="shared" si="28"/>
        <v>0</v>
      </c>
      <c r="AFE213" s="29">
        <f t="shared" si="28"/>
        <v>0</v>
      </c>
      <c r="AFF213" s="29">
        <f t="shared" si="28"/>
        <v>0</v>
      </c>
      <c r="AFG213" s="29">
        <f t="shared" si="28"/>
        <v>0</v>
      </c>
      <c r="AFH213" s="29">
        <f t="shared" si="28"/>
        <v>0</v>
      </c>
      <c r="AFI213" s="29">
        <f t="shared" si="28"/>
        <v>0</v>
      </c>
      <c r="AFJ213" s="29">
        <f t="shared" si="28"/>
        <v>0</v>
      </c>
      <c r="AFK213" s="29">
        <f t="shared" si="28"/>
        <v>0</v>
      </c>
      <c r="AFL213" s="29">
        <f t="shared" si="28"/>
        <v>0</v>
      </c>
      <c r="AFM213" s="29">
        <f t="shared" si="28"/>
        <v>0</v>
      </c>
      <c r="AFN213" s="29">
        <f t="shared" si="28"/>
        <v>0</v>
      </c>
      <c r="AFO213" s="29">
        <f t="shared" si="28"/>
        <v>0</v>
      </c>
      <c r="AFP213" s="29">
        <f t="shared" si="28"/>
        <v>0</v>
      </c>
      <c r="AFQ213" s="29">
        <f t="shared" si="28"/>
        <v>0</v>
      </c>
      <c r="AFR213" s="29">
        <f t="shared" si="28"/>
        <v>0</v>
      </c>
      <c r="AFS213" s="29">
        <f t="shared" si="28"/>
        <v>0</v>
      </c>
      <c r="AFT213" s="29">
        <f t="shared" si="28"/>
        <v>0</v>
      </c>
      <c r="AFU213" s="29">
        <f t="shared" si="28"/>
        <v>0</v>
      </c>
      <c r="AFV213" s="29">
        <f t="shared" si="28"/>
        <v>0</v>
      </c>
      <c r="AFW213" s="29">
        <f t="shared" si="28"/>
        <v>0</v>
      </c>
      <c r="AFX213" s="29">
        <f t="shared" si="28"/>
        <v>0</v>
      </c>
      <c r="AFY213" s="29">
        <f t="shared" si="28"/>
        <v>0</v>
      </c>
      <c r="AFZ213" s="29">
        <f t="shared" si="28"/>
        <v>0</v>
      </c>
      <c r="AGA213" s="29">
        <f t="shared" si="28"/>
        <v>0</v>
      </c>
      <c r="AGB213" s="29">
        <f t="shared" si="28"/>
        <v>0</v>
      </c>
      <c r="AGC213" s="29">
        <f t="shared" si="28"/>
        <v>0</v>
      </c>
      <c r="AGD213" s="29">
        <f t="shared" si="28"/>
        <v>0</v>
      </c>
      <c r="AGE213" s="29">
        <f t="shared" si="28"/>
        <v>0</v>
      </c>
      <c r="AGF213" s="29">
        <f t="shared" si="28"/>
        <v>0</v>
      </c>
      <c r="AGG213" s="29">
        <f t="shared" si="28"/>
        <v>0</v>
      </c>
      <c r="AGH213" s="29">
        <f t="shared" si="28"/>
        <v>0</v>
      </c>
      <c r="AGI213" s="29">
        <f t="shared" si="28"/>
        <v>0</v>
      </c>
      <c r="AGJ213" s="29">
        <f t="shared" si="28"/>
        <v>0</v>
      </c>
      <c r="AGK213" s="29">
        <f t="shared" si="28"/>
        <v>0</v>
      </c>
      <c r="AGL213" s="29">
        <f t="shared" si="28"/>
        <v>0</v>
      </c>
      <c r="AGM213" s="29">
        <f t="shared" si="28"/>
        <v>0</v>
      </c>
      <c r="AGN213" s="29">
        <f t="shared" si="28"/>
        <v>0</v>
      </c>
      <c r="AGO213" s="29">
        <f t="shared" si="28"/>
        <v>0</v>
      </c>
      <c r="AGP213" s="29">
        <f t="shared" si="28"/>
        <v>0</v>
      </c>
      <c r="AGQ213" s="29">
        <f t="shared" si="28"/>
        <v>0</v>
      </c>
      <c r="AGR213" s="29">
        <f t="shared" si="28"/>
        <v>0</v>
      </c>
      <c r="AGS213" s="29">
        <f t="shared" si="28"/>
        <v>0</v>
      </c>
      <c r="AGT213" s="29">
        <f t="shared" si="28"/>
        <v>0</v>
      </c>
      <c r="AGU213" s="29">
        <f t="shared" si="28"/>
        <v>0</v>
      </c>
      <c r="AGV213" s="29">
        <f t="shared" si="28"/>
        <v>0</v>
      </c>
      <c r="AGW213" s="29">
        <f t="shared" si="28"/>
        <v>0</v>
      </c>
      <c r="AGX213" s="29">
        <f t="shared" si="28"/>
        <v>0</v>
      </c>
      <c r="AGY213" s="29">
        <f t="shared" si="28"/>
        <v>0</v>
      </c>
      <c r="AGZ213" s="29">
        <f t="shared" si="28"/>
        <v>0</v>
      </c>
      <c r="AHA213" s="29">
        <f t="shared" si="28"/>
        <v>0</v>
      </c>
      <c r="AHB213" s="29">
        <f t="shared" si="28"/>
        <v>0</v>
      </c>
      <c r="AHC213" s="29">
        <f t="shared" si="28"/>
        <v>0</v>
      </c>
      <c r="AHD213" s="29">
        <f t="shared" si="28"/>
        <v>0</v>
      </c>
      <c r="AHE213" s="29">
        <f t="shared" si="28"/>
        <v>0</v>
      </c>
      <c r="AHF213" s="29">
        <f t="shared" si="28"/>
        <v>0</v>
      </c>
      <c r="AHG213" s="29">
        <f t="shared" si="28"/>
        <v>0</v>
      </c>
      <c r="AHH213" s="29">
        <f t="shared" si="28"/>
        <v>0</v>
      </c>
      <c r="AHI213" s="29">
        <f t="shared" si="28"/>
        <v>0</v>
      </c>
      <c r="AHJ213" s="29">
        <f t="shared" si="28"/>
        <v>0</v>
      </c>
      <c r="AHK213" s="29">
        <f t="shared" si="28"/>
        <v>0</v>
      </c>
      <c r="AHL213" s="29">
        <f t="shared" si="28"/>
        <v>0</v>
      </c>
      <c r="AHM213" s="29">
        <f t="shared" ref="AHM213:AJX213" si="29">SUM(AHM207:AHM212)</f>
        <v>0</v>
      </c>
      <c r="AHN213" s="29">
        <f t="shared" si="29"/>
        <v>0</v>
      </c>
      <c r="AHO213" s="29">
        <f t="shared" si="29"/>
        <v>0</v>
      </c>
      <c r="AHP213" s="29">
        <f t="shared" si="29"/>
        <v>0</v>
      </c>
      <c r="AHQ213" s="29">
        <f t="shared" si="29"/>
        <v>0</v>
      </c>
      <c r="AHR213" s="29">
        <f t="shared" si="29"/>
        <v>0</v>
      </c>
      <c r="AHS213" s="29">
        <f t="shared" si="29"/>
        <v>0</v>
      </c>
      <c r="AHT213" s="29">
        <f t="shared" si="29"/>
        <v>0</v>
      </c>
      <c r="AHU213" s="29">
        <f t="shared" si="29"/>
        <v>0</v>
      </c>
      <c r="AHV213" s="29">
        <f t="shared" si="29"/>
        <v>0</v>
      </c>
      <c r="AHW213" s="29">
        <f t="shared" si="29"/>
        <v>0</v>
      </c>
      <c r="AHX213" s="29">
        <f t="shared" si="29"/>
        <v>0</v>
      </c>
      <c r="AHY213" s="29">
        <f t="shared" si="29"/>
        <v>0</v>
      </c>
      <c r="AHZ213" s="29">
        <f t="shared" si="29"/>
        <v>0</v>
      </c>
      <c r="AIA213" s="29">
        <f t="shared" si="29"/>
        <v>0</v>
      </c>
      <c r="AIB213" s="29">
        <f t="shared" si="29"/>
        <v>0</v>
      </c>
      <c r="AIC213" s="29">
        <f t="shared" si="29"/>
        <v>0</v>
      </c>
      <c r="AID213" s="29">
        <f t="shared" si="29"/>
        <v>0</v>
      </c>
      <c r="AIE213" s="29">
        <f t="shared" si="29"/>
        <v>0</v>
      </c>
      <c r="AIF213" s="29">
        <f t="shared" si="29"/>
        <v>0</v>
      </c>
      <c r="AIG213" s="29">
        <f t="shared" si="29"/>
        <v>0</v>
      </c>
      <c r="AIH213" s="29">
        <f t="shared" si="29"/>
        <v>0</v>
      </c>
      <c r="AII213" s="29">
        <f t="shared" si="29"/>
        <v>0</v>
      </c>
      <c r="AIJ213" s="29">
        <f t="shared" si="29"/>
        <v>0</v>
      </c>
      <c r="AIK213" s="29">
        <f t="shared" si="29"/>
        <v>0</v>
      </c>
      <c r="AIL213" s="29">
        <f t="shared" si="29"/>
        <v>0</v>
      </c>
      <c r="AIM213" s="29">
        <f t="shared" si="29"/>
        <v>0</v>
      </c>
      <c r="AIN213" s="29">
        <f t="shared" si="29"/>
        <v>0</v>
      </c>
      <c r="AIO213" s="29">
        <f t="shared" si="29"/>
        <v>0</v>
      </c>
      <c r="AIP213" s="29">
        <f t="shared" si="29"/>
        <v>0</v>
      </c>
      <c r="AIQ213" s="29">
        <f t="shared" si="29"/>
        <v>0</v>
      </c>
      <c r="AIR213" s="29">
        <f t="shared" si="29"/>
        <v>0</v>
      </c>
      <c r="AIS213" s="29">
        <f t="shared" si="29"/>
        <v>0</v>
      </c>
      <c r="AIT213" s="29">
        <f t="shared" si="29"/>
        <v>0</v>
      </c>
      <c r="AIU213" s="29">
        <f t="shared" si="29"/>
        <v>0</v>
      </c>
      <c r="AIV213" s="29">
        <f t="shared" si="29"/>
        <v>0</v>
      </c>
      <c r="AIW213" s="29">
        <f t="shared" si="29"/>
        <v>0</v>
      </c>
      <c r="AIX213" s="29">
        <f t="shared" si="29"/>
        <v>0</v>
      </c>
      <c r="AIY213" s="29">
        <f t="shared" si="29"/>
        <v>0</v>
      </c>
      <c r="AIZ213" s="29">
        <f t="shared" si="29"/>
        <v>0</v>
      </c>
      <c r="AJA213" s="29">
        <f t="shared" si="29"/>
        <v>0</v>
      </c>
      <c r="AJB213" s="29">
        <f t="shared" si="29"/>
        <v>0</v>
      </c>
      <c r="AJC213" s="29">
        <f t="shared" si="29"/>
        <v>0</v>
      </c>
      <c r="AJD213" s="29">
        <f t="shared" si="29"/>
        <v>0</v>
      </c>
      <c r="AJE213" s="29">
        <f t="shared" si="29"/>
        <v>0</v>
      </c>
      <c r="AJF213" s="29">
        <f t="shared" si="29"/>
        <v>0</v>
      </c>
      <c r="AJG213" s="29">
        <f t="shared" si="29"/>
        <v>0</v>
      </c>
      <c r="AJH213" s="29">
        <f t="shared" si="29"/>
        <v>0</v>
      </c>
      <c r="AJI213" s="29">
        <f t="shared" si="29"/>
        <v>0</v>
      </c>
      <c r="AJJ213" s="29">
        <f t="shared" si="29"/>
        <v>0</v>
      </c>
      <c r="AJK213" s="29">
        <f t="shared" si="29"/>
        <v>0</v>
      </c>
      <c r="AJL213" s="29">
        <f t="shared" si="29"/>
        <v>0</v>
      </c>
      <c r="AJM213" s="29">
        <f t="shared" si="29"/>
        <v>0</v>
      </c>
      <c r="AJN213" s="29">
        <f t="shared" si="29"/>
        <v>0</v>
      </c>
      <c r="AJO213" s="29">
        <f t="shared" si="29"/>
        <v>0</v>
      </c>
      <c r="AJP213" s="29">
        <f t="shared" si="29"/>
        <v>0</v>
      </c>
      <c r="AJQ213" s="29">
        <f t="shared" si="29"/>
        <v>0</v>
      </c>
      <c r="AJR213" s="29">
        <f t="shared" si="29"/>
        <v>0</v>
      </c>
      <c r="AJS213" s="29">
        <f t="shared" si="29"/>
        <v>0</v>
      </c>
      <c r="AJT213" s="29">
        <f t="shared" si="29"/>
        <v>0</v>
      </c>
      <c r="AJU213" s="29">
        <f t="shared" si="29"/>
        <v>0</v>
      </c>
      <c r="AJV213" s="29">
        <f t="shared" si="29"/>
        <v>0</v>
      </c>
      <c r="AJW213" s="29">
        <f t="shared" si="29"/>
        <v>0</v>
      </c>
      <c r="AJX213" s="29">
        <f t="shared" si="29"/>
        <v>0</v>
      </c>
      <c r="AJY213" s="29">
        <f t="shared" ref="AJY213:AMJ213" si="30">SUM(AJY207:AJY212)</f>
        <v>0</v>
      </c>
      <c r="AJZ213" s="29">
        <f t="shared" si="30"/>
        <v>0</v>
      </c>
      <c r="AKA213" s="29">
        <f t="shared" si="30"/>
        <v>0</v>
      </c>
      <c r="AKB213" s="29">
        <f t="shared" si="30"/>
        <v>0</v>
      </c>
      <c r="AKC213" s="29">
        <f t="shared" si="30"/>
        <v>0</v>
      </c>
      <c r="AKD213" s="29">
        <f t="shared" si="30"/>
        <v>0</v>
      </c>
      <c r="AKE213" s="29">
        <f t="shared" si="30"/>
        <v>0</v>
      </c>
      <c r="AKF213" s="29">
        <f t="shared" si="30"/>
        <v>0</v>
      </c>
      <c r="AKG213" s="29">
        <f t="shared" si="30"/>
        <v>0</v>
      </c>
      <c r="AKH213" s="29">
        <f t="shared" si="30"/>
        <v>0</v>
      </c>
      <c r="AKI213" s="29">
        <f t="shared" si="30"/>
        <v>0</v>
      </c>
      <c r="AKJ213" s="29">
        <f t="shared" si="30"/>
        <v>0</v>
      </c>
      <c r="AKK213" s="29">
        <f t="shared" si="30"/>
        <v>0</v>
      </c>
      <c r="AKL213" s="29">
        <f t="shared" si="30"/>
        <v>0</v>
      </c>
      <c r="AKM213" s="29">
        <f t="shared" si="30"/>
        <v>0</v>
      </c>
      <c r="AKN213" s="29">
        <f t="shared" si="30"/>
        <v>0</v>
      </c>
      <c r="AKO213" s="29">
        <f t="shared" si="30"/>
        <v>0</v>
      </c>
      <c r="AKP213" s="29">
        <f t="shared" si="30"/>
        <v>0</v>
      </c>
      <c r="AKQ213" s="29">
        <f t="shared" si="30"/>
        <v>0</v>
      </c>
      <c r="AKR213" s="29">
        <f t="shared" si="30"/>
        <v>0</v>
      </c>
      <c r="AKS213" s="29">
        <f t="shared" si="30"/>
        <v>0</v>
      </c>
      <c r="AKT213" s="29">
        <f t="shared" si="30"/>
        <v>0</v>
      </c>
      <c r="AKU213" s="29">
        <f t="shared" si="30"/>
        <v>0</v>
      </c>
      <c r="AKV213" s="29">
        <f t="shared" si="30"/>
        <v>0</v>
      </c>
      <c r="AKW213" s="29">
        <f t="shared" si="30"/>
        <v>0</v>
      </c>
      <c r="AKX213" s="29">
        <f t="shared" si="30"/>
        <v>0</v>
      </c>
      <c r="AKY213" s="29">
        <f t="shared" si="30"/>
        <v>0</v>
      </c>
      <c r="AKZ213" s="29">
        <f t="shared" si="30"/>
        <v>0</v>
      </c>
      <c r="ALA213" s="29">
        <f t="shared" si="30"/>
        <v>0</v>
      </c>
      <c r="ALB213" s="29">
        <f t="shared" si="30"/>
        <v>0</v>
      </c>
      <c r="ALC213" s="29">
        <f t="shared" si="30"/>
        <v>0</v>
      </c>
      <c r="ALD213" s="29">
        <f t="shared" si="30"/>
        <v>0</v>
      </c>
      <c r="ALE213" s="29">
        <f t="shared" si="30"/>
        <v>0</v>
      </c>
      <c r="ALF213" s="29">
        <f t="shared" si="30"/>
        <v>0</v>
      </c>
      <c r="ALG213" s="29">
        <f t="shared" si="30"/>
        <v>0</v>
      </c>
      <c r="ALH213" s="29">
        <f t="shared" si="30"/>
        <v>0</v>
      </c>
      <c r="ALI213" s="29">
        <f t="shared" si="30"/>
        <v>0</v>
      </c>
      <c r="ALJ213" s="29">
        <f t="shared" si="30"/>
        <v>0</v>
      </c>
      <c r="ALK213" s="29">
        <f t="shared" si="30"/>
        <v>0</v>
      </c>
      <c r="ALL213" s="29">
        <f t="shared" si="30"/>
        <v>0</v>
      </c>
      <c r="ALM213" s="29">
        <f t="shared" si="30"/>
        <v>0</v>
      </c>
      <c r="ALN213" s="29">
        <f t="shared" si="30"/>
        <v>0</v>
      </c>
      <c r="ALO213" s="29">
        <f t="shared" si="30"/>
        <v>0</v>
      </c>
      <c r="ALP213" s="29">
        <f t="shared" si="30"/>
        <v>0</v>
      </c>
      <c r="ALQ213" s="29">
        <f t="shared" si="30"/>
        <v>0</v>
      </c>
      <c r="ALR213" s="29">
        <f t="shared" si="30"/>
        <v>0</v>
      </c>
      <c r="ALS213" s="29">
        <f t="shared" si="30"/>
        <v>0</v>
      </c>
      <c r="ALT213" s="29">
        <f t="shared" si="30"/>
        <v>0</v>
      </c>
      <c r="ALU213" s="29">
        <f t="shared" si="30"/>
        <v>0</v>
      </c>
      <c r="ALV213" s="29">
        <f t="shared" si="30"/>
        <v>0</v>
      </c>
      <c r="ALW213" s="29">
        <f t="shared" si="30"/>
        <v>0</v>
      </c>
      <c r="ALX213" s="29">
        <f t="shared" si="30"/>
        <v>0</v>
      </c>
      <c r="ALY213" s="29">
        <f t="shared" si="30"/>
        <v>0</v>
      </c>
      <c r="ALZ213" s="29">
        <f t="shared" si="30"/>
        <v>0</v>
      </c>
      <c r="AMA213" s="29">
        <f t="shared" si="30"/>
        <v>0</v>
      </c>
      <c r="AMB213" s="29">
        <f t="shared" si="30"/>
        <v>0</v>
      </c>
      <c r="AMC213" s="29">
        <f t="shared" si="30"/>
        <v>0</v>
      </c>
      <c r="AMD213" s="29">
        <f t="shared" si="30"/>
        <v>0</v>
      </c>
      <c r="AME213" s="29">
        <f t="shared" si="30"/>
        <v>0</v>
      </c>
      <c r="AMF213" s="29">
        <f t="shared" si="30"/>
        <v>0</v>
      </c>
      <c r="AMG213" s="29">
        <f t="shared" si="30"/>
        <v>0</v>
      </c>
      <c r="AMH213" s="29">
        <f t="shared" si="30"/>
        <v>0</v>
      </c>
      <c r="AMI213" s="29">
        <f t="shared" si="30"/>
        <v>0</v>
      </c>
      <c r="AMJ213" s="29">
        <f t="shared" si="30"/>
        <v>0</v>
      </c>
      <c r="AMK213" s="29">
        <f t="shared" ref="AMK213:AOV213" si="31">SUM(AMK207:AMK212)</f>
        <v>0</v>
      </c>
      <c r="AML213" s="29">
        <f t="shared" si="31"/>
        <v>0</v>
      </c>
      <c r="AMM213" s="29">
        <f t="shared" si="31"/>
        <v>0</v>
      </c>
      <c r="AMN213" s="29">
        <f t="shared" si="31"/>
        <v>0</v>
      </c>
      <c r="AMO213" s="29">
        <f t="shared" si="31"/>
        <v>0</v>
      </c>
      <c r="AMP213" s="29">
        <f t="shared" si="31"/>
        <v>0</v>
      </c>
      <c r="AMQ213" s="29">
        <f t="shared" si="31"/>
        <v>0</v>
      </c>
      <c r="AMR213" s="29">
        <f t="shared" si="31"/>
        <v>0</v>
      </c>
      <c r="AMS213" s="29">
        <f t="shared" si="31"/>
        <v>0</v>
      </c>
      <c r="AMT213" s="29">
        <f t="shared" si="31"/>
        <v>0</v>
      </c>
      <c r="AMU213" s="29">
        <f t="shared" si="31"/>
        <v>0</v>
      </c>
      <c r="AMV213" s="29">
        <f t="shared" si="31"/>
        <v>0</v>
      </c>
      <c r="AMW213" s="29">
        <f t="shared" si="31"/>
        <v>0</v>
      </c>
      <c r="AMX213" s="29">
        <f t="shared" si="31"/>
        <v>0</v>
      </c>
      <c r="AMY213" s="29">
        <f t="shared" si="31"/>
        <v>0</v>
      </c>
      <c r="AMZ213" s="29">
        <f t="shared" si="31"/>
        <v>0</v>
      </c>
      <c r="ANA213" s="29">
        <f t="shared" si="31"/>
        <v>0</v>
      </c>
      <c r="ANB213" s="29">
        <f t="shared" si="31"/>
        <v>0</v>
      </c>
      <c r="ANC213" s="29">
        <f t="shared" si="31"/>
        <v>0</v>
      </c>
      <c r="AND213" s="29">
        <f t="shared" si="31"/>
        <v>0</v>
      </c>
      <c r="ANE213" s="29">
        <f t="shared" si="31"/>
        <v>0</v>
      </c>
      <c r="ANF213" s="29">
        <f t="shared" si="31"/>
        <v>0</v>
      </c>
      <c r="ANG213" s="29">
        <f t="shared" si="31"/>
        <v>0</v>
      </c>
      <c r="ANH213" s="29">
        <f t="shared" si="31"/>
        <v>0</v>
      </c>
      <c r="ANI213" s="29">
        <f t="shared" si="31"/>
        <v>0</v>
      </c>
      <c r="ANJ213" s="29">
        <f t="shared" si="31"/>
        <v>0</v>
      </c>
      <c r="ANK213" s="29">
        <f t="shared" si="31"/>
        <v>0</v>
      </c>
      <c r="ANL213" s="29">
        <f t="shared" si="31"/>
        <v>0</v>
      </c>
      <c r="ANM213" s="29">
        <f t="shared" si="31"/>
        <v>0</v>
      </c>
      <c r="ANN213" s="29">
        <f t="shared" si="31"/>
        <v>0</v>
      </c>
      <c r="ANO213" s="29">
        <f t="shared" si="31"/>
        <v>0</v>
      </c>
      <c r="ANP213" s="29">
        <f t="shared" si="31"/>
        <v>0</v>
      </c>
      <c r="ANQ213" s="29">
        <f t="shared" si="31"/>
        <v>0</v>
      </c>
      <c r="ANR213" s="29">
        <f t="shared" si="31"/>
        <v>0</v>
      </c>
      <c r="ANS213" s="29">
        <f t="shared" si="31"/>
        <v>0</v>
      </c>
      <c r="ANT213" s="29">
        <f t="shared" si="31"/>
        <v>0</v>
      </c>
      <c r="ANU213" s="29">
        <f t="shared" si="31"/>
        <v>0</v>
      </c>
      <c r="ANV213" s="29">
        <f t="shared" si="31"/>
        <v>0</v>
      </c>
      <c r="ANW213" s="29">
        <f t="shared" si="31"/>
        <v>0</v>
      </c>
      <c r="ANX213" s="29">
        <f t="shared" si="31"/>
        <v>0</v>
      </c>
      <c r="ANY213" s="29">
        <f t="shared" si="31"/>
        <v>0</v>
      </c>
      <c r="ANZ213" s="29">
        <f t="shared" si="31"/>
        <v>0</v>
      </c>
      <c r="AOA213" s="29">
        <f t="shared" si="31"/>
        <v>0</v>
      </c>
      <c r="AOB213" s="29">
        <f t="shared" si="31"/>
        <v>0</v>
      </c>
      <c r="AOC213" s="29">
        <f t="shared" si="31"/>
        <v>0</v>
      </c>
      <c r="AOD213" s="29">
        <f t="shared" si="31"/>
        <v>0</v>
      </c>
      <c r="AOE213" s="29">
        <f t="shared" si="31"/>
        <v>0</v>
      </c>
      <c r="AOF213" s="29">
        <f t="shared" si="31"/>
        <v>0</v>
      </c>
      <c r="AOG213" s="29">
        <f t="shared" si="31"/>
        <v>0</v>
      </c>
      <c r="AOH213" s="29">
        <f t="shared" si="31"/>
        <v>0</v>
      </c>
      <c r="AOI213" s="29">
        <f t="shared" si="31"/>
        <v>0</v>
      </c>
      <c r="AOJ213" s="29">
        <f t="shared" si="31"/>
        <v>0</v>
      </c>
      <c r="AOK213" s="29">
        <f t="shared" si="31"/>
        <v>0</v>
      </c>
      <c r="AOL213" s="29">
        <f t="shared" si="31"/>
        <v>0</v>
      </c>
      <c r="AOM213" s="29">
        <f t="shared" si="31"/>
        <v>0</v>
      </c>
      <c r="AON213" s="29">
        <f t="shared" si="31"/>
        <v>0</v>
      </c>
      <c r="AOO213" s="29">
        <f t="shared" si="31"/>
        <v>0</v>
      </c>
      <c r="AOP213" s="29">
        <f t="shared" si="31"/>
        <v>0</v>
      </c>
      <c r="AOQ213" s="29">
        <f t="shared" si="31"/>
        <v>0</v>
      </c>
      <c r="AOR213" s="29">
        <f t="shared" si="31"/>
        <v>0</v>
      </c>
      <c r="AOS213" s="29">
        <f t="shared" si="31"/>
        <v>0</v>
      </c>
      <c r="AOT213" s="29">
        <f t="shared" si="31"/>
        <v>0</v>
      </c>
      <c r="AOU213" s="29">
        <f t="shared" si="31"/>
        <v>0</v>
      </c>
      <c r="AOV213" s="29">
        <f t="shared" si="31"/>
        <v>0</v>
      </c>
      <c r="AOW213" s="29">
        <f t="shared" ref="AOW213:ARH213" si="32">SUM(AOW207:AOW212)</f>
        <v>0</v>
      </c>
      <c r="AOX213" s="29">
        <f t="shared" si="32"/>
        <v>0</v>
      </c>
      <c r="AOY213" s="29">
        <f t="shared" si="32"/>
        <v>0</v>
      </c>
      <c r="AOZ213" s="29">
        <f t="shared" si="32"/>
        <v>0</v>
      </c>
      <c r="APA213" s="29">
        <f t="shared" si="32"/>
        <v>0</v>
      </c>
      <c r="APB213" s="29">
        <f t="shared" si="32"/>
        <v>0</v>
      </c>
      <c r="APC213" s="29">
        <f t="shared" si="32"/>
        <v>0</v>
      </c>
      <c r="APD213" s="29">
        <f t="shared" si="32"/>
        <v>0</v>
      </c>
      <c r="APE213" s="29">
        <f t="shared" si="32"/>
        <v>0</v>
      </c>
      <c r="APF213" s="29">
        <f t="shared" si="32"/>
        <v>0</v>
      </c>
      <c r="APG213" s="29">
        <f t="shared" si="32"/>
        <v>0</v>
      </c>
      <c r="APH213" s="29">
        <f t="shared" si="32"/>
        <v>0</v>
      </c>
      <c r="API213" s="29">
        <f t="shared" si="32"/>
        <v>0</v>
      </c>
      <c r="APJ213" s="29">
        <f t="shared" si="32"/>
        <v>0</v>
      </c>
      <c r="APK213" s="29">
        <f t="shared" si="32"/>
        <v>0</v>
      </c>
      <c r="APL213" s="29">
        <f t="shared" si="32"/>
        <v>0</v>
      </c>
      <c r="APM213" s="29">
        <f t="shared" si="32"/>
        <v>0</v>
      </c>
      <c r="APN213" s="29">
        <f t="shared" si="32"/>
        <v>0</v>
      </c>
      <c r="APO213" s="29">
        <f t="shared" si="32"/>
        <v>0</v>
      </c>
      <c r="APP213" s="29">
        <f t="shared" si="32"/>
        <v>0</v>
      </c>
      <c r="APQ213" s="29">
        <f t="shared" si="32"/>
        <v>0</v>
      </c>
      <c r="APR213" s="29">
        <f t="shared" si="32"/>
        <v>0</v>
      </c>
      <c r="APS213" s="29">
        <f t="shared" si="32"/>
        <v>0</v>
      </c>
      <c r="APT213" s="29">
        <f t="shared" si="32"/>
        <v>0</v>
      </c>
      <c r="APU213" s="29">
        <f t="shared" si="32"/>
        <v>0</v>
      </c>
      <c r="APV213" s="29">
        <f t="shared" si="32"/>
        <v>0</v>
      </c>
      <c r="APW213" s="29">
        <f t="shared" si="32"/>
        <v>0</v>
      </c>
      <c r="APX213" s="29">
        <f t="shared" si="32"/>
        <v>0</v>
      </c>
      <c r="APY213" s="29">
        <f t="shared" si="32"/>
        <v>0</v>
      </c>
      <c r="APZ213" s="29">
        <f t="shared" si="32"/>
        <v>0</v>
      </c>
      <c r="AQA213" s="29">
        <f t="shared" si="32"/>
        <v>0</v>
      </c>
      <c r="AQB213" s="29">
        <f t="shared" si="32"/>
        <v>0</v>
      </c>
      <c r="AQC213" s="29">
        <f t="shared" si="32"/>
        <v>0</v>
      </c>
      <c r="AQD213" s="29">
        <f t="shared" si="32"/>
        <v>0</v>
      </c>
      <c r="AQE213" s="29">
        <f t="shared" si="32"/>
        <v>0</v>
      </c>
      <c r="AQF213" s="29">
        <f t="shared" si="32"/>
        <v>0</v>
      </c>
      <c r="AQG213" s="29">
        <f t="shared" si="32"/>
        <v>0</v>
      </c>
      <c r="AQH213" s="29">
        <f t="shared" si="32"/>
        <v>0</v>
      </c>
      <c r="AQI213" s="29">
        <f t="shared" si="32"/>
        <v>0</v>
      </c>
      <c r="AQJ213" s="29">
        <f t="shared" si="32"/>
        <v>0</v>
      </c>
      <c r="AQK213" s="29">
        <f t="shared" si="32"/>
        <v>0</v>
      </c>
      <c r="AQL213" s="29">
        <f t="shared" si="32"/>
        <v>0</v>
      </c>
      <c r="AQM213" s="29">
        <f t="shared" si="32"/>
        <v>0</v>
      </c>
      <c r="AQN213" s="29">
        <f t="shared" si="32"/>
        <v>0</v>
      </c>
      <c r="AQO213" s="29">
        <f t="shared" si="32"/>
        <v>0</v>
      </c>
      <c r="AQP213" s="29">
        <f t="shared" si="32"/>
        <v>0</v>
      </c>
      <c r="AQQ213" s="29">
        <f t="shared" si="32"/>
        <v>0</v>
      </c>
      <c r="AQR213" s="29">
        <f t="shared" si="32"/>
        <v>0</v>
      </c>
      <c r="AQS213" s="29">
        <f t="shared" si="32"/>
        <v>0</v>
      </c>
      <c r="AQT213" s="29">
        <f t="shared" si="32"/>
        <v>0</v>
      </c>
      <c r="AQU213" s="29">
        <f t="shared" si="32"/>
        <v>0</v>
      </c>
      <c r="AQV213" s="29">
        <f t="shared" si="32"/>
        <v>0</v>
      </c>
      <c r="AQW213" s="29">
        <f t="shared" si="32"/>
        <v>0</v>
      </c>
      <c r="AQX213" s="29">
        <f t="shared" si="32"/>
        <v>0</v>
      </c>
      <c r="AQY213" s="29">
        <f t="shared" si="32"/>
        <v>0</v>
      </c>
      <c r="AQZ213" s="29">
        <f t="shared" si="32"/>
        <v>0</v>
      </c>
      <c r="ARA213" s="29">
        <f t="shared" si="32"/>
        <v>0</v>
      </c>
      <c r="ARB213" s="29">
        <f t="shared" si="32"/>
        <v>0</v>
      </c>
      <c r="ARC213" s="29">
        <f t="shared" si="32"/>
        <v>0</v>
      </c>
      <c r="ARD213" s="29">
        <f t="shared" si="32"/>
        <v>0</v>
      </c>
      <c r="ARE213" s="29">
        <f t="shared" si="32"/>
        <v>0</v>
      </c>
      <c r="ARF213" s="29">
        <f t="shared" si="32"/>
        <v>0</v>
      </c>
      <c r="ARG213" s="29">
        <f t="shared" si="32"/>
        <v>0</v>
      </c>
      <c r="ARH213" s="29">
        <f t="shared" si="32"/>
        <v>0</v>
      </c>
      <c r="ARI213" s="29">
        <f t="shared" ref="ARI213:ATT213" si="33">SUM(ARI207:ARI212)</f>
        <v>0</v>
      </c>
      <c r="ARJ213" s="29">
        <f t="shared" si="33"/>
        <v>0</v>
      </c>
      <c r="ARK213" s="29">
        <f t="shared" si="33"/>
        <v>0</v>
      </c>
      <c r="ARL213" s="29">
        <f t="shared" si="33"/>
        <v>0</v>
      </c>
      <c r="ARM213" s="29">
        <f t="shared" si="33"/>
        <v>0</v>
      </c>
      <c r="ARN213" s="29">
        <f t="shared" si="33"/>
        <v>0</v>
      </c>
      <c r="ARO213" s="29">
        <f t="shared" si="33"/>
        <v>0</v>
      </c>
      <c r="ARP213" s="29">
        <f t="shared" si="33"/>
        <v>0</v>
      </c>
      <c r="ARQ213" s="29">
        <f t="shared" si="33"/>
        <v>0</v>
      </c>
      <c r="ARR213" s="29">
        <f t="shared" si="33"/>
        <v>0</v>
      </c>
      <c r="ARS213" s="29">
        <f t="shared" si="33"/>
        <v>0</v>
      </c>
      <c r="ART213" s="29">
        <f t="shared" si="33"/>
        <v>0</v>
      </c>
      <c r="ARU213" s="29">
        <f t="shared" si="33"/>
        <v>0</v>
      </c>
      <c r="ARV213" s="29">
        <f t="shared" si="33"/>
        <v>0</v>
      </c>
      <c r="ARW213" s="29">
        <f t="shared" si="33"/>
        <v>0</v>
      </c>
      <c r="ARX213" s="29">
        <f t="shared" si="33"/>
        <v>0</v>
      </c>
      <c r="ARY213" s="29">
        <f t="shared" si="33"/>
        <v>0</v>
      </c>
      <c r="ARZ213" s="29">
        <f t="shared" si="33"/>
        <v>0</v>
      </c>
      <c r="ASA213" s="29">
        <f t="shared" si="33"/>
        <v>0</v>
      </c>
      <c r="ASB213" s="29">
        <f t="shared" si="33"/>
        <v>0</v>
      </c>
      <c r="ASC213" s="29">
        <f t="shared" si="33"/>
        <v>0</v>
      </c>
      <c r="ASD213" s="29">
        <f t="shared" si="33"/>
        <v>0</v>
      </c>
      <c r="ASE213" s="29">
        <f t="shared" si="33"/>
        <v>0</v>
      </c>
      <c r="ASF213" s="29">
        <f t="shared" si="33"/>
        <v>0</v>
      </c>
      <c r="ASG213" s="29">
        <f t="shared" si="33"/>
        <v>0</v>
      </c>
      <c r="ASH213" s="29">
        <f t="shared" si="33"/>
        <v>0</v>
      </c>
      <c r="ASI213" s="29">
        <f t="shared" si="33"/>
        <v>0</v>
      </c>
      <c r="ASJ213" s="29">
        <f t="shared" si="33"/>
        <v>0</v>
      </c>
      <c r="ASK213" s="29">
        <f t="shared" si="33"/>
        <v>0</v>
      </c>
      <c r="ASL213" s="29">
        <f t="shared" si="33"/>
        <v>0</v>
      </c>
      <c r="ASM213" s="29">
        <f t="shared" si="33"/>
        <v>0</v>
      </c>
      <c r="ASN213" s="29">
        <f t="shared" si="33"/>
        <v>0</v>
      </c>
      <c r="ASO213" s="29">
        <f t="shared" si="33"/>
        <v>0</v>
      </c>
      <c r="ASP213" s="29">
        <f t="shared" si="33"/>
        <v>0</v>
      </c>
      <c r="ASQ213" s="29">
        <f t="shared" si="33"/>
        <v>0</v>
      </c>
      <c r="ASR213" s="29">
        <f t="shared" si="33"/>
        <v>0</v>
      </c>
      <c r="ASS213" s="29">
        <f t="shared" si="33"/>
        <v>0</v>
      </c>
      <c r="AST213" s="29">
        <f t="shared" si="33"/>
        <v>0</v>
      </c>
      <c r="ASU213" s="29">
        <f t="shared" si="33"/>
        <v>0</v>
      </c>
      <c r="ASV213" s="29">
        <f t="shared" si="33"/>
        <v>0</v>
      </c>
      <c r="ASW213" s="29">
        <f t="shared" si="33"/>
        <v>0</v>
      </c>
      <c r="ASX213" s="29">
        <f t="shared" si="33"/>
        <v>0</v>
      </c>
      <c r="ASY213" s="29">
        <f t="shared" si="33"/>
        <v>0</v>
      </c>
      <c r="ASZ213" s="29">
        <f t="shared" si="33"/>
        <v>0</v>
      </c>
      <c r="ATA213" s="29">
        <f t="shared" si="33"/>
        <v>0</v>
      </c>
      <c r="ATB213" s="29">
        <f t="shared" si="33"/>
        <v>0</v>
      </c>
      <c r="ATC213" s="29">
        <f t="shared" si="33"/>
        <v>0</v>
      </c>
      <c r="ATD213" s="29">
        <f t="shared" si="33"/>
        <v>0</v>
      </c>
      <c r="ATE213" s="29">
        <f t="shared" si="33"/>
        <v>0</v>
      </c>
      <c r="ATF213" s="29">
        <f t="shared" si="33"/>
        <v>0</v>
      </c>
      <c r="ATG213" s="29">
        <f t="shared" si="33"/>
        <v>0</v>
      </c>
      <c r="ATH213" s="29">
        <f t="shared" si="33"/>
        <v>0</v>
      </c>
      <c r="ATI213" s="29">
        <f t="shared" si="33"/>
        <v>0</v>
      </c>
      <c r="ATJ213" s="29">
        <f t="shared" si="33"/>
        <v>0</v>
      </c>
      <c r="ATK213" s="29">
        <f t="shared" si="33"/>
        <v>0</v>
      </c>
      <c r="ATL213" s="29">
        <f t="shared" si="33"/>
        <v>0</v>
      </c>
      <c r="ATM213" s="29">
        <f t="shared" si="33"/>
        <v>0</v>
      </c>
      <c r="ATN213" s="29">
        <f t="shared" si="33"/>
        <v>0</v>
      </c>
      <c r="ATO213" s="29">
        <f t="shared" si="33"/>
        <v>0</v>
      </c>
      <c r="ATP213" s="29">
        <f t="shared" si="33"/>
        <v>0</v>
      </c>
      <c r="ATQ213" s="29">
        <f t="shared" si="33"/>
        <v>0</v>
      </c>
      <c r="ATR213" s="29">
        <f t="shared" si="33"/>
        <v>0</v>
      </c>
      <c r="ATS213" s="29">
        <f t="shared" si="33"/>
        <v>0</v>
      </c>
      <c r="ATT213" s="29">
        <f t="shared" si="33"/>
        <v>0</v>
      </c>
      <c r="ATU213" s="29">
        <f t="shared" ref="ATU213:AWF213" si="34">SUM(ATU207:ATU212)</f>
        <v>0</v>
      </c>
      <c r="ATV213" s="29">
        <f t="shared" si="34"/>
        <v>0</v>
      </c>
      <c r="ATW213" s="29">
        <f t="shared" si="34"/>
        <v>0</v>
      </c>
      <c r="ATX213" s="29">
        <f t="shared" si="34"/>
        <v>0</v>
      </c>
      <c r="ATY213" s="29">
        <f t="shared" si="34"/>
        <v>0</v>
      </c>
      <c r="ATZ213" s="29">
        <f t="shared" si="34"/>
        <v>0</v>
      </c>
      <c r="AUA213" s="29">
        <f t="shared" si="34"/>
        <v>0</v>
      </c>
      <c r="AUB213" s="29">
        <f t="shared" si="34"/>
        <v>0</v>
      </c>
      <c r="AUC213" s="29">
        <f t="shared" si="34"/>
        <v>0</v>
      </c>
      <c r="AUD213" s="29">
        <f t="shared" si="34"/>
        <v>0</v>
      </c>
      <c r="AUE213" s="29">
        <f t="shared" si="34"/>
        <v>0</v>
      </c>
      <c r="AUF213" s="29">
        <f t="shared" si="34"/>
        <v>0</v>
      </c>
      <c r="AUG213" s="29">
        <f t="shared" si="34"/>
        <v>0</v>
      </c>
      <c r="AUH213" s="29">
        <f t="shared" si="34"/>
        <v>0</v>
      </c>
      <c r="AUI213" s="29">
        <f t="shared" si="34"/>
        <v>0</v>
      </c>
      <c r="AUJ213" s="29">
        <f t="shared" si="34"/>
        <v>0</v>
      </c>
      <c r="AUK213" s="29">
        <f t="shared" si="34"/>
        <v>0</v>
      </c>
      <c r="AUL213" s="29">
        <f t="shared" si="34"/>
        <v>0</v>
      </c>
      <c r="AUM213" s="29">
        <f t="shared" si="34"/>
        <v>0</v>
      </c>
      <c r="AUN213" s="29">
        <f t="shared" si="34"/>
        <v>0</v>
      </c>
      <c r="AUO213" s="29">
        <f t="shared" si="34"/>
        <v>0</v>
      </c>
      <c r="AUP213" s="29">
        <f t="shared" si="34"/>
        <v>0</v>
      </c>
      <c r="AUQ213" s="29">
        <f t="shared" si="34"/>
        <v>0</v>
      </c>
      <c r="AUR213" s="29">
        <f t="shared" si="34"/>
        <v>0</v>
      </c>
      <c r="AUS213" s="29">
        <f t="shared" si="34"/>
        <v>0</v>
      </c>
      <c r="AUT213" s="29">
        <f t="shared" si="34"/>
        <v>0</v>
      </c>
      <c r="AUU213" s="29">
        <f t="shared" si="34"/>
        <v>0</v>
      </c>
      <c r="AUV213" s="29">
        <f t="shared" si="34"/>
        <v>0</v>
      </c>
      <c r="AUW213" s="29">
        <f t="shared" si="34"/>
        <v>0</v>
      </c>
      <c r="AUX213" s="29">
        <f t="shared" si="34"/>
        <v>0</v>
      </c>
      <c r="AUY213" s="29">
        <f t="shared" si="34"/>
        <v>0</v>
      </c>
      <c r="AUZ213" s="29">
        <f t="shared" si="34"/>
        <v>0</v>
      </c>
      <c r="AVA213" s="29">
        <f t="shared" si="34"/>
        <v>0</v>
      </c>
      <c r="AVB213" s="29">
        <f t="shared" si="34"/>
        <v>0</v>
      </c>
      <c r="AVC213" s="29">
        <f t="shared" si="34"/>
        <v>0</v>
      </c>
      <c r="AVD213" s="29">
        <f t="shared" si="34"/>
        <v>0</v>
      </c>
      <c r="AVE213" s="29">
        <f t="shared" si="34"/>
        <v>0</v>
      </c>
      <c r="AVF213" s="29">
        <f t="shared" si="34"/>
        <v>0</v>
      </c>
      <c r="AVG213" s="29">
        <f t="shared" si="34"/>
        <v>0</v>
      </c>
      <c r="AVH213" s="29">
        <f t="shared" si="34"/>
        <v>0</v>
      </c>
      <c r="AVI213" s="29">
        <f t="shared" si="34"/>
        <v>0</v>
      </c>
      <c r="AVJ213" s="29">
        <f t="shared" si="34"/>
        <v>0</v>
      </c>
      <c r="AVK213" s="29">
        <f t="shared" si="34"/>
        <v>0</v>
      </c>
      <c r="AVL213" s="29">
        <f t="shared" si="34"/>
        <v>0</v>
      </c>
      <c r="AVM213" s="29">
        <f t="shared" si="34"/>
        <v>0</v>
      </c>
      <c r="AVN213" s="29">
        <f t="shared" si="34"/>
        <v>0</v>
      </c>
      <c r="AVO213" s="29">
        <f t="shared" si="34"/>
        <v>0</v>
      </c>
      <c r="AVP213" s="29">
        <f t="shared" si="34"/>
        <v>0</v>
      </c>
      <c r="AVQ213" s="29">
        <f t="shared" si="34"/>
        <v>0</v>
      </c>
      <c r="AVR213" s="29">
        <f t="shared" si="34"/>
        <v>0</v>
      </c>
      <c r="AVS213" s="29">
        <f t="shared" si="34"/>
        <v>0</v>
      </c>
      <c r="AVT213" s="29">
        <f t="shared" si="34"/>
        <v>0</v>
      </c>
      <c r="AVU213" s="29">
        <f t="shared" si="34"/>
        <v>0</v>
      </c>
      <c r="AVV213" s="29">
        <f t="shared" si="34"/>
        <v>0</v>
      </c>
      <c r="AVW213" s="29">
        <f t="shared" si="34"/>
        <v>0</v>
      </c>
      <c r="AVX213" s="29">
        <f t="shared" si="34"/>
        <v>0</v>
      </c>
      <c r="AVY213" s="29">
        <f t="shared" si="34"/>
        <v>0</v>
      </c>
      <c r="AVZ213" s="29">
        <f t="shared" si="34"/>
        <v>0</v>
      </c>
      <c r="AWA213" s="29">
        <f t="shared" si="34"/>
        <v>0</v>
      </c>
      <c r="AWB213" s="29">
        <f t="shared" si="34"/>
        <v>0</v>
      </c>
      <c r="AWC213" s="29">
        <f t="shared" si="34"/>
        <v>0</v>
      </c>
      <c r="AWD213" s="29">
        <f t="shared" si="34"/>
        <v>0</v>
      </c>
      <c r="AWE213" s="29">
        <f t="shared" si="34"/>
        <v>0</v>
      </c>
      <c r="AWF213" s="29">
        <f t="shared" si="34"/>
        <v>0</v>
      </c>
      <c r="AWG213" s="29">
        <f t="shared" ref="AWG213:AYR213" si="35">SUM(AWG207:AWG212)</f>
        <v>0</v>
      </c>
      <c r="AWH213" s="29">
        <f t="shared" si="35"/>
        <v>0</v>
      </c>
      <c r="AWI213" s="29">
        <f t="shared" si="35"/>
        <v>0</v>
      </c>
      <c r="AWJ213" s="29">
        <f t="shared" si="35"/>
        <v>0</v>
      </c>
      <c r="AWK213" s="29">
        <f t="shared" si="35"/>
        <v>0</v>
      </c>
      <c r="AWL213" s="29">
        <f t="shared" si="35"/>
        <v>0</v>
      </c>
      <c r="AWM213" s="29">
        <f t="shared" si="35"/>
        <v>0</v>
      </c>
      <c r="AWN213" s="29">
        <f t="shared" si="35"/>
        <v>0</v>
      </c>
      <c r="AWO213" s="29">
        <f t="shared" si="35"/>
        <v>0</v>
      </c>
      <c r="AWP213" s="29">
        <f t="shared" si="35"/>
        <v>0</v>
      </c>
      <c r="AWQ213" s="29">
        <f t="shared" si="35"/>
        <v>0</v>
      </c>
      <c r="AWR213" s="29">
        <f t="shared" si="35"/>
        <v>0</v>
      </c>
      <c r="AWS213" s="29">
        <f t="shared" si="35"/>
        <v>0</v>
      </c>
      <c r="AWT213" s="29">
        <f t="shared" si="35"/>
        <v>0</v>
      </c>
      <c r="AWU213" s="29">
        <f t="shared" si="35"/>
        <v>0</v>
      </c>
      <c r="AWV213" s="29">
        <f t="shared" si="35"/>
        <v>0</v>
      </c>
      <c r="AWW213" s="29">
        <f t="shared" si="35"/>
        <v>0</v>
      </c>
      <c r="AWX213" s="29">
        <f t="shared" si="35"/>
        <v>0</v>
      </c>
      <c r="AWY213" s="29">
        <f t="shared" si="35"/>
        <v>0</v>
      </c>
      <c r="AWZ213" s="29">
        <f t="shared" si="35"/>
        <v>0</v>
      </c>
      <c r="AXA213" s="29">
        <f t="shared" si="35"/>
        <v>0</v>
      </c>
      <c r="AXB213" s="29">
        <f t="shared" si="35"/>
        <v>0</v>
      </c>
      <c r="AXC213" s="29">
        <f t="shared" si="35"/>
        <v>0</v>
      </c>
      <c r="AXD213" s="29">
        <f t="shared" si="35"/>
        <v>0</v>
      </c>
      <c r="AXE213" s="29">
        <f t="shared" si="35"/>
        <v>0</v>
      </c>
      <c r="AXF213" s="29">
        <f t="shared" si="35"/>
        <v>0</v>
      </c>
      <c r="AXG213" s="29">
        <f t="shared" si="35"/>
        <v>0</v>
      </c>
      <c r="AXH213" s="29">
        <f t="shared" si="35"/>
        <v>0</v>
      </c>
      <c r="AXI213" s="29">
        <f t="shared" si="35"/>
        <v>0</v>
      </c>
      <c r="AXJ213" s="29">
        <f t="shared" si="35"/>
        <v>0</v>
      </c>
      <c r="AXK213" s="29">
        <f t="shared" si="35"/>
        <v>0</v>
      </c>
      <c r="AXL213" s="29">
        <f t="shared" si="35"/>
        <v>0</v>
      </c>
      <c r="AXM213" s="29">
        <f t="shared" si="35"/>
        <v>0</v>
      </c>
      <c r="AXN213" s="29">
        <f t="shared" si="35"/>
        <v>0</v>
      </c>
      <c r="AXO213" s="29">
        <f t="shared" si="35"/>
        <v>0</v>
      </c>
      <c r="AXP213" s="29">
        <f t="shared" si="35"/>
        <v>0</v>
      </c>
      <c r="AXQ213" s="29">
        <f t="shared" si="35"/>
        <v>0</v>
      </c>
      <c r="AXR213" s="29">
        <f t="shared" si="35"/>
        <v>0</v>
      </c>
      <c r="AXS213" s="29">
        <f t="shared" si="35"/>
        <v>0</v>
      </c>
      <c r="AXT213" s="29">
        <f t="shared" si="35"/>
        <v>0</v>
      </c>
      <c r="AXU213" s="29">
        <f t="shared" si="35"/>
        <v>0</v>
      </c>
      <c r="AXV213" s="29">
        <f t="shared" si="35"/>
        <v>0</v>
      </c>
      <c r="AXW213" s="29">
        <f t="shared" si="35"/>
        <v>0</v>
      </c>
      <c r="AXX213" s="29">
        <f t="shared" si="35"/>
        <v>0</v>
      </c>
      <c r="AXY213" s="29">
        <f t="shared" si="35"/>
        <v>0</v>
      </c>
      <c r="AXZ213" s="29">
        <f t="shared" si="35"/>
        <v>0</v>
      </c>
      <c r="AYA213" s="29">
        <f t="shared" si="35"/>
        <v>0</v>
      </c>
      <c r="AYB213" s="29">
        <f t="shared" si="35"/>
        <v>0</v>
      </c>
      <c r="AYC213" s="29">
        <f t="shared" si="35"/>
        <v>0</v>
      </c>
      <c r="AYD213" s="29">
        <f t="shared" si="35"/>
        <v>0</v>
      </c>
      <c r="AYE213" s="29">
        <f t="shared" si="35"/>
        <v>0</v>
      </c>
      <c r="AYF213" s="29">
        <f t="shared" si="35"/>
        <v>0</v>
      </c>
      <c r="AYG213" s="29">
        <f t="shared" si="35"/>
        <v>0</v>
      </c>
      <c r="AYH213" s="29">
        <f t="shared" si="35"/>
        <v>0</v>
      </c>
      <c r="AYI213" s="29">
        <f t="shared" si="35"/>
        <v>0</v>
      </c>
      <c r="AYJ213" s="29">
        <f t="shared" si="35"/>
        <v>0</v>
      </c>
      <c r="AYK213" s="29">
        <f t="shared" si="35"/>
        <v>0</v>
      </c>
      <c r="AYL213" s="29">
        <f t="shared" si="35"/>
        <v>0</v>
      </c>
      <c r="AYM213" s="29">
        <f t="shared" si="35"/>
        <v>0</v>
      </c>
      <c r="AYN213" s="29">
        <f t="shared" si="35"/>
        <v>0</v>
      </c>
      <c r="AYO213" s="29">
        <f t="shared" si="35"/>
        <v>0</v>
      </c>
      <c r="AYP213" s="29">
        <f t="shared" si="35"/>
        <v>0</v>
      </c>
      <c r="AYQ213" s="29">
        <f t="shared" si="35"/>
        <v>0</v>
      </c>
      <c r="AYR213" s="29">
        <f t="shared" si="35"/>
        <v>0</v>
      </c>
      <c r="AYS213" s="29">
        <f t="shared" ref="AYS213:BBD213" si="36">SUM(AYS207:AYS212)</f>
        <v>0</v>
      </c>
      <c r="AYT213" s="29">
        <f t="shared" si="36"/>
        <v>0</v>
      </c>
      <c r="AYU213" s="29">
        <f t="shared" si="36"/>
        <v>0</v>
      </c>
      <c r="AYV213" s="29">
        <f t="shared" si="36"/>
        <v>0</v>
      </c>
      <c r="AYW213" s="29">
        <f t="shared" si="36"/>
        <v>0</v>
      </c>
      <c r="AYX213" s="29">
        <f t="shared" si="36"/>
        <v>0</v>
      </c>
      <c r="AYY213" s="29">
        <f t="shared" si="36"/>
        <v>0</v>
      </c>
      <c r="AYZ213" s="29">
        <f t="shared" si="36"/>
        <v>0</v>
      </c>
      <c r="AZA213" s="29">
        <f t="shared" si="36"/>
        <v>0</v>
      </c>
      <c r="AZB213" s="29">
        <f t="shared" si="36"/>
        <v>0</v>
      </c>
      <c r="AZC213" s="29">
        <f t="shared" si="36"/>
        <v>0</v>
      </c>
      <c r="AZD213" s="29">
        <f t="shared" si="36"/>
        <v>0</v>
      </c>
      <c r="AZE213" s="29">
        <f t="shared" si="36"/>
        <v>0</v>
      </c>
      <c r="AZF213" s="29">
        <f t="shared" si="36"/>
        <v>0</v>
      </c>
      <c r="AZG213" s="29">
        <f t="shared" si="36"/>
        <v>0</v>
      </c>
      <c r="AZH213" s="29">
        <f t="shared" si="36"/>
        <v>0</v>
      </c>
      <c r="AZI213" s="29">
        <f t="shared" si="36"/>
        <v>0</v>
      </c>
      <c r="AZJ213" s="29">
        <f t="shared" si="36"/>
        <v>0</v>
      </c>
      <c r="AZK213" s="29">
        <f t="shared" si="36"/>
        <v>0</v>
      </c>
      <c r="AZL213" s="29">
        <f t="shared" si="36"/>
        <v>0</v>
      </c>
      <c r="AZM213" s="29">
        <f t="shared" si="36"/>
        <v>0</v>
      </c>
      <c r="AZN213" s="29">
        <f t="shared" si="36"/>
        <v>0</v>
      </c>
      <c r="AZO213" s="29">
        <f t="shared" si="36"/>
        <v>0</v>
      </c>
      <c r="AZP213" s="29">
        <f t="shared" si="36"/>
        <v>0</v>
      </c>
      <c r="AZQ213" s="29">
        <f t="shared" si="36"/>
        <v>0</v>
      </c>
      <c r="AZR213" s="29">
        <f t="shared" si="36"/>
        <v>0</v>
      </c>
      <c r="AZS213" s="29">
        <f t="shared" si="36"/>
        <v>0</v>
      </c>
      <c r="AZT213" s="29">
        <f t="shared" si="36"/>
        <v>0</v>
      </c>
      <c r="AZU213" s="29">
        <f t="shared" si="36"/>
        <v>0</v>
      </c>
      <c r="AZV213" s="29">
        <f t="shared" si="36"/>
        <v>0</v>
      </c>
      <c r="AZW213" s="29">
        <f t="shared" si="36"/>
        <v>0</v>
      </c>
      <c r="AZX213" s="29">
        <f t="shared" si="36"/>
        <v>0</v>
      </c>
      <c r="AZY213" s="29">
        <f t="shared" si="36"/>
        <v>0</v>
      </c>
      <c r="AZZ213" s="29">
        <f t="shared" si="36"/>
        <v>0</v>
      </c>
      <c r="BAA213" s="29">
        <f t="shared" si="36"/>
        <v>0</v>
      </c>
      <c r="BAB213" s="29">
        <f t="shared" si="36"/>
        <v>0</v>
      </c>
      <c r="BAC213" s="29">
        <f t="shared" si="36"/>
        <v>0</v>
      </c>
      <c r="BAD213" s="29">
        <f t="shared" si="36"/>
        <v>0</v>
      </c>
      <c r="BAE213" s="29">
        <f t="shared" si="36"/>
        <v>0</v>
      </c>
      <c r="BAF213" s="29">
        <f t="shared" si="36"/>
        <v>0</v>
      </c>
      <c r="BAG213" s="29">
        <f t="shared" si="36"/>
        <v>0</v>
      </c>
      <c r="BAH213" s="29">
        <f t="shared" si="36"/>
        <v>0</v>
      </c>
      <c r="BAI213" s="29">
        <f t="shared" si="36"/>
        <v>0</v>
      </c>
      <c r="BAJ213" s="29">
        <f t="shared" si="36"/>
        <v>0</v>
      </c>
      <c r="BAK213" s="29">
        <f t="shared" si="36"/>
        <v>0</v>
      </c>
      <c r="BAL213" s="29">
        <f t="shared" si="36"/>
        <v>0</v>
      </c>
      <c r="BAM213" s="29">
        <f t="shared" si="36"/>
        <v>0</v>
      </c>
      <c r="BAN213" s="29">
        <f t="shared" si="36"/>
        <v>0</v>
      </c>
      <c r="BAO213" s="29">
        <f t="shared" si="36"/>
        <v>0</v>
      </c>
      <c r="BAP213" s="29">
        <f t="shared" si="36"/>
        <v>0</v>
      </c>
      <c r="BAQ213" s="29">
        <f t="shared" si="36"/>
        <v>0</v>
      </c>
      <c r="BAR213" s="29">
        <f t="shared" si="36"/>
        <v>0</v>
      </c>
      <c r="BAS213" s="29">
        <f t="shared" si="36"/>
        <v>0</v>
      </c>
      <c r="BAT213" s="29">
        <f t="shared" si="36"/>
        <v>0</v>
      </c>
      <c r="BAU213" s="29">
        <f t="shared" si="36"/>
        <v>0</v>
      </c>
      <c r="BAV213" s="29">
        <f t="shared" si="36"/>
        <v>0</v>
      </c>
      <c r="BAW213" s="29">
        <f t="shared" si="36"/>
        <v>0</v>
      </c>
      <c r="BAX213" s="29">
        <f t="shared" si="36"/>
        <v>0</v>
      </c>
      <c r="BAY213" s="29">
        <f t="shared" si="36"/>
        <v>0</v>
      </c>
      <c r="BAZ213" s="29">
        <f t="shared" si="36"/>
        <v>0</v>
      </c>
      <c r="BBA213" s="29">
        <f t="shared" si="36"/>
        <v>0</v>
      </c>
      <c r="BBB213" s="29">
        <f t="shared" si="36"/>
        <v>0</v>
      </c>
      <c r="BBC213" s="29">
        <f t="shared" si="36"/>
        <v>0</v>
      </c>
      <c r="BBD213" s="29">
        <f t="shared" si="36"/>
        <v>0</v>
      </c>
      <c r="BBE213" s="29">
        <f t="shared" ref="BBE213:BDP213" si="37">SUM(BBE207:BBE212)</f>
        <v>0</v>
      </c>
      <c r="BBF213" s="29">
        <f t="shared" si="37"/>
        <v>0</v>
      </c>
      <c r="BBG213" s="29">
        <f t="shared" si="37"/>
        <v>0</v>
      </c>
      <c r="BBH213" s="29">
        <f t="shared" si="37"/>
        <v>0</v>
      </c>
      <c r="BBI213" s="29">
        <f t="shared" si="37"/>
        <v>0</v>
      </c>
      <c r="BBJ213" s="29">
        <f t="shared" si="37"/>
        <v>0</v>
      </c>
      <c r="BBK213" s="29">
        <f t="shared" si="37"/>
        <v>0</v>
      </c>
      <c r="BBL213" s="29">
        <f t="shared" si="37"/>
        <v>0</v>
      </c>
      <c r="BBM213" s="29">
        <f t="shared" si="37"/>
        <v>0</v>
      </c>
      <c r="BBN213" s="29">
        <f t="shared" si="37"/>
        <v>0</v>
      </c>
      <c r="BBO213" s="29">
        <f t="shared" si="37"/>
        <v>0</v>
      </c>
      <c r="BBP213" s="29">
        <f t="shared" si="37"/>
        <v>0</v>
      </c>
      <c r="BBQ213" s="29">
        <f t="shared" si="37"/>
        <v>0</v>
      </c>
      <c r="BBR213" s="29">
        <f t="shared" si="37"/>
        <v>0</v>
      </c>
      <c r="BBS213" s="29">
        <f t="shared" si="37"/>
        <v>0</v>
      </c>
      <c r="BBT213" s="29">
        <f t="shared" si="37"/>
        <v>0</v>
      </c>
      <c r="BBU213" s="29">
        <f t="shared" si="37"/>
        <v>0</v>
      </c>
      <c r="BBV213" s="29">
        <f t="shared" si="37"/>
        <v>0</v>
      </c>
      <c r="BBW213" s="29">
        <f t="shared" si="37"/>
        <v>0</v>
      </c>
      <c r="BBX213" s="29">
        <f t="shared" si="37"/>
        <v>0</v>
      </c>
      <c r="BBY213" s="29">
        <f t="shared" si="37"/>
        <v>0</v>
      </c>
      <c r="BBZ213" s="29">
        <f t="shared" si="37"/>
        <v>0</v>
      </c>
      <c r="BCA213" s="29">
        <f t="shared" si="37"/>
        <v>0</v>
      </c>
      <c r="BCB213" s="29">
        <f t="shared" si="37"/>
        <v>0</v>
      </c>
      <c r="BCC213" s="29">
        <f t="shared" si="37"/>
        <v>0</v>
      </c>
      <c r="BCD213" s="29">
        <f t="shared" si="37"/>
        <v>0</v>
      </c>
      <c r="BCE213" s="29">
        <f t="shared" si="37"/>
        <v>0</v>
      </c>
      <c r="BCF213" s="29">
        <f t="shared" si="37"/>
        <v>0</v>
      </c>
      <c r="BCG213" s="29">
        <f t="shared" si="37"/>
        <v>0</v>
      </c>
      <c r="BCH213" s="29">
        <f t="shared" si="37"/>
        <v>0</v>
      </c>
      <c r="BCI213" s="29">
        <f t="shared" si="37"/>
        <v>0</v>
      </c>
      <c r="BCJ213" s="29">
        <f t="shared" si="37"/>
        <v>0</v>
      </c>
      <c r="BCK213" s="29">
        <f t="shared" si="37"/>
        <v>0</v>
      </c>
      <c r="BCL213" s="29">
        <f t="shared" si="37"/>
        <v>0</v>
      </c>
      <c r="BCM213" s="29">
        <f t="shared" si="37"/>
        <v>0</v>
      </c>
      <c r="BCN213" s="29">
        <f t="shared" si="37"/>
        <v>0</v>
      </c>
      <c r="BCO213" s="29">
        <f t="shared" si="37"/>
        <v>0</v>
      </c>
      <c r="BCP213" s="29">
        <f t="shared" si="37"/>
        <v>0</v>
      </c>
      <c r="BCQ213" s="29">
        <f t="shared" si="37"/>
        <v>0</v>
      </c>
      <c r="BCR213" s="29">
        <f t="shared" si="37"/>
        <v>0</v>
      </c>
      <c r="BCS213" s="29">
        <f t="shared" si="37"/>
        <v>0</v>
      </c>
      <c r="BCT213" s="29">
        <f t="shared" si="37"/>
        <v>0</v>
      </c>
      <c r="BCU213" s="29">
        <f t="shared" si="37"/>
        <v>0</v>
      </c>
      <c r="BCV213" s="29">
        <f t="shared" si="37"/>
        <v>0</v>
      </c>
      <c r="BCW213" s="29">
        <f t="shared" si="37"/>
        <v>0</v>
      </c>
      <c r="BCX213" s="29">
        <f t="shared" si="37"/>
        <v>0</v>
      </c>
      <c r="BCY213" s="29">
        <f t="shared" si="37"/>
        <v>0</v>
      </c>
      <c r="BCZ213" s="29">
        <f t="shared" si="37"/>
        <v>0</v>
      </c>
      <c r="BDA213" s="29">
        <f t="shared" si="37"/>
        <v>0</v>
      </c>
      <c r="BDB213" s="29">
        <f t="shared" si="37"/>
        <v>0</v>
      </c>
      <c r="BDC213" s="29">
        <f t="shared" si="37"/>
        <v>0</v>
      </c>
      <c r="BDD213" s="29">
        <f t="shared" si="37"/>
        <v>0</v>
      </c>
      <c r="BDE213" s="29">
        <f t="shared" si="37"/>
        <v>0</v>
      </c>
      <c r="BDF213" s="29">
        <f t="shared" si="37"/>
        <v>0</v>
      </c>
      <c r="BDG213" s="29">
        <f t="shared" si="37"/>
        <v>0</v>
      </c>
      <c r="BDH213" s="29">
        <f t="shared" si="37"/>
        <v>0</v>
      </c>
      <c r="BDI213" s="29">
        <f t="shared" si="37"/>
        <v>0</v>
      </c>
      <c r="BDJ213" s="29">
        <f t="shared" si="37"/>
        <v>0</v>
      </c>
      <c r="BDK213" s="29">
        <f t="shared" si="37"/>
        <v>0</v>
      </c>
      <c r="BDL213" s="29">
        <f t="shared" si="37"/>
        <v>0</v>
      </c>
      <c r="BDM213" s="29">
        <f t="shared" si="37"/>
        <v>0</v>
      </c>
      <c r="BDN213" s="29">
        <f t="shared" si="37"/>
        <v>0</v>
      </c>
      <c r="BDO213" s="29">
        <f t="shared" si="37"/>
        <v>0</v>
      </c>
      <c r="BDP213" s="29">
        <f t="shared" si="37"/>
        <v>0</v>
      </c>
      <c r="BDQ213" s="29">
        <f t="shared" ref="BDQ213:BGB213" si="38">SUM(BDQ207:BDQ212)</f>
        <v>0</v>
      </c>
      <c r="BDR213" s="29">
        <f t="shared" si="38"/>
        <v>0</v>
      </c>
      <c r="BDS213" s="29">
        <f t="shared" si="38"/>
        <v>0</v>
      </c>
      <c r="BDT213" s="29">
        <f t="shared" si="38"/>
        <v>0</v>
      </c>
      <c r="BDU213" s="29">
        <f t="shared" si="38"/>
        <v>0</v>
      </c>
      <c r="BDV213" s="29">
        <f t="shared" si="38"/>
        <v>0</v>
      </c>
      <c r="BDW213" s="29">
        <f t="shared" si="38"/>
        <v>0</v>
      </c>
      <c r="BDX213" s="29">
        <f t="shared" si="38"/>
        <v>0</v>
      </c>
      <c r="BDY213" s="29">
        <f t="shared" si="38"/>
        <v>0</v>
      </c>
      <c r="BDZ213" s="29">
        <f t="shared" si="38"/>
        <v>0</v>
      </c>
      <c r="BEA213" s="29">
        <f t="shared" si="38"/>
        <v>0</v>
      </c>
      <c r="BEB213" s="29">
        <f t="shared" si="38"/>
        <v>0</v>
      </c>
      <c r="BEC213" s="29">
        <f t="shared" si="38"/>
        <v>0</v>
      </c>
      <c r="BED213" s="29">
        <f t="shared" si="38"/>
        <v>0</v>
      </c>
      <c r="BEE213" s="29">
        <f t="shared" si="38"/>
        <v>0</v>
      </c>
      <c r="BEF213" s="29">
        <f t="shared" si="38"/>
        <v>0</v>
      </c>
      <c r="BEG213" s="29">
        <f t="shared" si="38"/>
        <v>0</v>
      </c>
      <c r="BEH213" s="29">
        <f t="shared" si="38"/>
        <v>0</v>
      </c>
      <c r="BEI213" s="29">
        <f t="shared" si="38"/>
        <v>0</v>
      </c>
      <c r="BEJ213" s="29">
        <f t="shared" si="38"/>
        <v>0</v>
      </c>
      <c r="BEK213" s="29">
        <f t="shared" si="38"/>
        <v>0</v>
      </c>
      <c r="BEL213" s="29">
        <f t="shared" si="38"/>
        <v>0</v>
      </c>
      <c r="BEM213" s="29">
        <f t="shared" si="38"/>
        <v>0</v>
      </c>
      <c r="BEN213" s="29">
        <f t="shared" si="38"/>
        <v>0</v>
      </c>
      <c r="BEO213" s="29">
        <f t="shared" si="38"/>
        <v>0</v>
      </c>
      <c r="BEP213" s="29">
        <f t="shared" si="38"/>
        <v>0</v>
      </c>
      <c r="BEQ213" s="29">
        <f t="shared" si="38"/>
        <v>0</v>
      </c>
      <c r="BER213" s="29">
        <f t="shared" si="38"/>
        <v>0</v>
      </c>
      <c r="BES213" s="29">
        <f t="shared" si="38"/>
        <v>0</v>
      </c>
      <c r="BET213" s="29">
        <f t="shared" si="38"/>
        <v>0</v>
      </c>
      <c r="BEU213" s="29">
        <f t="shared" si="38"/>
        <v>0</v>
      </c>
      <c r="BEV213" s="29">
        <f t="shared" si="38"/>
        <v>0</v>
      </c>
      <c r="BEW213" s="29">
        <f t="shared" si="38"/>
        <v>0</v>
      </c>
      <c r="BEX213" s="29">
        <f t="shared" si="38"/>
        <v>0</v>
      </c>
      <c r="BEY213" s="29">
        <f t="shared" si="38"/>
        <v>0</v>
      </c>
      <c r="BEZ213" s="29">
        <f t="shared" si="38"/>
        <v>0</v>
      </c>
      <c r="BFA213" s="29">
        <f t="shared" si="38"/>
        <v>0</v>
      </c>
      <c r="BFB213" s="29">
        <f t="shared" si="38"/>
        <v>0</v>
      </c>
      <c r="BFC213" s="29">
        <f t="shared" si="38"/>
        <v>0</v>
      </c>
      <c r="BFD213" s="29">
        <f t="shared" si="38"/>
        <v>0</v>
      </c>
      <c r="BFE213" s="29">
        <f t="shared" si="38"/>
        <v>0</v>
      </c>
      <c r="BFF213" s="29">
        <f t="shared" si="38"/>
        <v>0</v>
      </c>
      <c r="BFG213" s="29">
        <f t="shared" si="38"/>
        <v>0</v>
      </c>
      <c r="BFH213" s="29">
        <f t="shared" si="38"/>
        <v>0</v>
      </c>
      <c r="BFI213" s="29">
        <f t="shared" si="38"/>
        <v>0</v>
      </c>
      <c r="BFJ213" s="29">
        <f t="shared" si="38"/>
        <v>0</v>
      </c>
      <c r="BFK213" s="29">
        <f t="shared" si="38"/>
        <v>0</v>
      </c>
      <c r="BFL213" s="29">
        <f t="shared" si="38"/>
        <v>0</v>
      </c>
      <c r="BFM213" s="29">
        <f t="shared" si="38"/>
        <v>0</v>
      </c>
      <c r="BFN213" s="29">
        <f t="shared" si="38"/>
        <v>0</v>
      </c>
      <c r="BFO213" s="29">
        <f t="shared" si="38"/>
        <v>0</v>
      </c>
      <c r="BFP213" s="29">
        <f t="shared" si="38"/>
        <v>0</v>
      </c>
      <c r="BFQ213" s="29">
        <f t="shared" si="38"/>
        <v>0</v>
      </c>
      <c r="BFR213" s="29">
        <f t="shared" si="38"/>
        <v>0</v>
      </c>
      <c r="BFS213" s="29">
        <f t="shared" si="38"/>
        <v>0</v>
      </c>
      <c r="BFT213" s="29">
        <f t="shared" si="38"/>
        <v>0</v>
      </c>
      <c r="BFU213" s="29">
        <f t="shared" si="38"/>
        <v>0</v>
      </c>
      <c r="BFV213" s="29">
        <f t="shared" si="38"/>
        <v>0</v>
      </c>
      <c r="BFW213" s="29">
        <f t="shared" si="38"/>
        <v>0</v>
      </c>
      <c r="BFX213" s="29">
        <f t="shared" si="38"/>
        <v>0</v>
      </c>
      <c r="BFY213" s="29">
        <f t="shared" si="38"/>
        <v>0</v>
      </c>
      <c r="BFZ213" s="29">
        <f t="shared" si="38"/>
        <v>0</v>
      </c>
      <c r="BGA213" s="29">
        <f t="shared" si="38"/>
        <v>0</v>
      </c>
      <c r="BGB213" s="29">
        <f t="shared" si="38"/>
        <v>0</v>
      </c>
      <c r="BGC213" s="29">
        <f t="shared" ref="BGC213:BIN213" si="39">SUM(BGC207:BGC212)</f>
        <v>0</v>
      </c>
      <c r="BGD213" s="29">
        <f t="shared" si="39"/>
        <v>0</v>
      </c>
      <c r="BGE213" s="29">
        <f t="shared" si="39"/>
        <v>0</v>
      </c>
      <c r="BGF213" s="29">
        <f t="shared" si="39"/>
        <v>0</v>
      </c>
      <c r="BGG213" s="29">
        <f t="shared" si="39"/>
        <v>0</v>
      </c>
      <c r="BGH213" s="29">
        <f t="shared" si="39"/>
        <v>0</v>
      </c>
      <c r="BGI213" s="29">
        <f t="shared" si="39"/>
        <v>0</v>
      </c>
      <c r="BGJ213" s="29">
        <f t="shared" si="39"/>
        <v>0</v>
      </c>
      <c r="BGK213" s="29">
        <f t="shared" si="39"/>
        <v>0</v>
      </c>
      <c r="BGL213" s="29">
        <f t="shared" si="39"/>
        <v>0</v>
      </c>
      <c r="BGM213" s="29">
        <f t="shared" si="39"/>
        <v>0</v>
      </c>
      <c r="BGN213" s="29">
        <f t="shared" si="39"/>
        <v>0</v>
      </c>
      <c r="BGO213" s="29">
        <f t="shared" si="39"/>
        <v>0</v>
      </c>
      <c r="BGP213" s="29">
        <f t="shared" si="39"/>
        <v>0</v>
      </c>
      <c r="BGQ213" s="29">
        <f t="shared" si="39"/>
        <v>0</v>
      </c>
      <c r="BGR213" s="29">
        <f t="shared" si="39"/>
        <v>0</v>
      </c>
      <c r="BGS213" s="29">
        <f t="shared" si="39"/>
        <v>0</v>
      </c>
      <c r="BGT213" s="29">
        <f t="shared" si="39"/>
        <v>0</v>
      </c>
      <c r="BGU213" s="29">
        <f t="shared" si="39"/>
        <v>0</v>
      </c>
      <c r="BGV213" s="29">
        <f t="shared" si="39"/>
        <v>0</v>
      </c>
      <c r="BGW213" s="29">
        <f t="shared" si="39"/>
        <v>0</v>
      </c>
      <c r="BGX213" s="29">
        <f t="shared" si="39"/>
        <v>0</v>
      </c>
      <c r="BGY213" s="29">
        <f t="shared" si="39"/>
        <v>0</v>
      </c>
      <c r="BGZ213" s="29">
        <f t="shared" si="39"/>
        <v>0</v>
      </c>
      <c r="BHA213" s="29">
        <f t="shared" si="39"/>
        <v>0</v>
      </c>
      <c r="BHB213" s="29">
        <f t="shared" si="39"/>
        <v>0</v>
      </c>
      <c r="BHC213" s="29">
        <f t="shared" si="39"/>
        <v>0</v>
      </c>
      <c r="BHD213" s="29">
        <f t="shared" si="39"/>
        <v>0</v>
      </c>
      <c r="BHE213" s="29">
        <f t="shared" si="39"/>
        <v>0</v>
      </c>
      <c r="BHF213" s="29">
        <f t="shared" si="39"/>
        <v>0</v>
      </c>
      <c r="BHG213" s="29">
        <f t="shared" si="39"/>
        <v>0</v>
      </c>
      <c r="BHH213" s="29">
        <f t="shared" si="39"/>
        <v>0</v>
      </c>
      <c r="BHI213" s="29">
        <f t="shared" si="39"/>
        <v>0</v>
      </c>
      <c r="BHJ213" s="29">
        <f t="shared" si="39"/>
        <v>0</v>
      </c>
      <c r="BHK213" s="29">
        <f t="shared" si="39"/>
        <v>0</v>
      </c>
      <c r="BHL213" s="29">
        <f t="shared" si="39"/>
        <v>0</v>
      </c>
      <c r="BHM213" s="29">
        <f t="shared" si="39"/>
        <v>0</v>
      </c>
      <c r="BHN213" s="29">
        <f t="shared" si="39"/>
        <v>0</v>
      </c>
      <c r="BHO213" s="29">
        <f t="shared" si="39"/>
        <v>0</v>
      </c>
      <c r="BHP213" s="29">
        <f t="shared" si="39"/>
        <v>0</v>
      </c>
      <c r="BHQ213" s="29">
        <f t="shared" si="39"/>
        <v>0</v>
      </c>
      <c r="BHR213" s="29">
        <f t="shared" si="39"/>
        <v>0</v>
      </c>
      <c r="BHS213" s="29">
        <f t="shared" si="39"/>
        <v>0</v>
      </c>
      <c r="BHT213" s="29">
        <f t="shared" si="39"/>
        <v>0</v>
      </c>
      <c r="BHU213" s="29">
        <f t="shared" si="39"/>
        <v>0</v>
      </c>
      <c r="BHV213" s="29">
        <f t="shared" si="39"/>
        <v>0</v>
      </c>
      <c r="BHW213" s="29">
        <f t="shared" si="39"/>
        <v>0</v>
      </c>
      <c r="BHX213" s="29">
        <f t="shared" si="39"/>
        <v>0</v>
      </c>
      <c r="BHY213" s="29">
        <f t="shared" si="39"/>
        <v>0</v>
      </c>
      <c r="BHZ213" s="29">
        <f t="shared" si="39"/>
        <v>0</v>
      </c>
      <c r="BIA213" s="29">
        <f t="shared" si="39"/>
        <v>0</v>
      </c>
      <c r="BIB213" s="29">
        <f t="shared" si="39"/>
        <v>0</v>
      </c>
      <c r="BIC213" s="29">
        <f t="shared" si="39"/>
        <v>0</v>
      </c>
      <c r="BID213" s="29">
        <f t="shared" si="39"/>
        <v>0</v>
      </c>
      <c r="BIE213" s="29">
        <f t="shared" si="39"/>
        <v>0</v>
      </c>
      <c r="BIF213" s="29">
        <f t="shared" si="39"/>
        <v>0</v>
      </c>
      <c r="BIG213" s="29">
        <f t="shared" si="39"/>
        <v>0</v>
      </c>
      <c r="BIH213" s="29">
        <f t="shared" si="39"/>
        <v>0</v>
      </c>
      <c r="BII213" s="29">
        <f t="shared" si="39"/>
        <v>0</v>
      </c>
      <c r="BIJ213" s="29">
        <f t="shared" si="39"/>
        <v>0</v>
      </c>
      <c r="BIK213" s="29">
        <f t="shared" si="39"/>
        <v>0</v>
      </c>
      <c r="BIL213" s="29">
        <f t="shared" si="39"/>
        <v>0</v>
      </c>
      <c r="BIM213" s="29">
        <f t="shared" si="39"/>
        <v>0</v>
      </c>
      <c r="BIN213" s="29">
        <f t="shared" si="39"/>
        <v>0</v>
      </c>
      <c r="BIO213" s="29">
        <f t="shared" ref="BIO213:BKZ213" si="40">SUM(BIO207:BIO212)</f>
        <v>0</v>
      </c>
      <c r="BIP213" s="29">
        <f t="shared" si="40"/>
        <v>0</v>
      </c>
      <c r="BIQ213" s="29">
        <f t="shared" si="40"/>
        <v>0</v>
      </c>
      <c r="BIR213" s="29">
        <f t="shared" si="40"/>
        <v>0</v>
      </c>
      <c r="BIS213" s="29">
        <f t="shared" si="40"/>
        <v>0</v>
      </c>
      <c r="BIT213" s="29">
        <f t="shared" si="40"/>
        <v>0</v>
      </c>
      <c r="BIU213" s="29">
        <f t="shared" si="40"/>
        <v>0</v>
      </c>
      <c r="BIV213" s="29">
        <f t="shared" si="40"/>
        <v>0</v>
      </c>
      <c r="BIW213" s="29">
        <f t="shared" si="40"/>
        <v>0</v>
      </c>
      <c r="BIX213" s="29">
        <f t="shared" si="40"/>
        <v>0</v>
      </c>
      <c r="BIY213" s="29">
        <f t="shared" si="40"/>
        <v>0</v>
      </c>
      <c r="BIZ213" s="29">
        <f t="shared" si="40"/>
        <v>0</v>
      </c>
      <c r="BJA213" s="29">
        <f t="shared" si="40"/>
        <v>0</v>
      </c>
      <c r="BJB213" s="29">
        <f t="shared" si="40"/>
        <v>0</v>
      </c>
      <c r="BJC213" s="29">
        <f t="shared" si="40"/>
        <v>0</v>
      </c>
      <c r="BJD213" s="29">
        <f t="shared" si="40"/>
        <v>0</v>
      </c>
      <c r="BJE213" s="29">
        <f t="shared" si="40"/>
        <v>0</v>
      </c>
      <c r="BJF213" s="29">
        <f t="shared" si="40"/>
        <v>0</v>
      </c>
      <c r="BJG213" s="29">
        <f t="shared" si="40"/>
        <v>0</v>
      </c>
      <c r="BJH213" s="29">
        <f t="shared" si="40"/>
        <v>0</v>
      </c>
      <c r="BJI213" s="29">
        <f t="shared" si="40"/>
        <v>0</v>
      </c>
      <c r="BJJ213" s="29">
        <f t="shared" si="40"/>
        <v>0</v>
      </c>
      <c r="BJK213" s="29">
        <f t="shared" si="40"/>
        <v>0</v>
      </c>
      <c r="BJL213" s="29">
        <f t="shared" si="40"/>
        <v>0</v>
      </c>
      <c r="BJM213" s="29">
        <f t="shared" si="40"/>
        <v>0</v>
      </c>
      <c r="BJN213" s="29">
        <f t="shared" si="40"/>
        <v>0</v>
      </c>
      <c r="BJO213" s="29">
        <f t="shared" si="40"/>
        <v>0</v>
      </c>
      <c r="BJP213" s="29">
        <f t="shared" si="40"/>
        <v>0</v>
      </c>
      <c r="BJQ213" s="29">
        <f t="shared" si="40"/>
        <v>0</v>
      </c>
      <c r="BJR213" s="29">
        <f t="shared" si="40"/>
        <v>0</v>
      </c>
      <c r="BJS213" s="29">
        <f t="shared" si="40"/>
        <v>0</v>
      </c>
      <c r="BJT213" s="29">
        <f t="shared" si="40"/>
        <v>0</v>
      </c>
      <c r="BJU213" s="29">
        <f t="shared" si="40"/>
        <v>0</v>
      </c>
      <c r="BJV213" s="29">
        <f t="shared" si="40"/>
        <v>0</v>
      </c>
      <c r="BJW213" s="29">
        <f t="shared" si="40"/>
        <v>0</v>
      </c>
      <c r="BJX213" s="29">
        <f t="shared" si="40"/>
        <v>0</v>
      </c>
      <c r="BJY213" s="29">
        <f t="shared" si="40"/>
        <v>0</v>
      </c>
      <c r="BJZ213" s="29">
        <f t="shared" si="40"/>
        <v>0</v>
      </c>
      <c r="BKA213" s="29">
        <f t="shared" si="40"/>
        <v>0</v>
      </c>
      <c r="BKB213" s="29">
        <f t="shared" si="40"/>
        <v>0</v>
      </c>
      <c r="BKC213" s="29">
        <f t="shared" si="40"/>
        <v>0</v>
      </c>
      <c r="BKD213" s="29">
        <f t="shared" si="40"/>
        <v>0</v>
      </c>
      <c r="BKE213" s="29">
        <f t="shared" si="40"/>
        <v>0</v>
      </c>
      <c r="BKF213" s="29">
        <f t="shared" si="40"/>
        <v>0</v>
      </c>
      <c r="BKG213" s="29">
        <f t="shared" si="40"/>
        <v>0</v>
      </c>
      <c r="BKH213" s="29">
        <f t="shared" si="40"/>
        <v>0</v>
      </c>
      <c r="BKI213" s="29">
        <f t="shared" si="40"/>
        <v>0</v>
      </c>
      <c r="BKJ213" s="29">
        <f t="shared" si="40"/>
        <v>0</v>
      </c>
      <c r="BKK213" s="29">
        <f t="shared" si="40"/>
        <v>0</v>
      </c>
      <c r="BKL213" s="29">
        <f t="shared" si="40"/>
        <v>0</v>
      </c>
      <c r="BKM213" s="29">
        <f t="shared" si="40"/>
        <v>0</v>
      </c>
      <c r="BKN213" s="29">
        <f t="shared" si="40"/>
        <v>0</v>
      </c>
      <c r="BKO213" s="29">
        <f t="shared" si="40"/>
        <v>0</v>
      </c>
      <c r="BKP213" s="29">
        <f t="shared" si="40"/>
        <v>0</v>
      </c>
      <c r="BKQ213" s="29">
        <f t="shared" si="40"/>
        <v>0</v>
      </c>
      <c r="BKR213" s="29">
        <f t="shared" si="40"/>
        <v>0</v>
      </c>
      <c r="BKS213" s="29">
        <f t="shared" si="40"/>
        <v>0</v>
      </c>
      <c r="BKT213" s="29">
        <f t="shared" si="40"/>
        <v>0</v>
      </c>
      <c r="BKU213" s="29">
        <f t="shared" si="40"/>
        <v>0</v>
      </c>
      <c r="BKV213" s="29">
        <f t="shared" si="40"/>
        <v>0</v>
      </c>
      <c r="BKW213" s="29">
        <f t="shared" si="40"/>
        <v>0</v>
      </c>
      <c r="BKX213" s="29">
        <f t="shared" si="40"/>
        <v>0</v>
      </c>
      <c r="BKY213" s="29">
        <f t="shared" si="40"/>
        <v>0</v>
      </c>
      <c r="BKZ213" s="29">
        <f t="shared" si="40"/>
        <v>0</v>
      </c>
      <c r="BLA213" s="29">
        <f t="shared" ref="BLA213:BNL213" si="41">SUM(BLA207:BLA212)</f>
        <v>0</v>
      </c>
      <c r="BLB213" s="29">
        <f t="shared" si="41"/>
        <v>0</v>
      </c>
      <c r="BLC213" s="29">
        <f t="shared" si="41"/>
        <v>0</v>
      </c>
      <c r="BLD213" s="29">
        <f t="shared" si="41"/>
        <v>0</v>
      </c>
      <c r="BLE213" s="29">
        <f t="shared" si="41"/>
        <v>0</v>
      </c>
      <c r="BLF213" s="29">
        <f t="shared" si="41"/>
        <v>0</v>
      </c>
      <c r="BLG213" s="29">
        <f t="shared" si="41"/>
        <v>0</v>
      </c>
      <c r="BLH213" s="29">
        <f t="shared" si="41"/>
        <v>0</v>
      </c>
      <c r="BLI213" s="29">
        <f t="shared" si="41"/>
        <v>0</v>
      </c>
      <c r="BLJ213" s="29">
        <f t="shared" si="41"/>
        <v>0</v>
      </c>
      <c r="BLK213" s="29">
        <f t="shared" si="41"/>
        <v>0</v>
      </c>
      <c r="BLL213" s="29">
        <f t="shared" si="41"/>
        <v>0</v>
      </c>
      <c r="BLM213" s="29">
        <f t="shared" si="41"/>
        <v>0</v>
      </c>
      <c r="BLN213" s="29">
        <f t="shared" si="41"/>
        <v>0</v>
      </c>
      <c r="BLO213" s="29">
        <f t="shared" si="41"/>
        <v>0</v>
      </c>
      <c r="BLP213" s="29">
        <f t="shared" si="41"/>
        <v>0</v>
      </c>
      <c r="BLQ213" s="29">
        <f t="shared" si="41"/>
        <v>0</v>
      </c>
      <c r="BLR213" s="29">
        <f t="shared" si="41"/>
        <v>0</v>
      </c>
      <c r="BLS213" s="29">
        <f t="shared" si="41"/>
        <v>0</v>
      </c>
      <c r="BLT213" s="29">
        <f t="shared" si="41"/>
        <v>0</v>
      </c>
      <c r="BLU213" s="29">
        <f t="shared" si="41"/>
        <v>0</v>
      </c>
      <c r="BLV213" s="29">
        <f t="shared" si="41"/>
        <v>0</v>
      </c>
      <c r="BLW213" s="29">
        <f t="shared" si="41"/>
        <v>0</v>
      </c>
      <c r="BLX213" s="29">
        <f t="shared" si="41"/>
        <v>0</v>
      </c>
      <c r="BLY213" s="29">
        <f t="shared" si="41"/>
        <v>0</v>
      </c>
      <c r="BLZ213" s="29">
        <f t="shared" si="41"/>
        <v>0</v>
      </c>
      <c r="BMA213" s="29">
        <f t="shared" si="41"/>
        <v>0</v>
      </c>
      <c r="BMB213" s="29">
        <f t="shared" si="41"/>
        <v>0</v>
      </c>
      <c r="BMC213" s="29">
        <f t="shared" si="41"/>
        <v>0</v>
      </c>
      <c r="BMD213" s="29">
        <f t="shared" si="41"/>
        <v>0</v>
      </c>
      <c r="BME213" s="29">
        <f t="shared" si="41"/>
        <v>0</v>
      </c>
      <c r="BMF213" s="29">
        <f t="shared" si="41"/>
        <v>0</v>
      </c>
      <c r="BMG213" s="29">
        <f t="shared" si="41"/>
        <v>0</v>
      </c>
      <c r="BMH213" s="29">
        <f t="shared" si="41"/>
        <v>0</v>
      </c>
      <c r="BMI213" s="29">
        <f t="shared" si="41"/>
        <v>0</v>
      </c>
      <c r="BMJ213" s="29">
        <f t="shared" si="41"/>
        <v>0</v>
      </c>
      <c r="BMK213" s="29">
        <f t="shared" si="41"/>
        <v>0</v>
      </c>
      <c r="BML213" s="29">
        <f t="shared" si="41"/>
        <v>0</v>
      </c>
      <c r="BMM213" s="29">
        <f t="shared" si="41"/>
        <v>0</v>
      </c>
      <c r="BMN213" s="29">
        <f t="shared" si="41"/>
        <v>0</v>
      </c>
      <c r="BMO213" s="29">
        <f t="shared" si="41"/>
        <v>0</v>
      </c>
      <c r="BMP213" s="29">
        <f t="shared" si="41"/>
        <v>0</v>
      </c>
      <c r="BMQ213" s="29">
        <f t="shared" si="41"/>
        <v>0</v>
      </c>
      <c r="BMR213" s="29">
        <f t="shared" si="41"/>
        <v>0</v>
      </c>
      <c r="BMS213" s="29">
        <f t="shared" si="41"/>
        <v>0</v>
      </c>
      <c r="BMT213" s="29">
        <f t="shared" si="41"/>
        <v>0</v>
      </c>
      <c r="BMU213" s="29">
        <f t="shared" si="41"/>
        <v>0</v>
      </c>
      <c r="BMV213" s="29">
        <f t="shared" si="41"/>
        <v>0</v>
      </c>
      <c r="BMW213" s="29">
        <f t="shared" si="41"/>
        <v>0</v>
      </c>
      <c r="BMX213" s="29">
        <f t="shared" si="41"/>
        <v>0</v>
      </c>
      <c r="BMY213" s="29">
        <f t="shared" si="41"/>
        <v>0</v>
      </c>
      <c r="BMZ213" s="29">
        <f t="shared" si="41"/>
        <v>0</v>
      </c>
      <c r="BNA213" s="29">
        <f t="shared" si="41"/>
        <v>0</v>
      </c>
      <c r="BNB213" s="29">
        <f t="shared" si="41"/>
        <v>0</v>
      </c>
      <c r="BNC213" s="29">
        <f t="shared" si="41"/>
        <v>0</v>
      </c>
      <c r="BND213" s="29">
        <f t="shared" si="41"/>
        <v>0</v>
      </c>
      <c r="BNE213" s="29">
        <f t="shared" si="41"/>
        <v>0</v>
      </c>
      <c r="BNF213" s="29">
        <f t="shared" si="41"/>
        <v>0</v>
      </c>
      <c r="BNG213" s="29">
        <f t="shared" si="41"/>
        <v>0</v>
      </c>
      <c r="BNH213" s="29">
        <f t="shared" si="41"/>
        <v>0</v>
      </c>
      <c r="BNI213" s="29">
        <f t="shared" si="41"/>
        <v>0</v>
      </c>
      <c r="BNJ213" s="29">
        <f t="shared" si="41"/>
        <v>0</v>
      </c>
      <c r="BNK213" s="29">
        <f t="shared" si="41"/>
        <v>0</v>
      </c>
      <c r="BNL213" s="29">
        <f t="shared" si="41"/>
        <v>0</v>
      </c>
      <c r="BNM213" s="29">
        <f t="shared" ref="BNM213:BPX213" si="42">SUM(BNM207:BNM212)</f>
        <v>0</v>
      </c>
      <c r="BNN213" s="29">
        <f t="shared" si="42"/>
        <v>0</v>
      </c>
      <c r="BNO213" s="29">
        <f t="shared" si="42"/>
        <v>0</v>
      </c>
      <c r="BNP213" s="29">
        <f t="shared" si="42"/>
        <v>0</v>
      </c>
      <c r="BNQ213" s="29">
        <f t="shared" si="42"/>
        <v>0</v>
      </c>
      <c r="BNR213" s="29">
        <f t="shared" si="42"/>
        <v>0</v>
      </c>
      <c r="BNS213" s="29">
        <f t="shared" si="42"/>
        <v>0</v>
      </c>
      <c r="BNT213" s="29">
        <f t="shared" si="42"/>
        <v>0</v>
      </c>
      <c r="BNU213" s="29">
        <f t="shared" si="42"/>
        <v>0</v>
      </c>
      <c r="BNV213" s="29">
        <f t="shared" si="42"/>
        <v>0</v>
      </c>
      <c r="BNW213" s="29">
        <f t="shared" si="42"/>
        <v>0</v>
      </c>
      <c r="BNX213" s="29">
        <f t="shared" si="42"/>
        <v>0</v>
      </c>
      <c r="BNY213" s="29">
        <f t="shared" si="42"/>
        <v>0</v>
      </c>
      <c r="BNZ213" s="29">
        <f t="shared" si="42"/>
        <v>0</v>
      </c>
      <c r="BOA213" s="29">
        <f t="shared" si="42"/>
        <v>0</v>
      </c>
      <c r="BOB213" s="29">
        <f t="shared" si="42"/>
        <v>0</v>
      </c>
      <c r="BOC213" s="29">
        <f t="shared" si="42"/>
        <v>0</v>
      </c>
      <c r="BOD213" s="29">
        <f t="shared" si="42"/>
        <v>0</v>
      </c>
      <c r="BOE213" s="29">
        <f t="shared" si="42"/>
        <v>0</v>
      </c>
      <c r="BOF213" s="29">
        <f t="shared" si="42"/>
        <v>0</v>
      </c>
      <c r="BOG213" s="29">
        <f t="shared" si="42"/>
        <v>0</v>
      </c>
      <c r="BOH213" s="29">
        <f t="shared" si="42"/>
        <v>0</v>
      </c>
      <c r="BOI213" s="29">
        <f t="shared" si="42"/>
        <v>0</v>
      </c>
      <c r="BOJ213" s="29">
        <f t="shared" si="42"/>
        <v>0</v>
      </c>
      <c r="BOK213" s="29">
        <f t="shared" si="42"/>
        <v>0</v>
      </c>
      <c r="BOL213" s="29">
        <f t="shared" si="42"/>
        <v>0</v>
      </c>
      <c r="BOM213" s="29">
        <f t="shared" si="42"/>
        <v>0</v>
      </c>
      <c r="BON213" s="29">
        <f t="shared" si="42"/>
        <v>0</v>
      </c>
      <c r="BOO213" s="29">
        <f t="shared" si="42"/>
        <v>0</v>
      </c>
      <c r="BOP213" s="29">
        <f t="shared" si="42"/>
        <v>0</v>
      </c>
      <c r="BOQ213" s="29">
        <f t="shared" si="42"/>
        <v>0</v>
      </c>
      <c r="BOR213" s="29">
        <f t="shared" si="42"/>
        <v>0</v>
      </c>
      <c r="BOS213" s="29">
        <f t="shared" si="42"/>
        <v>0</v>
      </c>
      <c r="BOT213" s="29">
        <f t="shared" si="42"/>
        <v>0</v>
      </c>
      <c r="BOU213" s="29">
        <f t="shared" si="42"/>
        <v>0</v>
      </c>
      <c r="BOV213" s="29">
        <f t="shared" si="42"/>
        <v>0</v>
      </c>
      <c r="BOW213" s="29">
        <f t="shared" si="42"/>
        <v>0</v>
      </c>
      <c r="BOX213" s="29">
        <f t="shared" si="42"/>
        <v>0</v>
      </c>
      <c r="BOY213" s="29">
        <f t="shared" si="42"/>
        <v>0</v>
      </c>
      <c r="BOZ213" s="29">
        <f t="shared" si="42"/>
        <v>0</v>
      </c>
      <c r="BPA213" s="29">
        <f t="shared" si="42"/>
        <v>0</v>
      </c>
      <c r="BPB213" s="29">
        <f t="shared" si="42"/>
        <v>0</v>
      </c>
      <c r="BPC213" s="29">
        <f t="shared" si="42"/>
        <v>0</v>
      </c>
      <c r="BPD213" s="29">
        <f t="shared" si="42"/>
        <v>0</v>
      </c>
      <c r="BPE213" s="29">
        <f t="shared" si="42"/>
        <v>0</v>
      </c>
      <c r="BPF213" s="29">
        <f t="shared" si="42"/>
        <v>0</v>
      </c>
      <c r="BPG213" s="29">
        <f t="shared" si="42"/>
        <v>0</v>
      </c>
      <c r="BPH213" s="29">
        <f t="shared" si="42"/>
        <v>0</v>
      </c>
      <c r="BPI213" s="29">
        <f t="shared" si="42"/>
        <v>0</v>
      </c>
      <c r="BPJ213" s="29">
        <f t="shared" si="42"/>
        <v>0</v>
      </c>
      <c r="BPK213" s="29">
        <f t="shared" si="42"/>
        <v>0</v>
      </c>
      <c r="BPL213" s="29">
        <f t="shared" si="42"/>
        <v>0</v>
      </c>
      <c r="BPM213" s="29">
        <f t="shared" si="42"/>
        <v>0</v>
      </c>
      <c r="BPN213" s="29">
        <f t="shared" si="42"/>
        <v>0</v>
      </c>
      <c r="BPO213" s="29">
        <f t="shared" si="42"/>
        <v>0</v>
      </c>
      <c r="BPP213" s="29">
        <f t="shared" si="42"/>
        <v>0</v>
      </c>
      <c r="BPQ213" s="29">
        <f t="shared" si="42"/>
        <v>0</v>
      </c>
      <c r="BPR213" s="29">
        <f t="shared" si="42"/>
        <v>0</v>
      </c>
      <c r="BPS213" s="29">
        <f t="shared" si="42"/>
        <v>0</v>
      </c>
      <c r="BPT213" s="29">
        <f t="shared" si="42"/>
        <v>0</v>
      </c>
      <c r="BPU213" s="29">
        <f t="shared" si="42"/>
        <v>0</v>
      </c>
      <c r="BPV213" s="29">
        <f t="shared" si="42"/>
        <v>0</v>
      </c>
      <c r="BPW213" s="29">
        <f t="shared" si="42"/>
        <v>0</v>
      </c>
      <c r="BPX213" s="29">
        <f t="shared" si="42"/>
        <v>0</v>
      </c>
      <c r="BPY213" s="29">
        <f t="shared" ref="BPY213:BSJ213" si="43">SUM(BPY207:BPY212)</f>
        <v>0</v>
      </c>
      <c r="BPZ213" s="29">
        <f t="shared" si="43"/>
        <v>0</v>
      </c>
      <c r="BQA213" s="29">
        <f t="shared" si="43"/>
        <v>0</v>
      </c>
      <c r="BQB213" s="29">
        <f t="shared" si="43"/>
        <v>0</v>
      </c>
      <c r="BQC213" s="29">
        <f t="shared" si="43"/>
        <v>0</v>
      </c>
      <c r="BQD213" s="29">
        <f t="shared" si="43"/>
        <v>0</v>
      </c>
      <c r="BQE213" s="29">
        <f t="shared" si="43"/>
        <v>0</v>
      </c>
      <c r="BQF213" s="29">
        <f t="shared" si="43"/>
        <v>0</v>
      </c>
      <c r="BQG213" s="29">
        <f t="shared" si="43"/>
        <v>0</v>
      </c>
      <c r="BQH213" s="29">
        <f t="shared" si="43"/>
        <v>0</v>
      </c>
      <c r="BQI213" s="29">
        <f t="shared" si="43"/>
        <v>0</v>
      </c>
      <c r="BQJ213" s="29">
        <f t="shared" si="43"/>
        <v>0</v>
      </c>
      <c r="BQK213" s="29">
        <f t="shared" si="43"/>
        <v>0</v>
      </c>
      <c r="BQL213" s="29">
        <f t="shared" si="43"/>
        <v>0</v>
      </c>
      <c r="BQM213" s="29">
        <f t="shared" si="43"/>
        <v>0</v>
      </c>
      <c r="BQN213" s="29">
        <f t="shared" si="43"/>
        <v>0</v>
      </c>
      <c r="BQO213" s="29">
        <f t="shared" si="43"/>
        <v>0</v>
      </c>
      <c r="BQP213" s="29">
        <f t="shared" si="43"/>
        <v>0</v>
      </c>
      <c r="BQQ213" s="29">
        <f t="shared" si="43"/>
        <v>0</v>
      </c>
      <c r="BQR213" s="29">
        <f t="shared" si="43"/>
        <v>0</v>
      </c>
      <c r="BQS213" s="29">
        <f t="shared" si="43"/>
        <v>0</v>
      </c>
      <c r="BQT213" s="29">
        <f t="shared" si="43"/>
        <v>0</v>
      </c>
      <c r="BQU213" s="29">
        <f t="shared" si="43"/>
        <v>0</v>
      </c>
      <c r="BQV213" s="29">
        <f t="shared" si="43"/>
        <v>0</v>
      </c>
      <c r="BQW213" s="29">
        <f t="shared" si="43"/>
        <v>0</v>
      </c>
      <c r="BQX213" s="29">
        <f t="shared" si="43"/>
        <v>0</v>
      </c>
      <c r="BQY213" s="29">
        <f t="shared" si="43"/>
        <v>0</v>
      </c>
      <c r="BQZ213" s="29">
        <f t="shared" si="43"/>
        <v>0</v>
      </c>
      <c r="BRA213" s="29">
        <f t="shared" si="43"/>
        <v>0</v>
      </c>
      <c r="BRB213" s="29">
        <f t="shared" si="43"/>
        <v>0</v>
      </c>
      <c r="BRC213" s="29">
        <f t="shared" si="43"/>
        <v>0</v>
      </c>
      <c r="BRD213" s="29">
        <f t="shared" si="43"/>
        <v>0</v>
      </c>
      <c r="BRE213" s="29">
        <f t="shared" si="43"/>
        <v>0</v>
      </c>
      <c r="BRF213" s="29">
        <f t="shared" si="43"/>
        <v>0</v>
      </c>
      <c r="BRG213" s="29">
        <f t="shared" si="43"/>
        <v>0</v>
      </c>
      <c r="BRH213" s="29">
        <f t="shared" si="43"/>
        <v>0</v>
      </c>
      <c r="BRI213" s="29">
        <f t="shared" si="43"/>
        <v>0</v>
      </c>
      <c r="BRJ213" s="29">
        <f t="shared" si="43"/>
        <v>0</v>
      </c>
      <c r="BRK213" s="29">
        <f t="shared" si="43"/>
        <v>0</v>
      </c>
      <c r="BRL213" s="29">
        <f t="shared" si="43"/>
        <v>0</v>
      </c>
      <c r="BRM213" s="29">
        <f t="shared" si="43"/>
        <v>0</v>
      </c>
      <c r="BRN213" s="29">
        <f t="shared" si="43"/>
        <v>0</v>
      </c>
      <c r="BRO213" s="29">
        <f t="shared" si="43"/>
        <v>0</v>
      </c>
      <c r="BRP213" s="29">
        <f t="shared" si="43"/>
        <v>0</v>
      </c>
      <c r="BRQ213" s="29">
        <f t="shared" si="43"/>
        <v>0</v>
      </c>
      <c r="BRR213" s="29">
        <f t="shared" si="43"/>
        <v>0</v>
      </c>
      <c r="BRS213" s="29">
        <f t="shared" si="43"/>
        <v>0</v>
      </c>
      <c r="BRT213" s="29">
        <f t="shared" si="43"/>
        <v>0</v>
      </c>
      <c r="BRU213" s="29">
        <f t="shared" si="43"/>
        <v>0</v>
      </c>
      <c r="BRV213" s="29">
        <f t="shared" si="43"/>
        <v>0</v>
      </c>
      <c r="BRW213" s="29">
        <f t="shared" si="43"/>
        <v>0</v>
      </c>
      <c r="BRX213" s="29">
        <f t="shared" si="43"/>
        <v>0</v>
      </c>
      <c r="BRY213" s="29">
        <f t="shared" si="43"/>
        <v>0</v>
      </c>
      <c r="BRZ213" s="29">
        <f t="shared" si="43"/>
        <v>0</v>
      </c>
      <c r="BSA213" s="29">
        <f t="shared" si="43"/>
        <v>0</v>
      </c>
      <c r="BSB213" s="29">
        <f t="shared" si="43"/>
        <v>0</v>
      </c>
      <c r="BSC213" s="29">
        <f t="shared" si="43"/>
        <v>0</v>
      </c>
      <c r="BSD213" s="29">
        <f t="shared" si="43"/>
        <v>0</v>
      </c>
      <c r="BSE213" s="29">
        <f t="shared" si="43"/>
        <v>0</v>
      </c>
      <c r="BSF213" s="29">
        <f t="shared" si="43"/>
        <v>0</v>
      </c>
      <c r="BSG213" s="29">
        <f t="shared" si="43"/>
        <v>0</v>
      </c>
      <c r="BSH213" s="29">
        <f t="shared" si="43"/>
        <v>0</v>
      </c>
      <c r="BSI213" s="29">
        <f t="shared" si="43"/>
        <v>0</v>
      </c>
      <c r="BSJ213" s="29">
        <f t="shared" si="43"/>
        <v>0</v>
      </c>
      <c r="BSK213" s="29">
        <f t="shared" ref="BSK213:BUV213" si="44">SUM(BSK207:BSK212)</f>
        <v>0</v>
      </c>
      <c r="BSL213" s="29">
        <f t="shared" si="44"/>
        <v>0</v>
      </c>
      <c r="BSM213" s="29">
        <f t="shared" si="44"/>
        <v>0</v>
      </c>
      <c r="BSN213" s="29">
        <f t="shared" si="44"/>
        <v>0</v>
      </c>
      <c r="BSO213" s="29">
        <f t="shared" si="44"/>
        <v>0</v>
      </c>
      <c r="BSP213" s="29">
        <f t="shared" si="44"/>
        <v>0</v>
      </c>
      <c r="BSQ213" s="29">
        <f t="shared" si="44"/>
        <v>0</v>
      </c>
      <c r="BSR213" s="29">
        <f t="shared" si="44"/>
        <v>0</v>
      </c>
      <c r="BSS213" s="29">
        <f t="shared" si="44"/>
        <v>0</v>
      </c>
      <c r="BST213" s="29">
        <f t="shared" si="44"/>
        <v>0</v>
      </c>
      <c r="BSU213" s="29">
        <f t="shared" si="44"/>
        <v>0</v>
      </c>
      <c r="BSV213" s="29">
        <f t="shared" si="44"/>
        <v>0</v>
      </c>
      <c r="BSW213" s="29">
        <f t="shared" si="44"/>
        <v>0</v>
      </c>
      <c r="BSX213" s="29">
        <f t="shared" si="44"/>
        <v>0</v>
      </c>
      <c r="BSY213" s="29">
        <f t="shared" si="44"/>
        <v>0</v>
      </c>
      <c r="BSZ213" s="29">
        <f t="shared" si="44"/>
        <v>0</v>
      </c>
      <c r="BTA213" s="29">
        <f t="shared" si="44"/>
        <v>0</v>
      </c>
      <c r="BTB213" s="29">
        <f t="shared" si="44"/>
        <v>0</v>
      </c>
      <c r="BTC213" s="29">
        <f t="shared" si="44"/>
        <v>0</v>
      </c>
      <c r="BTD213" s="29">
        <f t="shared" si="44"/>
        <v>0</v>
      </c>
      <c r="BTE213" s="29">
        <f t="shared" si="44"/>
        <v>0</v>
      </c>
      <c r="BTF213" s="29">
        <f t="shared" si="44"/>
        <v>0</v>
      </c>
      <c r="BTG213" s="29">
        <f t="shared" si="44"/>
        <v>0</v>
      </c>
      <c r="BTH213" s="29">
        <f t="shared" si="44"/>
        <v>0</v>
      </c>
      <c r="BTI213" s="29">
        <f t="shared" si="44"/>
        <v>0</v>
      </c>
      <c r="BTJ213" s="29">
        <f t="shared" si="44"/>
        <v>0</v>
      </c>
      <c r="BTK213" s="29">
        <f t="shared" si="44"/>
        <v>0</v>
      </c>
      <c r="BTL213" s="29">
        <f t="shared" si="44"/>
        <v>0</v>
      </c>
      <c r="BTM213" s="29">
        <f t="shared" si="44"/>
        <v>0</v>
      </c>
      <c r="BTN213" s="29">
        <f t="shared" si="44"/>
        <v>0</v>
      </c>
      <c r="BTO213" s="29">
        <f t="shared" si="44"/>
        <v>0</v>
      </c>
      <c r="BTP213" s="29">
        <f t="shared" si="44"/>
        <v>0</v>
      </c>
      <c r="BTQ213" s="29">
        <f t="shared" si="44"/>
        <v>0</v>
      </c>
      <c r="BTR213" s="29">
        <f t="shared" si="44"/>
        <v>0</v>
      </c>
      <c r="BTS213" s="29">
        <f t="shared" si="44"/>
        <v>0</v>
      </c>
      <c r="BTT213" s="29">
        <f t="shared" si="44"/>
        <v>0</v>
      </c>
      <c r="BTU213" s="29">
        <f t="shared" si="44"/>
        <v>0</v>
      </c>
      <c r="BTV213" s="29">
        <f t="shared" si="44"/>
        <v>0</v>
      </c>
      <c r="BTW213" s="29">
        <f t="shared" si="44"/>
        <v>0</v>
      </c>
      <c r="BTX213" s="29">
        <f t="shared" si="44"/>
        <v>0</v>
      </c>
      <c r="BTY213" s="29">
        <f t="shared" si="44"/>
        <v>0</v>
      </c>
      <c r="BTZ213" s="29">
        <f t="shared" si="44"/>
        <v>0</v>
      </c>
      <c r="BUA213" s="29">
        <f t="shared" si="44"/>
        <v>0</v>
      </c>
      <c r="BUB213" s="29">
        <f t="shared" si="44"/>
        <v>0</v>
      </c>
      <c r="BUC213" s="29">
        <f t="shared" si="44"/>
        <v>0</v>
      </c>
      <c r="BUD213" s="29">
        <f t="shared" si="44"/>
        <v>0</v>
      </c>
      <c r="BUE213" s="29">
        <f t="shared" si="44"/>
        <v>0</v>
      </c>
      <c r="BUF213" s="29">
        <f t="shared" si="44"/>
        <v>0</v>
      </c>
      <c r="BUG213" s="29">
        <f t="shared" si="44"/>
        <v>0</v>
      </c>
      <c r="BUH213" s="29">
        <f t="shared" si="44"/>
        <v>0</v>
      </c>
      <c r="BUI213" s="29">
        <f t="shared" si="44"/>
        <v>0</v>
      </c>
      <c r="BUJ213" s="29">
        <f t="shared" si="44"/>
        <v>0</v>
      </c>
      <c r="BUK213" s="29">
        <f t="shared" si="44"/>
        <v>0</v>
      </c>
      <c r="BUL213" s="29">
        <f t="shared" si="44"/>
        <v>0</v>
      </c>
      <c r="BUM213" s="29">
        <f t="shared" si="44"/>
        <v>0</v>
      </c>
      <c r="BUN213" s="29">
        <f t="shared" si="44"/>
        <v>0</v>
      </c>
      <c r="BUO213" s="29">
        <f t="shared" si="44"/>
        <v>0</v>
      </c>
      <c r="BUP213" s="29">
        <f t="shared" si="44"/>
        <v>0</v>
      </c>
      <c r="BUQ213" s="29">
        <f t="shared" si="44"/>
        <v>0</v>
      </c>
      <c r="BUR213" s="29">
        <f t="shared" si="44"/>
        <v>0</v>
      </c>
      <c r="BUS213" s="29">
        <f t="shared" si="44"/>
        <v>0</v>
      </c>
      <c r="BUT213" s="29">
        <f t="shared" si="44"/>
        <v>0</v>
      </c>
      <c r="BUU213" s="29">
        <f t="shared" si="44"/>
        <v>0</v>
      </c>
      <c r="BUV213" s="29">
        <f t="shared" si="44"/>
        <v>0</v>
      </c>
      <c r="BUW213" s="29">
        <f t="shared" ref="BUW213:BXH213" si="45">SUM(BUW207:BUW212)</f>
        <v>0</v>
      </c>
      <c r="BUX213" s="29">
        <f t="shared" si="45"/>
        <v>0</v>
      </c>
      <c r="BUY213" s="29">
        <f t="shared" si="45"/>
        <v>0</v>
      </c>
      <c r="BUZ213" s="29">
        <f t="shared" si="45"/>
        <v>0</v>
      </c>
      <c r="BVA213" s="29">
        <f t="shared" si="45"/>
        <v>0</v>
      </c>
      <c r="BVB213" s="29">
        <f t="shared" si="45"/>
        <v>0</v>
      </c>
      <c r="BVC213" s="29">
        <f t="shared" si="45"/>
        <v>0</v>
      </c>
      <c r="BVD213" s="29">
        <f t="shared" si="45"/>
        <v>0</v>
      </c>
      <c r="BVE213" s="29">
        <f t="shared" si="45"/>
        <v>0</v>
      </c>
      <c r="BVF213" s="29">
        <f t="shared" si="45"/>
        <v>0</v>
      </c>
      <c r="BVG213" s="29">
        <f t="shared" si="45"/>
        <v>0</v>
      </c>
      <c r="BVH213" s="29">
        <f t="shared" si="45"/>
        <v>0</v>
      </c>
      <c r="BVI213" s="29">
        <f t="shared" si="45"/>
        <v>0</v>
      </c>
      <c r="BVJ213" s="29">
        <f t="shared" si="45"/>
        <v>0</v>
      </c>
      <c r="BVK213" s="29">
        <f t="shared" si="45"/>
        <v>0</v>
      </c>
      <c r="BVL213" s="29">
        <f t="shared" si="45"/>
        <v>0</v>
      </c>
      <c r="BVM213" s="29">
        <f t="shared" si="45"/>
        <v>0</v>
      </c>
      <c r="BVN213" s="29">
        <f t="shared" si="45"/>
        <v>0</v>
      </c>
      <c r="BVO213" s="29">
        <f t="shared" si="45"/>
        <v>0</v>
      </c>
      <c r="BVP213" s="29">
        <f t="shared" si="45"/>
        <v>0</v>
      </c>
      <c r="BVQ213" s="29">
        <f t="shared" si="45"/>
        <v>0</v>
      </c>
      <c r="BVR213" s="29">
        <f t="shared" si="45"/>
        <v>0</v>
      </c>
      <c r="BVS213" s="29">
        <f t="shared" si="45"/>
        <v>0</v>
      </c>
      <c r="BVT213" s="29">
        <f t="shared" si="45"/>
        <v>0</v>
      </c>
      <c r="BVU213" s="29">
        <f t="shared" si="45"/>
        <v>0</v>
      </c>
      <c r="BVV213" s="29">
        <f t="shared" si="45"/>
        <v>0</v>
      </c>
      <c r="BVW213" s="29">
        <f t="shared" si="45"/>
        <v>0</v>
      </c>
      <c r="BVX213" s="29">
        <f t="shared" si="45"/>
        <v>0</v>
      </c>
      <c r="BVY213" s="29">
        <f t="shared" si="45"/>
        <v>0</v>
      </c>
      <c r="BVZ213" s="29">
        <f t="shared" si="45"/>
        <v>0</v>
      </c>
      <c r="BWA213" s="29">
        <f t="shared" si="45"/>
        <v>0</v>
      </c>
      <c r="BWB213" s="29">
        <f t="shared" si="45"/>
        <v>0</v>
      </c>
      <c r="BWC213" s="29">
        <f t="shared" si="45"/>
        <v>0</v>
      </c>
      <c r="BWD213" s="29">
        <f t="shared" si="45"/>
        <v>0</v>
      </c>
      <c r="BWE213" s="29">
        <f t="shared" si="45"/>
        <v>0</v>
      </c>
      <c r="BWF213" s="29">
        <f t="shared" si="45"/>
        <v>0</v>
      </c>
      <c r="BWG213" s="29">
        <f t="shared" si="45"/>
        <v>0</v>
      </c>
      <c r="BWH213" s="29">
        <f t="shared" si="45"/>
        <v>0</v>
      </c>
      <c r="BWI213" s="29">
        <f t="shared" si="45"/>
        <v>0</v>
      </c>
      <c r="BWJ213" s="29">
        <f t="shared" si="45"/>
        <v>0</v>
      </c>
      <c r="BWK213" s="29">
        <f t="shared" si="45"/>
        <v>0</v>
      </c>
      <c r="BWL213" s="29">
        <f t="shared" si="45"/>
        <v>0</v>
      </c>
      <c r="BWM213" s="29">
        <f t="shared" si="45"/>
        <v>0</v>
      </c>
      <c r="BWN213" s="29">
        <f t="shared" si="45"/>
        <v>0</v>
      </c>
      <c r="BWO213" s="29">
        <f t="shared" si="45"/>
        <v>0</v>
      </c>
      <c r="BWP213" s="29">
        <f t="shared" si="45"/>
        <v>0</v>
      </c>
      <c r="BWQ213" s="29">
        <f t="shared" si="45"/>
        <v>0</v>
      </c>
      <c r="BWR213" s="29">
        <f t="shared" si="45"/>
        <v>0</v>
      </c>
      <c r="BWS213" s="29">
        <f t="shared" si="45"/>
        <v>0</v>
      </c>
      <c r="BWT213" s="29">
        <f t="shared" si="45"/>
        <v>0</v>
      </c>
      <c r="BWU213" s="29">
        <f t="shared" si="45"/>
        <v>0</v>
      </c>
      <c r="BWV213" s="29">
        <f t="shared" si="45"/>
        <v>0</v>
      </c>
      <c r="BWW213" s="29">
        <f t="shared" si="45"/>
        <v>0</v>
      </c>
      <c r="BWX213" s="29">
        <f t="shared" si="45"/>
        <v>0</v>
      </c>
      <c r="BWY213" s="29">
        <f t="shared" si="45"/>
        <v>0</v>
      </c>
      <c r="BWZ213" s="29">
        <f t="shared" si="45"/>
        <v>0</v>
      </c>
      <c r="BXA213" s="29">
        <f t="shared" si="45"/>
        <v>0</v>
      </c>
      <c r="BXB213" s="29">
        <f t="shared" si="45"/>
        <v>0</v>
      </c>
      <c r="BXC213" s="29">
        <f t="shared" si="45"/>
        <v>0</v>
      </c>
      <c r="BXD213" s="29">
        <f t="shared" si="45"/>
        <v>0</v>
      </c>
      <c r="BXE213" s="29">
        <f t="shared" si="45"/>
        <v>0</v>
      </c>
      <c r="BXF213" s="29">
        <f t="shared" si="45"/>
        <v>0</v>
      </c>
      <c r="BXG213" s="29">
        <f t="shared" si="45"/>
        <v>0</v>
      </c>
      <c r="BXH213" s="29">
        <f t="shared" si="45"/>
        <v>0</v>
      </c>
      <c r="BXI213" s="29">
        <f t="shared" ref="BXI213:BZT213" si="46">SUM(BXI207:BXI212)</f>
        <v>0</v>
      </c>
      <c r="BXJ213" s="29">
        <f t="shared" si="46"/>
        <v>0</v>
      </c>
      <c r="BXK213" s="29">
        <f t="shared" si="46"/>
        <v>0</v>
      </c>
      <c r="BXL213" s="29">
        <f t="shared" si="46"/>
        <v>0</v>
      </c>
      <c r="BXM213" s="29">
        <f t="shared" si="46"/>
        <v>0</v>
      </c>
      <c r="BXN213" s="29">
        <f t="shared" si="46"/>
        <v>0</v>
      </c>
      <c r="BXO213" s="29">
        <f t="shared" si="46"/>
        <v>0</v>
      </c>
      <c r="BXP213" s="29">
        <f t="shared" si="46"/>
        <v>0</v>
      </c>
      <c r="BXQ213" s="29">
        <f t="shared" si="46"/>
        <v>0</v>
      </c>
      <c r="BXR213" s="29">
        <f t="shared" si="46"/>
        <v>0</v>
      </c>
      <c r="BXS213" s="29">
        <f t="shared" si="46"/>
        <v>0</v>
      </c>
      <c r="BXT213" s="29">
        <f t="shared" si="46"/>
        <v>0</v>
      </c>
      <c r="BXU213" s="29">
        <f t="shared" si="46"/>
        <v>0</v>
      </c>
      <c r="BXV213" s="29">
        <f t="shared" si="46"/>
        <v>0</v>
      </c>
      <c r="BXW213" s="29">
        <f t="shared" si="46"/>
        <v>0</v>
      </c>
      <c r="BXX213" s="29">
        <f t="shared" si="46"/>
        <v>0</v>
      </c>
      <c r="BXY213" s="29">
        <f t="shared" si="46"/>
        <v>0</v>
      </c>
      <c r="BXZ213" s="29">
        <f t="shared" si="46"/>
        <v>0</v>
      </c>
      <c r="BYA213" s="29">
        <f t="shared" si="46"/>
        <v>0</v>
      </c>
      <c r="BYB213" s="29">
        <f t="shared" si="46"/>
        <v>0</v>
      </c>
      <c r="BYC213" s="29">
        <f t="shared" si="46"/>
        <v>0</v>
      </c>
      <c r="BYD213" s="29">
        <f t="shared" si="46"/>
        <v>0</v>
      </c>
      <c r="BYE213" s="29">
        <f t="shared" si="46"/>
        <v>0</v>
      </c>
      <c r="BYF213" s="29">
        <f t="shared" si="46"/>
        <v>0</v>
      </c>
      <c r="BYG213" s="29">
        <f t="shared" si="46"/>
        <v>0</v>
      </c>
      <c r="BYH213" s="29">
        <f t="shared" si="46"/>
        <v>0</v>
      </c>
      <c r="BYI213" s="29">
        <f t="shared" si="46"/>
        <v>0</v>
      </c>
      <c r="BYJ213" s="29">
        <f t="shared" si="46"/>
        <v>0</v>
      </c>
      <c r="BYK213" s="29">
        <f t="shared" si="46"/>
        <v>0</v>
      </c>
      <c r="BYL213" s="29">
        <f t="shared" si="46"/>
        <v>0</v>
      </c>
      <c r="BYM213" s="29">
        <f t="shared" si="46"/>
        <v>0</v>
      </c>
      <c r="BYN213" s="29">
        <f t="shared" si="46"/>
        <v>0</v>
      </c>
      <c r="BYO213" s="29">
        <f t="shared" si="46"/>
        <v>0</v>
      </c>
      <c r="BYP213" s="29">
        <f t="shared" si="46"/>
        <v>0</v>
      </c>
      <c r="BYQ213" s="29">
        <f t="shared" si="46"/>
        <v>0</v>
      </c>
      <c r="BYR213" s="29">
        <f t="shared" si="46"/>
        <v>0</v>
      </c>
      <c r="BYS213" s="29">
        <f t="shared" si="46"/>
        <v>0</v>
      </c>
      <c r="BYT213" s="29">
        <f t="shared" si="46"/>
        <v>0</v>
      </c>
      <c r="BYU213" s="29">
        <f t="shared" si="46"/>
        <v>0</v>
      </c>
      <c r="BYV213" s="29">
        <f t="shared" si="46"/>
        <v>0</v>
      </c>
      <c r="BYW213" s="29">
        <f t="shared" si="46"/>
        <v>0</v>
      </c>
      <c r="BYX213" s="29">
        <f t="shared" si="46"/>
        <v>0</v>
      </c>
      <c r="BYY213" s="29">
        <f t="shared" si="46"/>
        <v>0</v>
      </c>
      <c r="BYZ213" s="29">
        <f t="shared" si="46"/>
        <v>0</v>
      </c>
      <c r="BZA213" s="29">
        <f t="shared" si="46"/>
        <v>0</v>
      </c>
      <c r="BZB213" s="29">
        <f t="shared" si="46"/>
        <v>0</v>
      </c>
      <c r="BZC213" s="29">
        <f t="shared" si="46"/>
        <v>0</v>
      </c>
      <c r="BZD213" s="29">
        <f t="shared" si="46"/>
        <v>0</v>
      </c>
      <c r="BZE213" s="29">
        <f t="shared" si="46"/>
        <v>0</v>
      </c>
      <c r="BZF213" s="29">
        <f t="shared" si="46"/>
        <v>0</v>
      </c>
      <c r="BZG213" s="29">
        <f t="shared" si="46"/>
        <v>0</v>
      </c>
      <c r="BZH213" s="29">
        <f t="shared" si="46"/>
        <v>0</v>
      </c>
      <c r="BZI213" s="29">
        <f t="shared" si="46"/>
        <v>0</v>
      </c>
      <c r="BZJ213" s="29">
        <f t="shared" si="46"/>
        <v>0</v>
      </c>
      <c r="BZK213" s="29">
        <f t="shared" si="46"/>
        <v>0</v>
      </c>
      <c r="BZL213" s="29">
        <f t="shared" si="46"/>
        <v>0</v>
      </c>
      <c r="BZM213" s="29">
        <f t="shared" si="46"/>
        <v>0</v>
      </c>
      <c r="BZN213" s="29">
        <f t="shared" si="46"/>
        <v>0</v>
      </c>
      <c r="BZO213" s="29">
        <f t="shared" si="46"/>
        <v>0</v>
      </c>
      <c r="BZP213" s="29">
        <f t="shared" si="46"/>
        <v>0</v>
      </c>
      <c r="BZQ213" s="29">
        <f t="shared" si="46"/>
        <v>0</v>
      </c>
      <c r="BZR213" s="29">
        <f t="shared" si="46"/>
        <v>0</v>
      </c>
      <c r="BZS213" s="29">
        <f t="shared" si="46"/>
        <v>0</v>
      </c>
      <c r="BZT213" s="29">
        <f t="shared" si="46"/>
        <v>0</v>
      </c>
      <c r="BZU213" s="29">
        <f t="shared" ref="BZU213:CCF213" si="47">SUM(BZU207:BZU212)</f>
        <v>0</v>
      </c>
      <c r="BZV213" s="29">
        <f t="shared" si="47"/>
        <v>0</v>
      </c>
      <c r="BZW213" s="29">
        <f t="shared" si="47"/>
        <v>0</v>
      </c>
      <c r="BZX213" s="29">
        <f t="shared" si="47"/>
        <v>0</v>
      </c>
      <c r="BZY213" s="29">
        <f t="shared" si="47"/>
        <v>0</v>
      </c>
      <c r="BZZ213" s="29">
        <f t="shared" si="47"/>
        <v>0</v>
      </c>
      <c r="CAA213" s="29">
        <f t="shared" si="47"/>
        <v>0</v>
      </c>
      <c r="CAB213" s="29">
        <f t="shared" si="47"/>
        <v>0</v>
      </c>
      <c r="CAC213" s="29">
        <f t="shared" si="47"/>
        <v>0</v>
      </c>
      <c r="CAD213" s="29">
        <f t="shared" si="47"/>
        <v>0</v>
      </c>
      <c r="CAE213" s="29">
        <f t="shared" si="47"/>
        <v>0</v>
      </c>
      <c r="CAF213" s="29">
        <f t="shared" si="47"/>
        <v>0</v>
      </c>
      <c r="CAG213" s="29">
        <f t="shared" si="47"/>
        <v>0</v>
      </c>
      <c r="CAH213" s="29">
        <f t="shared" si="47"/>
        <v>0</v>
      </c>
      <c r="CAI213" s="29">
        <f t="shared" si="47"/>
        <v>0</v>
      </c>
      <c r="CAJ213" s="29">
        <f t="shared" si="47"/>
        <v>0</v>
      </c>
      <c r="CAK213" s="29">
        <f t="shared" si="47"/>
        <v>0</v>
      </c>
      <c r="CAL213" s="29">
        <f t="shared" si="47"/>
        <v>0</v>
      </c>
      <c r="CAM213" s="29">
        <f t="shared" si="47"/>
        <v>0</v>
      </c>
      <c r="CAN213" s="29">
        <f t="shared" si="47"/>
        <v>0</v>
      </c>
      <c r="CAO213" s="29">
        <f t="shared" si="47"/>
        <v>0</v>
      </c>
      <c r="CAP213" s="29">
        <f t="shared" si="47"/>
        <v>0</v>
      </c>
      <c r="CAQ213" s="29">
        <f t="shared" si="47"/>
        <v>0</v>
      </c>
      <c r="CAR213" s="29">
        <f t="shared" si="47"/>
        <v>0</v>
      </c>
      <c r="CAS213" s="29">
        <f t="shared" si="47"/>
        <v>0</v>
      </c>
      <c r="CAT213" s="29">
        <f t="shared" si="47"/>
        <v>0</v>
      </c>
      <c r="CAU213" s="29">
        <f t="shared" si="47"/>
        <v>0</v>
      </c>
      <c r="CAV213" s="29">
        <f t="shared" si="47"/>
        <v>0</v>
      </c>
      <c r="CAW213" s="29">
        <f t="shared" si="47"/>
        <v>0</v>
      </c>
      <c r="CAX213" s="29">
        <f t="shared" si="47"/>
        <v>0</v>
      </c>
      <c r="CAY213" s="29">
        <f t="shared" si="47"/>
        <v>0</v>
      </c>
      <c r="CAZ213" s="29">
        <f t="shared" si="47"/>
        <v>0</v>
      </c>
      <c r="CBA213" s="29">
        <f t="shared" si="47"/>
        <v>0</v>
      </c>
      <c r="CBB213" s="29">
        <f t="shared" si="47"/>
        <v>0</v>
      </c>
      <c r="CBC213" s="29">
        <f t="shared" si="47"/>
        <v>0</v>
      </c>
      <c r="CBD213" s="29">
        <f t="shared" si="47"/>
        <v>0</v>
      </c>
      <c r="CBE213" s="29">
        <f t="shared" si="47"/>
        <v>0</v>
      </c>
      <c r="CBF213" s="29">
        <f t="shared" si="47"/>
        <v>0</v>
      </c>
      <c r="CBG213" s="29">
        <f t="shared" si="47"/>
        <v>0</v>
      </c>
      <c r="CBH213" s="29">
        <f t="shared" si="47"/>
        <v>0</v>
      </c>
      <c r="CBI213" s="29">
        <f t="shared" si="47"/>
        <v>0</v>
      </c>
      <c r="CBJ213" s="29">
        <f t="shared" si="47"/>
        <v>0</v>
      </c>
      <c r="CBK213" s="29">
        <f t="shared" si="47"/>
        <v>0</v>
      </c>
      <c r="CBL213" s="29">
        <f t="shared" si="47"/>
        <v>0</v>
      </c>
      <c r="CBM213" s="29">
        <f t="shared" si="47"/>
        <v>0</v>
      </c>
      <c r="CBN213" s="29">
        <f t="shared" si="47"/>
        <v>0</v>
      </c>
      <c r="CBO213" s="29">
        <f t="shared" si="47"/>
        <v>0</v>
      </c>
      <c r="CBP213" s="29">
        <f t="shared" si="47"/>
        <v>0</v>
      </c>
      <c r="CBQ213" s="29">
        <f t="shared" si="47"/>
        <v>0</v>
      </c>
      <c r="CBR213" s="29">
        <f t="shared" si="47"/>
        <v>0</v>
      </c>
      <c r="CBS213" s="29">
        <f t="shared" si="47"/>
        <v>0</v>
      </c>
      <c r="CBT213" s="29">
        <f t="shared" si="47"/>
        <v>0</v>
      </c>
      <c r="CBU213" s="29">
        <f t="shared" si="47"/>
        <v>0</v>
      </c>
      <c r="CBV213" s="29">
        <f t="shared" si="47"/>
        <v>0</v>
      </c>
      <c r="CBW213" s="29">
        <f t="shared" si="47"/>
        <v>0</v>
      </c>
      <c r="CBX213" s="29">
        <f t="shared" si="47"/>
        <v>0</v>
      </c>
      <c r="CBY213" s="29">
        <f t="shared" si="47"/>
        <v>0</v>
      </c>
      <c r="CBZ213" s="29">
        <f t="shared" si="47"/>
        <v>0</v>
      </c>
      <c r="CCA213" s="29">
        <f t="shared" si="47"/>
        <v>0</v>
      </c>
      <c r="CCB213" s="29">
        <f t="shared" si="47"/>
        <v>0</v>
      </c>
      <c r="CCC213" s="29">
        <f t="shared" si="47"/>
        <v>0</v>
      </c>
      <c r="CCD213" s="29">
        <f t="shared" si="47"/>
        <v>0</v>
      </c>
      <c r="CCE213" s="29">
        <f t="shared" si="47"/>
        <v>0</v>
      </c>
      <c r="CCF213" s="29">
        <f t="shared" si="47"/>
        <v>0</v>
      </c>
      <c r="CCG213" s="29">
        <f t="shared" ref="CCG213:CER213" si="48">SUM(CCG207:CCG212)</f>
        <v>0</v>
      </c>
      <c r="CCH213" s="29">
        <f t="shared" si="48"/>
        <v>0</v>
      </c>
      <c r="CCI213" s="29">
        <f t="shared" si="48"/>
        <v>0</v>
      </c>
      <c r="CCJ213" s="29">
        <f t="shared" si="48"/>
        <v>0</v>
      </c>
      <c r="CCK213" s="29">
        <f t="shared" si="48"/>
        <v>0</v>
      </c>
      <c r="CCL213" s="29">
        <f t="shared" si="48"/>
        <v>0</v>
      </c>
      <c r="CCM213" s="29">
        <f t="shared" si="48"/>
        <v>0</v>
      </c>
      <c r="CCN213" s="29">
        <f t="shared" si="48"/>
        <v>0</v>
      </c>
      <c r="CCO213" s="29">
        <f t="shared" si="48"/>
        <v>0</v>
      </c>
      <c r="CCP213" s="29">
        <f t="shared" si="48"/>
        <v>0</v>
      </c>
      <c r="CCQ213" s="29">
        <f t="shared" si="48"/>
        <v>0</v>
      </c>
      <c r="CCR213" s="29">
        <f t="shared" si="48"/>
        <v>0</v>
      </c>
      <c r="CCS213" s="29">
        <f t="shared" si="48"/>
        <v>0</v>
      </c>
      <c r="CCT213" s="29">
        <f t="shared" si="48"/>
        <v>0</v>
      </c>
      <c r="CCU213" s="29">
        <f t="shared" si="48"/>
        <v>0</v>
      </c>
      <c r="CCV213" s="29">
        <f t="shared" si="48"/>
        <v>0</v>
      </c>
      <c r="CCW213" s="29">
        <f t="shared" si="48"/>
        <v>0</v>
      </c>
      <c r="CCX213" s="29">
        <f t="shared" si="48"/>
        <v>0</v>
      </c>
      <c r="CCY213" s="29">
        <f t="shared" si="48"/>
        <v>0</v>
      </c>
      <c r="CCZ213" s="29">
        <f t="shared" si="48"/>
        <v>0</v>
      </c>
      <c r="CDA213" s="29">
        <f t="shared" si="48"/>
        <v>0</v>
      </c>
      <c r="CDB213" s="29">
        <f t="shared" si="48"/>
        <v>0</v>
      </c>
      <c r="CDC213" s="29">
        <f t="shared" si="48"/>
        <v>0</v>
      </c>
      <c r="CDD213" s="29">
        <f t="shared" si="48"/>
        <v>0</v>
      </c>
      <c r="CDE213" s="29">
        <f t="shared" si="48"/>
        <v>0</v>
      </c>
      <c r="CDF213" s="29">
        <f t="shared" si="48"/>
        <v>0</v>
      </c>
      <c r="CDG213" s="29">
        <f t="shared" si="48"/>
        <v>0</v>
      </c>
      <c r="CDH213" s="29">
        <f t="shared" si="48"/>
        <v>0</v>
      </c>
      <c r="CDI213" s="29">
        <f t="shared" si="48"/>
        <v>0</v>
      </c>
      <c r="CDJ213" s="29">
        <f t="shared" si="48"/>
        <v>0</v>
      </c>
      <c r="CDK213" s="29">
        <f t="shared" si="48"/>
        <v>0</v>
      </c>
      <c r="CDL213" s="29">
        <f t="shared" si="48"/>
        <v>0</v>
      </c>
      <c r="CDM213" s="29">
        <f t="shared" si="48"/>
        <v>0</v>
      </c>
      <c r="CDN213" s="29">
        <f t="shared" si="48"/>
        <v>0</v>
      </c>
      <c r="CDO213" s="29">
        <f t="shared" si="48"/>
        <v>0</v>
      </c>
      <c r="CDP213" s="29">
        <f t="shared" si="48"/>
        <v>0</v>
      </c>
      <c r="CDQ213" s="29">
        <f t="shared" si="48"/>
        <v>0</v>
      </c>
      <c r="CDR213" s="29">
        <f t="shared" si="48"/>
        <v>0</v>
      </c>
      <c r="CDS213" s="29">
        <f t="shared" si="48"/>
        <v>0</v>
      </c>
      <c r="CDT213" s="29">
        <f t="shared" si="48"/>
        <v>0</v>
      </c>
      <c r="CDU213" s="29">
        <f t="shared" si="48"/>
        <v>0</v>
      </c>
      <c r="CDV213" s="29">
        <f t="shared" si="48"/>
        <v>0</v>
      </c>
      <c r="CDW213" s="29">
        <f t="shared" si="48"/>
        <v>0</v>
      </c>
      <c r="CDX213" s="29">
        <f t="shared" si="48"/>
        <v>0</v>
      </c>
      <c r="CDY213" s="29">
        <f t="shared" si="48"/>
        <v>0</v>
      </c>
      <c r="CDZ213" s="29">
        <f t="shared" si="48"/>
        <v>0</v>
      </c>
      <c r="CEA213" s="29">
        <f t="shared" si="48"/>
        <v>0</v>
      </c>
      <c r="CEB213" s="29">
        <f t="shared" si="48"/>
        <v>0</v>
      </c>
      <c r="CEC213" s="29">
        <f t="shared" si="48"/>
        <v>0</v>
      </c>
      <c r="CED213" s="29">
        <f t="shared" si="48"/>
        <v>0</v>
      </c>
      <c r="CEE213" s="29">
        <f t="shared" si="48"/>
        <v>0</v>
      </c>
      <c r="CEF213" s="29">
        <f t="shared" si="48"/>
        <v>0</v>
      </c>
      <c r="CEG213" s="29">
        <f t="shared" si="48"/>
        <v>0</v>
      </c>
      <c r="CEH213" s="29">
        <f t="shared" si="48"/>
        <v>0</v>
      </c>
      <c r="CEI213" s="29">
        <f t="shared" si="48"/>
        <v>0</v>
      </c>
      <c r="CEJ213" s="29">
        <f t="shared" si="48"/>
        <v>0</v>
      </c>
      <c r="CEK213" s="29">
        <f t="shared" si="48"/>
        <v>0</v>
      </c>
      <c r="CEL213" s="29">
        <f t="shared" si="48"/>
        <v>0</v>
      </c>
      <c r="CEM213" s="29">
        <f t="shared" si="48"/>
        <v>0</v>
      </c>
      <c r="CEN213" s="29">
        <f t="shared" si="48"/>
        <v>0</v>
      </c>
      <c r="CEO213" s="29">
        <f t="shared" si="48"/>
        <v>0</v>
      </c>
      <c r="CEP213" s="29">
        <f t="shared" si="48"/>
        <v>0</v>
      </c>
      <c r="CEQ213" s="29">
        <f t="shared" si="48"/>
        <v>0</v>
      </c>
      <c r="CER213" s="29">
        <f t="shared" si="48"/>
        <v>0</v>
      </c>
      <c r="CES213" s="29">
        <f t="shared" ref="CES213:CHD213" si="49">SUM(CES207:CES212)</f>
        <v>0</v>
      </c>
      <c r="CET213" s="29">
        <f t="shared" si="49"/>
        <v>0</v>
      </c>
      <c r="CEU213" s="29">
        <f t="shared" si="49"/>
        <v>0</v>
      </c>
      <c r="CEV213" s="29">
        <f t="shared" si="49"/>
        <v>0</v>
      </c>
      <c r="CEW213" s="29">
        <f t="shared" si="49"/>
        <v>0</v>
      </c>
      <c r="CEX213" s="29">
        <f t="shared" si="49"/>
        <v>0</v>
      </c>
      <c r="CEY213" s="29">
        <f t="shared" si="49"/>
        <v>0</v>
      </c>
      <c r="CEZ213" s="29">
        <f t="shared" si="49"/>
        <v>0</v>
      </c>
      <c r="CFA213" s="29">
        <f t="shared" si="49"/>
        <v>0</v>
      </c>
      <c r="CFB213" s="29">
        <f t="shared" si="49"/>
        <v>0</v>
      </c>
      <c r="CFC213" s="29">
        <f t="shared" si="49"/>
        <v>0</v>
      </c>
      <c r="CFD213" s="29">
        <f t="shared" si="49"/>
        <v>0</v>
      </c>
      <c r="CFE213" s="29">
        <f t="shared" si="49"/>
        <v>0</v>
      </c>
      <c r="CFF213" s="29">
        <f t="shared" si="49"/>
        <v>0</v>
      </c>
      <c r="CFG213" s="29">
        <f t="shared" si="49"/>
        <v>0</v>
      </c>
      <c r="CFH213" s="29">
        <f t="shared" si="49"/>
        <v>0</v>
      </c>
      <c r="CFI213" s="29">
        <f t="shared" si="49"/>
        <v>0</v>
      </c>
      <c r="CFJ213" s="29">
        <f t="shared" si="49"/>
        <v>0</v>
      </c>
      <c r="CFK213" s="29">
        <f t="shared" si="49"/>
        <v>0</v>
      </c>
      <c r="CFL213" s="29">
        <f t="shared" si="49"/>
        <v>0</v>
      </c>
      <c r="CFM213" s="29">
        <f t="shared" si="49"/>
        <v>0</v>
      </c>
      <c r="CFN213" s="29">
        <f t="shared" si="49"/>
        <v>0</v>
      </c>
      <c r="CFO213" s="29">
        <f t="shared" si="49"/>
        <v>0</v>
      </c>
      <c r="CFP213" s="29">
        <f t="shared" si="49"/>
        <v>0</v>
      </c>
      <c r="CFQ213" s="29">
        <f t="shared" si="49"/>
        <v>0</v>
      </c>
      <c r="CFR213" s="29">
        <f t="shared" si="49"/>
        <v>0</v>
      </c>
      <c r="CFS213" s="29">
        <f t="shared" si="49"/>
        <v>0</v>
      </c>
      <c r="CFT213" s="29">
        <f t="shared" si="49"/>
        <v>0</v>
      </c>
      <c r="CFU213" s="29">
        <f t="shared" si="49"/>
        <v>0</v>
      </c>
      <c r="CFV213" s="29">
        <f t="shared" si="49"/>
        <v>0</v>
      </c>
      <c r="CFW213" s="29">
        <f t="shared" si="49"/>
        <v>0</v>
      </c>
      <c r="CFX213" s="29">
        <f t="shared" si="49"/>
        <v>0</v>
      </c>
      <c r="CFY213" s="29">
        <f t="shared" si="49"/>
        <v>0</v>
      </c>
      <c r="CFZ213" s="29">
        <f t="shared" si="49"/>
        <v>0</v>
      </c>
      <c r="CGA213" s="29">
        <f t="shared" si="49"/>
        <v>0</v>
      </c>
      <c r="CGB213" s="29">
        <f t="shared" si="49"/>
        <v>0</v>
      </c>
      <c r="CGC213" s="29">
        <f t="shared" si="49"/>
        <v>0</v>
      </c>
      <c r="CGD213" s="29">
        <f t="shared" si="49"/>
        <v>0</v>
      </c>
      <c r="CGE213" s="29">
        <f t="shared" si="49"/>
        <v>0</v>
      </c>
      <c r="CGF213" s="29">
        <f t="shared" si="49"/>
        <v>0</v>
      </c>
      <c r="CGG213" s="29">
        <f t="shared" si="49"/>
        <v>0</v>
      </c>
      <c r="CGH213" s="29">
        <f t="shared" si="49"/>
        <v>0</v>
      </c>
      <c r="CGI213" s="29">
        <f t="shared" si="49"/>
        <v>0</v>
      </c>
      <c r="CGJ213" s="29">
        <f t="shared" si="49"/>
        <v>0</v>
      </c>
      <c r="CGK213" s="29">
        <f t="shared" si="49"/>
        <v>0</v>
      </c>
      <c r="CGL213" s="29">
        <f t="shared" si="49"/>
        <v>0</v>
      </c>
      <c r="CGM213" s="29">
        <f t="shared" si="49"/>
        <v>0</v>
      </c>
      <c r="CGN213" s="29">
        <f t="shared" si="49"/>
        <v>0</v>
      </c>
      <c r="CGO213" s="29">
        <f t="shared" si="49"/>
        <v>0</v>
      </c>
      <c r="CGP213" s="29">
        <f t="shared" si="49"/>
        <v>0</v>
      </c>
      <c r="CGQ213" s="29">
        <f t="shared" si="49"/>
        <v>0</v>
      </c>
      <c r="CGR213" s="29">
        <f t="shared" si="49"/>
        <v>0</v>
      </c>
      <c r="CGS213" s="29">
        <f t="shared" si="49"/>
        <v>0</v>
      </c>
      <c r="CGT213" s="29">
        <f t="shared" si="49"/>
        <v>0</v>
      </c>
      <c r="CGU213" s="29">
        <f t="shared" si="49"/>
        <v>0</v>
      </c>
      <c r="CGV213" s="29">
        <f t="shared" si="49"/>
        <v>0</v>
      </c>
      <c r="CGW213" s="29">
        <f t="shared" si="49"/>
        <v>0</v>
      </c>
      <c r="CGX213" s="29">
        <f t="shared" si="49"/>
        <v>0</v>
      </c>
      <c r="CGY213" s="29">
        <f t="shared" si="49"/>
        <v>0</v>
      </c>
      <c r="CGZ213" s="29">
        <f t="shared" si="49"/>
        <v>0</v>
      </c>
      <c r="CHA213" s="29">
        <f t="shared" si="49"/>
        <v>0</v>
      </c>
      <c r="CHB213" s="29">
        <f t="shared" si="49"/>
        <v>0</v>
      </c>
      <c r="CHC213" s="29">
        <f t="shared" si="49"/>
        <v>0</v>
      </c>
      <c r="CHD213" s="29">
        <f t="shared" si="49"/>
        <v>0</v>
      </c>
      <c r="CHE213" s="29">
        <f t="shared" ref="CHE213:CJP213" si="50">SUM(CHE207:CHE212)</f>
        <v>0</v>
      </c>
      <c r="CHF213" s="29">
        <f t="shared" si="50"/>
        <v>0</v>
      </c>
      <c r="CHG213" s="29">
        <f t="shared" si="50"/>
        <v>0</v>
      </c>
      <c r="CHH213" s="29">
        <f t="shared" si="50"/>
        <v>0</v>
      </c>
      <c r="CHI213" s="29">
        <f t="shared" si="50"/>
        <v>0</v>
      </c>
      <c r="CHJ213" s="29">
        <f t="shared" si="50"/>
        <v>0</v>
      </c>
      <c r="CHK213" s="29">
        <f t="shared" si="50"/>
        <v>0</v>
      </c>
      <c r="CHL213" s="29">
        <f t="shared" si="50"/>
        <v>0</v>
      </c>
      <c r="CHM213" s="29">
        <f t="shared" si="50"/>
        <v>0</v>
      </c>
      <c r="CHN213" s="29">
        <f t="shared" si="50"/>
        <v>0</v>
      </c>
      <c r="CHO213" s="29">
        <f t="shared" si="50"/>
        <v>0</v>
      </c>
      <c r="CHP213" s="29">
        <f t="shared" si="50"/>
        <v>0</v>
      </c>
      <c r="CHQ213" s="29">
        <f t="shared" si="50"/>
        <v>0</v>
      </c>
      <c r="CHR213" s="29">
        <f t="shared" si="50"/>
        <v>0</v>
      </c>
      <c r="CHS213" s="29">
        <f t="shared" si="50"/>
        <v>0</v>
      </c>
      <c r="CHT213" s="29">
        <f t="shared" si="50"/>
        <v>0</v>
      </c>
      <c r="CHU213" s="29">
        <f t="shared" si="50"/>
        <v>0</v>
      </c>
      <c r="CHV213" s="29">
        <f t="shared" si="50"/>
        <v>0</v>
      </c>
      <c r="CHW213" s="29">
        <f t="shared" si="50"/>
        <v>0</v>
      </c>
      <c r="CHX213" s="29">
        <f t="shared" si="50"/>
        <v>0</v>
      </c>
      <c r="CHY213" s="29">
        <f t="shared" si="50"/>
        <v>0</v>
      </c>
      <c r="CHZ213" s="29">
        <f t="shared" si="50"/>
        <v>0</v>
      </c>
      <c r="CIA213" s="29">
        <f t="shared" si="50"/>
        <v>0</v>
      </c>
      <c r="CIB213" s="29">
        <f t="shared" si="50"/>
        <v>0</v>
      </c>
      <c r="CIC213" s="29">
        <f t="shared" si="50"/>
        <v>0</v>
      </c>
      <c r="CID213" s="29">
        <f t="shared" si="50"/>
        <v>0</v>
      </c>
      <c r="CIE213" s="29">
        <f t="shared" si="50"/>
        <v>0</v>
      </c>
      <c r="CIF213" s="29">
        <f t="shared" si="50"/>
        <v>0</v>
      </c>
      <c r="CIG213" s="29">
        <f t="shared" si="50"/>
        <v>0</v>
      </c>
      <c r="CIH213" s="29">
        <f t="shared" si="50"/>
        <v>0</v>
      </c>
      <c r="CII213" s="29">
        <f t="shared" si="50"/>
        <v>0</v>
      </c>
      <c r="CIJ213" s="29">
        <f t="shared" si="50"/>
        <v>0</v>
      </c>
      <c r="CIK213" s="29">
        <f t="shared" si="50"/>
        <v>0</v>
      </c>
      <c r="CIL213" s="29">
        <f t="shared" si="50"/>
        <v>0</v>
      </c>
      <c r="CIM213" s="29">
        <f t="shared" si="50"/>
        <v>0</v>
      </c>
      <c r="CIN213" s="29">
        <f t="shared" si="50"/>
        <v>0</v>
      </c>
      <c r="CIO213" s="29">
        <f t="shared" si="50"/>
        <v>0</v>
      </c>
      <c r="CIP213" s="29">
        <f t="shared" si="50"/>
        <v>0</v>
      </c>
      <c r="CIQ213" s="29">
        <f t="shared" si="50"/>
        <v>0</v>
      </c>
      <c r="CIR213" s="29">
        <f t="shared" si="50"/>
        <v>0</v>
      </c>
      <c r="CIS213" s="29">
        <f t="shared" si="50"/>
        <v>0</v>
      </c>
      <c r="CIT213" s="29">
        <f t="shared" si="50"/>
        <v>0</v>
      </c>
      <c r="CIU213" s="29">
        <f t="shared" si="50"/>
        <v>0</v>
      </c>
      <c r="CIV213" s="29">
        <f t="shared" si="50"/>
        <v>0</v>
      </c>
      <c r="CIW213" s="29">
        <f t="shared" si="50"/>
        <v>0</v>
      </c>
      <c r="CIX213" s="29">
        <f t="shared" si="50"/>
        <v>0</v>
      </c>
      <c r="CIY213" s="29">
        <f t="shared" si="50"/>
        <v>0</v>
      </c>
      <c r="CIZ213" s="29">
        <f t="shared" si="50"/>
        <v>0</v>
      </c>
      <c r="CJA213" s="29">
        <f t="shared" si="50"/>
        <v>0</v>
      </c>
      <c r="CJB213" s="29">
        <f t="shared" si="50"/>
        <v>0</v>
      </c>
      <c r="CJC213" s="29">
        <f t="shared" si="50"/>
        <v>0</v>
      </c>
      <c r="CJD213" s="29">
        <f t="shared" si="50"/>
        <v>0</v>
      </c>
      <c r="CJE213" s="29">
        <f t="shared" si="50"/>
        <v>0</v>
      </c>
      <c r="CJF213" s="29">
        <f t="shared" si="50"/>
        <v>0</v>
      </c>
      <c r="CJG213" s="29">
        <f t="shared" si="50"/>
        <v>0</v>
      </c>
      <c r="CJH213" s="29">
        <f t="shared" si="50"/>
        <v>0</v>
      </c>
      <c r="CJI213" s="29">
        <f t="shared" si="50"/>
        <v>0</v>
      </c>
      <c r="CJJ213" s="29">
        <f t="shared" si="50"/>
        <v>0</v>
      </c>
      <c r="CJK213" s="29">
        <f t="shared" si="50"/>
        <v>0</v>
      </c>
      <c r="CJL213" s="29">
        <f t="shared" si="50"/>
        <v>0</v>
      </c>
      <c r="CJM213" s="29">
        <f t="shared" si="50"/>
        <v>0</v>
      </c>
      <c r="CJN213" s="29">
        <f t="shared" si="50"/>
        <v>0</v>
      </c>
      <c r="CJO213" s="29">
        <f t="shared" si="50"/>
        <v>0</v>
      </c>
      <c r="CJP213" s="29">
        <f t="shared" si="50"/>
        <v>0</v>
      </c>
      <c r="CJQ213" s="29">
        <f t="shared" ref="CJQ213:CMB213" si="51">SUM(CJQ207:CJQ212)</f>
        <v>0</v>
      </c>
      <c r="CJR213" s="29">
        <f t="shared" si="51"/>
        <v>0</v>
      </c>
      <c r="CJS213" s="29">
        <f t="shared" si="51"/>
        <v>0</v>
      </c>
      <c r="CJT213" s="29">
        <f t="shared" si="51"/>
        <v>0</v>
      </c>
      <c r="CJU213" s="29">
        <f t="shared" si="51"/>
        <v>0</v>
      </c>
      <c r="CJV213" s="29">
        <f t="shared" si="51"/>
        <v>0</v>
      </c>
      <c r="CJW213" s="29">
        <f t="shared" si="51"/>
        <v>0</v>
      </c>
      <c r="CJX213" s="29">
        <f t="shared" si="51"/>
        <v>0</v>
      </c>
      <c r="CJY213" s="29">
        <f t="shared" si="51"/>
        <v>0</v>
      </c>
      <c r="CJZ213" s="29">
        <f t="shared" si="51"/>
        <v>0</v>
      </c>
      <c r="CKA213" s="29">
        <f t="shared" si="51"/>
        <v>0</v>
      </c>
      <c r="CKB213" s="29">
        <f t="shared" si="51"/>
        <v>0</v>
      </c>
      <c r="CKC213" s="29">
        <f t="shared" si="51"/>
        <v>0</v>
      </c>
      <c r="CKD213" s="29">
        <f t="shared" si="51"/>
        <v>0</v>
      </c>
      <c r="CKE213" s="29">
        <f t="shared" si="51"/>
        <v>0</v>
      </c>
      <c r="CKF213" s="29">
        <f t="shared" si="51"/>
        <v>0</v>
      </c>
      <c r="CKG213" s="29">
        <f t="shared" si="51"/>
        <v>0</v>
      </c>
      <c r="CKH213" s="29">
        <f t="shared" si="51"/>
        <v>0</v>
      </c>
      <c r="CKI213" s="29">
        <f t="shared" si="51"/>
        <v>0</v>
      </c>
      <c r="CKJ213" s="29">
        <f t="shared" si="51"/>
        <v>0</v>
      </c>
      <c r="CKK213" s="29">
        <f t="shared" si="51"/>
        <v>0</v>
      </c>
      <c r="CKL213" s="29">
        <f t="shared" si="51"/>
        <v>0</v>
      </c>
      <c r="CKM213" s="29">
        <f t="shared" si="51"/>
        <v>0</v>
      </c>
      <c r="CKN213" s="29">
        <f t="shared" si="51"/>
        <v>0</v>
      </c>
      <c r="CKO213" s="29">
        <f t="shared" si="51"/>
        <v>0</v>
      </c>
      <c r="CKP213" s="29">
        <f t="shared" si="51"/>
        <v>0</v>
      </c>
      <c r="CKQ213" s="29">
        <f t="shared" si="51"/>
        <v>0</v>
      </c>
      <c r="CKR213" s="29">
        <f t="shared" si="51"/>
        <v>0</v>
      </c>
      <c r="CKS213" s="29">
        <f t="shared" si="51"/>
        <v>0</v>
      </c>
      <c r="CKT213" s="29">
        <f t="shared" si="51"/>
        <v>0</v>
      </c>
      <c r="CKU213" s="29">
        <f t="shared" si="51"/>
        <v>0</v>
      </c>
      <c r="CKV213" s="29">
        <f t="shared" si="51"/>
        <v>0</v>
      </c>
      <c r="CKW213" s="29">
        <f t="shared" si="51"/>
        <v>0</v>
      </c>
      <c r="CKX213" s="29">
        <f t="shared" si="51"/>
        <v>0</v>
      </c>
      <c r="CKY213" s="29">
        <f t="shared" si="51"/>
        <v>0</v>
      </c>
      <c r="CKZ213" s="29">
        <f t="shared" si="51"/>
        <v>0</v>
      </c>
      <c r="CLA213" s="29">
        <f t="shared" si="51"/>
        <v>0</v>
      </c>
      <c r="CLB213" s="29">
        <f t="shared" si="51"/>
        <v>0</v>
      </c>
      <c r="CLC213" s="29">
        <f t="shared" si="51"/>
        <v>0</v>
      </c>
      <c r="CLD213" s="29">
        <f t="shared" si="51"/>
        <v>0</v>
      </c>
      <c r="CLE213" s="29">
        <f t="shared" si="51"/>
        <v>0</v>
      </c>
      <c r="CLF213" s="29">
        <f t="shared" si="51"/>
        <v>0</v>
      </c>
      <c r="CLG213" s="29">
        <f t="shared" si="51"/>
        <v>0</v>
      </c>
      <c r="CLH213" s="29">
        <f t="shared" si="51"/>
        <v>0</v>
      </c>
      <c r="CLI213" s="29">
        <f t="shared" si="51"/>
        <v>0</v>
      </c>
      <c r="CLJ213" s="29">
        <f t="shared" si="51"/>
        <v>0</v>
      </c>
      <c r="CLK213" s="29">
        <f t="shared" si="51"/>
        <v>0</v>
      </c>
      <c r="CLL213" s="29">
        <f t="shared" si="51"/>
        <v>0</v>
      </c>
      <c r="CLM213" s="29">
        <f t="shared" si="51"/>
        <v>0</v>
      </c>
      <c r="CLN213" s="29">
        <f t="shared" si="51"/>
        <v>0</v>
      </c>
      <c r="CLO213" s="29">
        <f t="shared" si="51"/>
        <v>0</v>
      </c>
      <c r="CLP213" s="29">
        <f t="shared" si="51"/>
        <v>0</v>
      </c>
      <c r="CLQ213" s="29">
        <f t="shared" si="51"/>
        <v>0</v>
      </c>
      <c r="CLR213" s="29">
        <f t="shared" si="51"/>
        <v>0</v>
      </c>
      <c r="CLS213" s="29">
        <f t="shared" si="51"/>
        <v>0</v>
      </c>
      <c r="CLT213" s="29">
        <f t="shared" si="51"/>
        <v>0</v>
      </c>
      <c r="CLU213" s="29">
        <f t="shared" si="51"/>
        <v>0</v>
      </c>
      <c r="CLV213" s="29">
        <f t="shared" si="51"/>
        <v>0</v>
      </c>
      <c r="CLW213" s="29">
        <f t="shared" si="51"/>
        <v>0</v>
      </c>
      <c r="CLX213" s="29">
        <f t="shared" si="51"/>
        <v>0</v>
      </c>
      <c r="CLY213" s="29">
        <f t="shared" si="51"/>
        <v>0</v>
      </c>
      <c r="CLZ213" s="29">
        <f t="shared" si="51"/>
        <v>0</v>
      </c>
      <c r="CMA213" s="29">
        <f t="shared" si="51"/>
        <v>0</v>
      </c>
      <c r="CMB213" s="29">
        <f t="shared" si="51"/>
        <v>0</v>
      </c>
      <c r="CMC213" s="29">
        <f t="shared" ref="CMC213:CON213" si="52">SUM(CMC207:CMC212)</f>
        <v>0</v>
      </c>
      <c r="CMD213" s="29">
        <f t="shared" si="52"/>
        <v>0</v>
      </c>
      <c r="CME213" s="29">
        <f t="shared" si="52"/>
        <v>0</v>
      </c>
      <c r="CMF213" s="29">
        <f t="shared" si="52"/>
        <v>0</v>
      </c>
      <c r="CMG213" s="29">
        <f t="shared" si="52"/>
        <v>0</v>
      </c>
      <c r="CMH213" s="29">
        <f t="shared" si="52"/>
        <v>0</v>
      </c>
      <c r="CMI213" s="29">
        <f t="shared" si="52"/>
        <v>0</v>
      </c>
      <c r="CMJ213" s="29">
        <f t="shared" si="52"/>
        <v>0</v>
      </c>
      <c r="CMK213" s="29">
        <f t="shared" si="52"/>
        <v>0</v>
      </c>
      <c r="CML213" s="29">
        <f t="shared" si="52"/>
        <v>0</v>
      </c>
      <c r="CMM213" s="29">
        <f t="shared" si="52"/>
        <v>0</v>
      </c>
      <c r="CMN213" s="29">
        <f t="shared" si="52"/>
        <v>0</v>
      </c>
      <c r="CMO213" s="29">
        <f t="shared" si="52"/>
        <v>0</v>
      </c>
      <c r="CMP213" s="29">
        <f t="shared" si="52"/>
        <v>0</v>
      </c>
      <c r="CMQ213" s="29">
        <f t="shared" si="52"/>
        <v>0</v>
      </c>
      <c r="CMR213" s="29">
        <f t="shared" si="52"/>
        <v>0</v>
      </c>
      <c r="CMS213" s="29">
        <f t="shared" si="52"/>
        <v>0</v>
      </c>
      <c r="CMT213" s="29">
        <f t="shared" si="52"/>
        <v>0</v>
      </c>
      <c r="CMU213" s="29">
        <f t="shared" si="52"/>
        <v>0</v>
      </c>
      <c r="CMV213" s="29">
        <f t="shared" si="52"/>
        <v>0</v>
      </c>
      <c r="CMW213" s="29">
        <f t="shared" si="52"/>
        <v>0</v>
      </c>
      <c r="CMX213" s="29">
        <f t="shared" si="52"/>
        <v>0</v>
      </c>
      <c r="CMY213" s="29">
        <f t="shared" si="52"/>
        <v>0</v>
      </c>
      <c r="CMZ213" s="29">
        <f t="shared" si="52"/>
        <v>0</v>
      </c>
      <c r="CNA213" s="29">
        <f t="shared" si="52"/>
        <v>0</v>
      </c>
      <c r="CNB213" s="29">
        <f t="shared" si="52"/>
        <v>0</v>
      </c>
      <c r="CNC213" s="29">
        <f t="shared" si="52"/>
        <v>0</v>
      </c>
      <c r="CND213" s="29">
        <f t="shared" si="52"/>
        <v>0</v>
      </c>
      <c r="CNE213" s="29">
        <f t="shared" si="52"/>
        <v>0</v>
      </c>
      <c r="CNF213" s="29">
        <f t="shared" si="52"/>
        <v>0</v>
      </c>
      <c r="CNG213" s="29">
        <f t="shared" si="52"/>
        <v>0</v>
      </c>
      <c r="CNH213" s="29">
        <f t="shared" si="52"/>
        <v>0</v>
      </c>
      <c r="CNI213" s="29">
        <f t="shared" si="52"/>
        <v>0</v>
      </c>
      <c r="CNJ213" s="29">
        <f t="shared" si="52"/>
        <v>0</v>
      </c>
      <c r="CNK213" s="29">
        <f t="shared" si="52"/>
        <v>0</v>
      </c>
      <c r="CNL213" s="29">
        <f t="shared" si="52"/>
        <v>0</v>
      </c>
      <c r="CNM213" s="29">
        <f t="shared" si="52"/>
        <v>0</v>
      </c>
      <c r="CNN213" s="29">
        <f t="shared" si="52"/>
        <v>0</v>
      </c>
      <c r="CNO213" s="29">
        <f t="shared" si="52"/>
        <v>0</v>
      </c>
      <c r="CNP213" s="29">
        <f t="shared" si="52"/>
        <v>0</v>
      </c>
      <c r="CNQ213" s="29">
        <f t="shared" si="52"/>
        <v>0</v>
      </c>
      <c r="CNR213" s="29">
        <f t="shared" si="52"/>
        <v>0</v>
      </c>
      <c r="CNS213" s="29">
        <f t="shared" si="52"/>
        <v>0</v>
      </c>
      <c r="CNT213" s="29">
        <f t="shared" si="52"/>
        <v>0</v>
      </c>
      <c r="CNU213" s="29">
        <f t="shared" si="52"/>
        <v>0</v>
      </c>
      <c r="CNV213" s="29">
        <f t="shared" si="52"/>
        <v>0</v>
      </c>
      <c r="CNW213" s="29">
        <f t="shared" si="52"/>
        <v>0</v>
      </c>
      <c r="CNX213" s="29">
        <f t="shared" si="52"/>
        <v>0</v>
      </c>
      <c r="CNY213" s="29">
        <f t="shared" si="52"/>
        <v>0</v>
      </c>
      <c r="CNZ213" s="29">
        <f t="shared" si="52"/>
        <v>0</v>
      </c>
      <c r="COA213" s="29">
        <f t="shared" si="52"/>
        <v>0</v>
      </c>
      <c r="COB213" s="29">
        <f t="shared" si="52"/>
        <v>0</v>
      </c>
      <c r="COC213" s="29">
        <f t="shared" si="52"/>
        <v>0</v>
      </c>
      <c r="COD213" s="29">
        <f t="shared" si="52"/>
        <v>0</v>
      </c>
      <c r="COE213" s="29">
        <f t="shared" si="52"/>
        <v>0</v>
      </c>
      <c r="COF213" s="29">
        <f t="shared" si="52"/>
        <v>0</v>
      </c>
      <c r="COG213" s="29">
        <f t="shared" si="52"/>
        <v>0</v>
      </c>
      <c r="COH213" s="29">
        <f t="shared" si="52"/>
        <v>0</v>
      </c>
      <c r="COI213" s="29">
        <f t="shared" si="52"/>
        <v>0</v>
      </c>
      <c r="COJ213" s="29">
        <f t="shared" si="52"/>
        <v>0</v>
      </c>
      <c r="COK213" s="29">
        <f t="shared" si="52"/>
        <v>0</v>
      </c>
      <c r="COL213" s="29">
        <f t="shared" si="52"/>
        <v>0</v>
      </c>
      <c r="COM213" s="29">
        <f t="shared" si="52"/>
        <v>0</v>
      </c>
      <c r="CON213" s="29">
        <f t="shared" si="52"/>
        <v>0</v>
      </c>
      <c r="COO213" s="29">
        <f t="shared" ref="COO213:CQZ213" si="53">SUM(COO207:COO212)</f>
        <v>0</v>
      </c>
      <c r="COP213" s="29">
        <f t="shared" si="53"/>
        <v>0</v>
      </c>
      <c r="COQ213" s="29">
        <f t="shared" si="53"/>
        <v>0</v>
      </c>
      <c r="COR213" s="29">
        <f t="shared" si="53"/>
        <v>0</v>
      </c>
      <c r="COS213" s="29">
        <f t="shared" si="53"/>
        <v>0</v>
      </c>
      <c r="COT213" s="29">
        <f t="shared" si="53"/>
        <v>0</v>
      </c>
      <c r="COU213" s="29">
        <f t="shared" si="53"/>
        <v>0</v>
      </c>
      <c r="COV213" s="29">
        <f t="shared" si="53"/>
        <v>0</v>
      </c>
      <c r="COW213" s="29">
        <f t="shared" si="53"/>
        <v>0</v>
      </c>
      <c r="COX213" s="29">
        <f t="shared" si="53"/>
        <v>0</v>
      </c>
      <c r="COY213" s="29">
        <f t="shared" si="53"/>
        <v>0</v>
      </c>
      <c r="COZ213" s="29">
        <f t="shared" si="53"/>
        <v>0</v>
      </c>
      <c r="CPA213" s="29">
        <f t="shared" si="53"/>
        <v>0</v>
      </c>
      <c r="CPB213" s="29">
        <f t="shared" si="53"/>
        <v>0</v>
      </c>
      <c r="CPC213" s="29">
        <f t="shared" si="53"/>
        <v>0</v>
      </c>
      <c r="CPD213" s="29">
        <f t="shared" si="53"/>
        <v>0</v>
      </c>
      <c r="CPE213" s="29">
        <f t="shared" si="53"/>
        <v>0</v>
      </c>
      <c r="CPF213" s="29">
        <f t="shared" si="53"/>
        <v>0</v>
      </c>
      <c r="CPG213" s="29">
        <f t="shared" si="53"/>
        <v>0</v>
      </c>
      <c r="CPH213" s="29">
        <f t="shared" si="53"/>
        <v>0</v>
      </c>
      <c r="CPI213" s="29">
        <f t="shared" si="53"/>
        <v>0</v>
      </c>
      <c r="CPJ213" s="29">
        <f t="shared" si="53"/>
        <v>0</v>
      </c>
      <c r="CPK213" s="29">
        <f t="shared" si="53"/>
        <v>0</v>
      </c>
      <c r="CPL213" s="29">
        <f t="shared" si="53"/>
        <v>0</v>
      </c>
      <c r="CPM213" s="29">
        <f t="shared" si="53"/>
        <v>0</v>
      </c>
      <c r="CPN213" s="29">
        <f t="shared" si="53"/>
        <v>0</v>
      </c>
      <c r="CPO213" s="29">
        <f t="shared" si="53"/>
        <v>0</v>
      </c>
      <c r="CPP213" s="29">
        <f t="shared" si="53"/>
        <v>0</v>
      </c>
      <c r="CPQ213" s="29">
        <f t="shared" si="53"/>
        <v>0</v>
      </c>
      <c r="CPR213" s="29">
        <f t="shared" si="53"/>
        <v>0</v>
      </c>
      <c r="CPS213" s="29">
        <f t="shared" si="53"/>
        <v>0</v>
      </c>
      <c r="CPT213" s="29">
        <f t="shared" si="53"/>
        <v>0</v>
      </c>
      <c r="CPU213" s="29">
        <f t="shared" si="53"/>
        <v>0</v>
      </c>
      <c r="CPV213" s="29">
        <f t="shared" si="53"/>
        <v>0</v>
      </c>
      <c r="CPW213" s="29">
        <f t="shared" si="53"/>
        <v>0</v>
      </c>
      <c r="CPX213" s="29">
        <f t="shared" si="53"/>
        <v>0</v>
      </c>
      <c r="CPY213" s="29">
        <f t="shared" si="53"/>
        <v>0</v>
      </c>
      <c r="CPZ213" s="29">
        <f t="shared" si="53"/>
        <v>0</v>
      </c>
      <c r="CQA213" s="29">
        <f t="shared" si="53"/>
        <v>0</v>
      </c>
      <c r="CQB213" s="29">
        <f t="shared" si="53"/>
        <v>0</v>
      </c>
      <c r="CQC213" s="29">
        <f t="shared" si="53"/>
        <v>0</v>
      </c>
      <c r="CQD213" s="29">
        <f t="shared" si="53"/>
        <v>0</v>
      </c>
      <c r="CQE213" s="29">
        <f t="shared" si="53"/>
        <v>0</v>
      </c>
      <c r="CQF213" s="29">
        <f t="shared" si="53"/>
        <v>0</v>
      </c>
      <c r="CQG213" s="29">
        <f t="shared" si="53"/>
        <v>0</v>
      </c>
      <c r="CQH213" s="29">
        <f t="shared" si="53"/>
        <v>0</v>
      </c>
      <c r="CQI213" s="29">
        <f t="shared" si="53"/>
        <v>0</v>
      </c>
      <c r="CQJ213" s="29">
        <f t="shared" si="53"/>
        <v>0</v>
      </c>
      <c r="CQK213" s="29">
        <f t="shared" si="53"/>
        <v>0</v>
      </c>
      <c r="CQL213" s="29">
        <f t="shared" si="53"/>
        <v>0</v>
      </c>
      <c r="CQM213" s="29">
        <f t="shared" si="53"/>
        <v>0</v>
      </c>
      <c r="CQN213" s="29">
        <f t="shared" si="53"/>
        <v>0</v>
      </c>
      <c r="CQO213" s="29">
        <f t="shared" si="53"/>
        <v>0</v>
      </c>
      <c r="CQP213" s="29">
        <f t="shared" si="53"/>
        <v>0</v>
      </c>
      <c r="CQQ213" s="29">
        <f t="shared" si="53"/>
        <v>0</v>
      </c>
      <c r="CQR213" s="29">
        <f t="shared" si="53"/>
        <v>0</v>
      </c>
      <c r="CQS213" s="29">
        <f t="shared" si="53"/>
        <v>0</v>
      </c>
      <c r="CQT213" s="29">
        <f t="shared" si="53"/>
        <v>0</v>
      </c>
      <c r="CQU213" s="29">
        <f t="shared" si="53"/>
        <v>0</v>
      </c>
      <c r="CQV213" s="29">
        <f t="shared" si="53"/>
        <v>0</v>
      </c>
      <c r="CQW213" s="29">
        <f t="shared" si="53"/>
        <v>0</v>
      </c>
      <c r="CQX213" s="29">
        <f t="shared" si="53"/>
        <v>0</v>
      </c>
      <c r="CQY213" s="29">
        <f t="shared" si="53"/>
        <v>0</v>
      </c>
      <c r="CQZ213" s="29">
        <f t="shared" si="53"/>
        <v>0</v>
      </c>
      <c r="CRA213" s="29">
        <f t="shared" ref="CRA213:CTL213" si="54">SUM(CRA207:CRA212)</f>
        <v>0</v>
      </c>
      <c r="CRB213" s="29">
        <f t="shared" si="54"/>
        <v>0</v>
      </c>
      <c r="CRC213" s="29">
        <f t="shared" si="54"/>
        <v>0</v>
      </c>
      <c r="CRD213" s="29">
        <f t="shared" si="54"/>
        <v>0</v>
      </c>
      <c r="CRE213" s="29">
        <f t="shared" si="54"/>
        <v>0</v>
      </c>
      <c r="CRF213" s="29">
        <f t="shared" si="54"/>
        <v>0</v>
      </c>
      <c r="CRG213" s="29">
        <f t="shared" si="54"/>
        <v>0</v>
      </c>
      <c r="CRH213" s="29">
        <f t="shared" si="54"/>
        <v>0</v>
      </c>
      <c r="CRI213" s="29">
        <f t="shared" si="54"/>
        <v>0</v>
      </c>
      <c r="CRJ213" s="29">
        <f t="shared" si="54"/>
        <v>0</v>
      </c>
      <c r="CRK213" s="29">
        <f t="shared" si="54"/>
        <v>0</v>
      </c>
      <c r="CRL213" s="29">
        <f t="shared" si="54"/>
        <v>0</v>
      </c>
      <c r="CRM213" s="29">
        <f t="shared" si="54"/>
        <v>0</v>
      </c>
      <c r="CRN213" s="29">
        <f t="shared" si="54"/>
        <v>0</v>
      </c>
      <c r="CRO213" s="29">
        <f t="shared" si="54"/>
        <v>0</v>
      </c>
      <c r="CRP213" s="29">
        <f t="shared" si="54"/>
        <v>0</v>
      </c>
      <c r="CRQ213" s="29">
        <f t="shared" si="54"/>
        <v>0</v>
      </c>
      <c r="CRR213" s="29">
        <f t="shared" si="54"/>
        <v>0</v>
      </c>
      <c r="CRS213" s="29">
        <f t="shared" si="54"/>
        <v>0</v>
      </c>
      <c r="CRT213" s="29">
        <f t="shared" si="54"/>
        <v>0</v>
      </c>
      <c r="CRU213" s="29">
        <f t="shared" si="54"/>
        <v>0</v>
      </c>
      <c r="CRV213" s="29">
        <f t="shared" si="54"/>
        <v>0</v>
      </c>
      <c r="CRW213" s="29">
        <f t="shared" si="54"/>
        <v>0</v>
      </c>
      <c r="CRX213" s="29">
        <f t="shared" si="54"/>
        <v>0</v>
      </c>
      <c r="CRY213" s="29">
        <f t="shared" si="54"/>
        <v>0</v>
      </c>
      <c r="CRZ213" s="29">
        <f t="shared" si="54"/>
        <v>0</v>
      </c>
      <c r="CSA213" s="29">
        <f t="shared" si="54"/>
        <v>0</v>
      </c>
      <c r="CSB213" s="29">
        <f t="shared" si="54"/>
        <v>0</v>
      </c>
      <c r="CSC213" s="29">
        <f t="shared" si="54"/>
        <v>0</v>
      </c>
      <c r="CSD213" s="29">
        <f t="shared" si="54"/>
        <v>0</v>
      </c>
      <c r="CSE213" s="29">
        <f t="shared" si="54"/>
        <v>0</v>
      </c>
      <c r="CSF213" s="29">
        <f t="shared" si="54"/>
        <v>0</v>
      </c>
      <c r="CSG213" s="29">
        <f t="shared" si="54"/>
        <v>0</v>
      </c>
      <c r="CSH213" s="29">
        <f t="shared" si="54"/>
        <v>0</v>
      </c>
      <c r="CSI213" s="29">
        <f t="shared" si="54"/>
        <v>0</v>
      </c>
      <c r="CSJ213" s="29">
        <f t="shared" si="54"/>
        <v>0</v>
      </c>
      <c r="CSK213" s="29">
        <f t="shared" si="54"/>
        <v>0</v>
      </c>
      <c r="CSL213" s="29">
        <f t="shared" si="54"/>
        <v>0</v>
      </c>
      <c r="CSM213" s="29">
        <f t="shared" si="54"/>
        <v>0</v>
      </c>
      <c r="CSN213" s="29">
        <f t="shared" si="54"/>
        <v>0</v>
      </c>
      <c r="CSO213" s="29">
        <f t="shared" si="54"/>
        <v>0</v>
      </c>
      <c r="CSP213" s="29">
        <f t="shared" si="54"/>
        <v>0</v>
      </c>
      <c r="CSQ213" s="29">
        <f t="shared" si="54"/>
        <v>0</v>
      </c>
      <c r="CSR213" s="29">
        <f t="shared" si="54"/>
        <v>0</v>
      </c>
      <c r="CSS213" s="29">
        <f t="shared" si="54"/>
        <v>0</v>
      </c>
      <c r="CST213" s="29">
        <f t="shared" si="54"/>
        <v>0</v>
      </c>
      <c r="CSU213" s="29">
        <f t="shared" si="54"/>
        <v>0</v>
      </c>
      <c r="CSV213" s="29">
        <f t="shared" si="54"/>
        <v>0</v>
      </c>
      <c r="CSW213" s="29">
        <f t="shared" si="54"/>
        <v>0</v>
      </c>
      <c r="CSX213" s="29">
        <f t="shared" si="54"/>
        <v>0</v>
      </c>
      <c r="CSY213" s="29">
        <f t="shared" si="54"/>
        <v>0</v>
      </c>
      <c r="CSZ213" s="29">
        <f t="shared" si="54"/>
        <v>0</v>
      </c>
      <c r="CTA213" s="29">
        <f t="shared" si="54"/>
        <v>0</v>
      </c>
      <c r="CTB213" s="29">
        <f t="shared" si="54"/>
        <v>0</v>
      </c>
      <c r="CTC213" s="29">
        <f t="shared" si="54"/>
        <v>0</v>
      </c>
      <c r="CTD213" s="29">
        <f t="shared" si="54"/>
        <v>0</v>
      </c>
      <c r="CTE213" s="29">
        <f t="shared" si="54"/>
        <v>0</v>
      </c>
      <c r="CTF213" s="29">
        <f t="shared" si="54"/>
        <v>0</v>
      </c>
      <c r="CTG213" s="29">
        <f t="shared" si="54"/>
        <v>0</v>
      </c>
      <c r="CTH213" s="29">
        <f t="shared" si="54"/>
        <v>0</v>
      </c>
      <c r="CTI213" s="29">
        <f t="shared" si="54"/>
        <v>0</v>
      </c>
      <c r="CTJ213" s="29">
        <f t="shared" si="54"/>
        <v>0</v>
      </c>
      <c r="CTK213" s="29">
        <f t="shared" si="54"/>
        <v>0</v>
      </c>
      <c r="CTL213" s="29">
        <f t="shared" si="54"/>
        <v>0</v>
      </c>
      <c r="CTM213" s="29">
        <f t="shared" ref="CTM213:CVX213" si="55">SUM(CTM207:CTM212)</f>
        <v>0</v>
      </c>
      <c r="CTN213" s="29">
        <f t="shared" si="55"/>
        <v>0</v>
      </c>
      <c r="CTO213" s="29">
        <f t="shared" si="55"/>
        <v>0</v>
      </c>
      <c r="CTP213" s="29">
        <f t="shared" si="55"/>
        <v>0</v>
      </c>
      <c r="CTQ213" s="29">
        <f t="shared" si="55"/>
        <v>0</v>
      </c>
      <c r="CTR213" s="29">
        <f t="shared" si="55"/>
        <v>0</v>
      </c>
      <c r="CTS213" s="29">
        <f t="shared" si="55"/>
        <v>0</v>
      </c>
      <c r="CTT213" s="29">
        <f t="shared" si="55"/>
        <v>0</v>
      </c>
      <c r="CTU213" s="29">
        <f t="shared" si="55"/>
        <v>0</v>
      </c>
      <c r="CTV213" s="29">
        <f t="shared" si="55"/>
        <v>0</v>
      </c>
      <c r="CTW213" s="29">
        <f t="shared" si="55"/>
        <v>0</v>
      </c>
      <c r="CTX213" s="29">
        <f t="shared" si="55"/>
        <v>0</v>
      </c>
      <c r="CTY213" s="29">
        <f t="shared" si="55"/>
        <v>0</v>
      </c>
      <c r="CTZ213" s="29">
        <f t="shared" si="55"/>
        <v>0</v>
      </c>
      <c r="CUA213" s="29">
        <f t="shared" si="55"/>
        <v>0</v>
      </c>
      <c r="CUB213" s="29">
        <f t="shared" si="55"/>
        <v>0</v>
      </c>
      <c r="CUC213" s="29">
        <f t="shared" si="55"/>
        <v>0</v>
      </c>
      <c r="CUD213" s="29">
        <f t="shared" si="55"/>
        <v>0</v>
      </c>
      <c r="CUE213" s="29">
        <f t="shared" si="55"/>
        <v>0</v>
      </c>
      <c r="CUF213" s="29">
        <f t="shared" si="55"/>
        <v>0</v>
      </c>
      <c r="CUG213" s="29">
        <f t="shared" si="55"/>
        <v>0</v>
      </c>
      <c r="CUH213" s="29">
        <f t="shared" si="55"/>
        <v>0</v>
      </c>
      <c r="CUI213" s="29">
        <f t="shared" si="55"/>
        <v>0</v>
      </c>
      <c r="CUJ213" s="29">
        <f t="shared" si="55"/>
        <v>0</v>
      </c>
      <c r="CUK213" s="29">
        <f t="shared" si="55"/>
        <v>0</v>
      </c>
      <c r="CUL213" s="29">
        <f t="shared" si="55"/>
        <v>0</v>
      </c>
      <c r="CUM213" s="29">
        <f t="shared" si="55"/>
        <v>0</v>
      </c>
      <c r="CUN213" s="29">
        <f t="shared" si="55"/>
        <v>0</v>
      </c>
      <c r="CUO213" s="29">
        <f t="shared" si="55"/>
        <v>0</v>
      </c>
      <c r="CUP213" s="29">
        <f t="shared" si="55"/>
        <v>0</v>
      </c>
      <c r="CUQ213" s="29">
        <f t="shared" si="55"/>
        <v>0</v>
      </c>
      <c r="CUR213" s="29">
        <f t="shared" si="55"/>
        <v>0</v>
      </c>
      <c r="CUS213" s="29">
        <f t="shared" si="55"/>
        <v>0</v>
      </c>
      <c r="CUT213" s="29">
        <f t="shared" si="55"/>
        <v>0</v>
      </c>
      <c r="CUU213" s="29">
        <f t="shared" si="55"/>
        <v>0</v>
      </c>
      <c r="CUV213" s="29">
        <f t="shared" si="55"/>
        <v>0</v>
      </c>
      <c r="CUW213" s="29">
        <f t="shared" si="55"/>
        <v>0</v>
      </c>
      <c r="CUX213" s="29">
        <f t="shared" si="55"/>
        <v>0</v>
      </c>
      <c r="CUY213" s="29">
        <f t="shared" si="55"/>
        <v>0</v>
      </c>
      <c r="CUZ213" s="29">
        <f t="shared" si="55"/>
        <v>0</v>
      </c>
      <c r="CVA213" s="29">
        <f t="shared" si="55"/>
        <v>0</v>
      </c>
      <c r="CVB213" s="29">
        <f t="shared" si="55"/>
        <v>0</v>
      </c>
      <c r="CVC213" s="29">
        <f t="shared" si="55"/>
        <v>0</v>
      </c>
      <c r="CVD213" s="29">
        <f t="shared" si="55"/>
        <v>0</v>
      </c>
      <c r="CVE213" s="29">
        <f t="shared" si="55"/>
        <v>0</v>
      </c>
      <c r="CVF213" s="29">
        <f t="shared" si="55"/>
        <v>0</v>
      </c>
      <c r="CVG213" s="29">
        <f t="shared" si="55"/>
        <v>0</v>
      </c>
      <c r="CVH213" s="29">
        <f t="shared" si="55"/>
        <v>0</v>
      </c>
      <c r="CVI213" s="29">
        <f t="shared" si="55"/>
        <v>0</v>
      </c>
      <c r="CVJ213" s="29">
        <f t="shared" si="55"/>
        <v>0</v>
      </c>
      <c r="CVK213" s="29">
        <f t="shared" si="55"/>
        <v>0</v>
      </c>
      <c r="CVL213" s="29">
        <f t="shared" si="55"/>
        <v>0</v>
      </c>
      <c r="CVM213" s="29">
        <f t="shared" si="55"/>
        <v>0</v>
      </c>
      <c r="CVN213" s="29">
        <f t="shared" si="55"/>
        <v>0</v>
      </c>
      <c r="CVO213" s="29">
        <f t="shared" si="55"/>
        <v>0</v>
      </c>
      <c r="CVP213" s="29">
        <f t="shared" si="55"/>
        <v>0</v>
      </c>
      <c r="CVQ213" s="29">
        <f t="shared" si="55"/>
        <v>0</v>
      </c>
      <c r="CVR213" s="29">
        <f t="shared" si="55"/>
        <v>0</v>
      </c>
      <c r="CVS213" s="29">
        <f t="shared" si="55"/>
        <v>0</v>
      </c>
      <c r="CVT213" s="29">
        <f t="shared" si="55"/>
        <v>0</v>
      </c>
      <c r="CVU213" s="29">
        <f t="shared" si="55"/>
        <v>0</v>
      </c>
      <c r="CVV213" s="29">
        <f t="shared" si="55"/>
        <v>0</v>
      </c>
      <c r="CVW213" s="29">
        <f t="shared" si="55"/>
        <v>0</v>
      </c>
      <c r="CVX213" s="29">
        <f t="shared" si="55"/>
        <v>0</v>
      </c>
      <c r="CVY213" s="29">
        <f t="shared" ref="CVY213:CYJ213" si="56">SUM(CVY207:CVY212)</f>
        <v>0</v>
      </c>
      <c r="CVZ213" s="29">
        <f t="shared" si="56"/>
        <v>0</v>
      </c>
      <c r="CWA213" s="29">
        <f t="shared" si="56"/>
        <v>0</v>
      </c>
      <c r="CWB213" s="29">
        <f t="shared" si="56"/>
        <v>0</v>
      </c>
      <c r="CWC213" s="29">
        <f t="shared" si="56"/>
        <v>0</v>
      </c>
      <c r="CWD213" s="29">
        <f t="shared" si="56"/>
        <v>0</v>
      </c>
      <c r="CWE213" s="29">
        <f t="shared" si="56"/>
        <v>0</v>
      </c>
      <c r="CWF213" s="29">
        <f t="shared" si="56"/>
        <v>0</v>
      </c>
      <c r="CWG213" s="29">
        <f t="shared" si="56"/>
        <v>0</v>
      </c>
      <c r="CWH213" s="29">
        <f t="shared" si="56"/>
        <v>0</v>
      </c>
      <c r="CWI213" s="29">
        <f t="shared" si="56"/>
        <v>0</v>
      </c>
      <c r="CWJ213" s="29">
        <f t="shared" si="56"/>
        <v>0</v>
      </c>
      <c r="CWK213" s="29">
        <f t="shared" si="56"/>
        <v>0</v>
      </c>
      <c r="CWL213" s="29">
        <f t="shared" si="56"/>
        <v>0</v>
      </c>
      <c r="CWM213" s="29">
        <f t="shared" si="56"/>
        <v>0</v>
      </c>
      <c r="CWN213" s="29">
        <f t="shared" si="56"/>
        <v>0</v>
      </c>
      <c r="CWO213" s="29">
        <f t="shared" si="56"/>
        <v>0</v>
      </c>
      <c r="CWP213" s="29">
        <f t="shared" si="56"/>
        <v>0</v>
      </c>
      <c r="CWQ213" s="29">
        <f t="shared" si="56"/>
        <v>0</v>
      </c>
      <c r="CWR213" s="29">
        <f t="shared" si="56"/>
        <v>0</v>
      </c>
      <c r="CWS213" s="29">
        <f t="shared" si="56"/>
        <v>0</v>
      </c>
      <c r="CWT213" s="29">
        <f t="shared" si="56"/>
        <v>0</v>
      </c>
      <c r="CWU213" s="29">
        <f t="shared" si="56"/>
        <v>0</v>
      </c>
      <c r="CWV213" s="29">
        <f t="shared" si="56"/>
        <v>0</v>
      </c>
      <c r="CWW213" s="29">
        <f t="shared" si="56"/>
        <v>0</v>
      </c>
      <c r="CWX213" s="29">
        <f t="shared" si="56"/>
        <v>0</v>
      </c>
      <c r="CWY213" s="29">
        <f t="shared" si="56"/>
        <v>0</v>
      </c>
      <c r="CWZ213" s="29">
        <f t="shared" si="56"/>
        <v>0</v>
      </c>
      <c r="CXA213" s="29">
        <f t="shared" si="56"/>
        <v>0</v>
      </c>
      <c r="CXB213" s="29">
        <f t="shared" si="56"/>
        <v>0</v>
      </c>
      <c r="CXC213" s="29">
        <f t="shared" si="56"/>
        <v>0</v>
      </c>
      <c r="CXD213" s="29">
        <f t="shared" si="56"/>
        <v>0</v>
      </c>
      <c r="CXE213" s="29">
        <f t="shared" si="56"/>
        <v>0</v>
      </c>
      <c r="CXF213" s="29">
        <f t="shared" si="56"/>
        <v>0</v>
      </c>
      <c r="CXG213" s="29">
        <f t="shared" si="56"/>
        <v>0</v>
      </c>
      <c r="CXH213" s="29">
        <f t="shared" si="56"/>
        <v>0</v>
      </c>
      <c r="CXI213" s="29">
        <f t="shared" si="56"/>
        <v>0</v>
      </c>
      <c r="CXJ213" s="29">
        <f t="shared" si="56"/>
        <v>0</v>
      </c>
      <c r="CXK213" s="29">
        <f t="shared" si="56"/>
        <v>0</v>
      </c>
      <c r="CXL213" s="29">
        <f t="shared" si="56"/>
        <v>0</v>
      </c>
      <c r="CXM213" s="29">
        <f t="shared" si="56"/>
        <v>0</v>
      </c>
      <c r="CXN213" s="29">
        <f t="shared" si="56"/>
        <v>0</v>
      </c>
      <c r="CXO213" s="29">
        <f t="shared" si="56"/>
        <v>0</v>
      </c>
      <c r="CXP213" s="29">
        <f t="shared" si="56"/>
        <v>0</v>
      </c>
      <c r="CXQ213" s="29">
        <f t="shared" si="56"/>
        <v>0</v>
      </c>
      <c r="CXR213" s="29">
        <f t="shared" si="56"/>
        <v>0</v>
      </c>
      <c r="CXS213" s="29">
        <f t="shared" si="56"/>
        <v>0</v>
      </c>
      <c r="CXT213" s="29">
        <f t="shared" si="56"/>
        <v>0</v>
      </c>
      <c r="CXU213" s="29">
        <f t="shared" si="56"/>
        <v>0</v>
      </c>
      <c r="CXV213" s="29">
        <f t="shared" si="56"/>
        <v>0</v>
      </c>
      <c r="CXW213" s="29">
        <f t="shared" si="56"/>
        <v>0</v>
      </c>
      <c r="CXX213" s="29">
        <f t="shared" si="56"/>
        <v>0</v>
      </c>
      <c r="CXY213" s="29">
        <f t="shared" si="56"/>
        <v>0</v>
      </c>
      <c r="CXZ213" s="29">
        <f t="shared" si="56"/>
        <v>0</v>
      </c>
      <c r="CYA213" s="29">
        <f t="shared" si="56"/>
        <v>0</v>
      </c>
      <c r="CYB213" s="29">
        <f t="shared" si="56"/>
        <v>0</v>
      </c>
      <c r="CYC213" s="29">
        <f t="shared" si="56"/>
        <v>0</v>
      </c>
      <c r="CYD213" s="29">
        <f t="shared" si="56"/>
        <v>0</v>
      </c>
      <c r="CYE213" s="29">
        <f t="shared" si="56"/>
        <v>0</v>
      </c>
      <c r="CYF213" s="29">
        <f t="shared" si="56"/>
        <v>0</v>
      </c>
      <c r="CYG213" s="29">
        <f t="shared" si="56"/>
        <v>0</v>
      </c>
      <c r="CYH213" s="29">
        <f t="shared" si="56"/>
        <v>0</v>
      </c>
      <c r="CYI213" s="29">
        <f t="shared" si="56"/>
        <v>0</v>
      </c>
      <c r="CYJ213" s="29">
        <f t="shared" si="56"/>
        <v>0</v>
      </c>
      <c r="CYK213" s="29">
        <f t="shared" ref="CYK213:DAV213" si="57">SUM(CYK207:CYK212)</f>
        <v>0</v>
      </c>
      <c r="CYL213" s="29">
        <f t="shared" si="57"/>
        <v>0</v>
      </c>
      <c r="CYM213" s="29">
        <f t="shared" si="57"/>
        <v>0</v>
      </c>
      <c r="CYN213" s="29">
        <f t="shared" si="57"/>
        <v>0</v>
      </c>
      <c r="CYO213" s="29">
        <f t="shared" si="57"/>
        <v>0</v>
      </c>
      <c r="CYP213" s="29">
        <f t="shared" si="57"/>
        <v>0</v>
      </c>
      <c r="CYQ213" s="29">
        <f t="shared" si="57"/>
        <v>0</v>
      </c>
      <c r="CYR213" s="29">
        <f t="shared" si="57"/>
        <v>0</v>
      </c>
      <c r="CYS213" s="29">
        <f t="shared" si="57"/>
        <v>0</v>
      </c>
      <c r="CYT213" s="29">
        <f t="shared" si="57"/>
        <v>0</v>
      </c>
      <c r="CYU213" s="29">
        <f t="shared" si="57"/>
        <v>0</v>
      </c>
      <c r="CYV213" s="29">
        <f t="shared" si="57"/>
        <v>0</v>
      </c>
      <c r="CYW213" s="29">
        <f t="shared" si="57"/>
        <v>0</v>
      </c>
      <c r="CYX213" s="29">
        <f t="shared" si="57"/>
        <v>0</v>
      </c>
      <c r="CYY213" s="29">
        <f t="shared" si="57"/>
        <v>0</v>
      </c>
      <c r="CYZ213" s="29">
        <f t="shared" si="57"/>
        <v>0</v>
      </c>
      <c r="CZA213" s="29">
        <f t="shared" si="57"/>
        <v>0</v>
      </c>
      <c r="CZB213" s="29">
        <f t="shared" si="57"/>
        <v>0</v>
      </c>
      <c r="CZC213" s="29">
        <f t="shared" si="57"/>
        <v>0</v>
      </c>
      <c r="CZD213" s="29">
        <f t="shared" si="57"/>
        <v>0</v>
      </c>
      <c r="CZE213" s="29">
        <f t="shared" si="57"/>
        <v>0</v>
      </c>
      <c r="CZF213" s="29">
        <f t="shared" si="57"/>
        <v>0</v>
      </c>
      <c r="CZG213" s="29">
        <f t="shared" si="57"/>
        <v>0</v>
      </c>
      <c r="CZH213" s="29">
        <f t="shared" si="57"/>
        <v>0</v>
      </c>
      <c r="CZI213" s="29">
        <f t="shared" si="57"/>
        <v>0</v>
      </c>
      <c r="CZJ213" s="29">
        <f t="shared" si="57"/>
        <v>0</v>
      </c>
      <c r="CZK213" s="29">
        <f t="shared" si="57"/>
        <v>0</v>
      </c>
      <c r="CZL213" s="29">
        <f t="shared" si="57"/>
        <v>0</v>
      </c>
      <c r="CZM213" s="29">
        <f t="shared" si="57"/>
        <v>0</v>
      </c>
      <c r="CZN213" s="29">
        <f t="shared" si="57"/>
        <v>0</v>
      </c>
      <c r="CZO213" s="29">
        <f t="shared" si="57"/>
        <v>0</v>
      </c>
      <c r="CZP213" s="29">
        <f t="shared" si="57"/>
        <v>0</v>
      </c>
      <c r="CZQ213" s="29">
        <f t="shared" si="57"/>
        <v>0</v>
      </c>
      <c r="CZR213" s="29">
        <f t="shared" si="57"/>
        <v>0</v>
      </c>
      <c r="CZS213" s="29">
        <f t="shared" si="57"/>
        <v>0</v>
      </c>
      <c r="CZT213" s="29">
        <f t="shared" si="57"/>
        <v>0</v>
      </c>
      <c r="CZU213" s="29">
        <f t="shared" si="57"/>
        <v>0</v>
      </c>
      <c r="CZV213" s="29">
        <f t="shared" si="57"/>
        <v>0</v>
      </c>
      <c r="CZW213" s="29">
        <f t="shared" si="57"/>
        <v>0</v>
      </c>
      <c r="CZX213" s="29">
        <f t="shared" si="57"/>
        <v>0</v>
      </c>
      <c r="CZY213" s="29">
        <f t="shared" si="57"/>
        <v>0</v>
      </c>
      <c r="CZZ213" s="29">
        <f t="shared" si="57"/>
        <v>0</v>
      </c>
      <c r="DAA213" s="29">
        <f t="shared" si="57"/>
        <v>0</v>
      </c>
      <c r="DAB213" s="29">
        <f t="shared" si="57"/>
        <v>0</v>
      </c>
      <c r="DAC213" s="29">
        <f t="shared" si="57"/>
        <v>0</v>
      </c>
      <c r="DAD213" s="29">
        <f t="shared" si="57"/>
        <v>0</v>
      </c>
      <c r="DAE213" s="29">
        <f t="shared" si="57"/>
        <v>0</v>
      </c>
      <c r="DAF213" s="29">
        <f t="shared" si="57"/>
        <v>0</v>
      </c>
      <c r="DAG213" s="29">
        <f t="shared" si="57"/>
        <v>0</v>
      </c>
      <c r="DAH213" s="29">
        <f t="shared" si="57"/>
        <v>0</v>
      </c>
      <c r="DAI213" s="29">
        <f t="shared" si="57"/>
        <v>0</v>
      </c>
      <c r="DAJ213" s="29">
        <f t="shared" si="57"/>
        <v>0</v>
      </c>
      <c r="DAK213" s="29">
        <f t="shared" si="57"/>
        <v>0</v>
      </c>
      <c r="DAL213" s="29">
        <f t="shared" si="57"/>
        <v>0</v>
      </c>
      <c r="DAM213" s="29">
        <f t="shared" si="57"/>
        <v>0</v>
      </c>
      <c r="DAN213" s="29">
        <f t="shared" si="57"/>
        <v>0</v>
      </c>
      <c r="DAO213" s="29">
        <f t="shared" si="57"/>
        <v>0</v>
      </c>
      <c r="DAP213" s="29">
        <f t="shared" si="57"/>
        <v>0</v>
      </c>
      <c r="DAQ213" s="29">
        <f t="shared" si="57"/>
        <v>0</v>
      </c>
      <c r="DAR213" s="29">
        <f t="shared" si="57"/>
        <v>0</v>
      </c>
      <c r="DAS213" s="29">
        <f t="shared" si="57"/>
        <v>0</v>
      </c>
      <c r="DAT213" s="29">
        <f t="shared" si="57"/>
        <v>0</v>
      </c>
      <c r="DAU213" s="29">
        <f t="shared" si="57"/>
        <v>0</v>
      </c>
      <c r="DAV213" s="29">
        <f t="shared" si="57"/>
        <v>0</v>
      </c>
      <c r="DAW213" s="29">
        <f t="shared" ref="DAW213:DDH213" si="58">SUM(DAW207:DAW212)</f>
        <v>0</v>
      </c>
      <c r="DAX213" s="29">
        <f t="shared" si="58"/>
        <v>0</v>
      </c>
      <c r="DAY213" s="29">
        <f t="shared" si="58"/>
        <v>0</v>
      </c>
      <c r="DAZ213" s="29">
        <f t="shared" si="58"/>
        <v>0</v>
      </c>
      <c r="DBA213" s="29">
        <f t="shared" si="58"/>
        <v>0</v>
      </c>
      <c r="DBB213" s="29">
        <f t="shared" si="58"/>
        <v>0</v>
      </c>
      <c r="DBC213" s="29">
        <f t="shared" si="58"/>
        <v>0</v>
      </c>
      <c r="DBD213" s="29">
        <f t="shared" si="58"/>
        <v>0</v>
      </c>
      <c r="DBE213" s="29">
        <f t="shared" si="58"/>
        <v>0</v>
      </c>
      <c r="DBF213" s="29">
        <f t="shared" si="58"/>
        <v>0</v>
      </c>
      <c r="DBG213" s="29">
        <f t="shared" si="58"/>
        <v>0</v>
      </c>
      <c r="DBH213" s="29">
        <f t="shared" si="58"/>
        <v>0</v>
      </c>
      <c r="DBI213" s="29">
        <f t="shared" si="58"/>
        <v>0</v>
      </c>
      <c r="DBJ213" s="29">
        <f t="shared" si="58"/>
        <v>0</v>
      </c>
      <c r="DBK213" s="29">
        <f t="shared" si="58"/>
        <v>0</v>
      </c>
      <c r="DBL213" s="29">
        <f t="shared" si="58"/>
        <v>0</v>
      </c>
      <c r="DBM213" s="29">
        <f t="shared" si="58"/>
        <v>0</v>
      </c>
      <c r="DBN213" s="29">
        <f t="shared" si="58"/>
        <v>0</v>
      </c>
      <c r="DBO213" s="29">
        <f t="shared" si="58"/>
        <v>0</v>
      </c>
      <c r="DBP213" s="29">
        <f t="shared" si="58"/>
        <v>0</v>
      </c>
      <c r="DBQ213" s="29">
        <f t="shared" si="58"/>
        <v>0</v>
      </c>
      <c r="DBR213" s="29">
        <f t="shared" si="58"/>
        <v>0</v>
      </c>
      <c r="DBS213" s="29">
        <f t="shared" si="58"/>
        <v>0</v>
      </c>
      <c r="DBT213" s="29">
        <f t="shared" si="58"/>
        <v>0</v>
      </c>
      <c r="DBU213" s="29">
        <f t="shared" si="58"/>
        <v>0</v>
      </c>
      <c r="DBV213" s="29">
        <f t="shared" si="58"/>
        <v>0</v>
      </c>
      <c r="DBW213" s="29">
        <f t="shared" si="58"/>
        <v>0</v>
      </c>
      <c r="DBX213" s="29">
        <f t="shared" si="58"/>
        <v>0</v>
      </c>
      <c r="DBY213" s="29">
        <f t="shared" si="58"/>
        <v>0</v>
      </c>
      <c r="DBZ213" s="29">
        <f t="shared" si="58"/>
        <v>0</v>
      </c>
      <c r="DCA213" s="29">
        <f t="shared" si="58"/>
        <v>0</v>
      </c>
      <c r="DCB213" s="29">
        <f t="shared" si="58"/>
        <v>0</v>
      </c>
      <c r="DCC213" s="29">
        <f t="shared" si="58"/>
        <v>0</v>
      </c>
      <c r="DCD213" s="29">
        <f t="shared" si="58"/>
        <v>0</v>
      </c>
      <c r="DCE213" s="29">
        <f t="shared" si="58"/>
        <v>0</v>
      </c>
      <c r="DCF213" s="29">
        <f t="shared" si="58"/>
        <v>0</v>
      </c>
      <c r="DCG213" s="29">
        <f t="shared" si="58"/>
        <v>0</v>
      </c>
      <c r="DCH213" s="29">
        <f t="shared" si="58"/>
        <v>0</v>
      </c>
      <c r="DCI213" s="29">
        <f t="shared" si="58"/>
        <v>0</v>
      </c>
      <c r="DCJ213" s="29">
        <f t="shared" si="58"/>
        <v>0</v>
      </c>
      <c r="DCK213" s="29">
        <f t="shared" si="58"/>
        <v>0</v>
      </c>
      <c r="DCL213" s="29">
        <f t="shared" si="58"/>
        <v>0</v>
      </c>
      <c r="DCM213" s="29">
        <f t="shared" si="58"/>
        <v>0</v>
      </c>
      <c r="DCN213" s="29">
        <f t="shared" si="58"/>
        <v>0</v>
      </c>
      <c r="DCO213" s="29">
        <f t="shared" si="58"/>
        <v>0</v>
      </c>
      <c r="DCP213" s="29">
        <f t="shared" si="58"/>
        <v>0</v>
      </c>
      <c r="DCQ213" s="29">
        <f t="shared" si="58"/>
        <v>0</v>
      </c>
      <c r="DCR213" s="29">
        <f t="shared" si="58"/>
        <v>0</v>
      </c>
      <c r="DCS213" s="29">
        <f t="shared" si="58"/>
        <v>0</v>
      </c>
      <c r="DCT213" s="29">
        <f t="shared" si="58"/>
        <v>0</v>
      </c>
      <c r="DCU213" s="29">
        <f t="shared" si="58"/>
        <v>0</v>
      </c>
      <c r="DCV213" s="29">
        <f t="shared" si="58"/>
        <v>0</v>
      </c>
      <c r="DCW213" s="29">
        <f t="shared" si="58"/>
        <v>0</v>
      </c>
      <c r="DCX213" s="29">
        <f t="shared" si="58"/>
        <v>0</v>
      </c>
      <c r="DCY213" s="29">
        <f t="shared" si="58"/>
        <v>0</v>
      </c>
      <c r="DCZ213" s="29">
        <f t="shared" si="58"/>
        <v>0</v>
      </c>
      <c r="DDA213" s="29">
        <f t="shared" si="58"/>
        <v>0</v>
      </c>
      <c r="DDB213" s="29">
        <f t="shared" si="58"/>
        <v>0</v>
      </c>
      <c r="DDC213" s="29">
        <f t="shared" si="58"/>
        <v>0</v>
      </c>
      <c r="DDD213" s="29">
        <f t="shared" si="58"/>
        <v>0</v>
      </c>
      <c r="DDE213" s="29">
        <f t="shared" si="58"/>
        <v>0</v>
      </c>
      <c r="DDF213" s="29">
        <f t="shared" si="58"/>
        <v>0</v>
      </c>
      <c r="DDG213" s="29">
        <f t="shared" si="58"/>
        <v>0</v>
      </c>
      <c r="DDH213" s="29">
        <f t="shared" si="58"/>
        <v>0</v>
      </c>
      <c r="DDI213" s="29">
        <f t="shared" ref="DDI213:DFT213" si="59">SUM(DDI207:DDI212)</f>
        <v>0</v>
      </c>
      <c r="DDJ213" s="29">
        <f t="shared" si="59"/>
        <v>0</v>
      </c>
      <c r="DDK213" s="29">
        <f t="shared" si="59"/>
        <v>0</v>
      </c>
      <c r="DDL213" s="29">
        <f t="shared" si="59"/>
        <v>0</v>
      </c>
      <c r="DDM213" s="29">
        <f t="shared" si="59"/>
        <v>0</v>
      </c>
      <c r="DDN213" s="29">
        <f t="shared" si="59"/>
        <v>0</v>
      </c>
      <c r="DDO213" s="29">
        <f t="shared" si="59"/>
        <v>0</v>
      </c>
      <c r="DDP213" s="29">
        <f t="shared" si="59"/>
        <v>0</v>
      </c>
      <c r="DDQ213" s="29">
        <f t="shared" si="59"/>
        <v>0</v>
      </c>
      <c r="DDR213" s="29">
        <f t="shared" si="59"/>
        <v>0</v>
      </c>
      <c r="DDS213" s="29">
        <f t="shared" si="59"/>
        <v>0</v>
      </c>
      <c r="DDT213" s="29">
        <f t="shared" si="59"/>
        <v>0</v>
      </c>
      <c r="DDU213" s="29">
        <f t="shared" si="59"/>
        <v>0</v>
      </c>
      <c r="DDV213" s="29">
        <f t="shared" si="59"/>
        <v>0</v>
      </c>
      <c r="DDW213" s="29">
        <f t="shared" si="59"/>
        <v>0</v>
      </c>
      <c r="DDX213" s="29">
        <f t="shared" si="59"/>
        <v>0</v>
      </c>
      <c r="DDY213" s="29">
        <f t="shared" si="59"/>
        <v>0</v>
      </c>
      <c r="DDZ213" s="29">
        <f t="shared" si="59"/>
        <v>0</v>
      </c>
      <c r="DEA213" s="29">
        <f t="shared" si="59"/>
        <v>0</v>
      </c>
      <c r="DEB213" s="29">
        <f t="shared" si="59"/>
        <v>0</v>
      </c>
      <c r="DEC213" s="29">
        <f t="shared" si="59"/>
        <v>0</v>
      </c>
      <c r="DED213" s="29">
        <f t="shared" si="59"/>
        <v>0</v>
      </c>
      <c r="DEE213" s="29">
        <f t="shared" si="59"/>
        <v>0</v>
      </c>
      <c r="DEF213" s="29">
        <f t="shared" si="59"/>
        <v>0</v>
      </c>
      <c r="DEG213" s="29">
        <f t="shared" si="59"/>
        <v>0</v>
      </c>
      <c r="DEH213" s="29">
        <f t="shared" si="59"/>
        <v>0</v>
      </c>
      <c r="DEI213" s="29">
        <f t="shared" si="59"/>
        <v>0</v>
      </c>
      <c r="DEJ213" s="29">
        <f t="shared" si="59"/>
        <v>0</v>
      </c>
      <c r="DEK213" s="29">
        <f t="shared" si="59"/>
        <v>0</v>
      </c>
      <c r="DEL213" s="29">
        <f t="shared" si="59"/>
        <v>0</v>
      </c>
      <c r="DEM213" s="29">
        <f t="shared" si="59"/>
        <v>0</v>
      </c>
      <c r="DEN213" s="29">
        <f t="shared" si="59"/>
        <v>0</v>
      </c>
      <c r="DEO213" s="29">
        <f t="shared" si="59"/>
        <v>0</v>
      </c>
      <c r="DEP213" s="29">
        <f t="shared" si="59"/>
        <v>0</v>
      </c>
      <c r="DEQ213" s="29">
        <f t="shared" si="59"/>
        <v>0</v>
      </c>
      <c r="DER213" s="29">
        <f t="shared" si="59"/>
        <v>0</v>
      </c>
      <c r="DES213" s="29">
        <f t="shared" si="59"/>
        <v>0</v>
      </c>
      <c r="DET213" s="29">
        <f t="shared" si="59"/>
        <v>0</v>
      </c>
      <c r="DEU213" s="29">
        <f t="shared" si="59"/>
        <v>0</v>
      </c>
      <c r="DEV213" s="29">
        <f t="shared" si="59"/>
        <v>0</v>
      </c>
      <c r="DEW213" s="29">
        <f t="shared" si="59"/>
        <v>0</v>
      </c>
      <c r="DEX213" s="29">
        <f t="shared" si="59"/>
        <v>0</v>
      </c>
      <c r="DEY213" s="29">
        <f t="shared" si="59"/>
        <v>0</v>
      </c>
      <c r="DEZ213" s="29">
        <f t="shared" si="59"/>
        <v>0</v>
      </c>
      <c r="DFA213" s="29">
        <f t="shared" si="59"/>
        <v>0</v>
      </c>
      <c r="DFB213" s="29">
        <f t="shared" si="59"/>
        <v>0</v>
      </c>
      <c r="DFC213" s="29">
        <f t="shared" si="59"/>
        <v>0</v>
      </c>
      <c r="DFD213" s="29">
        <f t="shared" si="59"/>
        <v>0</v>
      </c>
      <c r="DFE213" s="29">
        <f t="shared" si="59"/>
        <v>0</v>
      </c>
      <c r="DFF213" s="29">
        <f t="shared" si="59"/>
        <v>0</v>
      </c>
      <c r="DFG213" s="29">
        <f t="shared" si="59"/>
        <v>0</v>
      </c>
      <c r="DFH213" s="29">
        <f t="shared" si="59"/>
        <v>0</v>
      </c>
      <c r="DFI213" s="29">
        <f t="shared" si="59"/>
        <v>0</v>
      </c>
      <c r="DFJ213" s="29">
        <f t="shared" si="59"/>
        <v>0</v>
      </c>
      <c r="DFK213" s="29">
        <f t="shared" si="59"/>
        <v>0</v>
      </c>
      <c r="DFL213" s="29">
        <f t="shared" si="59"/>
        <v>0</v>
      </c>
      <c r="DFM213" s="29">
        <f t="shared" si="59"/>
        <v>0</v>
      </c>
      <c r="DFN213" s="29">
        <f t="shared" si="59"/>
        <v>0</v>
      </c>
      <c r="DFO213" s="29">
        <f t="shared" si="59"/>
        <v>0</v>
      </c>
      <c r="DFP213" s="29">
        <f t="shared" si="59"/>
        <v>0</v>
      </c>
      <c r="DFQ213" s="29">
        <f t="shared" si="59"/>
        <v>0</v>
      </c>
      <c r="DFR213" s="29">
        <f t="shared" si="59"/>
        <v>0</v>
      </c>
      <c r="DFS213" s="29">
        <f t="shared" si="59"/>
        <v>0</v>
      </c>
      <c r="DFT213" s="29">
        <f t="shared" si="59"/>
        <v>0</v>
      </c>
      <c r="DFU213" s="29">
        <f t="shared" ref="DFU213:DIF213" si="60">SUM(DFU207:DFU212)</f>
        <v>0</v>
      </c>
      <c r="DFV213" s="29">
        <f t="shared" si="60"/>
        <v>0</v>
      </c>
      <c r="DFW213" s="29">
        <f t="shared" si="60"/>
        <v>0</v>
      </c>
      <c r="DFX213" s="29">
        <f t="shared" si="60"/>
        <v>0</v>
      </c>
      <c r="DFY213" s="29">
        <f t="shared" si="60"/>
        <v>0</v>
      </c>
      <c r="DFZ213" s="29">
        <f t="shared" si="60"/>
        <v>0</v>
      </c>
      <c r="DGA213" s="29">
        <f t="shared" si="60"/>
        <v>0</v>
      </c>
      <c r="DGB213" s="29">
        <f t="shared" si="60"/>
        <v>0</v>
      </c>
      <c r="DGC213" s="29">
        <f t="shared" si="60"/>
        <v>0</v>
      </c>
      <c r="DGD213" s="29">
        <f t="shared" si="60"/>
        <v>0</v>
      </c>
      <c r="DGE213" s="29">
        <f t="shared" si="60"/>
        <v>0</v>
      </c>
      <c r="DGF213" s="29">
        <f t="shared" si="60"/>
        <v>0</v>
      </c>
      <c r="DGG213" s="29">
        <f t="shared" si="60"/>
        <v>0</v>
      </c>
      <c r="DGH213" s="29">
        <f t="shared" si="60"/>
        <v>0</v>
      </c>
      <c r="DGI213" s="29">
        <f t="shared" si="60"/>
        <v>0</v>
      </c>
      <c r="DGJ213" s="29">
        <f t="shared" si="60"/>
        <v>0</v>
      </c>
      <c r="DGK213" s="29">
        <f t="shared" si="60"/>
        <v>0</v>
      </c>
      <c r="DGL213" s="29">
        <f t="shared" si="60"/>
        <v>0</v>
      </c>
      <c r="DGM213" s="29">
        <f t="shared" si="60"/>
        <v>0</v>
      </c>
      <c r="DGN213" s="29">
        <f t="shared" si="60"/>
        <v>0</v>
      </c>
      <c r="DGO213" s="29">
        <f t="shared" si="60"/>
        <v>0</v>
      </c>
      <c r="DGP213" s="29">
        <f t="shared" si="60"/>
        <v>0</v>
      </c>
      <c r="DGQ213" s="29">
        <f t="shared" si="60"/>
        <v>0</v>
      </c>
      <c r="DGR213" s="29">
        <f t="shared" si="60"/>
        <v>0</v>
      </c>
      <c r="DGS213" s="29">
        <f t="shared" si="60"/>
        <v>0</v>
      </c>
      <c r="DGT213" s="29">
        <f t="shared" si="60"/>
        <v>0</v>
      </c>
      <c r="DGU213" s="29">
        <f t="shared" si="60"/>
        <v>0</v>
      </c>
      <c r="DGV213" s="29">
        <f t="shared" si="60"/>
        <v>0</v>
      </c>
      <c r="DGW213" s="29">
        <f t="shared" si="60"/>
        <v>0</v>
      </c>
      <c r="DGX213" s="29">
        <f t="shared" si="60"/>
        <v>0</v>
      </c>
      <c r="DGY213" s="29">
        <f t="shared" si="60"/>
        <v>0</v>
      </c>
      <c r="DGZ213" s="29">
        <f t="shared" si="60"/>
        <v>0</v>
      </c>
      <c r="DHA213" s="29">
        <f t="shared" si="60"/>
        <v>0</v>
      </c>
      <c r="DHB213" s="29">
        <f t="shared" si="60"/>
        <v>0</v>
      </c>
      <c r="DHC213" s="29">
        <f t="shared" si="60"/>
        <v>0</v>
      </c>
      <c r="DHD213" s="29">
        <f t="shared" si="60"/>
        <v>0</v>
      </c>
      <c r="DHE213" s="29">
        <f t="shared" si="60"/>
        <v>0</v>
      </c>
      <c r="DHF213" s="29">
        <f t="shared" si="60"/>
        <v>0</v>
      </c>
      <c r="DHG213" s="29">
        <f t="shared" si="60"/>
        <v>0</v>
      </c>
      <c r="DHH213" s="29">
        <f t="shared" si="60"/>
        <v>0</v>
      </c>
      <c r="DHI213" s="29">
        <f t="shared" si="60"/>
        <v>0</v>
      </c>
      <c r="DHJ213" s="29">
        <f t="shared" si="60"/>
        <v>0</v>
      </c>
      <c r="DHK213" s="29">
        <f t="shared" si="60"/>
        <v>0</v>
      </c>
      <c r="DHL213" s="29">
        <f t="shared" si="60"/>
        <v>0</v>
      </c>
      <c r="DHM213" s="29">
        <f t="shared" si="60"/>
        <v>0</v>
      </c>
      <c r="DHN213" s="29">
        <f t="shared" si="60"/>
        <v>0</v>
      </c>
      <c r="DHO213" s="29">
        <f t="shared" si="60"/>
        <v>0</v>
      </c>
      <c r="DHP213" s="29">
        <f t="shared" si="60"/>
        <v>0</v>
      </c>
      <c r="DHQ213" s="29">
        <f t="shared" si="60"/>
        <v>0</v>
      </c>
      <c r="DHR213" s="29">
        <f t="shared" si="60"/>
        <v>0</v>
      </c>
      <c r="DHS213" s="29">
        <f t="shared" si="60"/>
        <v>0</v>
      </c>
      <c r="DHT213" s="29">
        <f t="shared" si="60"/>
        <v>0</v>
      </c>
      <c r="DHU213" s="29">
        <f t="shared" si="60"/>
        <v>0</v>
      </c>
      <c r="DHV213" s="29">
        <f t="shared" si="60"/>
        <v>0</v>
      </c>
      <c r="DHW213" s="29">
        <f t="shared" si="60"/>
        <v>0</v>
      </c>
      <c r="DHX213" s="29">
        <f t="shared" si="60"/>
        <v>0</v>
      </c>
      <c r="DHY213" s="29">
        <f t="shared" si="60"/>
        <v>0</v>
      </c>
      <c r="DHZ213" s="29">
        <f t="shared" si="60"/>
        <v>0</v>
      </c>
      <c r="DIA213" s="29">
        <f t="shared" si="60"/>
        <v>0</v>
      </c>
      <c r="DIB213" s="29">
        <f t="shared" si="60"/>
        <v>0</v>
      </c>
      <c r="DIC213" s="29">
        <f t="shared" si="60"/>
        <v>0</v>
      </c>
      <c r="DID213" s="29">
        <f t="shared" si="60"/>
        <v>0</v>
      </c>
      <c r="DIE213" s="29">
        <f t="shared" si="60"/>
        <v>0</v>
      </c>
      <c r="DIF213" s="29">
        <f t="shared" si="60"/>
        <v>0</v>
      </c>
      <c r="DIG213" s="29">
        <f t="shared" ref="DIG213:DKR213" si="61">SUM(DIG207:DIG212)</f>
        <v>0</v>
      </c>
      <c r="DIH213" s="29">
        <f t="shared" si="61"/>
        <v>0</v>
      </c>
      <c r="DII213" s="29">
        <f t="shared" si="61"/>
        <v>0</v>
      </c>
      <c r="DIJ213" s="29">
        <f t="shared" si="61"/>
        <v>0</v>
      </c>
      <c r="DIK213" s="29">
        <f t="shared" si="61"/>
        <v>0</v>
      </c>
      <c r="DIL213" s="29">
        <f t="shared" si="61"/>
        <v>0</v>
      </c>
      <c r="DIM213" s="29">
        <f t="shared" si="61"/>
        <v>0</v>
      </c>
      <c r="DIN213" s="29">
        <f t="shared" si="61"/>
        <v>0</v>
      </c>
      <c r="DIO213" s="29">
        <f t="shared" si="61"/>
        <v>0</v>
      </c>
      <c r="DIP213" s="29">
        <f t="shared" si="61"/>
        <v>0</v>
      </c>
      <c r="DIQ213" s="29">
        <f t="shared" si="61"/>
        <v>0</v>
      </c>
      <c r="DIR213" s="29">
        <f t="shared" si="61"/>
        <v>0</v>
      </c>
      <c r="DIS213" s="29">
        <f t="shared" si="61"/>
        <v>0</v>
      </c>
      <c r="DIT213" s="29">
        <f t="shared" si="61"/>
        <v>0</v>
      </c>
      <c r="DIU213" s="29">
        <f t="shared" si="61"/>
        <v>0</v>
      </c>
      <c r="DIV213" s="29">
        <f t="shared" si="61"/>
        <v>0</v>
      </c>
      <c r="DIW213" s="29">
        <f t="shared" si="61"/>
        <v>0</v>
      </c>
      <c r="DIX213" s="29">
        <f t="shared" si="61"/>
        <v>0</v>
      </c>
      <c r="DIY213" s="29">
        <f t="shared" si="61"/>
        <v>0</v>
      </c>
      <c r="DIZ213" s="29">
        <f t="shared" si="61"/>
        <v>0</v>
      </c>
      <c r="DJA213" s="29">
        <f t="shared" si="61"/>
        <v>0</v>
      </c>
      <c r="DJB213" s="29">
        <f t="shared" si="61"/>
        <v>0</v>
      </c>
      <c r="DJC213" s="29">
        <f t="shared" si="61"/>
        <v>0</v>
      </c>
      <c r="DJD213" s="29">
        <f t="shared" si="61"/>
        <v>0</v>
      </c>
      <c r="DJE213" s="29">
        <f t="shared" si="61"/>
        <v>0</v>
      </c>
      <c r="DJF213" s="29">
        <f t="shared" si="61"/>
        <v>0</v>
      </c>
      <c r="DJG213" s="29">
        <f t="shared" si="61"/>
        <v>0</v>
      </c>
      <c r="DJH213" s="29">
        <f t="shared" si="61"/>
        <v>0</v>
      </c>
      <c r="DJI213" s="29">
        <f t="shared" si="61"/>
        <v>0</v>
      </c>
      <c r="DJJ213" s="29">
        <f t="shared" si="61"/>
        <v>0</v>
      </c>
      <c r="DJK213" s="29">
        <f t="shared" si="61"/>
        <v>0</v>
      </c>
      <c r="DJL213" s="29">
        <f t="shared" si="61"/>
        <v>0</v>
      </c>
      <c r="DJM213" s="29">
        <f t="shared" si="61"/>
        <v>0</v>
      </c>
      <c r="DJN213" s="29">
        <f t="shared" si="61"/>
        <v>0</v>
      </c>
      <c r="DJO213" s="29">
        <f t="shared" si="61"/>
        <v>0</v>
      </c>
      <c r="DJP213" s="29">
        <f t="shared" si="61"/>
        <v>0</v>
      </c>
      <c r="DJQ213" s="29">
        <f t="shared" si="61"/>
        <v>0</v>
      </c>
      <c r="DJR213" s="29">
        <f t="shared" si="61"/>
        <v>0</v>
      </c>
      <c r="DJS213" s="29">
        <f t="shared" si="61"/>
        <v>0</v>
      </c>
      <c r="DJT213" s="29">
        <f t="shared" si="61"/>
        <v>0</v>
      </c>
      <c r="DJU213" s="29">
        <f t="shared" si="61"/>
        <v>0</v>
      </c>
      <c r="DJV213" s="29">
        <f t="shared" si="61"/>
        <v>0</v>
      </c>
      <c r="DJW213" s="29">
        <f t="shared" si="61"/>
        <v>0</v>
      </c>
      <c r="DJX213" s="29">
        <f t="shared" si="61"/>
        <v>0</v>
      </c>
      <c r="DJY213" s="29">
        <f t="shared" si="61"/>
        <v>0</v>
      </c>
      <c r="DJZ213" s="29">
        <f t="shared" si="61"/>
        <v>0</v>
      </c>
      <c r="DKA213" s="29">
        <f t="shared" si="61"/>
        <v>0</v>
      </c>
      <c r="DKB213" s="29">
        <f t="shared" si="61"/>
        <v>0</v>
      </c>
      <c r="DKC213" s="29">
        <f t="shared" si="61"/>
        <v>0</v>
      </c>
      <c r="DKD213" s="29">
        <f t="shared" si="61"/>
        <v>0</v>
      </c>
      <c r="DKE213" s="29">
        <f t="shared" si="61"/>
        <v>0</v>
      </c>
      <c r="DKF213" s="29">
        <f t="shared" si="61"/>
        <v>0</v>
      </c>
      <c r="DKG213" s="29">
        <f t="shared" si="61"/>
        <v>0</v>
      </c>
      <c r="DKH213" s="29">
        <f t="shared" si="61"/>
        <v>0</v>
      </c>
      <c r="DKI213" s="29">
        <f t="shared" si="61"/>
        <v>0</v>
      </c>
      <c r="DKJ213" s="29">
        <f t="shared" si="61"/>
        <v>0</v>
      </c>
      <c r="DKK213" s="29">
        <f t="shared" si="61"/>
        <v>0</v>
      </c>
      <c r="DKL213" s="29">
        <f t="shared" si="61"/>
        <v>0</v>
      </c>
      <c r="DKM213" s="29">
        <f t="shared" si="61"/>
        <v>0</v>
      </c>
      <c r="DKN213" s="29">
        <f t="shared" si="61"/>
        <v>0</v>
      </c>
      <c r="DKO213" s="29">
        <f t="shared" si="61"/>
        <v>0</v>
      </c>
      <c r="DKP213" s="29">
        <f t="shared" si="61"/>
        <v>0</v>
      </c>
      <c r="DKQ213" s="29">
        <f t="shared" si="61"/>
        <v>0</v>
      </c>
      <c r="DKR213" s="29">
        <f t="shared" si="61"/>
        <v>0</v>
      </c>
      <c r="DKS213" s="29">
        <f t="shared" ref="DKS213:DND213" si="62">SUM(DKS207:DKS212)</f>
        <v>0</v>
      </c>
      <c r="DKT213" s="29">
        <f t="shared" si="62"/>
        <v>0</v>
      </c>
      <c r="DKU213" s="29">
        <f t="shared" si="62"/>
        <v>0</v>
      </c>
      <c r="DKV213" s="29">
        <f t="shared" si="62"/>
        <v>0</v>
      </c>
      <c r="DKW213" s="29">
        <f t="shared" si="62"/>
        <v>0</v>
      </c>
      <c r="DKX213" s="29">
        <f t="shared" si="62"/>
        <v>0</v>
      </c>
      <c r="DKY213" s="29">
        <f t="shared" si="62"/>
        <v>0</v>
      </c>
      <c r="DKZ213" s="29">
        <f t="shared" si="62"/>
        <v>0</v>
      </c>
      <c r="DLA213" s="29">
        <f t="shared" si="62"/>
        <v>0</v>
      </c>
      <c r="DLB213" s="29">
        <f t="shared" si="62"/>
        <v>0</v>
      </c>
      <c r="DLC213" s="29">
        <f t="shared" si="62"/>
        <v>0</v>
      </c>
      <c r="DLD213" s="29">
        <f t="shared" si="62"/>
        <v>0</v>
      </c>
      <c r="DLE213" s="29">
        <f t="shared" si="62"/>
        <v>0</v>
      </c>
      <c r="DLF213" s="29">
        <f t="shared" si="62"/>
        <v>0</v>
      </c>
      <c r="DLG213" s="29">
        <f t="shared" si="62"/>
        <v>0</v>
      </c>
      <c r="DLH213" s="29">
        <f t="shared" si="62"/>
        <v>0</v>
      </c>
      <c r="DLI213" s="29">
        <f t="shared" si="62"/>
        <v>0</v>
      </c>
      <c r="DLJ213" s="29">
        <f t="shared" si="62"/>
        <v>0</v>
      </c>
      <c r="DLK213" s="29">
        <f t="shared" si="62"/>
        <v>0</v>
      </c>
      <c r="DLL213" s="29">
        <f t="shared" si="62"/>
        <v>0</v>
      </c>
      <c r="DLM213" s="29">
        <f t="shared" si="62"/>
        <v>0</v>
      </c>
      <c r="DLN213" s="29">
        <f t="shared" si="62"/>
        <v>0</v>
      </c>
      <c r="DLO213" s="29">
        <f t="shared" si="62"/>
        <v>0</v>
      </c>
      <c r="DLP213" s="29">
        <f t="shared" si="62"/>
        <v>0</v>
      </c>
      <c r="DLQ213" s="29">
        <f t="shared" si="62"/>
        <v>0</v>
      </c>
      <c r="DLR213" s="29">
        <f t="shared" si="62"/>
        <v>0</v>
      </c>
      <c r="DLS213" s="29">
        <f t="shared" si="62"/>
        <v>0</v>
      </c>
      <c r="DLT213" s="29">
        <f t="shared" si="62"/>
        <v>0</v>
      </c>
      <c r="DLU213" s="29">
        <f t="shared" si="62"/>
        <v>0</v>
      </c>
      <c r="DLV213" s="29">
        <f t="shared" si="62"/>
        <v>0</v>
      </c>
      <c r="DLW213" s="29">
        <f t="shared" si="62"/>
        <v>0</v>
      </c>
      <c r="DLX213" s="29">
        <f t="shared" si="62"/>
        <v>0</v>
      </c>
      <c r="DLY213" s="29">
        <f t="shared" si="62"/>
        <v>0</v>
      </c>
      <c r="DLZ213" s="29">
        <f t="shared" si="62"/>
        <v>0</v>
      </c>
      <c r="DMA213" s="29">
        <f t="shared" si="62"/>
        <v>0</v>
      </c>
      <c r="DMB213" s="29">
        <f t="shared" si="62"/>
        <v>0</v>
      </c>
      <c r="DMC213" s="29">
        <f t="shared" si="62"/>
        <v>0</v>
      </c>
      <c r="DMD213" s="29">
        <f t="shared" si="62"/>
        <v>0</v>
      </c>
      <c r="DME213" s="29">
        <f t="shared" si="62"/>
        <v>0</v>
      </c>
      <c r="DMF213" s="29">
        <f t="shared" si="62"/>
        <v>0</v>
      </c>
      <c r="DMG213" s="29">
        <f t="shared" si="62"/>
        <v>0</v>
      </c>
      <c r="DMH213" s="29">
        <f t="shared" si="62"/>
        <v>0</v>
      </c>
      <c r="DMI213" s="29">
        <f t="shared" si="62"/>
        <v>0</v>
      </c>
      <c r="DMJ213" s="29">
        <f t="shared" si="62"/>
        <v>0</v>
      </c>
      <c r="DMK213" s="29">
        <f t="shared" si="62"/>
        <v>0</v>
      </c>
      <c r="DML213" s="29">
        <f t="shared" si="62"/>
        <v>0</v>
      </c>
      <c r="DMM213" s="29">
        <f t="shared" si="62"/>
        <v>0</v>
      </c>
      <c r="DMN213" s="29">
        <f t="shared" si="62"/>
        <v>0</v>
      </c>
      <c r="DMO213" s="29">
        <f t="shared" si="62"/>
        <v>0</v>
      </c>
      <c r="DMP213" s="29">
        <f t="shared" si="62"/>
        <v>0</v>
      </c>
      <c r="DMQ213" s="29">
        <f t="shared" si="62"/>
        <v>0</v>
      </c>
      <c r="DMR213" s="29">
        <f t="shared" si="62"/>
        <v>0</v>
      </c>
      <c r="DMS213" s="29">
        <f t="shared" si="62"/>
        <v>0</v>
      </c>
      <c r="DMT213" s="29">
        <f t="shared" si="62"/>
        <v>0</v>
      </c>
      <c r="DMU213" s="29">
        <f t="shared" si="62"/>
        <v>0</v>
      </c>
      <c r="DMV213" s="29">
        <f t="shared" si="62"/>
        <v>0</v>
      </c>
      <c r="DMW213" s="29">
        <f t="shared" si="62"/>
        <v>0</v>
      </c>
      <c r="DMX213" s="29">
        <f t="shared" si="62"/>
        <v>0</v>
      </c>
      <c r="DMY213" s="29">
        <f t="shared" si="62"/>
        <v>0</v>
      </c>
      <c r="DMZ213" s="29">
        <f t="shared" si="62"/>
        <v>0</v>
      </c>
      <c r="DNA213" s="29">
        <f t="shared" si="62"/>
        <v>0</v>
      </c>
      <c r="DNB213" s="29">
        <f t="shared" si="62"/>
        <v>0</v>
      </c>
      <c r="DNC213" s="29">
        <f t="shared" si="62"/>
        <v>0</v>
      </c>
      <c r="DND213" s="29">
        <f t="shared" si="62"/>
        <v>0</v>
      </c>
      <c r="DNE213" s="29">
        <f t="shared" ref="DNE213:DPP213" si="63">SUM(DNE207:DNE212)</f>
        <v>0</v>
      </c>
      <c r="DNF213" s="29">
        <f t="shared" si="63"/>
        <v>0</v>
      </c>
      <c r="DNG213" s="29">
        <f t="shared" si="63"/>
        <v>0</v>
      </c>
      <c r="DNH213" s="29">
        <f t="shared" si="63"/>
        <v>0</v>
      </c>
      <c r="DNI213" s="29">
        <f t="shared" si="63"/>
        <v>0</v>
      </c>
      <c r="DNJ213" s="29">
        <f t="shared" si="63"/>
        <v>0</v>
      </c>
      <c r="DNK213" s="29">
        <f t="shared" si="63"/>
        <v>0</v>
      </c>
      <c r="DNL213" s="29">
        <f t="shared" si="63"/>
        <v>0</v>
      </c>
      <c r="DNM213" s="29">
        <f t="shared" si="63"/>
        <v>0</v>
      </c>
      <c r="DNN213" s="29">
        <f t="shared" si="63"/>
        <v>0</v>
      </c>
      <c r="DNO213" s="29">
        <f t="shared" si="63"/>
        <v>0</v>
      </c>
      <c r="DNP213" s="29">
        <f t="shared" si="63"/>
        <v>0</v>
      </c>
      <c r="DNQ213" s="29">
        <f t="shared" si="63"/>
        <v>0</v>
      </c>
      <c r="DNR213" s="29">
        <f t="shared" si="63"/>
        <v>0</v>
      </c>
      <c r="DNS213" s="29">
        <f t="shared" si="63"/>
        <v>0</v>
      </c>
      <c r="DNT213" s="29">
        <f t="shared" si="63"/>
        <v>0</v>
      </c>
      <c r="DNU213" s="29">
        <f t="shared" si="63"/>
        <v>0</v>
      </c>
      <c r="DNV213" s="29">
        <f t="shared" si="63"/>
        <v>0</v>
      </c>
      <c r="DNW213" s="29">
        <f t="shared" si="63"/>
        <v>0</v>
      </c>
      <c r="DNX213" s="29">
        <f t="shared" si="63"/>
        <v>0</v>
      </c>
      <c r="DNY213" s="29">
        <f t="shared" si="63"/>
        <v>0</v>
      </c>
      <c r="DNZ213" s="29">
        <f t="shared" si="63"/>
        <v>0</v>
      </c>
      <c r="DOA213" s="29">
        <f t="shared" si="63"/>
        <v>0</v>
      </c>
      <c r="DOB213" s="29">
        <f t="shared" si="63"/>
        <v>0</v>
      </c>
      <c r="DOC213" s="29">
        <f t="shared" si="63"/>
        <v>0</v>
      </c>
      <c r="DOD213" s="29">
        <f t="shared" si="63"/>
        <v>0</v>
      </c>
      <c r="DOE213" s="29">
        <f t="shared" si="63"/>
        <v>0</v>
      </c>
      <c r="DOF213" s="29">
        <f t="shared" si="63"/>
        <v>0</v>
      </c>
      <c r="DOG213" s="29">
        <f t="shared" si="63"/>
        <v>0</v>
      </c>
      <c r="DOH213" s="29">
        <f t="shared" si="63"/>
        <v>0</v>
      </c>
      <c r="DOI213" s="29">
        <f t="shared" si="63"/>
        <v>0</v>
      </c>
      <c r="DOJ213" s="29">
        <f t="shared" si="63"/>
        <v>0</v>
      </c>
      <c r="DOK213" s="29">
        <f t="shared" si="63"/>
        <v>0</v>
      </c>
      <c r="DOL213" s="29">
        <f t="shared" si="63"/>
        <v>0</v>
      </c>
      <c r="DOM213" s="29">
        <f t="shared" si="63"/>
        <v>0</v>
      </c>
      <c r="DON213" s="29">
        <f t="shared" si="63"/>
        <v>0</v>
      </c>
      <c r="DOO213" s="29">
        <f t="shared" si="63"/>
        <v>0</v>
      </c>
      <c r="DOP213" s="29">
        <f t="shared" si="63"/>
        <v>0</v>
      </c>
      <c r="DOQ213" s="29">
        <f t="shared" si="63"/>
        <v>0</v>
      </c>
      <c r="DOR213" s="29">
        <f t="shared" si="63"/>
        <v>0</v>
      </c>
      <c r="DOS213" s="29">
        <f t="shared" si="63"/>
        <v>0</v>
      </c>
      <c r="DOT213" s="29">
        <f t="shared" si="63"/>
        <v>0</v>
      </c>
      <c r="DOU213" s="29">
        <f t="shared" si="63"/>
        <v>0</v>
      </c>
      <c r="DOV213" s="29">
        <f t="shared" si="63"/>
        <v>0</v>
      </c>
      <c r="DOW213" s="29">
        <f t="shared" si="63"/>
        <v>0</v>
      </c>
      <c r="DOX213" s="29">
        <f t="shared" si="63"/>
        <v>0</v>
      </c>
      <c r="DOY213" s="29">
        <f t="shared" si="63"/>
        <v>0</v>
      </c>
      <c r="DOZ213" s="29">
        <f t="shared" si="63"/>
        <v>0</v>
      </c>
      <c r="DPA213" s="29">
        <f t="shared" si="63"/>
        <v>0</v>
      </c>
      <c r="DPB213" s="29">
        <f t="shared" si="63"/>
        <v>0</v>
      </c>
      <c r="DPC213" s="29">
        <f t="shared" si="63"/>
        <v>0</v>
      </c>
      <c r="DPD213" s="29">
        <f t="shared" si="63"/>
        <v>0</v>
      </c>
      <c r="DPE213" s="29">
        <f t="shared" si="63"/>
        <v>0</v>
      </c>
      <c r="DPF213" s="29">
        <f t="shared" si="63"/>
        <v>0</v>
      </c>
      <c r="DPG213" s="29">
        <f t="shared" si="63"/>
        <v>0</v>
      </c>
      <c r="DPH213" s="29">
        <f t="shared" si="63"/>
        <v>0</v>
      </c>
      <c r="DPI213" s="29">
        <f t="shared" si="63"/>
        <v>0</v>
      </c>
      <c r="DPJ213" s="29">
        <f t="shared" si="63"/>
        <v>0</v>
      </c>
      <c r="DPK213" s="29">
        <f t="shared" si="63"/>
        <v>0</v>
      </c>
      <c r="DPL213" s="29">
        <f t="shared" si="63"/>
        <v>0</v>
      </c>
      <c r="DPM213" s="29">
        <f t="shared" si="63"/>
        <v>0</v>
      </c>
      <c r="DPN213" s="29">
        <f t="shared" si="63"/>
        <v>0</v>
      </c>
      <c r="DPO213" s="29">
        <f t="shared" si="63"/>
        <v>0</v>
      </c>
      <c r="DPP213" s="29">
        <f t="shared" si="63"/>
        <v>0</v>
      </c>
      <c r="DPQ213" s="29">
        <f t="shared" ref="DPQ213:DSB213" si="64">SUM(DPQ207:DPQ212)</f>
        <v>0</v>
      </c>
      <c r="DPR213" s="29">
        <f t="shared" si="64"/>
        <v>0</v>
      </c>
      <c r="DPS213" s="29">
        <f t="shared" si="64"/>
        <v>0</v>
      </c>
      <c r="DPT213" s="29">
        <f t="shared" si="64"/>
        <v>0</v>
      </c>
      <c r="DPU213" s="29">
        <f t="shared" si="64"/>
        <v>0</v>
      </c>
      <c r="DPV213" s="29">
        <f t="shared" si="64"/>
        <v>0</v>
      </c>
      <c r="DPW213" s="29">
        <f t="shared" si="64"/>
        <v>0</v>
      </c>
      <c r="DPX213" s="29">
        <f t="shared" si="64"/>
        <v>0</v>
      </c>
      <c r="DPY213" s="29">
        <f t="shared" si="64"/>
        <v>0</v>
      </c>
      <c r="DPZ213" s="29">
        <f t="shared" si="64"/>
        <v>0</v>
      </c>
      <c r="DQA213" s="29">
        <f t="shared" si="64"/>
        <v>0</v>
      </c>
      <c r="DQB213" s="29">
        <f t="shared" si="64"/>
        <v>0</v>
      </c>
      <c r="DQC213" s="29">
        <f t="shared" si="64"/>
        <v>0</v>
      </c>
      <c r="DQD213" s="29">
        <f t="shared" si="64"/>
        <v>0</v>
      </c>
      <c r="DQE213" s="29">
        <f t="shared" si="64"/>
        <v>0</v>
      </c>
      <c r="DQF213" s="29">
        <f t="shared" si="64"/>
        <v>0</v>
      </c>
      <c r="DQG213" s="29">
        <f t="shared" si="64"/>
        <v>0</v>
      </c>
      <c r="DQH213" s="29">
        <f t="shared" si="64"/>
        <v>0</v>
      </c>
      <c r="DQI213" s="29">
        <f t="shared" si="64"/>
        <v>0</v>
      </c>
      <c r="DQJ213" s="29">
        <f t="shared" si="64"/>
        <v>0</v>
      </c>
      <c r="DQK213" s="29">
        <f t="shared" si="64"/>
        <v>0</v>
      </c>
      <c r="DQL213" s="29">
        <f t="shared" si="64"/>
        <v>0</v>
      </c>
      <c r="DQM213" s="29">
        <f t="shared" si="64"/>
        <v>0</v>
      </c>
      <c r="DQN213" s="29">
        <f t="shared" si="64"/>
        <v>0</v>
      </c>
      <c r="DQO213" s="29">
        <f t="shared" si="64"/>
        <v>0</v>
      </c>
      <c r="DQP213" s="29">
        <f t="shared" si="64"/>
        <v>0</v>
      </c>
      <c r="DQQ213" s="29">
        <f t="shared" si="64"/>
        <v>0</v>
      </c>
      <c r="DQR213" s="29">
        <f t="shared" si="64"/>
        <v>0</v>
      </c>
      <c r="DQS213" s="29">
        <f t="shared" si="64"/>
        <v>0</v>
      </c>
      <c r="DQT213" s="29">
        <f t="shared" si="64"/>
        <v>0</v>
      </c>
      <c r="DQU213" s="29">
        <f t="shared" si="64"/>
        <v>0</v>
      </c>
      <c r="DQV213" s="29">
        <f t="shared" si="64"/>
        <v>0</v>
      </c>
      <c r="DQW213" s="29">
        <f t="shared" si="64"/>
        <v>0</v>
      </c>
      <c r="DQX213" s="29">
        <f t="shared" si="64"/>
        <v>0</v>
      </c>
      <c r="DQY213" s="29">
        <f t="shared" si="64"/>
        <v>0</v>
      </c>
      <c r="DQZ213" s="29">
        <f t="shared" si="64"/>
        <v>0</v>
      </c>
      <c r="DRA213" s="29">
        <f t="shared" si="64"/>
        <v>0</v>
      </c>
      <c r="DRB213" s="29">
        <f t="shared" si="64"/>
        <v>0</v>
      </c>
      <c r="DRC213" s="29">
        <f t="shared" si="64"/>
        <v>0</v>
      </c>
      <c r="DRD213" s="29">
        <f t="shared" si="64"/>
        <v>0</v>
      </c>
      <c r="DRE213" s="29">
        <f t="shared" si="64"/>
        <v>0</v>
      </c>
      <c r="DRF213" s="29">
        <f t="shared" si="64"/>
        <v>0</v>
      </c>
      <c r="DRG213" s="29">
        <f t="shared" si="64"/>
        <v>0</v>
      </c>
      <c r="DRH213" s="29">
        <f t="shared" si="64"/>
        <v>0</v>
      </c>
      <c r="DRI213" s="29">
        <f t="shared" si="64"/>
        <v>0</v>
      </c>
      <c r="DRJ213" s="29">
        <f t="shared" si="64"/>
        <v>0</v>
      </c>
      <c r="DRK213" s="29">
        <f t="shared" si="64"/>
        <v>0</v>
      </c>
      <c r="DRL213" s="29">
        <f t="shared" si="64"/>
        <v>0</v>
      </c>
      <c r="DRM213" s="29">
        <f t="shared" si="64"/>
        <v>0</v>
      </c>
      <c r="DRN213" s="29">
        <f t="shared" si="64"/>
        <v>0</v>
      </c>
      <c r="DRO213" s="29">
        <f t="shared" si="64"/>
        <v>0</v>
      </c>
      <c r="DRP213" s="29">
        <f t="shared" si="64"/>
        <v>0</v>
      </c>
      <c r="DRQ213" s="29">
        <f t="shared" si="64"/>
        <v>0</v>
      </c>
      <c r="DRR213" s="29">
        <f t="shared" si="64"/>
        <v>0</v>
      </c>
      <c r="DRS213" s="29">
        <f t="shared" si="64"/>
        <v>0</v>
      </c>
      <c r="DRT213" s="29">
        <f t="shared" si="64"/>
        <v>0</v>
      </c>
      <c r="DRU213" s="29">
        <f t="shared" si="64"/>
        <v>0</v>
      </c>
      <c r="DRV213" s="29">
        <f t="shared" si="64"/>
        <v>0</v>
      </c>
      <c r="DRW213" s="29">
        <f t="shared" si="64"/>
        <v>0</v>
      </c>
      <c r="DRX213" s="29">
        <f t="shared" si="64"/>
        <v>0</v>
      </c>
      <c r="DRY213" s="29">
        <f t="shared" si="64"/>
        <v>0</v>
      </c>
      <c r="DRZ213" s="29">
        <f t="shared" si="64"/>
        <v>0</v>
      </c>
      <c r="DSA213" s="29">
        <f t="shared" si="64"/>
        <v>0</v>
      </c>
      <c r="DSB213" s="29">
        <f t="shared" si="64"/>
        <v>0</v>
      </c>
      <c r="DSC213" s="29">
        <f t="shared" ref="DSC213:DUN213" si="65">SUM(DSC207:DSC212)</f>
        <v>0</v>
      </c>
      <c r="DSD213" s="29">
        <f t="shared" si="65"/>
        <v>0</v>
      </c>
      <c r="DSE213" s="29">
        <f t="shared" si="65"/>
        <v>0</v>
      </c>
      <c r="DSF213" s="29">
        <f t="shared" si="65"/>
        <v>0</v>
      </c>
      <c r="DSG213" s="29">
        <f t="shared" si="65"/>
        <v>0</v>
      </c>
      <c r="DSH213" s="29">
        <f t="shared" si="65"/>
        <v>0</v>
      </c>
      <c r="DSI213" s="29">
        <f t="shared" si="65"/>
        <v>0</v>
      </c>
      <c r="DSJ213" s="29">
        <f t="shared" si="65"/>
        <v>0</v>
      </c>
      <c r="DSK213" s="29">
        <f t="shared" si="65"/>
        <v>0</v>
      </c>
      <c r="DSL213" s="29">
        <f t="shared" si="65"/>
        <v>0</v>
      </c>
      <c r="DSM213" s="29">
        <f t="shared" si="65"/>
        <v>0</v>
      </c>
      <c r="DSN213" s="29">
        <f t="shared" si="65"/>
        <v>0</v>
      </c>
      <c r="DSO213" s="29">
        <f t="shared" si="65"/>
        <v>0</v>
      </c>
      <c r="DSP213" s="29">
        <f t="shared" si="65"/>
        <v>0</v>
      </c>
      <c r="DSQ213" s="29">
        <f t="shared" si="65"/>
        <v>0</v>
      </c>
      <c r="DSR213" s="29">
        <f t="shared" si="65"/>
        <v>0</v>
      </c>
      <c r="DSS213" s="29">
        <f t="shared" si="65"/>
        <v>0</v>
      </c>
      <c r="DST213" s="29">
        <f t="shared" si="65"/>
        <v>0</v>
      </c>
      <c r="DSU213" s="29">
        <f t="shared" si="65"/>
        <v>0</v>
      </c>
      <c r="DSV213" s="29">
        <f t="shared" si="65"/>
        <v>0</v>
      </c>
      <c r="DSW213" s="29">
        <f t="shared" si="65"/>
        <v>0</v>
      </c>
      <c r="DSX213" s="29">
        <f t="shared" si="65"/>
        <v>0</v>
      </c>
      <c r="DSY213" s="29">
        <f t="shared" si="65"/>
        <v>0</v>
      </c>
      <c r="DSZ213" s="29">
        <f t="shared" si="65"/>
        <v>0</v>
      </c>
      <c r="DTA213" s="29">
        <f t="shared" si="65"/>
        <v>0</v>
      </c>
      <c r="DTB213" s="29">
        <f t="shared" si="65"/>
        <v>0</v>
      </c>
      <c r="DTC213" s="29">
        <f t="shared" si="65"/>
        <v>0</v>
      </c>
      <c r="DTD213" s="29">
        <f t="shared" si="65"/>
        <v>0</v>
      </c>
      <c r="DTE213" s="29">
        <f t="shared" si="65"/>
        <v>0</v>
      </c>
      <c r="DTF213" s="29">
        <f t="shared" si="65"/>
        <v>0</v>
      </c>
      <c r="DTG213" s="29">
        <f t="shared" si="65"/>
        <v>0</v>
      </c>
      <c r="DTH213" s="29">
        <f t="shared" si="65"/>
        <v>0</v>
      </c>
      <c r="DTI213" s="29">
        <f t="shared" si="65"/>
        <v>0</v>
      </c>
      <c r="DTJ213" s="29">
        <f t="shared" si="65"/>
        <v>0</v>
      </c>
      <c r="DTK213" s="29">
        <f t="shared" si="65"/>
        <v>0</v>
      </c>
      <c r="DTL213" s="29">
        <f t="shared" si="65"/>
        <v>0</v>
      </c>
      <c r="DTM213" s="29">
        <f t="shared" si="65"/>
        <v>0</v>
      </c>
      <c r="DTN213" s="29">
        <f t="shared" si="65"/>
        <v>0</v>
      </c>
      <c r="DTO213" s="29">
        <f t="shared" si="65"/>
        <v>0</v>
      </c>
      <c r="DTP213" s="29">
        <f t="shared" si="65"/>
        <v>0</v>
      </c>
      <c r="DTQ213" s="29">
        <f t="shared" si="65"/>
        <v>0</v>
      </c>
      <c r="DTR213" s="29">
        <f t="shared" si="65"/>
        <v>0</v>
      </c>
      <c r="DTS213" s="29">
        <f t="shared" si="65"/>
        <v>0</v>
      </c>
      <c r="DTT213" s="29">
        <f t="shared" si="65"/>
        <v>0</v>
      </c>
      <c r="DTU213" s="29">
        <f t="shared" si="65"/>
        <v>0</v>
      </c>
      <c r="DTV213" s="29">
        <f t="shared" si="65"/>
        <v>0</v>
      </c>
      <c r="DTW213" s="29">
        <f t="shared" si="65"/>
        <v>0</v>
      </c>
      <c r="DTX213" s="29">
        <f t="shared" si="65"/>
        <v>0</v>
      </c>
      <c r="DTY213" s="29">
        <f t="shared" si="65"/>
        <v>0</v>
      </c>
      <c r="DTZ213" s="29">
        <f t="shared" si="65"/>
        <v>0</v>
      </c>
      <c r="DUA213" s="29">
        <f t="shared" si="65"/>
        <v>0</v>
      </c>
      <c r="DUB213" s="29">
        <f t="shared" si="65"/>
        <v>0</v>
      </c>
      <c r="DUC213" s="29">
        <f t="shared" si="65"/>
        <v>0</v>
      </c>
      <c r="DUD213" s="29">
        <f t="shared" si="65"/>
        <v>0</v>
      </c>
      <c r="DUE213" s="29">
        <f t="shared" si="65"/>
        <v>0</v>
      </c>
      <c r="DUF213" s="29">
        <f t="shared" si="65"/>
        <v>0</v>
      </c>
      <c r="DUG213" s="29">
        <f t="shared" si="65"/>
        <v>0</v>
      </c>
      <c r="DUH213" s="29">
        <f t="shared" si="65"/>
        <v>0</v>
      </c>
      <c r="DUI213" s="29">
        <f t="shared" si="65"/>
        <v>0</v>
      </c>
      <c r="DUJ213" s="29">
        <f t="shared" si="65"/>
        <v>0</v>
      </c>
      <c r="DUK213" s="29">
        <f t="shared" si="65"/>
        <v>0</v>
      </c>
      <c r="DUL213" s="29">
        <f t="shared" si="65"/>
        <v>0</v>
      </c>
      <c r="DUM213" s="29">
        <f t="shared" si="65"/>
        <v>0</v>
      </c>
      <c r="DUN213" s="29">
        <f t="shared" si="65"/>
        <v>0</v>
      </c>
      <c r="DUO213" s="29">
        <f t="shared" ref="DUO213:DWZ213" si="66">SUM(DUO207:DUO212)</f>
        <v>0</v>
      </c>
      <c r="DUP213" s="29">
        <f t="shared" si="66"/>
        <v>0</v>
      </c>
      <c r="DUQ213" s="29">
        <f t="shared" si="66"/>
        <v>0</v>
      </c>
      <c r="DUR213" s="29">
        <f t="shared" si="66"/>
        <v>0</v>
      </c>
      <c r="DUS213" s="29">
        <f t="shared" si="66"/>
        <v>0</v>
      </c>
      <c r="DUT213" s="29">
        <f t="shared" si="66"/>
        <v>0</v>
      </c>
      <c r="DUU213" s="29">
        <f t="shared" si="66"/>
        <v>0</v>
      </c>
      <c r="DUV213" s="29">
        <f t="shared" si="66"/>
        <v>0</v>
      </c>
      <c r="DUW213" s="29">
        <f t="shared" si="66"/>
        <v>0</v>
      </c>
      <c r="DUX213" s="29">
        <f t="shared" si="66"/>
        <v>0</v>
      </c>
      <c r="DUY213" s="29">
        <f t="shared" si="66"/>
        <v>0</v>
      </c>
      <c r="DUZ213" s="29">
        <f t="shared" si="66"/>
        <v>0</v>
      </c>
      <c r="DVA213" s="29">
        <f t="shared" si="66"/>
        <v>0</v>
      </c>
      <c r="DVB213" s="29">
        <f t="shared" si="66"/>
        <v>0</v>
      </c>
      <c r="DVC213" s="29">
        <f t="shared" si="66"/>
        <v>0</v>
      </c>
      <c r="DVD213" s="29">
        <f t="shared" si="66"/>
        <v>0</v>
      </c>
      <c r="DVE213" s="29">
        <f t="shared" si="66"/>
        <v>0</v>
      </c>
      <c r="DVF213" s="29">
        <f t="shared" si="66"/>
        <v>0</v>
      </c>
      <c r="DVG213" s="29">
        <f t="shared" si="66"/>
        <v>0</v>
      </c>
      <c r="DVH213" s="29">
        <f t="shared" si="66"/>
        <v>0</v>
      </c>
      <c r="DVI213" s="29">
        <f t="shared" si="66"/>
        <v>0</v>
      </c>
      <c r="DVJ213" s="29">
        <f t="shared" si="66"/>
        <v>0</v>
      </c>
      <c r="DVK213" s="29">
        <f t="shared" si="66"/>
        <v>0</v>
      </c>
      <c r="DVL213" s="29">
        <f t="shared" si="66"/>
        <v>0</v>
      </c>
      <c r="DVM213" s="29">
        <f t="shared" si="66"/>
        <v>0</v>
      </c>
      <c r="DVN213" s="29">
        <f t="shared" si="66"/>
        <v>0</v>
      </c>
      <c r="DVO213" s="29">
        <f t="shared" si="66"/>
        <v>0</v>
      </c>
      <c r="DVP213" s="29">
        <f t="shared" si="66"/>
        <v>0</v>
      </c>
      <c r="DVQ213" s="29">
        <f t="shared" si="66"/>
        <v>0</v>
      </c>
      <c r="DVR213" s="29">
        <f t="shared" si="66"/>
        <v>0</v>
      </c>
      <c r="DVS213" s="29">
        <f t="shared" si="66"/>
        <v>0</v>
      </c>
      <c r="DVT213" s="29">
        <f t="shared" si="66"/>
        <v>0</v>
      </c>
      <c r="DVU213" s="29">
        <f t="shared" si="66"/>
        <v>0</v>
      </c>
      <c r="DVV213" s="29">
        <f t="shared" si="66"/>
        <v>0</v>
      </c>
      <c r="DVW213" s="29">
        <f t="shared" si="66"/>
        <v>0</v>
      </c>
      <c r="DVX213" s="29">
        <f t="shared" si="66"/>
        <v>0</v>
      </c>
      <c r="DVY213" s="29">
        <f t="shared" si="66"/>
        <v>0</v>
      </c>
      <c r="DVZ213" s="29">
        <f t="shared" si="66"/>
        <v>0</v>
      </c>
      <c r="DWA213" s="29">
        <f t="shared" si="66"/>
        <v>0</v>
      </c>
      <c r="DWB213" s="29">
        <f t="shared" si="66"/>
        <v>0</v>
      </c>
      <c r="DWC213" s="29">
        <f t="shared" si="66"/>
        <v>0</v>
      </c>
      <c r="DWD213" s="29">
        <f t="shared" si="66"/>
        <v>0</v>
      </c>
      <c r="DWE213" s="29">
        <f t="shared" si="66"/>
        <v>0</v>
      </c>
      <c r="DWF213" s="29">
        <f t="shared" si="66"/>
        <v>0</v>
      </c>
      <c r="DWG213" s="29">
        <f t="shared" si="66"/>
        <v>0</v>
      </c>
      <c r="DWH213" s="29">
        <f t="shared" si="66"/>
        <v>0</v>
      </c>
      <c r="DWI213" s="29">
        <f t="shared" si="66"/>
        <v>0</v>
      </c>
      <c r="DWJ213" s="29">
        <f t="shared" si="66"/>
        <v>0</v>
      </c>
      <c r="DWK213" s="29">
        <f t="shared" si="66"/>
        <v>0</v>
      </c>
      <c r="DWL213" s="29">
        <f t="shared" si="66"/>
        <v>0</v>
      </c>
      <c r="DWM213" s="29">
        <f t="shared" si="66"/>
        <v>0</v>
      </c>
      <c r="DWN213" s="29">
        <f t="shared" si="66"/>
        <v>0</v>
      </c>
      <c r="DWO213" s="29">
        <f t="shared" si="66"/>
        <v>0</v>
      </c>
      <c r="DWP213" s="29">
        <f t="shared" si="66"/>
        <v>0</v>
      </c>
      <c r="DWQ213" s="29">
        <f t="shared" si="66"/>
        <v>0</v>
      </c>
      <c r="DWR213" s="29">
        <f t="shared" si="66"/>
        <v>0</v>
      </c>
      <c r="DWS213" s="29">
        <f t="shared" si="66"/>
        <v>0</v>
      </c>
      <c r="DWT213" s="29">
        <f t="shared" si="66"/>
        <v>0</v>
      </c>
      <c r="DWU213" s="29">
        <f t="shared" si="66"/>
        <v>0</v>
      </c>
      <c r="DWV213" s="29">
        <f t="shared" si="66"/>
        <v>0</v>
      </c>
      <c r="DWW213" s="29">
        <f t="shared" si="66"/>
        <v>0</v>
      </c>
      <c r="DWX213" s="29">
        <f t="shared" si="66"/>
        <v>0</v>
      </c>
      <c r="DWY213" s="29">
        <f t="shared" si="66"/>
        <v>0</v>
      </c>
      <c r="DWZ213" s="29">
        <f t="shared" si="66"/>
        <v>0</v>
      </c>
      <c r="DXA213" s="29">
        <f t="shared" ref="DXA213:DZL213" si="67">SUM(DXA207:DXA212)</f>
        <v>0</v>
      </c>
      <c r="DXB213" s="29">
        <f t="shared" si="67"/>
        <v>0</v>
      </c>
      <c r="DXC213" s="29">
        <f t="shared" si="67"/>
        <v>0</v>
      </c>
      <c r="DXD213" s="29">
        <f t="shared" si="67"/>
        <v>0</v>
      </c>
      <c r="DXE213" s="29">
        <f t="shared" si="67"/>
        <v>0</v>
      </c>
      <c r="DXF213" s="29">
        <f t="shared" si="67"/>
        <v>0</v>
      </c>
      <c r="DXG213" s="29">
        <f t="shared" si="67"/>
        <v>0</v>
      </c>
      <c r="DXH213" s="29">
        <f t="shared" si="67"/>
        <v>0</v>
      </c>
      <c r="DXI213" s="29">
        <f t="shared" si="67"/>
        <v>0</v>
      </c>
      <c r="DXJ213" s="29">
        <f t="shared" si="67"/>
        <v>0</v>
      </c>
      <c r="DXK213" s="29">
        <f t="shared" si="67"/>
        <v>0</v>
      </c>
      <c r="DXL213" s="29">
        <f t="shared" si="67"/>
        <v>0</v>
      </c>
      <c r="DXM213" s="29">
        <f t="shared" si="67"/>
        <v>0</v>
      </c>
      <c r="DXN213" s="29">
        <f t="shared" si="67"/>
        <v>0</v>
      </c>
      <c r="DXO213" s="29">
        <f t="shared" si="67"/>
        <v>0</v>
      </c>
      <c r="DXP213" s="29">
        <f t="shared" si="67"/>
        <v>0</v>
      </c>
      <c r="DXQ213" s="29">
        <f t="shared" si="67"/>
        <v>0</v>
      </c>
      <c r="DXR213" s="29">
        <f t="shared" si="67"/>
        <v>0</v>
      </c>
      <c r="DXS213" s="29">
        <f t="shared" si="67"/>
        <v>0</v>
      </c>
      <c r="DXT213" s="29">
        <f t="shared" si="67"/>
        <v>0</v>
      </c>
      <c r="DXU213" s="29">
        <f t="shared" si="67"/>
        <v>0</v>
      </c>
      <c r="DXV213" s="29">
        <f t="shared" si="67"/>
        <v>0</v>
      </c>
      <c r="DXW213" s="29">
        <f t="shared" si="67"/>
        <v>0</v>
      </c>
      <c r="DXX213" s="29">
        <f t="shared" si="67"/>
        <v>0</v>
      </c>
      <c r="DXY213" s="29">
        <f t="shared" si="67"/>
        <v>0</v>
      </c>
      <c r="DXZ213" s="29">
        <f t="shared" si="67"/>
        <v>0</v>
      </c>
      <c r="DYA213" s="29">
        <f t="shared" si="67"/>
        <v>0</v>
      </c>
      <c r="DYB213" s="29">
        <f t="shared" si="67"/>
        <v>0</v>
      </c>
      <c r="DYC213" s="29">
        <f t="shared" si="67"/>
        <v>0</v>
      </c>
      <c r="DYD213" s="29">
        <f t="shared" si="67"/>
        <v>0</v>
      </c>
      <c r="DYE213" s="29">
        <f t="shared" si="67"/>
        <v>0</v>
      </c>
      <c r="DYF213" s="29">
        <f t="shared" si="67"/>
        <v>0</v>
      </c>
      <c r="DYG213" s="29">
        <f t="shared" si="67"/>
        <v>0</v>
      </c>
      <c r="DYH213" s="29">
        <f t="shared" si="67"/>
        <v>0</v>
      </c>
      <c r="DYI213" s="29">
        <f t="shared" si="67"/>
        <v>0</v>
      </c>
      <c r="DYJ213" s="29">
        <f t="shared" si="67"/>
        <v>0</v>
      </c>
      <c r="DYK213" s="29">
        <f t="shared" si="67"/>
        <v>0</v>
      </c>
      <c r="DYL213" s="29">
        <f t="shared" si="67"/>
        <v>0</v>
      </c>
      <c r="DYM213" s="29">
        <f t="shared" si="67"/>
        <v>0</v>
      </c>
      <c r="DYN213" s="29">
        <f t="shared" si="67"/>
        <v>0</v>
      </c>
      <c r="DYO213" s="29">
        <f t="shared" si="67"/>
        <v>0</v>
      </c>
      <c r="DYP213" s="29">
        <f t="shared" si="67"/>
        <v>0</v>
      </c>
      <c r="DYQ213" s="29">
        <f t="shared" si="67"/>
        <v>0</v>
      </c>
      <c r="DYR213" s="29">
        <f t="shared" si="67"/>
        <v>0</v>
      </c>
      <c r="DYS213" s="29">
        <f t="shared" si="67"/>
        <v>0</v>
      </c>
      <c r="DYT213" s="29">
        <f t="shared" si="67"/>
        <v>0</v>
      </c>
      <c r="DYU213" s="29">
        <f t="shared" si="67"/>
        <v>0</v>
      </c>
      <c r="DYV213" s="29">
        <f t="shared" si="67"/>
        <v>0</v>
      </c>
      <c r="DYW213" s="29">
        <f t="shared" si="67"/>
        <v>0</v>
      </c>
      <c r="DYX213" s="29">
        <f t="shared" si="67"/>
        <v>0</v>
      </c>
      <c r="DYY213" s="29">
        <f t="shared" si="67"/>
        <v>0</v>
      </c>
      <c r="DYZ213" s="29">
        <f t="shared" si="67"/>
        <v>0</v>
      </c>
      <c r="DZA213" s="29">
        <f t="shared" si="67"/>
        <v>0</v>
      </c>
      <c r="DZB213" s="29">
        <f t="shared" si="67"/>
        <v>0</v>
      </c>
      <c r="DZC213" s="29">
        <f t="shared" si="67"/>
        <v>0</v>
      </c>
      <c r="DZD213" s="29">
        <f t="shared" si="67"/>
        <v>0</v>
      </c>
      <c r="DZE213" s="29">
        <f t="shared" si="67"/>
        <v>0</v>
      </c>
      <c r="DZF213" s="29">
        <f t="shared" si="67"/>
        <v>0</v>
      </c>
      <c r="DZG213" s="29">
        <f t="shared" si="67"/>
        <v>0</v>
      </c>
      <c r="DZH213" s="29">
        <f t="shared" si="67"/>
        <v>0</v>
      </c>
      <c r="DZI213" s="29">
        <f t="shared" si="67"/>
        <v>0</v>
      </c>
      <c r="DZJ213" s="29">
        <f t="shared" si="67"/>
        <v>0</v>
      </c>
      <c r="DZK213" s="29">
        <f t="shared" si="67"/>
        <v>0</v>
      </c>
      <c r="DZL213" s="29">
        <f t="shared" si="67"/>
        <v>0</v>
      </c>
      <c r="DZM213" s="29">
        <f t="shared" ref="DZM213:EBX213" si="68">SUM(DZM207:DZM212)</f>
        <v>0</v>
      </c>
      <c r="DZN213" s="29">
        <f t="shared" si="68"/>
        <v>0</v>
      </c>
      <c r="DZO213" s="29">
        <f t="shared" si="68"/>
        <v>0</v>
      </c>
      <c r="DZP213" s="29">
        <f t="shared" si="68"/>
        <v>0</v>
      </c>
      <c r="DZQ213" s="29">
        <f t="shared" si="68"/>
        <v>0</v>
      </c>
      <c r="DZR213" s="29">
        <f t="shared" si="68"/>
        <v>0</v>
      </c>
      <c r="DZS213" s="29">
        <f t="shared" si="68"/>
        <v>0</v>
      </c>
      <c r="DZT213" s="29">
        <f t="shared" si="68"/>
        <v>0</v>
      </c>
      <c r="DZU213" s="29">
        <f t="shared" si="68"/>
        <v>0</v>
      </c>
      <c r="DZV213" s="29">
        <f t="shared" si="68"/>
        <v>0</v>
      </c>
      <c r="DZW213" s="29">
        <f t="shared" si="68"/>
        <v>0</v>
      </c>
      <c r="DZX213" s="29">
        <f t="shared" si="68"/>
        <v>0</v>
      </c>
      <c r="DZY213" s="29">
        <f t="shared" si="68"/>
        <v>0</v>
      </c>
      <c r="DZZ213" s="29">
        <f t="shared" si="68"/>
        <v>0</v>
      </c>
      <c r="EAA213" s="29">
        <f t="shared" si="68"/>
        <v>0</v>
      </c>
      <c r="EAB213" s="29">
        <f t="shared" si="68"/>
        <v>0</v>
      </c>
      <c r="EAC213" s="29">
        <f t="shared" si="68"/>
        <v>0</v>
      </c>
      <c r="EAD213" s="29">
        <f t="shared" si="68"/>
        <v>0</v>
      </c>
      <c r="EAE213" s="29">
        <f t="shared" si="68"/>
        <v>0</v>
      </c>
      <c r="EAF213" s="29">
        <f t="shared" si="68"/>
        <v>0</v>
      </c>
      <c r="EAG213" s="29">
        <f t="shared" si="68"/>
        <v>0</v>
      </c>
      <c r="EAH213" s="29">
        <f t="shared" si="68"/>
        <v>0</v>
      </c>
      <c r="EAI213" s="29">
        <f t="shared" si="68"/>
        <v>0</v>
      </c>
      <c r="EAJ213" s="29">
        <f t="shared" si="68"/>
        <v>0</v>
      </c>
      <c r="EAK213" s="29">
        <f t="shared" si="68"/>
        <v>0</v>
      </c>
      <c r="EAL213" s="29">
        <f t="shared" si="68"/>
        <v>0</v>
      </c>
      <c r="EAM213" s="29">
        <f t="shared" si="68"/>
        <v>0</v>
      </c>
      <c r="EAN213" s="29">
        <f t="shared" si="68"/>
        <v>0</v>
      </c>
      <c r="EAO213" s="29">
        <f t="shared" si="68"/>
        <v>0</v>
      </c>
      <c r="EAP213" s="29">
        <f t="shared" si="68"/>
        <v>0</v>
      </c>
      <c r="EAQ213" s="29">
        <f t="shared" si="68"/>
        <v>0</v>
      </c>
      <c r="EAR213" s="29">
        <f t="shared" si="68"/>
        <v>0</v>
      </c>
      <c r="EAS213" s="29">
        <f t="shared" si="68"/>
        <v>0</v>
      </c>
      <c r="EAT213" s="29">
        <f t="shared" si="68"/>
        <v>0</v>
      </c>
      <c r="EAU213" s="29">
        <f t="shared" si="68"/>
        <v>0</v>
      </c>
      <c r="EAV213" s="29">
        <f t="shared" si="68"/>
        <v>0</v>
      </c>
      <c r="EAW213" s="29">
        <f t="shared" si="68"/>
        <v>0</v>
      </c>
      <c r="EAX213" s="29">
        <f t="shared" si="68"/>
        <v>0</v>
      </c>
      <c r="EAY213" s="29">
        <f t="shared" si="68"/>
        <v>0</v>
      </c>
      <c r="EAZ213" s="29">
        <f t="shared" si="68"/>
        <v>0</v>
      </c>
      <c r="EBA213" s="29">
        <f t="shared" si="68"/>
        <v>0</v>
      </c>
      <c r="EBB213" s="29">
        <f t="shared" si="68"/>
        <v>0</v>
      </c>
      <c r="EBC213" s="29">
        <f t="shared" si="68"/>
        <v>0</v>
      </c>
      <c r="EBD213" s="29">
        <f t="shared" si="68"/>
        <v>0</v>
      </c>
      <c r="EBE213" s="29">
        <f t="shared" si="68"/>
        <v>0</v>
      </c>
      <c r="EBF213" s="29">
        <f t="shared" si="68"/>
        <v>0</v>
      </c>
      <c r="EBG213" s="29">
        <f t="shared" si="68"/>
        <v>0</v>
      </c>
      <c r="EBH213" s="29">
        <f t="shared" si="68"/>
        <v>0</v>
      </c>
      <c r="EBI213" s="29">
        <f t="shared" si="68"/>
        <v>0</v>
      </c>
      <c r="EBJ213" s="29">
        <f t="shared" si="68"/>
        <v>0</v>
      </c>
      <c r="EBK213" s="29">
        <f t="shared" si="68"/>
        <v>0</v>
      </c>
      <c r="EBL213" s="29">
        <f t="shared" si="68"/>
        <v>0</v>
      </c>
      <c r="EBM213" s="29">
        <f t="shared" si="68"/>
        <v>0</v>
      </c>
      <c r="EBN213" s="29">
        <f t="shared" si="68"/>
        <v>0</v>
      </c>
      <c r="EBO213" s="29">
        <f t="shared" si="68"/>
        <v>0</v>
      </c>
      <c r="EBP213" s="29">
        <f t="shared" si="68"/>
        <v>0</v>
      </c>
      <c r="EBQ213" s="29">
        <f t="shared" si="68"/>
        <v>0</v>
      </c>
      <c r="EBR213" s="29">
        <f t="shared" si="68"/>
        <v>0</v>
      </c>
      <c r="EBS213" s="29">
        <f t="shared" si="68"/>
        <v>0</v>
      </c>
      <c r="EBT213" s="29">
        <f t="shared" si="68"/>
        <v>0</v>
      </c>
      <c r="EBU213" s="29">
        <f t="shared" si="68"/>
        <v>0</v>
      </c>
      <c r="EBV213" s="29">
        <f t="shared" si="68"/>
        <v>0</v>
      </c>
      <c r="EBW213" s="29">
        <f t="shared" si="68"/>
        <v>0</v>
      </c>
      <c r="EBX213" s="29">
        <f t="shared" si="68"/>
        <v>0</v>
      </c>
      <c r="EBY213" s="29">
        <f t="shared" ref="EBY213:EEJ213" si="69">SUM(EBY207:EBY212)</f>
        <v>0</v>
      </c>
      <c r="EBZ213" s="29">
        <f t="shared" si="69"/>
        <v>0</v>
      </c>
      <c r="ECA213" s="29">
        <f t="shared" si="69"/>
        <v>0</v>
      </c>
      <c r="ECB213" s="29">
        <f t="shared" si="69"/>
        <v>0</v>
      </c>
      <c r="ECC213" s="29">
        <f t="shared" si="69"/>
        <v>0</v>
      </c>
      <c r="ECD213" s="29">
        <f t="shared" si="69"/>
        <v>0</v>
      </c>
      <c r="ECE213" s="29">
        <f t="shared" si="69"/>
        <v>0</v>
      </c>
      <c r="ECF213" s="29">
        <f t="shared" si="69"/>
        <v>0</v>
      </c>
      <c r="ECG213" s="29">
        <f t="shared" si="69"/>
        <v>0</v>
      </c>
      <c r="ECH213" s="29">
        <f t="shared" si="69"/>
        <v>0</v>
      </c>
      <c r="ECI213" s="29">
        <f t="shared" si="69"/>
        <v>0</v>
      </c>
      <c r="ECJ213" s="29">
        <f t="shared" si="69"/>
        <v>0</v>
      </c>
      <c r="ECK213" s="29">
        <f t="shared" si="69"/>
        <v>0</v>
      </c>
      <c r="ECL213" s="29">
        <f t="shared" si="69"/>
        <v>0</v>
      </c>
      <c r="ECM213" s="29">
        <f t="shared" si="69"/>
        <v>0</v>
      </c>
      <c r="ECN213" s="29">
        <f t="shared" si="69"/>
        <v>0</v>
      </c>
      <c r="ECO213" s="29">
        <f t="shared" si="69"/>
        <v>0</v>
      </c>
      <c r="ECP213" s="29">
        <f t="shared" si="69"/>
        <v>0</v>
      </c>
      <c r="ECQ213" s="29">
        <f t="shared" si="69"/>
        <v>0</v>
      </c>
      <c r="ECR213" s="29">
        <f t="shared" si="69"/>
        <v>0</v>
      </c>
      <c r="ECS213" s="29">
        <f t="shared" si="69"/>
        <v>0</v>
      </c>
      <c r="ECT213" s="29">
        <f t="shared" si="69"/>
        <v>0</v>
      </c>
      <c r="ECU213" s="29">
        <f t="shared" si="69"/>
        <v>0</v>
      </c>
      <c r="ECV213" s="29">
        <f t="shared" si="69"/>
        <v>0</v>
      </c>
      <c r="ECW213" s="29">
        <f t="shared" si="69"/>
        <v>0</v>
      </c>
      <c r="ECX213" s="29">
        <f t="shared" si="69"/>
        <v>0</v>
      </c>
      <c r="ECY213" s="29">
        <f t="shared" si="69"/>
        <v>0</v>
      </c>
      <c r="ECZ213" s="29">
        <f t="shared" si="69"/>
        <v>0</v>
      </c>
      <c r="EDA213" s="29">
        <f t="shared" si="69"/>
        <v>0</v>
      </c>
      <c r="EDB213" s="29">
        <f t="shared" si="69"/>
        <v>0</v>
      </c>
      <c r="EDC213" s="29">
        <f t="shared" si="69"/>
        <v>0</v>
      </c>
      <c r="EDD213" s="29">
        <f t="shared" si="69"/>
        <v>0</v>
      </c>
      <c r="EDE213" s="29">
        <f t="shared" si="69"/>
        <v>0</v>
      </c>
      <c r="EDF213" s="29">
        <f t="shared" si="69"/>
        <v>0</v>
      </c>
      <c r="EDG213" s="29">
        <f t="shared" si="69"/>
        <v>0</v>
      </c>
      <c r="EDH213" s="29">
        <f t="shared" si="69"/>
        <v>0</v>
      </c>
      <c r="EDI213" s="29">
        <f t="shared" si="69"/>
        <v>0</v>
      </c>
      <c r="EDJ213" s="29">
        <f t="shared" si="69"/>
        <v>0</v>
      </c>
      <c r="EDK213" s="29">
        <f t="shared" si="69"/>
        <v>0</v>
      </c>
      <c r="EDL213" s="29">
        <f t="shared" si="69"/>
        <v>0</v>
      </c>
      <c r="EDM213" s="29">
        <f t="shared" si="69"/>
        <v>0</v>
      </c>
      <c r="EDN213" s="29">
        <f t="shared" si="69"/>
        <v>0</v>
      </c>
      <c r="EDO213" s="29">
        <f t="shared" si="69"/>
        <v>0</v>
      </c>
      <c r="EDP213" s="29">
        <f t="shared" si="69"/>
        <v>0</v>
      </c>
      <c r="EDQ213" s="29">
        <f t="shared" si="69"/>
        <v>0</v>
      </c>
      <c r="EDR213" s="29">
        <f t="shared" si="69"/>
        <v>0</v>
      </c>
      <c r="EDS213" s="29">
        <f t="shared" si="69"/>
        <v>0</v>
      </c>
      <c r="EDT213" s="29">
        <f t="shared" si="69"/>
        <v>0</v>
      </c>
      <c r="EDU213" s="29">
        <f t="shared" si="69"/>
        <v>0</v>
      </c>
      <c r="EDV213" s="29">
        <f t="shared" si="69"/>
        <v>0</v>
      </c>
      <c r="EDW213" s="29">
        <f t="shared" si="69"/>
        <v>0</v>
      </c>
      <c r="EDX213" s="29">
        <f t="shared" si="69"/>
        <v>0</v>
      </c>
      <c r="EDY213" s="29">
        <f t="shared" si="69"/>
        <v>0</v>
      </c>
      <c r="EDZ213" s="29">
        <f t="shared" si="69"/>
        <v>0</v>
      </c>
      <c r="EEA213" s="29">
        <f t="shared" si="69"/>
        <v>0</v>
      </c>
      <c r="EEB213" s="29">
        <f t="shared" si="69"/>
        <v>0</v>
      </c>
      <c r="EEC213" s="29">
        <f t="shared" si="69"/>
        <v>0</v>
      </c>
      <c r="EED213" s="29">
        <f t="shared" si="69"/>
        <v>0</v>
      </c>
      <c r="EEE213" s="29">
        <f t="shared" si="69"/>
        <v>0</v>
      </c>
      <c r="EEF213" s="29">
        <f t="shared" si="69"/>
        <v>0</v>
      </c>
      <c r="EEG213" s="29">
        <f t="shared" si="69"/>
        <v>0</v>
      </c>
      <c r="EEH213" s="29">
        <f t="shared" si="69"/>
        <v>0</v>
      </c>
      <c r="EEI213" s="29">
        <f t="shared" si="69"/>
        <v>0</v>
      </c>
      <c r="EEJ213" s="29">
        <f t="shared" si="69"/>
        <v>0</v>
      </c>
      <c r="EEK213" s="29">
        <f t="shared" ref="EEK213:EGV213" si="70">SUM(EEK207:EEK212)</f>
        <v>0</v>
      </c>
      <c r="EEL213" s="29">
        <f t="shared" si="70"/>
        <v>0</v>
      </c>
      <c r="EEM213" s="29">
        <f t="shared" si="70"/>
        <v>0</v>
      </c>
      <c r="EEN213" s="29">
        <f t="shared" si="70"/>
        <v>0</v>
      </c>
      <c r="EEO213" s="29">
        <f t="shared" si="70"/>
        <v>0</v>
      </c>
      <c r="EEP213" s="29">
        <f t="shared" si="70"/>
        <v>0</v>
      </c>
      <c r="EEQ213" s="29">
        <f t="shared" si="70"/>
        <v>0</v>
      </c>
      <c r="EER213" s="29">
        <f t="shared" si="70"/>
        <v>0</v>
      </c>
      <c r="EES213" s="29">
        <f t="shared" si="70"/>
        <v>0</v>
      </c>
      <c r="EET213" s="29">
        <f t="shared" si="70"/>
        <v>0</v>
      </c>
      <c r="EEU213" s="29">
        <f t="shared" si="70"/>
        <v>0</v>
      </c>
      <c r="EEV213" s="29">
        <f t="shared" si="70"/>
        <v>0</v>
      </c>
      <c r="EEW213" s="29">
        <f t="shared" si="70"/>
        <v>0</v>
      </c>
      <c r="EEX213" s="29">
        <f t="shared" si="70"/>
        <v>0</v>
      </c>
      <c r="EEY213" s="29">
        <f t="shared" si="70"/>
        <v>0</v>
      </c>
      <c r="EEZ213" s="29">
        <f t="shared" si="70"/>
        <v>0</v>
      </c>
      <c r="EFA213" s="29">
        <f t="shared" si="70"/>
        <v>0</v>
      </c>
      <c r="EFB213" s="29">
        <f t="shared" si="70"/>
        <v>0</v>
      </c>
      <c r="EFC213" s="29">
        <f t="shared" si="70"/>
        <v>0</v>
      </c>
      <c r="EFD213" s="29">
        <f t="shared" si="70"/>
        <v>0</v>
      </c>
      <c r="EFE213" s="29">
        <f t="shared" si="70"/>
        <v>0</v>
      </c>
      <c r="EFF213" s="29">
        <f t="shared" si="70"/>
        <v>0</v>
      </c>
      <c r="EFG213" s="29">
        <f t="shared" si="70"/>
        <v>0</v>
      </c>
      <c r="EFH213" s="29">
        <f t="shared" si="70"/>
        <v>0</v>
      </c>
      <c r="EFI213" s="29">
        <f t="shared" si="70"/>
        <v>0</v>
      </c>
      <c r="EFJ213" s="29">
        <f t="shared" si="70"/>
        <v>0</v>
      </c>
      <c r="EFK213" s="29">
        <f t="shared" si="70"/>
        <v>0</v>
      </c>
      <c r="EFL213" s="29">
        <f t="shared" si="70"/>
        <v>0</v>
      </c>
      <c r="EFM213" s="29">
        <f t="shared" si="70"/>
        <v>0</v>
      </c>
      <c r="EFN213" s="29">
        <f t="shared" si="70"/>
        <v>0</v>
      </c>
      <c r="EFO213" s="29">
        <f t="shared" si="70"/>
        <v>0</v>
      </c>
      <c r="EFP213" s="29">
        <f t="shared" si="70"/>
        <v>0</v>
      </c>
      <c r="EFQ213" s="29">
        <f t="shared" si="70"/>
        <v>0</v>
      </c>
      <c r="EFR213" s="29">
        <f t="shared" si="70"/>
        <v>0</v>
      </c>
      <c r="EFS213" s="29">
        <f t="shared" si="70"/>
        <v>0</v>
      </c>
      <c r="EFT213" s="29">
        <f t="shared" si="70"/>
        <v>0</v>
      </c>
      <c r="EFU213" s="29">
        <f t="shared" si="70"/>
        <v>0</v>
      </c>
      <c r="EFV213" s="29">
        <f t="shared" si="70"/>
        <v>0</v>
      </c>
      <c r="EFW213" s="29">
        <f t="shared" si="70"/>
        <v>0</v>
      </c>
      <c r="EFX213" s="29">
        <f t="shared" si="70"/>
        <v>0</v>
      </c>
      <c r="EFY213" s="29">
        <f t="shared" si="70"/>
        <v>0</v>
      </c>
      <c r="EFZ213" s="29">
        <f t="shared" si="70"/>
        <v>0</v>
      </c>
      <c r="EGA213" s="29">
        <f t="shared" si="70"/>
        <v>0</v>
      </c>
      <c r="EGB213" s="29">
        <f t="shared" si="70"/>
        <v>0</v>
      </c>
      <c r="EGC213" s="29">
        <f t="shared" si="70"/>
        <v>0</v>
      </c>
      <c r="EGD213" s="29">
        <f t="shared" si="70"/>
        <v>0</v>
      </c>
      <c r="EGE213" s="29">
        <f t="shared" si="70"/>
        <v>0</v>
      </c>
      <c r="EGF213" s="29">
        <f t="shared" si="70"/>
        <v>0</v>
      </c>
      <c r="EGG213" s="29">
        <f t="shared" si="70"/>
        <v>0</v>
      </c>
      <c r="EGH213" s="29">
        <f t="shared" si="70"/>
        <v>0</v>
      </c>
      <c r="EGI213" s="29">
        <f t="shared" si="70"/>
        <v>0</v>
      </c>
      <c r="EGJ213" s="29">
        <f t="shared" si="70"/>
        <v>0</v>
      </c>
      <c r="EGK213" s="29">
        <f t="shared" si="70"/>
        <v>0</v>
      </c>
      <c r="EGL213" s="29">
        <f t="shared" si="70"/>
        <v>0</v>
      </c>
      <c r="EGM213" s="29">
        <f t="shared" si="70"/>
        <v>0</v>
      </c>
      <c r="EGN213" s="29">
        <f t="shared" si="70"/>
        <v>0</v>
      </c>
      <c r="EGO213" s="29">
        <f t="shared" si="70"/>
        <v>0</v>
      </c>
      <c r="EGP213" s="29">
        <f t="shared" si="70"/>
        <v>0</v>
      </c>
      <c r="EGQ213" s="29">
        <f t="shared" si="70"/>
        <v>0</v>
      </c>
      <c r="EGR213" s="29">
        <f t="shared" si="70"/>
        <v>0</v>
      </c>
      <c r="EGS213" s="29">
        <f t="shared" si="70"/>
        <v>0</v>
      </c>
      <c r="EGT213" s="29">
        <f t="shared" si="70"/>
        <v>0</v>
      </c>
      <c r="EGU213" s="29">
        <f t="shared" si="70"/>
        <v>0</v>
      </c>
      <c r="EGV213" s="29">
        <f t="shared" si="70"/>
        <v>0</v>
      </c>
      <c r="EGW213" s="29">
        <f t="shared" ref="EGW213:EJH213" si="71">SUM(EGW207:EGW212)</f>
        <v>0</v>
      </c>
      <c r="EGX213" s="29">
        <f t="shared" si="71"/>
        <v>0</v>
      </c>
      <c r="EGY213" s="29">
        <f t="shared" si="71"/>
        <v>0</v>
      </c>
      <c r="EGZ213" s="29">
        <f t="shared" si="71"/>
        <v>0</v>
      </c>
      <c r="EHA213" s="29">
        <f t="shared" si="71"/>
        <v>0</v>
      </c>
      <c r="EHB213" s="29">
        <f t="shared" si="71"/>
        <v>0</v>
      </c>
      <c r="EHC213" s="29">
        <f t="shared" si="71"/>
        <v>0</v>
      </c>
      <c r="EHD213" s="29">
        <f t="shared" si="71"/>
        <v>0</v>
      </c>
      <c r="EHE213" s="29">
        <f t="shared" si="71"/>
        <v>0</v>
      </c>
      <c r="EHF213" s="29">
        <f t="shared" si="71"/>
        <v>0</v>
      </c>
      <c r="EHG213" s="29">
        <f t="shared" si="71"/>
        <v>0</v>
      </c>
      <c r="EHH213" s="29">
        <f t="shared" si="71"/>
        <v>0</v>
      </c>
      <c r="EHI213" s="29">
        <f t="shared" si="71"/>
        <v>0</v>
      </c>
      <c r="EHJ213" s="29">
        <f t="shared" si="71"/>
        <v>0</v>
      </c>
      <c r="EHK213" s="29">
        <f t="shared" si="71"/>
        <v>0</v>
      </c>
      <c r="EHL213" s="29">
        <f t="shared" si="71"/>
        <v>0</v>
      </c>
      <c r="EHM213" s="29">
        <f t="shared" si="71"/>
        <v>0</v>
      </c>
      <c r="EHN213" s="29">
        <f t="shared" si="71"/>
        <v>0</v>
      </c>
      <c r="EHO213" s="29">
        <f t="shared" si="71"/>
        <v>0</v>
      </c>
      <c r="EHP213" s="29">
        <f t="shared" si="71"/>
        <v>0</v>
      </c>
      <c r="EHQ213" s="29">
        <f t="shared" si="71"/>
        <v>0</v>
      </c>
      <c r="EHR213" s="29">
        <f t="shared" si="71"/>
        <v>0</v>
      </c>
      <c r="EHS213" s="29">
        <f t="shared" si="71"/>
        <v>0</v>
      </c>
      <c r="EHT213" s="29">
        <f t="shared" si="71"/>
        <v>0</v>
      </c>
      <c r="EHU213" s="29">
        <f t="shared" si="71"/>
        <v>0</v>
      </c>
      <c r="EHV213" s="29">
        <f t="shared" si="71"/>
        <v>0</v>
      </c>
      <c r="EHW213" s="29">
        <f t="shared" si="71"/>
        <v>0</v>
      </c>
      <c r="EHX213" s="29">
        <f t="shared" si="71"/>
        <v>0</v>
      </c>
      <c r="EHY213" s="29">
        <f t="shared" si="71"/>
        <v>0</v>
      </c>
      <c r="EHZ213" s="29">
        <f t="shared" si="71"/>
        <v>0</v>
      </c>
      <c r="EIA213" s="29">
        <f t="shared" si="71"/>
        <v>0</v>
      </c>
      <c r="EIB213" s="29">
        <f t="shared" si="71"/>
        <v>0</v>
      </c>
      <c r="EIC213" s="29">
        <f t="shared" si="71"/>
        <v>0</v>
      </c>
      <c r="EID213" s="29">
        <f t="shared" si="71"/>
        <v>0</v>
      </c>
      <c r="EIE213" s="29">
        <f t="shared" si="71"/>
        <v>0</v>
      </c>
      <c r="EIF213" s="29">
        <f t="shared" si="71"/>
        <v>0</v>
      </c>
      <c r="EIG213" s="29">
        <f t="shared" si="71"/>
        <v>0</v>
      </c>
      <c r="EIH213" s="29">
        <f t="shared" si="71"/>
        <v>0</v>
      </c>
      <c r="EII213" s="29">
        <f t="shared" si="71"/>
        <v>0</v>
      </c>
      <c r="EIJ213" s="29">
        <f t="shared" si="71"/>
        <v>0</v>
      </c>
      <c r="EIK213" s="29">
        <f t="shared" si="71"/>
        <v>0</v>
      </c>
      <c r="EIL213" s="29">
        <f t="shared" si="71"/>
        <v>0</v>
      </c>
      <c r="EIM213" s="29">
        <f t="shared" si="71"/>
        <v>0</v>
      </c>
      <c r="EIN213" s="29">
        <f t="shared" si="71"/>
        <v>0</v>
      </c>
      <c r="EIO213" s="29">
        <f t="shared" si="71"/>
        <v>0</v>
      </c>
      <c r="EIP213" s="29">
        <f t="shared" si="71"/>
        <v>0</v>
      </c>
      <c r="EIQ213" s="29">
        <f t="shared" si="71"/>
        <v>0</v>
      </c>
      <c r="EIR213" s="29">
        <f t="shared" si="71"/>
        <v>0</v>
      </c>
      <c r="EIS213" s="29">
        <f t="shared" si="71"/>
        <v>0</v>
      </c>
      <c r="EIT213" s="29">
        <f t="shared" si="71"/>
        <v>0</v>
      </c>
      <c r="EIU213" s="29">
        <f t="shared" si="71"/>
        <v>0</v>
      </c>
      <c r="EIV213" s="29">
        <f t="shared" si="71"/>
        <v>0</v>
      </c>
      <c r="EIW213" s="29">
        <f t="shared" si="71"/>
        <v>0</v>
      </c>
      <c r="EIX213" s="29">
        <f t="shared" si="71"/>
        <v>0</v>
      </c>
      <c r="EIY213" s="29">
        <f t="shared" si="71"/>
        <v>0</v>
      </c>
      <c r="EIZ213" s="29">
        <f t="shared" si="71"/>
        <v>0</v>
      </c>
      <c r="EJA213" s="29">
        <f t="shared" si="71"/>
        <v>0</v>
      </c>
      <c r="EJB213" s="29">
        <f t="shared" si="71"/>
        <v>0</v>
      </c>
      <c r="EJC213" s="29">
        <f t="shared" si="71"/>
        <v>0</v>
      </c>
      <c r="EJD213" s="29">
        <f t="shared" si="71"/>
        <v>0</v>
      </c>
      <c r="EJE213" s="29">
        <f t="shared" si="71"/>
        <v>0</v>
      </c>
      <c r="EJF213" s="29">
        <f t="shared" si="71"/>
        <v>0</v>
      </c>
      <c r="EJG213" s="29">
        <f t="shared" si="71"/>
        <v>0</v>
      </c>
      <c r="EJH213" s="29">
        <f t="shared" si="71"/>
        <v>0</v>
      </c>
      <c r="EJI213" s="29">
        <f t="shared" ref="EJI213:ELT213" si="72">SUM(EJI207:EJI212)</f>
        <v>0</v>
      </c>
      <c r="EJJ213" s="29">
        <f t="shared" si="72"/>
        <v>0</v>
      </c>
      <c r="EJK213" s="29">
        <f t="shared" si="72"/>
        <v>0</v>
      </c>
      <c r="EJL213" s="29">
        <f t="shared" si="72"/>
        <v>0</v>
      </c>
      <c r="EJM213" s="29">
        <f t="shared" si="72"/>
        <v>0</v>
      </c>
      <c r="EJN213" s="29">
        <f t="shared" si="72"/>
        <v>0</v>
      </c>
      <c r="EJO213" s="29">
        <f t="shared" si="72"/>
        <v>0</v>
      </c>
      <c r="EJP213" s="29">
        <f t="shared" si="72"/>
        <v>0</v>
      </c>
      <c r="EJQ213" s="29">
        <f t="shared" si="72"/>
        <v>0</v>
      </c>
      <c r="EJR213" s="29">
        <f t="shared" si="72"/>
        <v>0</v>
      </c>
      <c r="EJS213" s="29">
        <f t="shared" si="72"/>
        <v>0</v>
      </c>
      <c r="EJT213" s="29">
        <f t="shared" si="72"/>
        <v>0</v>
      </c>
      <c r="EJU213" s="29">
        <f t="shared" si="72"/>
        <v>0</v>
      </c>
      <c r="EJV213" s="29">
        <f t="shared" si="72"/>
        <v>0</v>
      </c>
      <c r="EJW213" s="29">
        <f t="shared" si="72"/>
        <v>0</v>
      </c>
      <c r="EJX213" s="29">
        <f t="shared" si="72"/>
        <v>0</v>
      </c>
      <c r="EJY213" s="29">
        <f t="shared" si="72"/>
        <v>0</v>
      </c>
      <c r="EJZ213" s="29">
        <f t="shared" si="72"/>
        <v>0</v>
      </c>
      <c r="EKA213" s="29">
        <f t="shared" si="72"/>
        <v>0</v>
      </c>
      <c r="EKB213" s="29">
        <f t="shared" si="72"/>
        <v>0</v>
      </c>
      <c r="EKC213" s="29">
        <f t="shared" si="72"/>
        <v>0</v>
      </c>
      <c r="EKD213" s="29">
        <f t="shared" si="72"/>
        <v>0</v>
      </c>
      <c r="EKE213" s="29">
        <f t="shared" si="72"/>
        <v>0</v>
      </c>
      <c r="EKF213" s="29">
        <f t="shared" si="72"/>
        <v>0</v>
      </c>
      <c r="EKG213" s="29">
        <f t="shared" si="72"/>
        <v>0</v>
      </c>
      <c r="EKH213" s="29">
        <f t="shared" si="72"/>
        <v>0</v>
      </c>
      <c r="EKI213" s="29">
        <f t="shared" si="72"/>
        <v>0</v>
      </c>
      <c r="EKJ213" s="29">
        <f t="shared" si="72"/>
        <v>0</v>
      </c>
      <c r="EKK213" s="29">
        <f t="shared" si="72"/>
        <v>0</v>
      </c>
      <c r="EKL213" s="29">
        <f t="shared" si="72"/>
        <v>0</v>
      </c>
      <c r="EKM213" s="29">
        <f t="shared" si="72"/>
        <v>0</v>
      </c>
      <c r="EKN213" s="29">
        <f t="shared" si="72"/>
        <v>0</v>
      </c>
      <c r="EKO213" s="29">
        <f t="shared" si="72"/>
        <v>0</v>
      </c>
      <c r="EKP213" s="29">
        <f t="shared" si="72"/>
        <v>0</v>
      </c>
      <c r="EKQ213" s="29">
        <f t="shared" si="72"/>
        <v>0</v>
      </c>
      <c r="EKR213" s="29">
        <f t="shared" si="72"/>
        <v>0</v>
      </c>
      <c r="EKS213" s="29">
        <f t="shared" si="72"/>
        <v>0</v>
      </c>
      <c r="EKT213" s="29">
        <f t="shared" si="72"/>
        <v>0</v>
      </c>
      <c r="EKU213" s="29">
        <f t="shared" si="72"/>
        <v>0</v>
      </c>
      <c r="EKV213" s="29">
        <f t="shared" si="72"/>
        <v>0</v>
      </c>
      <c r="EKW213" s="29">
        <f t="shared" si="72"/>
        <v>0</v>
      </c>
      <c r="EKX213" s="29">
        <f t="shared" si="72"/>
        <v>0</v>
      </c>
      <c r="EKY213" s="29">
        <f t="shared" si="72"/>
        <v>0</v>
      </c>
      <c r="EKZ213" s="29">
        <f t="shared" si="72"/>
        <v>0</v>
      </c>
      <c r="ELA213" s="29">
        <f t="shared" si="72"/>
        <v>0</v>
      </c>
      <c r="ELB213" s="29">
        <f t="shared" si="72"/>
        <v>0</v>
      </c>
      <c r="ELC213" s="29">
        <f t="shared" si="72"/>
        <v>0</v>
      </c>
      <c r="ELD213" s="29">
        <f t="shared" si="72"/>
        <v>0</v>
      </c>
      <c r="ELE213" s="29">
        <f t="shared" si="72"/>
        <v>0</v>
      </c>
      <c r="ELF213" s="29">
        <f t="shared" si="72"/>
        <v>0</v>
      </c>
      <c r="ELG213" s="29">
        <f t="shared" si="72"/>
        <v>0</v>
      </c>
      <c r="ELH213" s="29">
        <f t="shared" si="72"/>
        <v>0</v>
      </c>
      <c r="ELI213" s="29">
        <f t="shared" si="72"/>
        <v>0</v>
      </c>
      <c r="ELJ213" s="29">
        <f t="shared" si="72"/>
        <v>0</v>
      </c>
      <c r="ELK213" s="29">
        <f t="shared" si="72"/>
        <v>0</v>
      </c>
      <c r="ELL213" s="29">
        <f t="shared" si="72"/>
        <v>0</v>
      </c>
      <c r="ELM213" s="29">
        <f t="shared" si="72"/>
        <v>0</v>
      </c>
      <c r="ELN213" s="29">
        <f t="shared" si="72"/>
        <v>0</v>
      </c>
      <c r="ELO213" s="29">
        <f t="shared" si="72"/>
        <v>0</v>
      </c>
      <c r="ELP213" s="29">
        <f t="shared" si="72"/>
        <v>0</v>
      </c>
      <c r="ELQ213" s="29">
        <f t="shared" si="72"/>
        <v>0</v>
      </c>
      <c r="ELR213" s="29">
        <f t="shared" si="72"/>
        <v>0</v>
      </c>
      <c r="ELS213" s="29">
        <f t="shared" si="72"/>
        <v>0</v>
      </c>
      <c r="ELT213" s="29">
        <f t="shared" si="72"/>
        <v>0</v>
      </c>
      <c r="ELU213" s="29">
        <f t="shared" ref="ELU213:EOF213" si="73">SUM(ELU207:ELU212)</f>
        <v>0</v>
      </c>
      <c r="ELV213" s="29">
        <f t="shared" si="73"/>
        <v>0</v>
      </c>
      <c r="ELW213" s="29">
        <f t="shared" si="73"/>
        <v>0</v>
      </c>
      <c r="ELX213" s="29">
        <f t="shared" si="73"/>
        <v>0</v>
      </c>
      <c r="ELY213" s="29">
        <f t="shared" si="73"/>
        <v>0</v>
      </c>
      <c r="ELZ213" s="29">
        <f t="shared" si="73"/>
        <v>0</v>
      </c>
      <c r="EMA213" s="29">
        <f t="shared" si="73"/>
        <v>0</v>
      </c>
      <c r="EMB213" s="29">
        <f t="shared" si="73"/>
        <v>0</v>
      </c>
      <c r="EMC213" s="29">
        <f t="shared" si="73"/>
        <v>0</v>
      </c>
      <c r="EMD213" s="29">
        <f t="shared" si="73"/>
        <v>0</v>
      </c>
      <c r="EME213" s="29">
        <f t="shared" si="73"/>
        <v>0</v>
      </c>
      <c r="EMF213" s="29">
        <f t="shared" si="73"/>
        <v>0</v>
      </c>
      <c r="EMG213" s="29">
        <f t="shared" si="73"/>
        <v>0</v>
      </c>
      <c r="EMH213" s="29">
        <f t="shared" si="73"/>
        <v>0</v>
      </c>
      <c r="EMI213" s="29">
        <f t="shared" si="73"/>
        <v>0</v>
      </c>
      <c r="EMJ213" s="29">
        <f t="shared" si="73"/>
        <v>0</v>
      </c>
      <c r="EMK213" s="29">
        <f t="shared" si="73"/>
        <v>0</v>
      </c>
      <c r="EML213" s="29">
        <f t="shared" si="73"/>
        <v>0</v>
      </c>
      <c r="EMM213" s="29">
        <f t="shared" si="73"/>
        <v>0</v>
      </c>
      <c r="EMN213" s="29">
        <f t="shared" si="73"/>
        <v>0</v>
      </c>
      <c r="EMO213" s="29">
        <f t="shared" si="73"/>
        <v>0</v>
      </c>
      <c r="EMP213" s="29">
        <f t="shared" si="73"/>
        <v>0</v>
      </c>
      <c r="EMQ213" s="29">
        <f t="shared" si="73"/>
        <v>0</v>
      </c>
      <c r="EMR213" s="29">
        <f t="shared" si="73"/>
        <v>0</v>
      </c>
      <c r="EMS213" s="29">
        <f t="shared" si="73"/>
        <v>0</v>
      </c>
      <c r="EMT213" s="29">
        <f t="shared" si="73"/>
        <v>0</v>
      </c>
      <c r="EMU213" s="29">
        <f t="shared" si="73"/>
        <v>0</v>
      </c>
      <c r="EMV213" s="29">
        <f t="shared" si="73"/>
        <v>0</v>
      </c>
      <c r="EMW213" s="29">
        <f t="shared" si="73"/>
        <v>0</v>
      </c>
      <c r="EMX213" s="29">
        <f t="shared" si="73"/>
        <v>0</v>
      </c>
      <c r="EMY213" s="29">
        <f t="shared" si="73"/>
        <v>0</v>
      </c>
      <c r="EMZ213" s="29">
        <f t="shared" si="73"/>
        <v>0</v>
      </c>
      <c r="ENA213" s="29">
        <f t="shared" si="73"/>
        <v>0</v>
      </c>
      <c r="ENB213" s="29">
        <f t="shared" si="73"/>
        <v>0</v>
      </c>
      <c r="ENC213" s="29">
        <f t="shared" si="73"/>
        <v>0</v>
      </c>
      <c r="END213" s="29">
        <f t="shared" si="73"/>
        <v>0</v>
      </c>
      <c r="ENE213" s="29">
        <f t="shared" si="73"/>
        <v>0</v>
      </c>
      <c r="ENF213" s="29">
        <f t="shared" si="73"/>
        <v>0</v>
      </c>
      <c r="ENG213" s="29">
        <f t="shared" si="73"/>
        <v>0</v>
      </c>
      <c r="ENH213" s="29">
        <f t="shared" si="73"/>
        <v>0</v>
      </c>
      <c r="ENI213" s="29">
        <f t="shared" si="73"/>
        <v>0</v>
      </c>
      <c r="ENJ213" s="29">
        <f t="shared" si="73"/>
        <v>0</v>
      </c>
      <c r="ENK213" s="29">
        <f t="shared" si="73"/>
        <v>0</v>
      </c>
      <c r="ENL213" s="29">
        <f t="shared" si="73"/>
        <v>0</v>
      </c>
      <c r="ENM213" s="29">
        <f t="shared" si="73"/>
        <v>0</v>
      </c>
      <c r="ENN213" s="29">
        <f t="shared" si="73"/>
        <v>0</v>
      </c>
      <c r="ENO213" s="29">
        <f t="shared" si="73"/>
        <v>0</v>
      </c>
      <c r="ENP213" s="29">
        <f t="shared" si="73"/>
        <v>0</v>
      </c>
      <c r="ENQ213" s="29">
        <f t="shared" si="73"/>
        <v>0</v>
      </c>
      <c r="ENR213" s="29">
        <f t="shared" si="73"/>
        <v>0</v>
      </c>
      <c r="ENS213" s="29">
        <f t="shared" si="73"/>
        <v>0</v>
      </c>
      <c r="ENT213" s="29">
        <f t="shared" si="73"/>
        <v>0</v>
      </c>
      <c r="ENU213" s="29">
        <f t="shared" si="73"/>
        <v>0</v>
      </c>
      <c r="ENV213" s="29">
        <f t="shared" si="73"/>
        <v>0</v>
      </c>
      <c r="ENW213" s="29">
        <f t="shared" si="73"/>
        <v>0</v>
      </c>
      <c r="ENX213" s="29">
        <f t="shared" si="73"/>
        <v>0</v>
      </c>
      <c r="ENY213" s="29">
        <f t="shared" si="73"/>
        <v>0</v>
      </c>
      <c r="ENZ213" s="29">
        <f t="shared" si="73"/>
        <v>0</v>
      </c>
      <c r="EOA213" s="29">
        <f t="shared" si="73"/>
        <v>0</v>
      </c>
      <c r="EOB213" s="29">
        <f t="shared" si="73"/>
        <v>0</v>
      </c>
      <c r="EOC213" s="29">
        <f t="shared" si="73"/>
        <v>0</v>
      </c>
      <c r="EOD213" s="29">
        <f t="shared" si="73"/>
        <v>0</v>
      </c>
      <c r="EOE213" s="29">
        <f t="shared" si="73"/>
        <v>0</v>
      </c>
      <c r="EOF213" s="29">
        <f t="shared" si="73"/>
        <v>0</v>
      </c>
      <c r="EOG213" s="29">
        <f t="shared" ref="EOG213:EQR213" si="74">SUM(EOG207:EOG212)</f>
        <v>0</v>
      </c>
      <c r="EOH213" s="29">
        <f t="shared" si="74"/>
        <v>0</v>
      </c>
      <c r="EOI213" s="29">
        <f t="shared" si="74"/>
        <v>0</v>
      </c>
      <c r="EOJ213" s="29">
        <f t="shared" si="74"/>
        <v>0</v>
      </c>
      <c r="EOK213" s="29">
        <f t="shared" si="74"/>
        <v>0</v>
      </c>
      <c r="EOL213" s="29">
        <f t="shared" si="74"/>
        <v>0</v>
      </c>
      <c r="EOM213" s="29">
        <f t="shared" si="74"/>
        <v>0</v>
      </c>
      <c r="EON213" s="29">
        <f t="shared" si="74"/>
        <v>0</v>
      </c>
      <c r="EOO213" s="29">
        <f t="shared" si="74"/>
        <v>0</v>
      </c>
      <c r="EOP213" s="29">
        <f t="shared" si="74"/>
        <v>0</v>
      </c>
      <c r="EOQ213" s="29">
        <f t="shared" si="74"/>
        <v>0</v>
      </c>
      <c r="EOR213" s="29">
        <f t="shared" si="74"/>
        <v>0</v>
      </c>
      <c r="EOS213" s="29">
        <f t="shared" si="74"/>
        <v>0</v>
      </c>
      <c r="EOT213" s="29">
        <f t="shared" si="74"/>
        <v>0</v>
      </c>
      <c r="EOU213" s="29">
        <f t="shared" si="74"/>
        <v>0</v>
      </c>
      <c r="EOV213" s="29">
        <f t="shared" si="74"/>
        <v>0</v>
      </c>
      <c r="EOW213" s="29">
        <f t="shared" si="74"/>
        <v>0</v>
      </c>
      <c r="EOX213" s="29">
        <f t="shared" si="74"/>
        <v>0</v>
      </c>
      <c r="EOY213" s="29">
        <f t="shared" si="74"/>
        <v>0</v>
      </c>
      <c r="EOZ213" s="29">
        <f t="shared" si="74"/>
        <v>0</v>
      </c>
      <c r="EPA213" s="29">
        <f t="shared" si="74"/>
        <v>0</v>
      </c>
      <c r="EPB213" s="29">
        <f t="shared" si="74"/>
        <v>0</v>
      </c>
      <c r="EPC213" s="29">
        <f t="shared" si="74"/>
        <v>0</v>
      </c>
      <c r="EPD213" s="29">
        <f t="shared" si="74"/>
        <v>0</v>
      </c>
      <c r="EPE213" s="29">
        <f t="shared" si="74"/>
        <v>0</v>
      </c>
      <c r="EPF213" s="29">
        <f t="shared" si="74"/>
        <v>0</v>
      </c>
      <c r="EPG213" s="29">
        <f t="shared" si="74"/>
        <v>0</v>
      </c>
      <c r="EPH213" s="29">
        <f t="shared" si="74"/>
        <v>0</v>
      </c>
      <c r="EPI213" s="29">
        <f t="shared" si="74"/>
        <v>0</v>
      </c>
      <c r="EPJ213" s="29">
        <f t="shared" si="74"/>
        <v>0</v>
      </c>
      <c r="EPK213" s="29">
        <f t="shared" si="74"/>
        <v>0</v>
      </c>
      <c r="EPL213" s="29">
        <f t="shared" si="74"/>
        <v>0</v>
      </c>
      <c r="EPM213" s="29">
        <f t="shared" si="74"/>
        <v>0</v>
      </c>
      <c r="EPN213" s="29">
        <f t="shared" si="74"/>
        <v>0</v>
      </c>
      <c r="EPO213" s="29">
        <f t="shared" si="74"/>
        <v>0</v>
      </c>
      <c r="EPP213" s="29">
        <f t="shared" si="74"/>
        <v>0</v>
      </c>
      <c r="EPQ213" s="29">
        <f t="shared" si="74"/>
        <v>0</v>
      </c>
      <c r="EPR213" s="29">
        <f t="shared" si="74"/>
        <v>0</v>
      </c>
      <c r="EPS213" s="29">
        <f t="shared" si="74"/>
        <v>0</v>
      </c>
      <c r="EPT213" s="29">
        <f t="shared" si="74"/>
        <v>0</v>
      </c>
      <c r="EPU213" s="29">
        <f t="shared" si="74"/>
        <v>0</v>
      </c>
      <c r="EPV213" s="29">
        <f t="shared" si="74"/>
        <v>0</v>
      </c>
      <c r="EPW213" s="29">
        <f t="shared" si="74"/>
        <v>0</v>
      </c>
      <c r="EPX213" s="29">
        <f t="shared" si="74"/>
        <v>0</v>
      </c>
      <c r="EPY213" s="29">
        <f t="shared" si="74"/>
        <v>0</v>
      </c>
      <c r="EPZ213" s="29">
        <f t="shared" si="74"/>
        <v>0</v>
      </c>
      <c r="EQA213" s="29">
        <f t="shared" si="74"/>
        <v>0</v>
      </c>
      <c r="EQB213" s="29">
        <f t="shared" si="74"/>
        <v>0</v>
      </c>
      <c r="EQC213" s="29">
        <f t="shared" si="74"/>
        <v>0</v>
      </c>
      <c r="EQD213" s="29">
        <f t="shared" si="74"/>
        <v>0</v>
      </c>
      <c r="EQE213" s="29">
        <f t="shared" si="74"/>
        <v>0</v>
      </c>
      <c r="EQF213" s="29">
        <f t="shared" si="74"/>
        <v>0</v>
      </c>
      <c r="EQG213" s="29">
        <f t="shared" si="74"/>
        <v>0</v>
      </c>
      <c r="EQH213" s="29">
        <f t="shared" si="74"/>
        <v>0</v>
      </c>
      <c r="EQI213" s="29">
        <f t="shared" si="74"/>
        <v>0</v>
      </c>
      <c r="EQJ213" s="29">
        <f t="shared" si="74"/>
        <v>0</v>
      </c>
      <c r="EQK213" s="29">
        <f t="shared" si="74"/>
        <v>0</v>
      </c>
      <c r="EQL213" s="29">
        <f t="shared" si="74"/>
        <v>0</v>
      </c>
      <c r="EQM213" s="29">
        <f t="shared" si="74"/>
        <v>0</v>
      </c>
      <c r="EQN213" s="29">
        <f t="shared" si="74"/>
        <v>0</v>
      </c>
      <c r="EQO213" s="29">
        <f t="shared" si="74"/>
        <v>0</v>
      </c>
      <c r="EQP213" s="29">
        <f t="shared" si="74"/>
        <v>0</v>
      </c>
      <c r="EQQ213" s="29">
        <f t="shared" si="74"/>
        <v>0</v>
      </c>
      <c r="EQR213" s="29">
        <f t="shared" si="74"/>
        <v>0</v>
      </c>
      <c r="EQS213" s="29">
        <f t="shared" ref="EQS213:ETD213" si="75">SUM(EQS207:EQS212)</f>
        <v>0</v>
      </c>
      <c r="EQT213" s="29">
        <f t="shared" si="75"/>
        <v>0</v>
      </c>
      <c r="EQU213" s="29">
        <f t="shared" si="75"/>
        <v>0</v>
      </c>
      <c r="EQV213" s="29">
        <f t="shared" si="75"/>
        <v>0</v>
      </c>
      <c r="EQW213" s="29">
        <f t="shared" si="75"/>
        <v>0</v>
      </c>
      <c r="EQX213" s="29">
        <f t="shared" si="75"/>
        <v>0</v>
      </c>
      <c r="EQY213" s="29">
        <f t="shared" si="75"/>
        <v>0</v>
      </c>
      <c r="EQZ213" s="29">
        <f t="shared" si="75"/>
        <v>0</v>
      </c>
      <c r="ERA213" s="29">
        <f t="shared" si="75"/>
        <v>0</v>
      </c>
      <c r="ERB213" s="29">
        <f t="shared" si="75"/>
        <v>0</v>
      </c>
      <c r="ERC213" s="29">
        <f t="shared" si="75"/>
        <v>0</v>
      </c>
      <c r="ERD213" s="29">
        <f t="shared" si="75"/>
        <v>0</v>
      </c>
      <c r="ERE213" s="29">
        <f t="shared" si="75"/>
        <v>0</v>
      </c>
      <c r="ERF213" s="29">
        <f t="shared" si="75"/>
        <v>0</v>
      </c>
      <c r="ERG213" s="29">
        <f t="shared" si="75"/>
        <v>0</v>
      </c>
      <c r="ERH213" s="29">
        <f t="shared" si="75"/>
        <v>0</v>
      </c>
      <c r="ERI213" s="29">
        <f t="shared" si="75"/>
        <v>0</v>
      </c>
      <c r="ERJ213" s="29">
        <f t="shared" si="75"/>
        <v>0</v>
      </c>
      <c r="ERK213" s="29">
        <f t="shared" si="75"/>
        <v>0</v>
      </c>
      <c r="ERL213" s="29">
        <f t="shared" si="75"/>
        <v>0</v>
      </c>
      <c r="ERM213" s="29">
        <f t="shared" si="75"/>
        <v>0</v>
      </c>
      <c r="ERN213" s="29">
        <f t="shared" si="75"/>
        <v>0</v>
      </c>
      <c r="ERO213" s="29">
        <f t="shared" si="75"/>
        <v>0</v>
      </c>
      <c r="ERP213" s="29">
        <f t="shared" si="75"/>
        <v>0</v>
      </c>
      <c r="ERQ213" s="29">
        <f t="shared" si="75"/>
        <v>0</v>
      </c>
      <c r="ERR213" s="29">
        <f t="shared" si="75"/>
        <v>0</v>
      </c>
      <c r="ERS213" s="29">
        <f t="shared" si="75"/>
        <v>0</v>
      </c>
      <c r="ERT213" s="29">
        <f t="shared" si="75"/>
        <v>0</v>
      </c>
      <c r="ERU213" s="29">
        <f t="shared" si="75"/>
        <v>0</v>
      </c>
      <c r="ERV213" s="29">
        <f t="shared" si="75"/>
        <v>0</v>
      </c>
      <c r="ERW213" s="29">
        <f t="shared" si="75"/>
        <v>0</v>
      </c>
      <c r="ERX213" s="29">
        <f t="shared" si="75"/>
        <v>0</v>
      </c>
      <c r="ERY213" s="29">
        <f t="shared" si="75"/>
        <v>0</v>
      </c>
      <c r="ERZ213" s="29">
        <f t="shared" si="75"/>
        <v>0</v>
      </c>
      <c r="ESA213" s="29">
        <f t="shared" si="75"/>
        <v>0</v>
      </c>
      <c r="ESB213" s="29">
        <f t="shared" si="75"/>
        <v>0</v>
      </c>
      <c r="ESC213" s="29">
        <f t="shared" si="75"/>
        <v>0</v>
      </c>
      <c r="ESD213" s="29">
        <f t="shared" si="75"/>
        <v>0</v>
      </c>
      <c r="ESE213" s="29">
        <f t="shared" si="75"/>
        <v>0</v>
      </c>
      <c r="ESF213" s="29">
        <f t="shared" si="75"/>
        <v>0</v>
      </c>
      <c r="ESG213" s="29">
        <f t="shared" si="75"/>
        <v>0</v>
      </c>
      <c r="ESH213" s="29">
        <f t="shared" si="75"/>
        <v>0</v>
      </c>
      <c r="ESI213" s="29">
        <f t="shared" si="75"/>
        <v>0</v>
      </c>
      <c r="ESJ213" s="29">
        <f t="shared" si="75"/>
        <v>0</v>
      </c>
      <c r="ESK213" s="29">
        <f t="shared" si="75"/>
        <v>0</v>
      </c>
      <c r="ESL213" s="29">
        <f t="shared" si="75"/>
        <v>0</v>
      </c>
      <c r="ESM213" s="29">
        <f t="shared" si="75"/>
        <v>0</v>
      </c>
      <c r="ESN213" s="29">
        <f t="shared" si="75"/>
        <v>0</v>
      </c>
      <c r="ESO213" s="29">
        <f t="shared" si="75"/>
        <v>0</v>
      </c>
      <c r="ESP213" s="29">
        <f t="shared" si="75"/>
        <v>0</v>
      </c>
      <c r="ESQ213" s="29">
        <f t="shared" si="75"/>
        <v>0</v>
      </c>
      <c r="ESR213" s="29">
        <f t="shared" si="75"/>
        <v>0</v>
      </c>
      <c r="ESS213" s="29">
        <f t="shared" si="75"/>
        <v>0</v>
      </c>
      <c r="EST213" s="29">
        <f t="shared" si="75"/>
        <v>0</v>
      </c>
      <c r="ESU213" s="29">
        <f t="shared" si="75"/>
        <v>0</v>
      </c>
      <c r="ESV213" s="29">
        <f t="shared" si="75"/>
        <v>0</v>
      </c>
      <c r="ESW213" s="29">
        <f t="shared" si="75"/>
        <v>0</v>
      </c>
      <c r="ESX213" s="29">
        <f t="shared" si="75"/>
        <v>0</v>
      </c>
      <c r="ESY213" s="29">
        <f t="shared" si="75"/>
        <v>0</v>
      </c>
      <c r="ESZ213" s="29">
        <f t="shared" si="75"/>
        <v>0</v>
      </c>
      <c r="ETA213" s="29">
        <f t="shared" si="75"/>
        <v>0</v>
      </c>
      <c r="ETB213" s="29">
        <f t="shared" si="75"/>
        <v>0</v>
      </c>
      <c r="ETC213" s="29">
        <f t="shared" si="75"/>
        <v>0</v>
      </c>
      <c r="ETD213" s="29">
        <f t="shared" si="75"/>
        <v>0</v>
      </c>
      <c r="ETE213" s="29">
        <f t="shared" ref="ETE213:EVP213" si="76">SUM(ETE207:ETE212)</f>
        <v>0</v>
      </c>
      <c r="ETF213" s="29">
        <f t="shared" si="76"/>
        <v>0</v>
      </c>
      <c r="ETG213" s="29">
        <f t="shared" si="76"/>
        <v>0</v>
      </c>
      <c r="ETH213" s="29">
        <f t="shared" si="76"/>
        <v>0</v>
      </c>
      <c r="ETI213" s="29">
        <f t="shared" si="76"/>
        <v>0</v>
      </c>
      <c r="ETJ213" s="29">
        <f t="shared" si="76"/>
        <v>0</v>
      </c>
      <c r="ETK213" s="29">
        <f t="shared" si="76"/>
        <v>0</v>
      </c>
      <c r="ETL213" s="29">
        <f t="shared" si="76"/>
        <v>0</v>
      </c>
      <c r="ETM213" s="29">
        <f t="shared" si="76"/>
        <v>0</v>
      </c>
      <c r="ETN213" s="29">
        <f t="shared" si="76"/>
        <v>0</v>
      </c>
      <c r="ETO213" s="29">
        <f t="shared" si="76"/>
        <v>0</v>
      </c>
      <c r="ETP213" s="29">
        <f t="shared" si="76"/>
        <v>0</v>
      </c>
      <c r="ETQ213" s="29">
        <f t="shared" si="76"/>
        <v>0</v>
      </c>
      <c r="ETR213" s="29">
        <f t="shared" si="76"/>
        <v>0</v>
      </c>
      <c r="ETS213" s="29">
        <f t="shared" si="76"/>
        <v>0</v>
      </c>
      <c r="ETT213" s="29">
        <f t="shared" si="76"/>
        <v>0</v>
      </c>
      <c r="ETU213" s="29">
        <f t="shared" si="76"/>
        <v>0</v>
      </c>
      <c r="ETV213" s="29">
        <f t="shared" si="76"/>
        <v>0</v>
      </c>
      <c r="ETW213" s="29">
        <f t="shared" si="76"/>
        <v>0</v>
      </c>
      <c r="ETX213" s="29">
        <f t="shared" si="76"/>
        <v>0</v>
      </c>
      <c r="ETY213" s="29">
        <f t="shared" si="76"/>
        <v>0</v>
      </c>
      <c r="ETZ213" s="29">
        <f t="shared" si="76"/>
        <v>0</v>
      </c>
      <c r="EUA213" s="29">
        <f t="shared" si="76"/>
        <v>0</v>
      </c>
      <c r="EUB213" s="29">
        <f t="shared" si="76"/>
        <v>0</v>
      </c>
      <c r="EUC213" s="29">
        <f t="shared" si="76"/>
        <v>0</v>
      </c>
      <c r="EUD213" s="29">
        <f t="shared" si="76"/>
        <v>0</v>
      </c>
      <c r="EUE213" s="29">
        <f t="shared" si="76"/>
        <v>0</v>
      </c>
      <c r="EUF213" s="29">
        <f t="shared" si="76"/>
        <v>0</v>
      </c>
      <c r="EUG213" s="29">
        <f t="shared" si="76"/>
        <v>0</v>
      </c>
      <c r="EUH213" s="29">
        <f t="shared" si="76"/>
        <v>0</v>
      </c>
      <c r="EUI213" s="29">
        <f t="shared" si="76"/>
        <v>0</v>
      </c>
      <c r="EUJ213" s="29">
        <f t="shared" si="76"/>
        <v>0</v>
      </c>
      <c r="EUK213" s="29">
        <f t="shared" si="76"/>
        <v>0</v>
      </c>
      <c r="EUL213" s="29">
        <f t="shared" si="76"/>
        <v>0</v>
      </c>
      <c r="EUM213" s="29">
        <f t="shared" si="76"/>
        <v>0</v>
      </c>
      <c r="EUN213" s="29">
        <f t="shared" si="76"/>
        <v>0</v>
      </c>
      <c r="EUO213" s="29">
        <f t="shared" si="76"/>
        <v>0</v>
      </c>
      <c r="EUP213" s="29">
        <f t="shared" si="76"/>
        <v>0</v>
      </c>
      <c r="EUQ213" s="29">
        <f t="shared" si="76"/>
        <v>0</v>
      </c>
      <c r="EUR213" s="29">
        <f t="shared" si="76"/>
        <v>0</v>
      </c>
      <c r="EUS213" s="29">
        <f t="shared" si="76"/>
        <v>0</v>
      </c>
      <c r="EUT213" s="29">
        <f t="shared" si="76"/>
        <v>0</v>
      </c>
      <c r="EUU213" s="29">
        <f t="shared" si="76"/>
        <v>0</v>
      </c>
      <c r="EUV213" s="29">
        <f t="shared" si="76"/>
        <v>0</v>
      </c>
      <c r="EUW213" s="29">
        <f t="shared" si="76"/>
        <v>0</v>
      </c>
      <c r="EUX213" s="29">
        <f t="shared" si="76"/>
        <v>0</v>
      </c>
      <c r="EUY213" s="29">
        <f t="shared" si="76"/>
        <v>0</v>
      </c>
      <c r="EUZ213" s="29">
        <f t="shared" si="76"/>
        <v>0</v>
      </c>
      <c r="EVA213" s="29">
        <f t="shared" si="76"/>
        <v>0</v>
      </c>
      <c r="EVB213" s="29">
        <f t="shared" si="76"/>
        <v>0</v>
      </c>
      <c r="EVC213" s="29">
        <f t="shared" si="76"/>
        <v>0</v>
      </c>
      <c r="EVD213" s="29">
        <f t="shared" si="76"/>
        <v>0</v>
      </c>
      <c r="EVE213" s="29">
        <f t="shared" si="76"/>
        <v>0</v>
      </c>
      <c r="EVF213" s="29">
        <f t="shared" si="76"/>
        <v>0</v>
      </c>
      <c r="EVG213" s="29">
        <f t="shared" si="76"/>
        <v>0</v>
      </c>
      <c r="EVH213" s="29">
        <f t="shared" si="76"/>
        <v>0</v>
      </c>
      <c r="EVI213" s="29">
        <f t="shared" si="76"/>
        <v>0</v>
      </c>
      <c r="EVJ213" s="29">
        <f t="shared" si="76"/>
        <v>0</v>
      </c>
      <c r="EVK213" s="29">
        <f t="shared" si="76"/>
        <v>0</v>
      </c>
      <c r="EVL213" s="29">
        <f t="shared" si="76"/>
        <v>0</v>
      </c>
      <c r="EVM213" s="29">
        <f t="shared" si="76"/>
        <v>0</v>
      </c>
      <c r="EVN213" s="29">
        <f t="shared" si="76"/>
        <v>0</v>
      </c>
      <c r="EVO213" s="29">
        <f t="shared" si="76"/>
        <v>0</v>
      </c>
      <c r="EVP213" s="29">
        <f t="shared" si="76"/>
        <v>0</v>
      </c>
      <c r="EVQ213" s="29">
        <f t="shared" ref="EVQ213:EYB213" si="77">SUM(EVQ207:EVQ212)</f>
        <v>0</v>
      </c>
      <c r="EVR213" s="29">
        <f t="shared" si="77"/>
        <v>0</v>
      </c>
      <c r="EVS213" s="29">
        <f t="shared" si="77"/>
        <v>0</v>
      </c>
      <c r="EVT213" s="29">
        <f t="shared" si="77"/>
        <v>0</v>
      </c>
      <c r="EVU213" s="29">
        <f t="shared" si="77"/>
        <v>0</v>
      </c>
      <c r="EVV213" s="29">
        <f t="shared" si="77"/>
        <v>0</v>
      </c>
      <c r="EVW213" s="29">
        <f t="shared" si="77"/>
        <v>0</v>
      </c>
      <c r="EVX213" s="29">
        <f t="shared" si="77"/>
        <v>0</v>
      </c>
      <c r="EVY213" s="29">
        <f t="shared" si="77"/>
        <v>0</v>
      </c>
      <c r="EVZ213" s="29">
        <f t="shared" si="77"/>
        <v>0</v>
      </c>
      <c r="EWA213" s="29">
        <f t="shared" si="77"/>
        <v>0</v>
      </c>
      <c r="EWB213" s="29">
        <f t="shared" si="77"/>
        <v>0</v>
      </c>
      <c r="EWC213" s="29">
        <f t="shared" si="77"/>
        <v>0</v>
      </c>
      <c r="EWD213" s="29">
        <f t="shared" si="77"/>
        <v>0</v>
      </c>
      <c r="EWE213" s="29">
        <f t="shared" si="77"/>
        <v>0</v>
      </c>
      <c r="EWF213" s="29">
        <f t="shared" si="77"/>
        <v>0</v>
      </c>
      <c r="EWG213" s="29">
        <f t="shared" si="77"/>
        <v>0</v>
      </c>
      <c r="EWH213" s="29">
        <f t="shared" si="77"/>
        <v>0</v>
      </c>
      <c r="EWI213" s="29">
        <f t="shared" si="77"/>
        <v>0</v>
      </c>
      <c r="EWJ213" s="29">
        <f t="shared" si="77"/>
        <v>0</v>
      </c>
      <c r="EWK213" s="29">
        <f t="shared" si="77"/>
        <v>0</v>
      </c>
      <c r="EWL213" s="29">
        <f t="shared" si="77"/>
        <v>0</v>
      </c>
      <c r="EWM213" s="29">
        <f t="shared" si="77"/>
        <v>0</v>
      </c>
      <c r="EWN213" s="29">
        <f t="shared" si="77"/>
        <v>0</v>
      </c>
      <c r="EWO213" s="29">
        <f t="shared" si="77"/>
        <v>0</v>
      </c>
      <c r="EWP213" s="29">
        <f t="shared" si="77"/>
        <v>0</v>
      </c>
      <c r="EWQ213" s="29">
        <f t="shared" si="77"/>
        <v>0</v>
      </c>
      <c r="EWR213" s="29">
        <f t="shared" si="77"/>
        <v>0</v>
      </c>
      <c r="EWS213" s="29">
        <f t="shared" si="77"/>
        <v>0</v>
      </c>
      <c r="EWT213" s="29">
        <f t="shared" si="77"/>
        <v>0</v>
      </c>
      <c r="EWU213" s="29">
        <f t="shared" si="77"/>
        <v>0</v>
      </c>
      <c r="EWV213" s="29">
        <f t="shared" si="77"/>
        <v>0</v>
      </c>
      <c r="EWW213" s="29">
        <f t="shared" si="77"/>
        <v>0</v>
      </c>
      <c r="EWX213" s="29">
        <f t="shared" si="77"/>
        <v>0</v>
      </c>
      <c r="EWY213" s="29">
        <f t="shared" si="77"/>
        <v>0</v>
      </c>
      <c r="EWZ213" s="29">
        <f t="shared" si="77"/>
        <v>0</v>
      </c>
      <c r="EXA213" s="29">
        <f t="shared" si="77"/>
        <v>0</v>
      </c>
      <c r="EXB213" s="29">
        <f t="shared" si="77"/>
        <v>0</v>
      </c>
      <c r="EXC213" s="29">
        <f t="shared" si="77"/>
        <v>0</v>
      </c>
      <c r="EXD213" s="29">
        <f t="shared" si="77"/>
        <v>0</v>
      </c>
      <c r="EXE213" s="29">
        <f t="shared" si="77"/>
        <v>0</v>
      </c>
      <c r="EXF213" s="29">
        <f t="shared" si="77"/>
        <v>0</v>
      </c>
      <c r="EXG213" s="29">
        <f t="shared" si="77"/>
        <v>0</v>
      </c>
      <c r="EXH213" s="29">
        <f t="shared" si="77"/>
        <v>0</v>
      </c>
      <c r="EXI213" s="29">
        <f t="shared" si="77"/>
        <v>0</v>
      </c>
      <c r="EXJ213" s="29">
        <f t="shared" si="77"/>
        <v>0</v>
      </c>
      <c r="EXK213" s="29">
        <f t="shared" si="77"/>
        <v>0</v>
      </c>
      <c r="EXL213" s="29">
        <f t="shared" si="77"/>
        <v>0</v>
      </c>
      <c r="EXM213" s="29">
        <f t="shared" si="77"/>
        <v>0</v>
      </c>
      <c r="EXN213" s="29">
        <f t="shared" si="77"/>
        <v>0</v>
      </c>
      <c r="EXO213" s="29">
        <f t="shared" si="77"/>
        <v>0</v>
      </c>
      <c r="EXP213" s="29">
        <f t="shared" si="77"/>
        <v>0</v>
      </c>
      <c r="EXQ213" s="29">
        <f t="shared" si="77"/>
        <v>0</v>
      </c>
      <c r="EXR213" s="29">
        <f t="shared" si="77"/>
        <v>0</v>
      </c>
      <c r="EXS213" s="29">
        <f t="shared" si="77"/>
        <v>0</v>
      </c>
      <c r="EXT213" s="29">
        <f t="shared" si="77"/>
        <v>0</v>
      </c>
      <c r="EXU213" s="29">
        <f t="shared" si="77"/>
        <v>0</v>
      </c>
      <c r="EXV213" s="29">
        <f t="shared" si="77"/>
        <v>0</v>
      </c>
      <c r="EXW213" s="29">
        <f t="shared" si="77"/>
        <v>0</v>
      </c>
      <c r="EXX213" s="29">
        <f t="shared" si="77"/>
        <v>0</v>
      </c>
      <c r="EXY213" s="29">
        <f t="shared" si="77"/>
        <v>0</v>
      </c>
      <c r="EXZ213" s="29">
        <f t="shared" si="77"/>
        <v>0</v>
      </c>
      <c r="EYA213" s="29">
        <f t="shared" si="77"/>
        <v>0</v>
      </c>
      <c r="EYB213" s="29">
        <f t="shared" si="77"/>
        <v>0</v>
      </c>
      <c r="EYC213" s="29">
        <f t="shared" ref="EYC213:FAN213" si="78">SUM(EYC207:EYC212)</f>
        <v>0</v>
      </c>
      <c r="EYD213" s="29">
        <f t="shared" si="78"/>
        <v>0</v>
      </c>
      <c r="EYE213" s="29">
        <f t="shared" si="78"/>
        <v>0</v>
      </c>
      <c r="EYF213" s="29">
        <f t="shared" si="78"/>
        <v>0</v>
      </c>
      <c r="EYG213" s="29">
        <f t="shared" si="78"/>
        <v>0</v>
      </c>
      <c r="EYH213" s="29">
        <f t="shared" si="78"/>
        <v>0</v>
      </c>
      <c r="EYI213" s="29">
        <f t="shared" si="78"/>
        <v>0</v>
      </c>
      <c r="EYJ213" s="29">
        <f t="shared" si="78"/>
        <v>0</v>
      </c>
      <c r="EYK213" s="29">
        <f t="shared" si="78"/>
        <v>0</v>
      </c>
      <c r="EYL213" s="29">
        <f t="shared" si="78"/>
        <v>0</v>
      </c>
      <c r="EYM213" s="29">
        <f t="shared" si="78"/>
        <v>0</v>
      </c>
      <c r="EYN213" s="29">
        <f t="shared" si="78"/>
        <v>0</v>
      </c>
      <c r="EYO213" s="29">
        <f t="shared" si="78"/>
        <v>0</v>
      </c>
      <c r="EYP213" s="29">
        <f t="shared" si="78"/>
        <v>0</v>
      </c>
      <c r="EYQ213" s="29">
        <f t="shared" si="78"/>
        <v>0</v>
      </c>
      <c r="EYR213" s="29">
        <f t="shared" si="78"/>
        <v>0</v>
      </c>
      <c r="EYS213" s="29">
        <f t="shared" si="78"/>
        <v>0</v>
      </c>
      <c r="EYT213" s="29">
        <f t="shared" si="78"/>
        <v>0</v>
      </c>
      <c r="EYU213" s="29">
        <f t="shared" si="78"/>
        <v>0</v>
      </c>
      <c r="EYV213" s="29">
        <f t="shared" si="78"/>
        <v>0</v>
      </c>
      <c r="EYW213" s="29">
        <f t="shared" si="78"/>
        <v>0</v>
      </c>
      <c r="EYX213" s="29">
        <f t="shared" si="78"/>
        <v>0</v>
      </c>
      <c r="EYY213" s="29">
        <f t="shared" si="78"/>
        <v>0</v>
      </c>
      <c r="EYZ213" s="29">
        <f t="shared" si="78"/>
        <v>0</v>
      </c>
      <c r="EZA213" s="29">
        <f t="shared" si="78"/>
        <v>0</v>
      </c>
      <c r="EZB213" s="29">
        <f t="shared" si="78"/>
        <v>0</v>
      </c>
      <c r="EZC213" s="29">
        <f t="shared" si="78"/>
        <v>0</v>
      </c>
      <c r="EZD213" s="29">
        <f t="shared" si="78"/>
        <v>0</v>
      </c>
      <c r="EZE213" s="29">
        <f t="shared" si="78"/>
        <v>0</v>
      </c>
      <c r="EZF213" s="29">
        <f t="shared" si="78"/>
        <v>0</v>
      </c>
      <c r="EZG213" s="29">
        <f t="shared" si="78"/>
        <v>0</v>
      </c>
      <c r="EZH213" s="29">
        <f t="shared" si="78"/>
        <v>0</v>
      </c>
      <c r="EZI213" s="29">
        <f t="shared" si="78"/>
        <v>0</v>
      </c>
      <c r="EZJ213" s="29">
        <f t="shared" si="78"/>
        <v>0</v>
      </c>
      <c r="EZK213" s="29">
        <f t="shared" si="78"/>
        <v>0</v>
      </c>
      <c r="EZL213" s="29">
        <f t="shared" si="78"/>
        <v>0</v>
      </c>
      <c r="EZM213" s="29">
        <f t="shared" si="78"/>
        <v>0</v>
      </c>
      <c r="EZN213" s="29">
        <f t="shared" si="78"/>
        <v>0</v>
      </c>
      <c r="EZO213" s="29">
        <f t="shared" si="78"/>
        <v>0</v>
      </c>
      <c r="EZP213" s="29">
        <f t="shared" si="78"/>
        <v>0</v>
      </c>
      <c r="EZQ213" s="29">
        <f t="shared" si="78"/>
        <v>0</v>
      </c>
      <c r="EZR213" s="29">
        <f t="shared" si="78"/>
        <v>0</v>
      </c>
      <c r="EZS213" s="29">
        <f t="shared" si="78"/>
        <v>0</v>
      </c>
      <c r="EZT213" s="29">
        <f t="shared" si="78"/>
        <v>0</v>
      </c>
      <c r="EZU213" s="29">
        <f t="shared" si="78"/>
        <v>0</v>
      </c>
      <c r="EZV213" s="29">
        <f t="shared" si="78"/>
        <v>0</v>
      </c>
      <c r="EZW213" s="29">
        <f t="shared" si="78"/>
        <v>0</v>
      </c>
      <c r="EZX213" s="29">
        <f t="shared" si="78"/>
        <v>0</v>
      </c>
      <c r="EZY213" s="29">
        <f t="shared" si="78"/>
        <v>0</v>
      </c>
      <c r="EZZ213" s="29">
        <f t="shared" si="78"/>
        <v>0</v>
      </c>
      <c r="FAA213" s="29">
        <f t="shared" si="78"/>
        <v>0</v>
      </c>
      <c r="FAB213" s="29">
        <f t="shared" si="78"/>
        <v>0</v>
      </c>
      <c r="FAC213" s="29">
        <f t="shared" si="78"/>
        <v>0</v>
      </c>
      <c r="FAD213" s="29">
        <f t="shared" si="78"/>
        <v>0</v>
      </c>
      <c r="FAE213" s="29">
        <f t="shared" si="78"/>
        <v>0</v>
      </c>
      <c r="FAF213" s="29">
        <f t="shared" si="78"/>
        <v>0</v>
      </c>
      <c r="FAG213" s="29">
        <f t="shared" si="78"/>
        <v>0</v>
      </c>
      <c r="FAH213" s="29">
        <f t="shared" si="78"/>
        <v>0</v>
      </c>
      <c r="FAI213" s="29">
        <f t="shared" si="78"/>
        <v>0</v>
      </c>
      <c r="FAJ213" s="29">
        <f t="shared" si="78"/>
        <v>0</v>
      </c>
      <c r="FAK213" s="29">
        <f t="shared" si="78"/>
        <v>0</v>
      </c>
      <c r="FAL213" s="29">
        <f t="shared" si="78"/>
        <v>0</v>
      </c>
      <c r="FAM213" s="29">
        <f t="shared" si="78"/>
        <v>0</v>
      </c>
      <c r="FAN213" s="29">
        <f t="shared" si="78"/>
        <v>0</v>
      </c>
      <c r="FAO213" s="29">
        <f t="shared" ref="FAO213:FCZ213" si="79">SUM(FAO207:FAO212)</f>
        <v>0</v>
      </c>
      <c r="FAP213" s="29">
        <f t="shared" si="79"/>
        <v>0</v>
      </c>
      <c r="FAQ213" s="29">
        <f t="shared" si="79"/>
        <v>0</v>
      </c>
      <c r="FAR213" s="29">
        <f t="shared" si="79"/>
        <v>0</v>
      </c>
      <c r="FAS213" s="29">
        <f t="shared" si="79"/>
        <v>0</v>
      </c>
      <c r="FAT213" s="29">
        <f t="shared" si="79"/>
        <v>0</v>
      </c>
      <c r="FAU213" s="29">
        <f t="shared" si="79"/>
        <v>0</v>
      </c>
      <c r="FAV213" s="29">
        <f t="shared" si="79"/>
        <v>0</v>
      </c>
      <c r="FAW213" s="29">
        <f t="shared" si="79"/>
        <v>0</v>
      </c>
      <c r="FAX213" s="29">
        <f t="shared" si="79"/>
        <v>0</v>
      </c>
      <c r="FAY213" s="29">
        <f t="shared" si="79"/>
        <v>0</v>
      </c>
      <c r="FAZ213" s="29">
        <f t="shared" si="79"/>
        <v>0</v>
      </c>
      <c r="FBA213" s="29">
        <f t="shared" si="79"/>
        <v>0</v>
      </c>
      <c r="FBB213" s="29">
        <f t="shared" si="79"/>
        <v>0</v>
      </c>
      <c r="FBC213" s="29">
        <f t="shared" si="79"/>
        <v>0</v>
      </c>
      <c r="FBD213" s="29">
        <f t="shared" si="79"/>
        <v>0</v>
      </c>
      <c r="FBE213" s="29">
        <f t="shared" si="79"/>
        <v>0</v>
      </c>
      <c r="FBF213" s="29">
        <f t="shared" si="79"/>
        <v>0</v>
      </c>
      <c r="FBG213" s="29">
        <f t="shared" si="79"/>
        <v>0</v>
      </c>
      <c r="FBH213" s="29">
        <f t="shared" si="79"/>
        <v>0</v>
      </c>
      <c r="FBI213" s="29">
        <f t="shared" si="79"/>
        <v>0</v>
      </c>
      <c r="FBJ213" s="29">
        <f t="shared" si="79"/>
        <v>0</v>
      </c>
      <c r="FBK213" s="29">
        <f t="shared" si="79"/>
        <v>0</v>
      </c>
      <c r="FBL213" s="29">
        <f t="shared" si="79"/>
        <v>0</v>
      </c>
      <c r="FBM213" s="29">
        <f t="shared" si="79"/>
        <v>0</v>
      </c>
      <c r="FBN213" s="29">
        <f t="shared" si="79"/>
        <v>0</v>
      </c>
      <c r="FBO213" s="29">
        <f t="shared" si="79"/>
        <v>0</v>
      </c>
      <c r="FBP213" s="29">
        <f t="shared" si="79"/>
        <v>0</v>
      </c>
      <c r="FBQ213" s="29">
        <f t="shared" si="79"/>
        <v>0</v>
      </c>
      <c r="FBR213" s="29">
        <f t="shared" si="79"/>
        <v>0</v>
      </c>
      <c r="FBS213" s="29">
        <f t="shared" si="79"/>
        <v>0</v>
      </c>
      <c r="FBT213" s="29">
        <f t="shared" si="79"/>
        <v>0</v>
      </c>
      <c r="FBU213" s="29">
        <f t="shared" si="79"/>
        <v>0</v>
      </c>
      <c r="FBV213" s="29">
        <f t="shared" si="79"/>
        <v>0</v>
      </c>
      <c r="FBW213" s="29">
        <f t="shared" si="79"/>
        <v>0</v>
      </c>
      <c r="FBX213" s="29">
        <f t="shared" si="79"/>
        <v>0</v>
      </c>
      <c r="FBY213" s="29">
        <f t="shared" si="79"/>
        <v>0</v>
      </c>
      <c r="FBZ213" s="29">
        <f t="shared" si="79"/>
        <v>0</v>
      </c>
      <c r="FCA213" s="29">
        <f t="shared" si="79"/>
        <v>0</v>
      </c>
      <c r="FCB213" s="29">
        <f t="shared" si="79"/>
        <v>0</v>
      </c>
      <c r="FCC213" s="29">
        <f t="shared" si="79"/>
        <v>0</v>
      </c>
      <c r="FCD213" s="29">
        <f t="shared" si="79"/>
        <v>0</v>
      </c>
      <c r="FCE213" s="29">
        <f t="shared" si="79"/>
        <v>0</v>
      </c>
      <c r="FCF213" s="29">
        <f t="shared" si="79"/>
        <v>0</v>
      </c>
      <c r="FCG213" s="29">
        <f t="shared" si="79"/>
        <v>0</v>
      </c>
      <c r="FCH213" s="29">
        <f t="shared" si="79"/>
        <v>0</v>
      </c>
      <c r="FCI213" s="29">
        <f t="shared" si="79"/>
        <v>0</v>
      </c>
      <c r="FCJ213" s="29">
        <f t="shared" si="79"/>
        <v>0</v>
      </c>
      <c r="FCK213" s="29">
        <f t="shared" si="79"/>
        <v>0</v>
      </c>
      <c r="FCL213" s="29">
        <f t="shared" si="79"/>
        <v>0</v>
      </c>
      <c r="FCM213" s="29">
        <f t="shared" si="79"/>
        <v>0</v>
      </c>
      <c r="FCN213" s="29">
        <f t="shared" si="79"/>
        <v>0</v>
      </c>
      <c r="FCO213" s="29">
        <f t="shared" si="79"/>
        <v>0</v>
      </c>
      <c r="FCP213" s="29">
        <f t="shared" si="79"/>
        <v>0</v>
      </c>
      <c r="FCQ213" s="29">
        <f t="shared" si="79"/>
        <v>0</v>
      </c>
      <c r="FCR213" s="29">
        <f t="shared" si="79"/>
        <v>0</v>
      </c>
      <c r="FCS213" s="29">
        <f t="shared" si="79"/>
        <v>0</v>
      </c>
      <c r="FCT213" s="29">
        <f t="shared" si="79"/>
        <v>0</v>
      </c>
      <c r="FCU213" s="29">
        <f t="shared" si="79"/>
        <v>0</v>
      </c>
      <c r="FCV213" s="29">
        <f t="shared" si="79"/>
        <v>0</v>
      </c>
      <c r="FCW213" s="29">
        <f t="shared" si="79"/>
        <v>0</v>
      </c>
      <c r="FCX213" s="29">
        <f t="shared" si="79"/>
        <v>0</v>
      </c>
      <c r="FCY213" s="29">
        <f t="shared" si="79"/>
        <v>0</v>
      </c>
      <c r="FCZ213" s="29">
        <f t="shared" si="79"/>
        <v>0</v>
      </c>
      <c r="FDA213" s="29">
        <f t="shared" ref="FDA213:FFL213" si="80">SUM(FDA207:FDA212)</f>
        <v>0</v>
      </c>
      <c r="FDB213" s="29">
        <f t="shared" si="80"/>
        <v>0</v>
      </c>
      <c r="FDC213" s="29">
        <f t="shared" si="80"/>
        <v>0</v>
      </c>
      <c r="FDD213" s="29">
        <f t="shared" si="80"/>
        <v>0</v>
      </c>
      <c r="FDE213" s="29">
        <f t="shared" si="80"/>
        <v>0</v>
      </c>
      <c r="FDF213" s="29">
        <f t="shared" si="80"/>
        <v>0</v>
      </c>
      <c r="FDG213" s="29">
        <f t="shared" si="80"/>
        <v>0</v>
      </c>
      <c r="FDH213" s="29">
        <f t="shared" si="80"/>
        <v>0</v>
      </c>
      <c r="FDI213" s="29">
        <f t="shared" si="80"/>
        <v>0</v>
      </c>
      <c r="FDJ213" s="29">
        <f t="shared" si="80"/>
        <v>0</v>
      </c>
      <c r="FDK213" s="29">
        <f t="shared" si="80"/>
        <v>0</v>
      </c>
      <c r="FDL213" s="29">
        <f t="shared" si="80"/>
        <v>0</v>
      </c>
      <c r="FDM213" s="29">
        <f t="shared" si="80"/>
        <v>0</v>
      </c>
      <c r="FDN213" s="29">
        <f t="shared" si="80"/>
        <v>0</v>
      </c>
      <c r="FDO213" s="29">
        <f t="shared" si="80"/>
        <v>0</v>
      </c>
      <c r="FDP213" s="29">
        <f t="shared" si="80"/>
        <v>0</v>
      </c>
      <c r="FDQ213" s="29">
        <f t="shared" si="80"/>
        <v>0</v>
      </c>
      <c r="FDR213" s="29">
        <f t="shared" si="80"/>
        <v>0</v>
      </c>
      <c r="FDS213" s="29">
        <f t="shared" si="80"/>
        <v>0</v>
      </c>
      <c r="FDT213" s="29">
        <f t="shared" si="80"/>
        <v>0</v>
      </c>
      <c r="FDU213" s="29">
        <f t="shared" si="80"/>
        <v>0</v>
      </c>
      <c r="FDV213" s="29">
        <f t="shared" si="80"/>
        <v>0</v>
      </c>
      <c r="FDW213" s="29">
        <f t="shared" si="80"/>
        <v>0</v>
      </c>
      <c r="FDX213" s="29">
        <f t="shared" si="80"/>
        <v>0</v>
      </c>
      <c r="FDY213" s="29">
        <f t="shared" si="80"/>
        <v>0</v>
      </c>
      <c r="FDZ213" s="29">
        <f t="shared" si="80"/>
        <v>0</v>
      </c>
      <c r="FEA213" s="29">
        <f t="shared" si="80"/>
        <v>0</v>
      </c>
      <c r="FEB213" s="29">
        <f t="shared" si="80"/>
        <v>0</v>
      </c>
      <c r="FEC213" s="29">
        <f t="shared" si="80"/>
        <v>0</v>
      </c>
      <c r="FED213" s="29">
        <f t="shared" si="80"/>
        <v>0</v>
      </c>
      <c r="FEE213" s="29">
        <f t="shared" si="80"/>
        <v>0</v>
      </c>
      <c r="FEF213" s="29">
        <f t="shared" si="80"/>
        <v>0</v>
      </c>
      <c r="FEG213" s="29">
        <f t="shared" si="80"/>
        <v>0</v>
      </c>
      <c r="FEH213" s="29">
        <f t="shared" si="80"/>
        <v>0</v>
      </c>
      <c r="FEI213" s="29">
        <f t="shared" si="80"/>
        <v>0</v>
      </c>
      <c r="FEJ213" s="29">
        <f t="shared" si="80"/>
        <v>0</v>
      </c>
      <c r="FEK213" s="29">
        <f t="shared" si="80"/>
        <v>0</v>
      </c>
      <c r="FEL213" s="29">
        <f t="shared" si="80"/>
        <v>0</v>
      </c>
      <c r="FEM213" s="29">
        <f t="shared" si="80"/>
        <v>0</v>
      </c>
      <c r="FEN213" s="29">
        <f t="shared" si="80"/>
        <v>0</v>
      </c>
      <c r="FEO213" s="29">
        <f t="shared" si="80"/>
        <v>0</v>
      </c>
      <c r="FEP213" s="29">
        <f t="shared" si="80"/>
        <v>0</v>
      </c>
      <c r="FEQ213" s="29">
        <f t="shared" si="80"/>
        <v>0</v>
      </c>
      <c r="FER213" s="29">
        <f t="shared" si="80"/>
        <v>0</v>
      </c>
      <c r="FES213" s="29">
        <f t="shared" si="80"/>
        <v>0</v>
      </c>
      <c r="FET213" s="29">
        <f t="shared" si="80"/>
        <v>0</v>
      </c>
      <c r="FEU213" s="29">
        <f t="shared" si="80"/>
        <v>0</v>
      </c>
      <c r="FEV213" s="29">
        <f t="shared" si="80"/>
        <v>0</v>
      </c>
      <c r="FEW213" s="29">
        <f t="shared" si="80"/>
        <v>0</v>
      </c>
      <c r="FEX213" s="29">
        <f t="shared" si="80"/>
        <v>0</v>
      </c>
      <c r="FEY213" s="29">
        <f t="shared" si="80"/>
        <v>0</v>
      </c>
      <c r="FEZ213" s="29">
        <f t="shared" si="80"/>
        <v>0</v>
      </c>
      <c r="FFA213" s="29">
        <f t="shared" si="80"/>
        <v>0</v>
      </c>
      <c r="FFB213" s="29">
        <f t="shared" si="80"/>
        <v>0</v>
      </c>
      <c r="FFC213" s="29">
        <f t="shared" si="80"/>
        <v>0</v>
      </c>
      <c r="FFD213" s="29">
        <f t="shared" si="80"/>
        <v>0</v>
      </c>
      <c r="FFE213" s="29">
        <f t="shared" si="80"/>
        <v>0</v>
      </c>
      <c r="FFF213" s="29">
        <f t="shared" si="80"/>
        <v>0</v>
      </c>
      <c r="FFG213" s="29">
        <f t="shared" si="80"/>
        <v>0</v>
      </c>
      <c r="FFH213" s="29">
        <f t="shared" si="80"/>
        <v>0</v>
      </c>
      <c r="FFI213" s="29">
        <f t="shared" si="80"/>
        <v>0</v>
      </c>
      <c r="FFJ213" s="29">
        <f t="shared" si="80"/>
        <v>0</v>
      </c>
      <c r="FFK213" s="29">
        <f t="shared" si="80"/>
        <v>0</v>
      </c>
      <c r="FFL213" s="29">
        <f t="shared" si="80"/>
        <v>0</v>
      </c>
      <c r="FFM213" s="29">
        <f t="shared" ref="FFM213:FHX213" si="81">SUM(FFM207:FFM212)</f>
        <v>0</v>
      </c>
      <c r="FFN213" s="29">
        <f t="shared" si="81"/>
        <v>0</v>
      </c>
      <c r="FFO213" s="29">
        <f t="shared" si="81"/>
        <v>0</v>
      </c>
      <c r="FFP213" s="29">
        <f t="shared" si="81"/>
        <v>0</v>
      </c>
      <c r="FFQ213" s="29">
        <f t="shared" si="81"/>
        <v>0</v>
      </c>
      <c r="FFR213" s="29">
        <f t="shared" si="81"/>
        <v>0</v>
      </c>
      <c r="FFS213" s="29">
        <f t="shared" si="81"/>
        <v>0</v>
      </c>
      <c r="FFT213" s="29">
        <f t="shared" si="81"/>
        <v>0</v>
      </c>
      <c r="FFU213" s="29">
        <f t="shared" si="81"/>
        <v>0</v>
      </c>
      <c r="FFV213" s="29">
        <f t="shared" si="81"/>
        <v>0</v>
      </c>
      <c r="FFW213" s="29">
        <f t="shared" si="81"/>
        <v>0</v>
      </c>
      <c r="FFX213" s="29">
        <f t="shared" si="81"/>
        <v>0</v>
      </c>
      <c r="FFY213" s="29">
        <f t="shared" si="81"/>
        <v>0</v>
      </c>
      <c r="FFZ213" s="29">
        <f t="shared" si="81"/>
        <v>0</v>
      </c>
      <c r="FGA213" s="29">
        <f t="shared" si="81"/>
        <v>0</v>
      </c>
      <c r="FGB213" s="29">
        <f t="shared" si="81"/>
        <v>0</v>
      </c>
      <c r="FGC213" s="29">
        <f t="shared" si="81"/>
        <v>0</v>
      </c>
      <c r="FGD213" s="29">
        <f t="shared" si="81"/>
        <v>0</v>
      </c>
      <c r="FGE213" s="29">
        <f t="shared" si="81"/>
        <v>0</v>
      </c>
      <c r="FGF213" s="29">
        <f t="shared" si="81"/>
        <v>0</v>
      </c>
      <c r="FGG213" s="29">
        <f t="shared" si="81"/>
        <v>0</v>
      </c>
      <c r="FGH213" s="29">
        <f t="shared" si="81"/>
        <v>0</v>
      </c>
      <c r="FGI213" s="29">
        <f t="shared" si="81"/>
        <v>0</v>
      </c>
      <c r="FGJ213" s="29">
        <f t="shared" si="81"/>
        <v>0</v>
      </c>
      <c r="FGK213" s="29">
        <f t="shared" si="81"/>
        <v>0</v>
      </c>
      <c r="FGL213" s="29">
        <f t="shared" si="81"/>
        <v>0</v>
      </c>
      <c r="FGM213" s="29">
        <f t="shared" si="81"/>
        <v>0</v>
      </c>
      <c r="FGN213" s="29">
        <f t="shared" si="81"/>
        <v>0</v>
      </c>
      <c r="FGO213" s="29">
        <f t="shared" si="81"/>
        <v>0</v>
      </c>
      <c r="FGP213" s="29">
        <f t="shared" si="81"/>
        <v>0</v>
      </c>
      <c r="FGQ213" s="29">
        <f t="shared" si="81"/>
        <v>0</v>
      </c>
      <c r="FGR213" s="29">
        <f t="shared" si="81"/>
        <v>0</v>
      </c>
      <c r="FGS213" s="29">
        <f t="shared" si="81"/>
        <v>0</v>
      </c>
      <c r="FGT213" s="29">
        <f t="shared" si="81"/>
        <v>0</v>
      </c>
      <c r="FGU213" s="29">
        <f t="shared" si="81"/>
        <v>0</v>
      </c>
      <c r="FGV213" s="29">
        <f t="shared" si="81"/>
        <v>0</v>
      </c>
      <c r="FGW213" s="29">
        <f t="shared" si="81"/>
        <v>0</v>
      </c>
      <c r="FGX213" s="29">
        <f t="shared" si="81"/>
        <v>0</v>
      </c>
      <c r="FGY213" s="29">
        <f t="shared" si="81"/>
        <v>0</v>
      </c>
      <c r="FGZ213" s="29">
        <f t="shared" si="81"/>
        <v>0</v>
      </c>
      <c r="FHA213" s="29">
        <f t="shared" si="81"/>
        <v>0</v>
      </c>
      <c r="FHB213" s="29">
        <f t="shared" si="81"/>
        <v>0</v>
      </c>
      <c r="FHC213" s="29">
        <f t="shared" si="81"/>
        <v>0</v>
      </c>
      <c r="FHD213" s="29">
        <f t="shared" si="81"/>
        <v>0</v>
      </c>
      <c r="FHE213" s="29">
        <f t="shared" si="81"/>
        <v>0</v>
      </c>
      <c r="FHF213" s="29">
        <f t="shared" si="81"/>
        <v>0</v>
      </c>
      <c r="FHG213" s="29">
        <f t="shared" si="81"/>
        <v>0</v>
      </c>
      <c r="FHH213" s="29">
        <f t="shared" si="81"/>
        <v>0</v>
      </c>
      <c r="FHI213" s="29">
        <f t="shared" si="81"/>
        <v>0</v>
      </c>
      <c r="FHJ213" s="29">
        <f t="shared" si="81"/>
        <v>0</v>
      </c>
      <c r="FHK213" s="29">
        <f t="shared" si="81"/>
        <v>0</v>
      </c>
      <c r="FHL213" s="29">
        <f t="shared" si="81"/>
        <v>0</v>
      </c>
      <c r="FHM213" s="29">
        <f t="shared" si="81"/>
        <v>0</v>
      </c>
      <c r="FHN213" s="29">
        <f t="shared" si="81"/>
        <v>0</v>
      </c>
      <c r="FHO213" s="29">
        <f t="shared" si="81"/>
        <v>0</v>
      </c>
      <c r="FHP213" s="29">
        <f t="shared" si="81"/>
        <v>0</v>
      </c>
      <c r="FHQ213" s="29">
        <f t="shared" si="81"/>
        <v>0</v>
      </c>
      <c r="FHR213" s="29">
        <f t="shared" si="81"/>
        <v>0</v>
      </c>
      <c r="FHS213" s="29">
        <f t="shared" si="81"/>
        <v>0</v>
      </c>
      <c r="FHT213" s="29">
        <f t="shared" si="81"/>
        <v>0</v>
      </c>
      <c r="FHU213" s="29">
        <f t="shared" si="81"/>
        <v>0</v>
      </c>
      <c r="FHV213" s="29">
        <f t="shared" si="81"/>
        <v>0</v>
      </c>
      <c r="FHW213" s="29">
        <f t="shared" si="81"/>
        <v>0</v>
      </c>
      <c r="FHX213" s="29">
        <f t="shared" si="81"/>
        <v>0</v>
      </c>
      <c r="FHY213" s="29">
        <f t="shared" ref="FHY213:FKJ213" si="82">SUM(FHY207:FHY212)</f>
        <v>0</v>
      </c>
      <c r="FHZ213" s="29">
        <f t="shared" si="82"/>
        <v>0</v>
      </c>
      <c r="FIA213" s="29">
        <f t="shared" si="82"/>
        <v>0</v>
      </c>
      <c r="FIB213" s="29">
        <f t="shared" si="82"/>
        <v>0</v>
      </c>
      <c r="FIC213" s="29">
        <f t="shared" si="82"/>
        <v>0</v>
      </c>
      <c r="FID213" s="29">
        <f t="shared" si="82"/>
        <v>0</v>
      </c>
      <c r="FIE213" s="29">
        <f t="shared" si="82"/>
        <v>0</v>
      </c>
      <c r="FIF213" s="29">
        <f t="shared" si="82"/>
        <v>0</v>
      </c>
      <c r="FIG213" s="29">
        <f t="shared" si="82"/>
        <v>0</v>
      </c>
      <c r="FIH213" s="29">
        <f t="shared" si="82"/>
        <v>0</v>
      </c>
      <c r="FII213" s="29">
        <f t="shared" si="82"/>
        <v>0</v>
      </c>
      <c r="FIJ213" s="29">
        <f t="shared" si="82"/>
        <v>0</v>
      </c>
      <c r="FIK213" s="29">
        <f t="shared" si="82"/>
        <v>0</v>
      </c>
      <c r="FIL213" s="29">
        <f t="shared" si="82"/>
        <v>0</v>
      </c>
      <c r="FIM213" s="29">
        <f t="shared" si="82"/>
        <v>0</v>
      </c>
      <c r="FIN213" s="29">
        <f t="shared" si="82"/>
        <v>0</v>
      </c>
      <c r="FIO213" s="29">
        <f t="shared" si="82"/>
        <v>0</v>
      </c>
      <c r="FIP213" s="29">
        <f t="shared" si="82"/>
        <v>0</v>
      </c>
      <c r="FIQ213" s="29">
        <f t="shared" si="82"/>
        <v>0</v>
      </c>
      <c r="FIR213" s="29">
        <f t="shared" si="82"/>
        <v>0</v>
      </c>
      <c r="FIS213" s="29">
        <f t="shared" si="82"/>
        <v>0</v>
      </c>
      <c r="FIT213" s="29">
        <f t="shared" si="82"/>
        <v>0</v>
      </c>
      <c r="FIU213" s="29">
        <f t="shared" si="82"/>
        <v>0</v>
      </c>
      <c r="FIV213" s="29">
        <f t="shared" si="82"/>
        <v>0</v>
      </c>
      <c r="FIW213" s="29">
        <f t="shared" si="82"/>
        <v>0</v>
      </c>
      <c r="FIX213" s="29">
        <f t="shared" si="82"/>
        <v>0</v>
      </c>
      <c r="FIY213" s="29">
        <f t="shared" si="82"/>
        <v>0</v>
      </c>
      <c r="FIZ213" s="29">
        <f t="shared" si="82"/>
        <v>0</v>
      </c>
      <c r="FJA213" s="29">
        <f t="shared" si="82"/>
        <v>0</v>
      </c>
      <c r="FJB213" s="29">
        <f t="shared" si="82"/>
        <v>0</v>
      </c>
      <c r="FJC213" s="29">
        <f t="shared" si="82"/>
        <v>0</v>
      </c>
      <c r="FJD213" s="29">
        <f t="shared" si="82"/>
        <v>0</v>
      </c>
      <c r="FJE213" s="29">
        <f t="shared" si="82"/>
        <v>0</v>
      </c>
      <c r="FJF213" s="29">
        <f t="shared" si="82"/>
        <v>0</v>
      </c>
      <c r="FJG213" s="29">
        <f t="shared" si="82"/>
        <v>0</v>
      </c>
      <c r="FJH213" s="29">
        <f t="shared" si="82"/>
        <v>0</v>
      </c>
      <c r="FJI213" s="29">
        <f t="shared" si="82"/>
        <v>0</v>
      </c>
      <c r="FJJ213" s="29">
        <f t="shared" si="82"/>
        <v>0</v>
      </c>
      <c r="FJK213" s="29">
        <f t="shared" si="82"/>
        <v>0</v>
      </c>
      <c r="FJL213" s="29">
        <f t="shared" si="82"/>
        <v>0</v>
      </c>
      <c r="FJM213" s="29">
        <f t="shared" si="82"/>
        <v>0</v>
      </c>
      <c r="FJN213" s="29">
        <f t="shared" si="82"/>
        <v>0</v>
      </c>
      <c r="FJO213" s="29">
        <f t="shared" si="82"/>
        <v>0</v>
      </c>
      <c r="FJP213" s="29">
        <f t="shared" si="82"/>
        <v>0</v>
      </c>
      <c r="FJQ213" s="29">
        <f t="shared" si="82"/>
        <v>0</v>
      </c>
      <c r="FJR213" s="29">
        <f t="shared" si="82"/>
        <v>0</v>
      </c>
      <c r="FJS213" s="29">
        <f t="shared" si="82"/>
        <v>0</v>
      </c>
      <c r="FJT213" s="29">
        <f t="shared" si="82"/>
        <v>0</v>
      </c>
      <c r="FJU213" s="29">
        <f t="shared" si="82"/>
        <v>0</v>
      </c>
      <c r="FJV213" s="29">
        <f t="shared" si="82"/>
        <v>0</v>
      </c>
      <c r="FJW213" s="29">
        <f t="shared" si="82"/>
        <v>0</v>
      </c>
      <c r="FJX213" s="29">
        <f t="shared" si="82"/>
        <v>0</v>
      </c>
      <c r="FJY213" s="29">
        <f t="shared" si="82"/>
        <v>0</v>
      </c>
      <c r="FJZ213" s="29">
        <f t="shared" si="82"/>
        <v>0</v>
      </c>
      <c r="FKA213" s="29">
        <f t="shared" si="82"/>
        <v>0</v>
      </c>
      <c r="FKB213" s="29">
        <f t="shared" si="82"/>
        <v>0</v>
      </c>
      <c r="FKC213" s="29">
        <f t="shared" si="82"/>
        <v>0</v>
      </c>
      <c r="FKD213" s="29">
        <f t="shared" si="82"/>
        <v>0</v>
      </c>
      <c r="FKE213" s="29">
        <f t="shared" si="82"/>
        <v>0</v>
      </c>
      <c r="FKF213" s="29">
        <f t="shared" si="82"/>
        <v>0</v>
      </c>
      <c r="FKG213" s="29">
        <f t="shared" si="82"/>
        <v>0</v>
      </c>
      <c r="FKH213" s="29">
        <f t="shared" si="82"/>
        <v>0</v>
      </c>
      <c r="FKI213" s="29">
        <f t="shared" si="82"/>
        <v>0</v>
      </c>
      <c r="FKJ213" s="29">
        <f t="shared" si="82"/>
        <v>0</v>
      </c>
      <c r="FKK213" s="29">
        <f t="shared" ref="FKK213:FMV213" si="83">SUM(FKK207:FKK212)</f>
        <v>0</v>
      </c>
      <c r="FKL213" s="29">
        <f t="shared" si="83"/>
        <v>0</v>
      </c>
      <c r="FKM213" s="29">
        <f t="shared" si="83"/>
        <v>0</v>
      </c>
      <c r="FKN213" s="29">
        <f t="shared" si="83"/>
        <v>0</v>
      </c>
      <c r="FKO213" s="29">
        <f t="shared" si="83"/>
        <v>0</v>
      </c>
      <c r="FKP213" s="29">
        <f t="shared" si="83"/>
        <v>0</v>
      </c>
      <c r="FKQ213" s="29">
        <f t="shared" si="83"/>
        <v>0</v>
      </c>
      <c r="FKR213" s="29">
        <f t="shared" si="83"/>
        <v>0</v>
      </c>
      <c r="FKS213" s="29">
        <f t="shared" si="83"/>
        <v>0</v>
      </c>
      <c r="FKT213" s="29">
        <f t="shared" si="83"/>
        <v>0</v>
      </c>
      <c r="FKU213" s="29">
        <f t="shared" si="83"/>
        <v>0</v>
      </c>
      <c r="FKV213" s="29">
        <f t="shared" si="83"/>
        <v>0</v>
      </c>
      <c r="FKW213" s="29">
        <f t="shared" si="83"/>
        <v>0</v>
      </c>
      <c r="FKX213" s="29">
        <f t="shared" si="83"/>
        <v>0</v>
      </c>
      <c r="FKY213" s="29">
        <f t="shared" si="83"/>
        <v>0</v>
      </c>
      <c r="FKZ213" s="29">
        <f t="shared" si="83"/>
        <v>0</v>
      </c>
      <c r="FLA213" s="29">
        <f t="shared" si="83"/>
        <v>0</v>
      </c>
      <c r="FLB213" s="29">
        <f t="shared" si="83"/>
        <v>0</v>
      </c>
      <c r="FLC213" s="29">
        <f t="shared" si="83"/>
        <v>0</v>
      </c>
      <c r="FLD213" s="29">
        <f t="shared" si="83"/>
        <v>0</v>
      </c>
      <c r="FLE213" s="29">
        <f t="shared" si="83"/>
        <v>0</v>
      </c>
      <c r="FLF213" s="29">
        <f t="shared" si="83"/>
        <v>0</v>
      </c>
      <c r="FLG213" s="29">
        <f t="shared" si="83"/>
        <v>0</v>
      </c>
      <c r="FLH213" s="29">
        <f t="shared" si="83"/>
        <v>0</v>
      </c>
      <c r="FLI213" s="29">
        <f t="shared" si="83"/>
        <v>0</v>
      </c>
      <c r="FLJ213" s="29">
        <f t="shared" si="83"/>
        <v>0</v>
      </c>
      <c r="FLK213" s="29">
        <f t="shared" si="83"/>
        <v>0</v>
      </c>
      <c r="FLL213" s="29">
        <f t="shared" si="83"/>
        <v>0</v>
      </c>
      <c r="FLM213" s="29">
        <f t="shared" si="83"/>
        <v>0</v>
      </c>
      <c r="FLN213" s="29">
        <f t="shared" si="83"/>
        <v>0</v>
      </c>
      <c r="FLO213" s="29">
        <f t="shared" si="83"/>
        <v>0</v>
      </c>
      <c r="FLP213" s="29">
        <f t="shared" si="83"/>
        <v>0</v>
      </c>
      <c r="FLQ213" s="29">
        <f t="shared" si="83"/>
        <v>0</v>
      </c>
      <c r="FLR213" s="29">
        <f t="shared" si="83"/>
        <v>0</v>
      </c>
      <c r="FLS213" s="29">
        <f t="shared" si="83"/>
        <v>0</v>
      </c>
      <c r="FLT213" s="29">
        <f t="shared" si="83"/>
        <v>0</v>
      </c>
      <c r="FLU213" s="29">
        <f t="shared" si="83"/>
        <v>0</v>
      </c>
      <c r="FLV213" s="29">
        <f t="shared" si="83"/>
        <v>0</v>
      </c>
      <c r="FLW213" s="29">
        <f t="shared" si="83"/>
        <v>0</v>
      </c>
      <c r="FLX213" s="29">
        <f t="shared" si="83"/>
        <v>0</v>
      </c>
      <c r="FLY213" s="29">
        <f t="shared" si="83"/>
        <v>0</v>
      </c>
      <c r="FLZ213" s="29">
        <f t="shared" si="83"/>
        <v>0</v>
      </c>
      <c r="FMA213" s="29">
        <f t="shared" si="83"/>
        <v>0</v>
      </c>
      <c r="FMB213" s="29">
        <f t="shared" si="83"/>
        <v>0</v>
      </c>
      <c r="FMC213" s="29">
        <f t="shared" si="83"/>
        <v>0</v>
      </c>
      <c r="FMD213" s="29">
        <f t="shared" si="83"/>
        <v>0</v>
      </c>
      <c r="FME213" s="29">
        <f t="shared" si="83"/>
        <v>0</v>
      </c>
      <c r="FMF213" s="29">
        <f t="shared" si="83"/>
        <v>0</v>
      </c>
      <c r="FMG213" s="29">
        <f t="shared" si="83"/>
        <v>0</v>
      </c>
      <c r="FMH213" s="29">
        <f t="shared" si="83"/>
        <v>0</v>
      </c>
      <c r="FMI213" s="29">
        <f t="shared" si="83"/>
        <v>0</v>
      </c>
      <c r="FMJ213" s="29">
        <f t="shared" si="83"/>
        <v>0</v>
      </c>
      <c r="FMK213" s="29">
        <f t="shared" si="83"/>
        <v>0</v>
      </c>
      <c r="FML213" s="29">
        <f t="shared" si="83"/>
        <v>0</v>
      </c>
      <c r="FMM213" s="29">
        <f t="shared" si="83"/>
        <v>0</v>
      </c>
      <c r="FMN213" s="29">
        <f t="shared" si="83"/>
        <v>0</v>
      </c>
      <c r="FMO213" s="29">
        <f t="shared" si="83"/>
        <v>0</v>
      </c>
      <c r="FMP213" s="29">
        <f t="shared" si="83"/>
        <v>0</v>
      </c>
      <c r="FMQ213" s="29">
        <f t="shared" si="83"/>
        <v>0</v>
      </c>
      <c r="FMR213" s="29">
        <f t="shared" si="83"/>
        <v>0</v>
      </c>
      <c r="FMS213" s="29">
        <f t="shared" si="83"/>
        <v>0</v>
      </c>
      <c r="FMT213" s="29">
        <f t="shared" si="83"/>
        <v>0</v>
      </c>
      <c r="FMU213" s="29">
        <f t="shared" si="83"/>
        <v>0</v>
      </c>
      <c r="FMV213" s="29">
        <f t="shared" si="83"/>
        <v>0</v>
      </c>
      <c r="FMW213" s="29">
        <f t="shared" ref="FMW213:FPH213" si="84">SUM(FMW207:FMW212)</f>
        <v>0</v>
      </c>
      <c r="FMX213" s="29">
        <f t="shared" si="84"/>
        <v>0</v>
      </c>
      <c r="FMY213" s="29">
        <f t="shared" si="84"/>
        <v>0</v>
      </c>
      <c r="FMZ213" s="29">
        <f t="shared" si="84"/>
        <v>0</v>
      </c>
      <c r="FNA213" s="29">
        <f t="shared" si="84"/>
        <v>0</v>
      </c>
      <c r="FNB213" s="29">
        <f t="shared" si="84"/>
        <v>0</v>
      </c>
      <c r="FNC213" s="29">
        <f t="shared" si="84"/>
        <v>0</v>
      </c>
      <c r="FND213" s="29">
        <f t="shared" si="84"/>
        <v>0</v>
      </c>
      <c r="FNE213" s="29">
        <f t="shared" si="84"/>
        <v>0</v>
      </c>
      <c r="FNF213" s="29">
        <f t="shared" si="84"/>
        <v>0</v>
      </c>
      <c r="FNG213" s="29">
        <f t="shared" si="84"/>
        <v>0</v>
      </c>
      <c r="FNH213" s="29">
        <f t="shared" si="84"/>
        <v>0</v>
      </c>
      <c r="FNI213" s="29">
        <f t="shared" si="84"/>
        <v>0</v>
      </c>
      <c r="FNJ213" s="29">
        <f t="shared" si="84"/>
        <v>0</v>
      </c>
      <c r="FNK213" s="29">
        <f t="shared" si="84"/>
        <v>0</v>
      </c>
      <c r="FNL213" s="29">
        <f t="shared" si="84"/>
        <v>0</v>
      </c>
      <c r="FNM213" s="29">
        <f t="shared" si="84"/>
        <v>0</v>
      </c>
      <c r="FNN213" s="29">
        <f t="shared" si="84"/>
        <v>0</v>
      </c>
      <c r="FNO213" s="29">
        <f t="shared" si="84"/>
        <v>0</v>
      </c>
      <c r="FNP213" s="29">
        <f t="shared" si="84"/>
        <v>0</v>
      </c>
      <c r="FNQ213" s="29">
        <f t="shared" si="84"/>
        <v>0</v>
      </c>
      <c r="FNR213" s="29">
        <f t="shared" si="84"/>
        <v>0</v>
      </c>
      <c r="FNS213" s="29">
        <f t="shared" si="84"/>
        <v>0</v>
      </c>
      <c r="FNT213" s="29">
        <f t="shared" si="84"/>
        <v>0</v>
      </c>
      <c r="FNU213" s="29">
        <f t="shared" si="84"/>
        <v>0</v>
      </c>
      <c r="FNV213" s="29">
        <f t="shared" si="84"/>
        <v>0</v>
      </c>
      <c r="FNW213" s="29">
        <f t="shared" si="84"/>
        <v>0</v>
      </c>
      <c r="FNX213" s="29">
        <f t="shared" si="84"/>
        <v>0</v>
      </c>
      <c r="FNY213" s="29">
        <f t="shared" si="84"/>
        <v>0</v>
      </c>
      <c r="FNZ213" s="29">
        <f t="shared" si="84"/>
        <v>0</v>
      </c>
      <c r="FOA213" s="29">
        <f t="shared" si="84"/>
        <v>0</v>
      </c>
      <c r="FOB213" s="29">
        <f t="shared" si="84"/>
        <v>0</v>
      </c>
      <c r="FOC213" s="29">
        <f t="shared" si="84"/>
        <v>0</v>
      </c>
      <c r="FOD213" s="29">
        <f t="shared" si="84"/>
        <v>0</v>
      </c>
      <c r="FOE213" s="29">
        <f t="shared" si="84"/>
        <v>0</v>
      </c>
      <c r="FOF213" s="29">
        <f t="shared" si="84"/>
        <v>0</v>
      </c>
      <c r="FOG213" s="29">
        <f t="shared" si="84"/>
        <v>0</v>
      </c>
      <c r="FOH213" s="29">
        <f t="shared" si="84"/>
        <v>0</v>
      </c>
      <c r="FOI213" s="29">
        <f t="shared" si="84"/>
        <v>0</v>
      </c>
      <c r="FOJ213" s="29">
        <f t="shared" si="84"/>
        <v>0</v>
      </c>
      <c r="FOK213" s="29">
        <f t="shared" si="84"/>
        <v>0</v>
      </c>
      <c r="FOL213" s="29">
        <f t="shared" si="84"/>
        <v>0</v>
      </c>
      <c r="FOM213" s="29">
        <f t="shared" si="84"/>
        <v>0</v>
      </c>
      <c r="FON213" s="29">
        <f t="shared" si="84"/>
        <v>0</v>
      </c>
      <c r="FOO213" s="29">
        <f t="shared" si="84"/>
        <v>0</v>
      </c>
      <c r="FOP213" s="29">
        <f t="shared" si="84"/>
        <v>0</v>
      </c>
      <c r="FOQ213" s="29">
        <f t="shared" si="84"/>
        <v>0</v>
      </c>
      <c r="FOR213" s="29">
        <f t="shared" si="84"/>
        <v>0</v>
      </c>
      <c r="FOS213" s="29">
        <f t="shared" si="84"/>
        <v>0</v>
      </c>
      <c r="FOT213" s="29">
        <f t="shared" si="84"/>
        <v>0</v>
      </c>
      <c r="FOU213" s="29">
        <f t="shared" si="84"/>
        <v>0</v>
      </c>
      <c r="FOV213" s="29">
        <f t="shared" si="84"/>
        <v>0</v>
      </c>
      <c r="FOW213" s="29">
        <f t="shared" si="84"/>
        <v>0</v>
      </c>
      <c r="FOX213" s="29">
        <f t="shared" si="84"/>
        <v>0</v>
      </c>
      <c r="FOY213" s="29">
        <f t="shared" si="84"/>
        <v>0</v>
      </c>
      <c r="FOZ213" s="29">
        <f t="shared" si="84"/>
        <v>0</v>
      </c>
      <c r="FPA213" s="29">
        <f t="shared" si="84"/>
        <v>0</v>
      </c>
      <c r="FPB213" s="29">
        <f t="shared" si="84"/>
        <v>0</v>
      </c>
      <c r="FPC213" s="29">
        <f t="shared" si="84"/>
        <v>0</v>
      </c>
      <c r="FPD213" s="29">
        <f t="shared" si="84"/>
        <v>0</v>
      </c>
      <c r="FPE213" s="29">
        <f t="shared" si="84"/>
        <v>0</v>
      </c>
      <c r="FPF213" s="29">
        <f t="shared" si="84"/>
        <v>0</v>
      </c>
      <c r="FPG213" s="29">
        <f t="shared" si="84"/>
        <v>0</v>
      </c>
      <c r="FPH213" s="29">
        <f t="shared" si="84"/>
        <v>0</v>
      </c>
      <c r="FPI213" s="29">
        <f t="shared" ref="FPI213:FRT213" si="85">SUM(FPI207:FPI212)</f>
        <v>0</v>
      </c>
      <c r="FPJ213" s="29">
        <f t="shared" si="85"/>
        <v>0</v>
      </c>
      <c r="FPK213" s="29">
        <f t="shared" si="85"/>
        <v>0</v>
      </c>
      <c r="FPL213" s="29">
        <f t="shared" si="85"/>
        <v>0</v>
      </c>
      <c r="FPM213" s="29">
        <f t="shared" si="85"/>
        <v>0</v>
      </c>
      <c r="FPN213" s="29">
        <f t="shared" si="85"/>
        <v>0</v>
      </c>
      <c r="FPO213" s="29">
        <f t="shared" si="85"/>
        <v>0</v>
      </c>
      <c r="FPP213" s="29">
        <f t="shared" si="85"/>
        <v>0</v>
      </c>
      <c r="FPQ213" s="29">
        <f t="shared" si="85"/>
        <v>0</v>
      </c>
      <c r="FPR213" s="29">
        <f t="shared" si="85"/>
        <v>0</v>
      </c>
      <c r="FPS213" s="29">
        <f t="shared" si="85"/>
        <v>0</v>
      </c>
      <c r="FPT213" s="29">
        <f t="shared" si="85"/>
        <v>0</v>
      </c>
      <c r="FPU213" s="29">
        <f t="shared" si="85"/>
        <v>0</v>
      </c>
      <c r="FPV213" s="29">
        <f t="shared" si="85"/>
        <v>0</v>
      </c>
      <c r="FPW213" s="29">
        <f t="shared" si="85"/>
        <v>0</v>
      </c>
      <c r="FPX213" s="29">
        <f t="shared" si="85"/>
        <v>0</v>
      </c>
      <c r="FPY213" s="29">
        <f t="shared" si="85"/>
        <v>0</v>
      </c>
      <c r="FPZ213" s="29">
        <f t="shared" si="85"/>
        <v>0</v>
      </c>
      <c r="FQA213" s="29">
        <f t="shared" si="85"/>
        <v>0</v>
      </c>
      <c r="FQB213" s="29">
        <f t="shared" si="85"/>
        <v>0</v>
      </c>
      <c r="FQC213" s="29">
        <f t="shared" si="85"/>
        <v>0</v>
      </c>
      <c r="FQD213" s="29">
        <f t="shared" si="85"/>
        <v>0</v>
      </c>
      <c r="FQE213" s="29">
        <f t="shared" si="85"/>
        <v>0</v>
      </c>
      <c r="FQF213" s="29">
        <f t="shared" si="85"/>
        <v>0</v>
      </c>
      <c r="FQG213" s="29">
        <f t="shared" si="85"/>
        <v>0</v>
      </c>
      <c r="FQH213" s="29">
        <f t="shared" si="85"/>
        <v>0</v>
      </c>
      <c r="FQI213" s="29">
        <f t="shared" si="85"/>
        <v>0</v>
      </c>
      <c r="FQJ213" s="29">
        <f t="shared" si="85"/>
        <v>0</v>
      </c>
      <c r="FQK213" s="29">
        <f t="shared" si="85"/>
        <v>0</v>
      </c>
      <c r="FQL213" s="29">
        <f t="shared" si="85"/>
        <v>0</v>
      </c>
      <c r="FQM213" s="29">
        <f t="shared" si="85"/>
        <v>0</v>
      </c>
      <c r="FQN213" s="29">
        <f t="shared" si="85"/>
        <v>0</v>
      </c>
      <c r="FQO213" s="29">
        <f t="shared" si="85"/>
        <v>0</v>
      </c>
      <c r="FQP213" s="29">
        <f t="shared" si="85"/>
        <v>0</v>
      </c>
      <c r="FQQ213" s="29">
        <f t="shared" si="85"/>
        <v>0</v>
      </c>
      <c r="FQR213" s="29">
        <f t="shared" si="85"/>
        <v>0</v>
      </c>
      <c r="FQS213" s="29">
        <f t="shared" si="85"/>
        <v>0</v>
      </c>
      <c r="FQT213" s="29">
        <f t="shared" si="85"/>
        <v>0</v>
      </c>
      <c r="FQU213" s="29">
        <f t="shared" si="85"/>
        <v>0</v>
      </c>
      <c r="FQV213" s="29">
        <f t="shared" si="85"/>
        <v>0</v>
      </c>
      <c r="FQW213" s="29">
        <f t="shared" si="85"/>
        <v>0</v>
      </c>
      <c r="FQX213" s="29">
        <f t="shared" si="85"/>
        <v>0</v>
      </c>
      <c r="FQY213" s="29">
        <f t="shared" si="85"/>
        <v>0</v>
      </c>
      <c r="FQZ213" s="29">
        <f t="shared" si="85"/>
        <v>0</v>
      </c>
      <c r="FRA213" s="29">
        <f t="shared" si="85"/>
        <v>0</v>
      </c>
      <c r="FRB213" s="29">
        <f t="shared" si="85"/>
        <v>0</v>
      </c>
      <c r="FRC213" s="29">
        <f t="shared" si="85"/>
        <v>0</v>
      </c>
      <c r="FRD213" s="29">
        <f t="shared" si="85"/>
        <v>0</v>
      </c>
      <c r="FRE213" s="29">
        <f t="shared" si="85"/>
        <v>0</v>
      </c>
      <c r="FRF213" s="29">
        <f t="shared" si="85"/>
        <v>0</v>
      </c>
      <c r="FRG213" s="29">
        <f t="shared" si="85"/>
        <v>0</v>
      </c>
      <c r="FRH213" s="29">
        <f t="shared" si="85"/>
        <v>0</v>
      </c>
      <c r="FRI213" s="29">
        <f t="shared" si="85"/>
        <v>0</v>
      </c>
      <c r="FRJ213" s="29">
        <f t="shared" si="85"/>
        <v>0</v>
      </c>
      <c r="FRK213" s="29">
        <f t="shared" si="85"/>
        <v>0</v>
      </c>
      <c r="FRL213" s="29">
        <f t="shared" si="85"/>
        <v>0</v>
      </c>
      <c r="FRM213" s="29">
        <f t="shared" si="85"/>
        <v>0</v>
      </c>
      <c r="FRN213" s="29">
        <f t="shared" si="85"/>
        <v>0</v>
      </c>
      <c r="FRO213" s="29">
        <f t="shared" si="85"/>
        <v>0</v>
      </c>
      <c r="FRP213" s="29">
        <f t="shared" si="85"/>
        <v>0</v>
      </c>
      <c r="FRQ213" s="29">
        <f t="shared" si="85"/>
        <v>0</v>
      </c>
      <c r="FRR213" s="29">
        <f t="shared" si="85"/>
        <v>0</v>
      </c>
      <c r="FRS213" s="29">
        <f t="shared" si="85"/>
        <v>0</v>
      </c>
      <c r="FRT213" s="29">
        <f t="shared" si="85"/>
        <v>0</v>
      </c>
      <c r="FRU213" s="29">
        <f t="shared" ref="FRU213:FUF213" si="86">SUM(FRU207:FRU212)</f>
        <v>0</v>
      </c>
      <c r="FRV213" s="29">
        <f t="shared" si="86"/>
        <v>0</v>
      </c>
      <c r="FRW213" s="29">
        <f t="shared" si="86"/>
        <v>0</v>
      </c>
      <c r="FRX213" s="29">
        <f t="shared" si="86"/>
        <v>0</v>
      </c>
      <c r="FRY213" s="29">
        <f t="shared" si="86"/>
        <v>0</v>
      </c>
      <c r="FRZ213" s="29">
        <f t="shared" si="86"/>
        <v>0</v>
      </c>
      <c r="FSA213" s="29">
        <f t="shared" si="86"/>
        <v>0</v>
      </c>
      <c r="FSB213" s="29">
        <f t="shared" si="86"/>
        <v>0</v>
      </c>
      <c r="FSC213" s="29">
        <f t="shared" si="86"/>
        <v>0</v>
      </c>
      <c r="FSD213" s="29">
        <f t="shared" si="86"/>
        <v>0</v>
      </c>
      <c r="FSE213" s="29">
        <f t="shared" si="86"/>
        <v>0</v>
      </c>
      <c r="FSF213" s="29">
        <f t="shared" si="86"/>
        <v>0</v>
      </c>
      <c r="FSG213" s="29">
        <f t="shared" si="86"/>
        <v>0</v>
      </c>
      <c r="FSH213" s="29">
        <f t="shared" si="86"/>
        <v>0</v>
      </c>
      <c r="FSI213" s="29">
        <f t="shared" si="86"/>
        <v>0</v>
      </c>
      <c r="FSJ213" s="29">
        <f t="shared" si="86"/>
        <v>0</v>
      </c>
      <c r="FSK213" s="29">
        <f t="shared" si="86"/>
        <v>0</v>
      </c>
      <c r="FSL213" s="29">
        <f t="shared" si="86"/>
        <v>0</v>
      </c>
      <c r="FSM213" s="29">
        <f t="shared" si="86"/>
        <v>0</v>
      </c>
      <c r="FSN213" s="29">
        <f t="shared" si="86"/>
        <v>0</v>
      </c>
      <c r="FSO213" s="29">
        <f t="shared" si="86"/>
        <v>0</v>
      </c>
      <c r="FSP213" s="29">
        <f t="shared" si="86"/>
        <v>0</v>
      </c>
      <c r="FSQ213" s="29">
        <f t="shared" si="86"/>
        <v>0</v>
      </c>
      <c r="FSR213" s="29">
        <f t="shared" si="86"/>
        <v>0</v>
      </c>
      <c r="FSS213" s="29">
        <f t="shared" si="86"/>
        <v>0</v>
      </c>
      <c r="FST213" s="29">
        <f t="shared" si="86"/>
        <v>0</v>
      </c>
      <c r="FSU213" s="29">
        <f t="shared" si="86"/>
        <v>0</v>
      </c>
      <c r="FSV213" s="29">
        <f t="shared" si="86"/>
        <v>0</v>
      </c>
      <c r="FSW213" s="29">
        <f t="shared" si="86"/>
        <v>0</v>
      </c>
      <c r="FSX213" s="29">
        <f t="shared" si="86"/>
        <v>0</v>
      </c>
      <c r="FSY213" s="29">
        <f t="shared" si="86"/>
        <v>0</v>
      </c>
      <c r="FSZ213" s="29">
        <f t="shared" si="86"/>
        <v>0</v>
      </c>
      <c r="FTA213" s="29">
        <f t="shared" si="86"/>
        <v>0</v>
      </c>
      <c r="FTB213" s="29">
        <f t="shared" si="86"/>
        <v>0</v>
      </c>
      <c r="FTC213" s="29">
        <f t="shared" si="86"/>
        <v>0</v>
      </c>
      <c r="FTD213" s="29">
        <f t="shared" si="86"/>
        <v>0</v>
      </c>
      <c r="FTE213" s="29">
        <f t="shared" si="86"/>
        <v>0</v>
      </c>
      <c r="FTF213" s="29">
        <f t="shared" si="86"/>
        <v>0</v>
      </c>
      <c r="FTG213" s="29">
        <f t="shared" si="86"/>
        <v>0</v>
      </c>
      <c r="FTH213" s="29">
        <f t="shared" si="86"/>
        <v>0</v>
      </c>
      <c r="FTI213" s="29">
        <f t="shared" si="86"/>
        <v>0</v>
      </c>
      <c r="FTJ213" s="29">
        <f t="shared" si="86"/>
        <v>0</v>
      </c>
      <c r="FTK213" s="29">
        <f t="shared" si="86"/>
        <v>0</v>
      </c>
      <c r="FTL213" s="29">
        <f t="shared" si="86"/>
        <v>0</v>
      </c>
      <c r="FTM213" s="29">
        <f t="shared" si="86"/>
        <v>0</v>
      </c>
      <c r="FTN213" s="29">
        <f t="shared" si="86"/>
        <v>0</v>
      </c>
      <c r="FTO213" s="29">
        <f t="shared" si="86"/>
        <v>0</v>
      </c>
      <c r="FTP213" s="29">
        <f t="shared" si="86"/>
        <v>0</v>
      </c>
      <c r="FTQ213" s="29">
        <f t="shared" si="86"/>
        <v>0</v>
      </c>
      <c r="FTR213" s="29">
        <f t="shared" si="86"/>
        <v>0</v>
      </c>
      <c r="FTS213" s="29">
        <f t="shared" si="86"/>
        <v>0</v>
      </c>
      <c r="FTT213" s="29">
        <f t="shared" si="86"/>
        <v>0</v>
      </c>
      <c r="FTU213" s="29">
        <f t="shared" si="86"/>
        <v>0</v>
      </c>
      <c r="FTV213" s="29">
        <f t="shared" si="86"/>
        <v>0</v>
      </c>
      <c r="FTW213" s="29">
        <f t="shared" si="86"/>
        <v>0</v>
      </c>
      <c r="FTX213" s="29">
        <f t="shared" si="86"/>
        <v>0</v>
      </c>
      <c r="FTY213" s="29">
        <f t="shared" si="86"/>
        <v>0</v>
      </c>
      <c r="FTZ213" s="29">
        <f t="shared" si="86"/>
        <v>0</v>
      </c>
      <c r="FUA213" s="29">
        <f t="shared" si="86"/>
        <v>0</v>
      </c>
      <c r="FUB213" s="29">
        <f t="shared" si="86"/>
        <v>0</v>
      </c>
      <c r="FUC213" s="29">
        <f t="shared" si="86"/>
        <v>0</v>
      </c>
      <c r="FUD213" s="29">
        <f t="shared" si="86"/>
        <v>0</v>
      </c>
      <c r="FUE213" s="29">
        <f t="shared" si="86"/>
        <v>0</v>
      </c>
      <c r="FUF213" s="29">
        <f t="shared" si="86"/>
        <v>0</v>
      </c>
      <c r="FUG213" s="29">
        <f t="shared" ref="FUG213:FWR213" si="87">SUM(FUG207:FUG212)</f>
        <v>0</v>
      </c>
      <c r="FUH213" s="29">
        <f t="shared" si="87"/>
        <v>0</v>
      </c>
      <c r="FUI213" s="29">
        <f t="shared" si="87"/>
        <v>0</v>
      </c>
      <c r="FUJ213" s="29">
        <f t="shared" si="87"/>
        <v>0</v>
      </c>
      <c r="FUK213" s="29">
        <f t="shared" si="87"/>
        <v>0</v>
      </c>
      <c r="FUL213" s="29">
        <f t="shared" si="87"/>
        <v>0</v>
      </c>
      <c r="FUM213" s="29">
        <f t="shared" si="87"/>
        <v>0</v>
      </c>
      <c r="FUN213" s="29">
        <f t="shared" si="87"/>
        <v>0</v>
      </c>
      <c r="FUO213" s="29">
        <f t="shared" si="87"/>
        <v>0</v>
      </c>
      <c r="FUP213" s="29">
        <f t="shared" si="87"/>
        <v>0</v>
      </c>
      <c r="FUQ213" s="29">
        <f t="shared" si="87"/>
        <v>0</v>
      </c>
      <c r="FUR213" s="29">
        <f t="shared" si="87"/>
        <v>0</v>
      </c>
      <c r="FUS213" s="29">
        <f t="shared" si="87"/>
        <v>0</v>
      </c>
      <c r="FUT213" s="29">
        <f t="shared" si="87"/>
        <v>0</v>
      </c>
      <c r="FUU213" s="29">
        <f t="shared" si="87"/>
        <v>0</v>
      </c>
      <c r="FUV213" s="29">
        <f t="shared" si="87"/>
        <v>0</v>
      </c>
      <c r="FUW213" s="29">
        <f t="shared" si="87"/>
        <v>0</v>
      </c>
      <c r="FUX213" s="29">
        <f t="shared" si="87"/>
        <v>0</v>
      </c>
      <c r="FUY213" s="29">
        <f t="shared" si="87"/>
        <v>0</v>
      </c>
      <c r="FUZ213" s="29">
        <f t="shared" si="87"/>
        <v>0</v>
      </c>
      <c r="FVA213" s="29">
        <f t="shared" si="87"/>
        <v>0</v>
      </c>
      <c r="FVB213" s="29">
        <f t="shared" si="87"/>
        <v>0</v>
      </c>
      <c r="FVC213" s="29">
        <f t="shared" si="87"/>
        <v>0</v>
      </c>
      <c r="FVD213" s="29">
        <f t="shared" si="87"/>
        <v>0</v>
      </c>
      <c r="FVE213" s="29">
        <f t="shared" si="87"/>
        <v>0</v>
      </c>
      <c r="FVF213" s="29">
        <f t="shared" si="87"/>
        <v>0</v>
      </c>
      <c r="FVG213" s="29">
        <f t="shared" si="87"/>
        <v>0</v>
      </c>
      <c r="FVH213" s="29">
        <f t="shared" si="87"/>
        <v>0</v>
      </c>
      <c r="FVI213" s="29">
        <f t="shared" si="87"/>
        <v>0</v>
      </c>
      <c r="FVJ213" s="29">
        <f t="shared" si="87"/>
        <v>0</v>
      </c>
      <c r="FVK213" s="29">
        <f t="shared" si="87"/>
        <v>0</v>
      </c>
      <c r="FVL213" s="29">
        <f t="shared" si="87"/>
        <v>0</v>
      </c>
      <c r="FVM213" s="29">
        <f t="shared" si="87"/>
        <v>0</v>
      </c>
      <c r="FVN213" s="29">
        <f t="shared" si="87"/>
        <v>0</v>
      </c>
      <c r="FVO213" s="29">
        <f t="shared" si="87"/>
        <v>0</v>
      </c>
      <c r="FVP213" s="29">
        <f t="shared" si="87"/>
        <v>0</v>
      </c>
      <c r="FVQ213" s="29">
        <f t="shared" si="87"/>
        <v>0</v>
      </c>
      <c r="FVR213" s="29">
        <f t="shared" si="87"/>
        <v>0</v>
      </c>
      <c r="FVS213" s="29">
        <f t="shared" si="87"/>
        <v>0</v>
      </c>
      <c r="FVT213" s="29">
        <f t="shared" si="87"/>
        <v>0</v>
      </c>
      <c r="FVU213" s="29">
        <f t="shared" si="87"/>
        <v>0</v>
      </c>
      <c r="FVV213" s="29">
        <f t="shared" si="87"/>
        <v>0</v>
      </c>
      <c r="FVW213" s="29">
        <f t="shared" si="87"/>
        <v>0</v>
      </c>
      <c r="FVX213" s="29">
        <f t="shared" si="87"/>
        <v>0</v>
      </c>
      <c r="FVY213" s="29">
        <f t="shared" si="87"/>
        <v>0</v>
      </c>
      <c r="FVZ213" s="29">
        <f t="shared" si="87"/>
        <v>0</v>
      </c>
      <c r="FWA213" s="29">
        <f t="shared" si="87"/>
        <v>0</v>
      </c>
      <c r="FWB213" s="29">
        <f t="shared" si="87"/>
        <v>0</v>
      </c>
      <c r="FWC213" s="29">
        <f t="shared" si="87"/>
        <v>0</v>
      </c>
      <c r="FWD213" s="29">
        <f t="shared" si="87"/>
        <v>0</v>
      </c>
      <c r="FWE213" s="29">
        <f t="shared" si="87"/>
        <v>0</v>
      </c>
      <c r="FWF213" s="29">
        <f t="shared" si="87"/>
        <v>0</v>
      </c>
      <c r="FWG213" s="29">
        <f t="shared" si="87"/>
        <v>0</v>
      </c>
      <c r="FWH213" s="29">
        <f t="shared" si="87"/>
        <v>0</v>
      </c>
      <c r="FWI213" s="29">
        <f t="shared" si="87"/>
        <v>0</v>
      </c>
      <c r="FWJ213" s="29">
        <f t="shared" si="87"/>
        <v>0</v>
      </c>
      <c r="FWK213" s="29">
        <f t="shared" si="87"/>
        <v>0</v>
      </c>
      <c r="FWL213" s="29">
        <f t="shared" si="87"/>
        <v>0</v>
      </c>
      <c r="FWM213" s="29">
        <f t="shared" si="87"/>
        <v>0</v>
      </c>
      <c r="FWN213" s="29">
        <f t="shared" si="87"/>
        <v>0</v>
      </c>
      <c r="FWO213" s="29">
        <f t="shared" si="87"/>
        <v>0</v>
      </c>
      <c r="FWP213" s="29">
        <f t="shared" si="87"/>
        <v>0</v>
      </c>
      <c r="FWQ213" s="29">
        <f t="shared" si="87"/>
        <v>0</v>
      </c>
      <c r="FWR213" s="29">
        <f t="shared" si="87"/>
        <v>0</v>
      </c>
      <c r="FWS213" s="29">
        <f t="shared" ref="FWS213:FZD213" si="88">SUM(FWS207:FWS212)</f>
        <v>0</v>
      </c>
      <c r="FWT213" s="29">
        <f t="shared" si="88"/>
        <v>0</v>
      </c>
      <c r="FWU213" s="29">
        <f t="shared" si="88"/>
        <v>0</v>
      </c>
      <c r="FWV213" s="29">
        <f t="shared" si="88"/>
        <v>0</v>
      </c>
      <c r="FWW213" s="29">
        <f t="shared" si="88"/>
        <v>0</v>
      </c>
      <c r="FWX213" s="29">
        <f t="shared" si="88"/>
        <v>0</v>
      </c>
      <c r="FWY213" s="29">
        <f t="shared" si="88"/>
        <v>0</v>
      </c>
      <c r="FWZ213" s="29">
        <f t="shared" si="88"/>
        <v>0</v>
      </c>
      <c r="FXA213" s="29">
        <f t="shared" si="88"/>
        <v>0</v>
      </c>
      <c r="FXB213" s="29">
        <f t="shared" si="88"/>
        <v>0</v>
      </c>
      <c r="FXC213" s="29">
        <f t="shared" si="88"/>
        <v>0</v>
      </c>
      <c r="FXD213" s="29">
        <f t="shared" si="88"/>
        <v>0</v>
      </c>
      <c r="FXE213" s="29">
        <f t="shared" si="88"/>
        <v>0</v>
      </c>
      <c r="FXF213" s="29">
        <f t="shared" si="88"/>
        <v>0</v>
      </c>
      <c r="FXG213" s="29">
        <f t="shared" si="88"/>
        <v>0</v>
      </c>
      <c r="FXH213" s="29">
        <f t="shared" si="88"/>
        <v>0</v>
      </c>
      <c r="FXI213" s="29">
        <f t="shared" si="88"/>
        <v>0</v>
      </c>
      <c r="FXJ213" s="29">
        <f t="shared" si="88"/>
        <v>0</v>
      </c>
      <c r="FXK213" s="29">
        <f t="shared" si="88"/>
        <v>0</v>
      </c>
      <c r="FXL213" s="29">
        <f t="shared" si="88"/>
        <v>0</v>
      </c>
      <c r="FXM213" s="29">
        <f t="shared" si="88"/>
        <v>0</v>
      </c>
      <c r="FXN213" s="29">
        <f t="shared" si="88"/>
        <v>0</v>
      </c>
      <c r="FXO213" s="29">
        <f t="shared" si="88"/>
        <v>0</v>
      </c>
      <c r="FXP213" s="29">
        <f t="shared" si="88"/>
        <v>0</v>
      </c>
      <c r="FXQ213" s="29">
        <f t="shared" si="88"/>
        <v>0</v>
      </c>
      <c r="FXR213" s="29">
        <f t="shared" si="88"/>
        <v>0</v>
      </c>
      <c r="FXS213" s="29">
        <f t="shared" si="88"/>
        <v>0</v>
      </c>
      <c r="FXT213" s="29">
        <f t="shared" si="88"/>
        <v>0</v>
      </c>
      <c r="FXU213" s="29">
        <f t="shared" si="88"/>
        <v>0</v>
      </c>
      <c r="FXV213" s="29">
        <f t="shared" si="88"/>
        <v>0</v>
      </c>
      <c r="FXW213" s="29">
        <f t="shared" si="88"/>
        <v>0</v>
      </c>
      <c r="FXX213" s="29">
        <f t="shared" si="88"/>
        <v>0</v>
      </c>
      <c r="FXY213" s="29">
        <f t="shared" si="88"/>
        <v>0</v>
      </c>
      <c r="FXZ213" s="29">
        <f t="shared" si="88"/>
        <v>0</v>
      </c>
      <c r="FYA213" s="29">
        <f t="shared" si="88"/>
        <v>0</v>
      </c>
      <c r="FYB213" s="29">
        <f t="shared" si="88"/>
        <v>0</v>
      </c>
      <c r="FYC213" s="29">
        <f t="shared" si="88"/>
        <v>0</v>
      </c>
      <c r="FYD213" s="29">
        <f t="shared" si="88"/>
        <v>0</v>
      </c>
      <c r="FYE213" s="29">
        <f t="shared" si="88"/>
        <v>0</v>
      </c>
      <c r="FYF213" s="29">
        <f t="shared" si="88"/>
        <v>0</v>
      </c>
      <c r="FYG213" s="29">
        <f t="shared" si="88"/>
        <v>0</v>
      </c>
      <c r="FYH213" s="29">
        <f t="shared" si="88"/>
        <v>0</v>
      </c>
      <c r="FYI213" s="29">
        <f t="shared" si="88"/>
        <v>0</v>
      </c>
      <c r="FYJ213" s="29">
        <f t="shared" si="88"/>
        <v>0</v>
      </c>
      <c r="FYK213" s="29">
        <f t="shared" si="88"/>
        <v>0</v>
      </c>
      <c r="FYL213" s="29">
        <f t="shared" si="88"/>
        <v>0</v>
      </c>
      <c r="FYM213" s="29">
        <f t="shared" si="88"/>
        <v>0</v>
      </c>
      <c r="FYN213" s="29">
        <f t="shared" si="88"/>
        <v>0</v>
      </c>
      <c r="FYO213" s="29">
        <f t="shared" si="88"/>
        <v>0</v>
      </c>
      <c r="FYP213" s="29">
        <f t="shared" si="88"/>
        <v>0</v>
      </c>
      <c r="FYQ213" s="29">
        <f t="shared" si="88"/>
        <v>0</v>
      </c>
      <c r="FYR213" s="29">
        <f t="shared" si="88"/>
        <v>0</v>
      </c>
      <c r="FYS213" s="29">
        <f t="shared" si="88"/>
        <v>0</v>
      </c>
      <c r="FYT213" s="29">
        <f t="shared" si="88"/>
        <v>0</v>
      </c>
      <c r="FYU213" s="29">
        <f t="shared" si="88"/>
        <v>0</v>
      </c>
      <c r="FYV213" s="29">
        <f t="shared" si="88"/>
        <v>0</v>
      </c>
      <c r="FYW213" s="29">
        <f t="shared" si="88"/>
        <v>0</v>
      </c>
      <c r="FYX213" s="29">
        <f t="shared" si="88"/>
        <v>0</v>
      </c>
      <c r="FYY213" s="29">
        <f t="shared" si="88"/>
        <v>0</v>
      </c>
      <c r="FYZ213" s="29">
        <f t="shared" si="88"/>
        <v>0</v>
      </c>
      <c r="FZA213" s="29">
        <f t="shared" si="88"/>
        <v>0</v>
      </c>
      <c r="FZB213" s="29">
        <f t="shared" si="88"/>
        <v>0</v>
      </c>
      <c r="FZC213" s="29">
        <f t="shared" si="88"/>
        <v>0</v>
      </c>
      <c r="FZD213" s="29">
        <f t="shared" si="88"/>
        <v>0</v>
      </c>
      <c r="FZE213" s="29">
        <f t="shared" ref="FZE213:GBP213" si="89">SUM(FZE207:FZE212)</f>
        <v>0</v>
      </c>
      <c r="FZF213" s="29">
        <f t="shared" si="89"/>
        <v>0</v>
      </c>
      <c r="FZG213" s="29">
        <f t="shared" si="89"/>
        <v>0</v>
      </c>
      <c r="FZH213" s="29">
        <f t="shared" si="89"/>
        <v>0</v>
      </c>
      <c r="FZI213" s="29">
        <f t="shared" si="89"/>
        <v>0</v>
      </c>
      <c r="FZJ213" s="29">
        <f t="shared" si="89"/>
        <v>0</v>
      </c>
      <c r="FZK213" s="29">
        <f t="shared" si="89"/>
        <v>0</v>
      </c>
      <c r="FZL213" s="29">
        <f t="shared" si="89"/>
        <v>0</v>
      </c>
      <c r="FZM213" s="29">
        <f t="shared" si="89"/>
        <v>0</v>
      </c>
      <c r="FZN213" s="29">
        <f t="shared" si="89"/>
        <v>0</v>
      </c>
      <c r="FZO213" s="29">
        <f t="shared" si="89"/>
        <v>0</v>
      </c>
      <c r="FZP213" s="29">
        <f t="shared" si="89"/>
        <v>0</v>
      </c>
      <c r="FZQ213" s="29">
        <f t="shared" si="89"/>
        <v>0</v>
      </c>
      <c r="FZR213" s="29">
        <f t="shared" si="89"/>
        <v>0</v>
      </c>
      <c r="FZS213" s="29">
        <f t="shared" si="89"/>
        <v>0</v>
      </c>
      <c r="FZT213" s="29">
        <f t="shared" si="89"/>
        <v>0</v>
      </c>
      <c r="FZU213" s="29">
        <f t="shared" si="89"/>
        <v>0</v>
      </c>
      <c r="FZV213" s="29">
        <f t="shared" si="89"/>
        <v>0</v>
      </c>
      <c r="FZW213" s="29">
        <f t="shared" si="89"/>
        <v>0</v>
      </c>
      <c r="FZX213" s="29">
        <f t="shared" si="89"/>
        <v>0</v>
      </c>
      <c r="FZY213" s="29">
        <f t="shared" si="89"/>
        <v>0</v>
      </c>
      <c r="FZZ213" s="29">
        <f t="shared" si="89"/>
        <v>0</v>
      </c>
      <c r="GAA213" s="29">
        <f t="shared" si="89"/>
        <v>0</v>
      </c>
      <c r="GAB213" s="29">
        <f t="shared" si="89"/>
        <v>0</v>
      </c>
      <c r="GAC213" s="29">
        <f t="shared" si="89"/>
        <v>0</v>
      </c>
      <c r="GAD213" s="29">
        <f t="shared" si="89"/>
        <v>0</v>
      </c>
      <c r="GAE213" s="29">
        <f t="shared" si="89"/>
        <v>0</v>
      </c>
      <c r="GAF213" s="29">
        <f t="shared" si="89"/>
        <v>0</v>
      </c>
      <c r="GAG213" s="29">
        <f t="shared" si="89"/>
        <v>0</v>
      </c>
      <c r="GAH213" s="29">
        <f t="shared" si="89"/>
        <v>0</v>
      </c>
      <c r="GAI213" s="29">
        <f t="shared" si="89"/>
        <v>0</v>
      </c>
      <c r="GAJ213" s="29">
        <f t="shared" si="89"/>
        <v>0</v>
      </c>
      <c r="GAK213" s="29">
        <f t="shared" si="89"/>
        <v>0</v>
      </c>
      <c r="GAL213" s="29">
        <f t="shared" si="89"/>
        <v>0</v>
      </c>
      <c r="GAM213" s="29">
        <f t="shared" si="89"/>
        <v>0</v>
      </c>
      <c r="GAN213" s="29">
        <f t="shared" si="89"/>
        <v>0</v>
      </c>
      <c r="GAO213" s="29">
        <f t="shared" si="89"/>
        <v>0</v>
      </c>
      <c r="GAP213" s="29">
        <f t="shared" si="89"/>
        <v>0</v>
      </c>
      <c r="GAQ213" s="29">
        <f t="shared" si="89"/>
        <v>0</v>
      </c>
      <c r="GAR213" s="29">
        <f t="shared" si="89"/>
        <v>0</v>
      </c>
      <c r="GAS213" s="29">
        <f t="shared" si="89"/>
        <v>0</v>
      </c>
      <c r="GAT213" s="29">
        <f t="shared" si="89"/>
        <v>0</v>
      </c>
      <c r="GAU213" s="29">
        <f t="shared" si="89"/>
        <v>0</v>
      </c>
      <c r="GAV213" s="29">
        <f t="shared" si="89"/>
        <v>0</v>
      </c>
      <c r="GAW213" s="29">
        <f t="shared" si="89"/>
        <v>0</v>
      </c>
      <c r="GAX213" s="29">
        <f t="shared" si="89"/>
        <v>0</v>
      </c>
      <c r="GAY213" s="29">
        <f t="shared" si="89"/>
        <v>0</v>
      </c>
      <c r="GAZ213" s="29">
        <f t="shared" si="89"/>
        <v>0</v>
      </c>
      <c r="GBA213" s="29">
        <f t="shared" si="89"/>
        <v>0</v>
      </c>
      <c r="GBB213" s="29">
        <f t="shared" si="89"/>
        <v>0</v>
      </c>
      <c r="GBC213" s="29">
        <f t="shared" si="89"/>
        <v>0</v>
      </c>
      <c r="GBD213" s="29">
        <f t="shared" si="89"/>
        <v>0</v>
      </c>
      <c r="GBE213" s="29">
        <f t="shared" si="89"/>
        <v>0</v>
      </c>
      <c r="GBF213" s="29">
        <f t="shared" si="89"/>
        <v>0</v>
      </c>
      <c r="GBG213" s="29">
        <f t="shared" si="89"/>
        <v>0</v>
      </c>
      <c r="GBH213" s="29">
        <f t="shared" si="89"/>
        <v>0</v>
      </c>
      <c r="GBI213" s="29">
        <f t="shared" si="89"/>
        <v>0</v>
      </c>
      <c r="GBJ213" s="29">
        <f t="shared" si="89"/>
        <v>0</v>
      </c>
      <c r="GBK213" s="29">
        <f t="shared" si="89"/>
        <v>0</v>
      </c>
      <c r="GBL213" s="29">
        <f t="shared" si="89"/>
        <v>0</v>
      </c>
      <c r="GBM213" s="29">
        <f t="shared" si="89"/>
        <v>0</v>
      </c>
      <c r="GBN213" s="29">
        <f t="shared" si="89"/>
        <v>0</v>
      </c>
      <c r="GBO213" s="29">
        <f t="shared" si="89"/>
        <v>0</v>
      </c>
      <c r="GBP213" s="29">
        <f t="shared" si="89"/>
        <v>0</v>
      </c>
      <c r="GBQ213" s="29">
        <f t="shared" ref="GBQ213:GEB213" si="90">SUM(GBQ207:GBQ212)</f>
        <v>0</v>
      </c>
      <c r="GBR213" s="29">
        <f t="shared" si="90"/>
        <v>0</v>
      </c>
      <c r="GBS213" s="29">
        <f t="shared" si="90"/>
        <v>0</v>
      </c>
      <c r="GBT213" s="29">
        <f t="shared" si="90"/>
        <v>0</v>
      </c>
      <c r="GBU213" s="29">
        <f t="shared" si="90"/>
        <v>0</v>
      </c>
      <c r="GBV213" s="29">
        <f t="shared" si="90"/>
        <v>0</v>
      </c>
      <c r="GBW213" s="29">
        <f t="shared" si="90"/>
        <v>0</v>
      </c>
      <c r="GBX213" s="29">
        <f t="shared" si="90"/>
        <v>0</v>
      </c>
      <c r="GBY213" s="29">
        <f t="shared" si="90"/>
        <v>0</v>
      </c>
      <c r="GBZ213" s="29">
        <f t="shared" si="90"/>
        <v>0</v>
      </c>
      <c r="GCA213" s="29">
        <f t="shared" si="90"/>
        <v>0</v>
      </c>
      <c r="GCB213" s="29">
        <f t="shared" si="90"/>
        <v>0</v>
      </c>
      <c r="GCC213" s="29">
        <f t="shared" si="90"/>
        <v>0</v>
      </c>
      <c r="GCD213" s="29">
        <f t="shared" si="90"/>
        <v>0</v>
      </c>
      <c r="GCE213" s="29">
        <f t="shared" si="90"/>
        <v>0</v>
      </c>
      <c r="GCF213" s="29">
        <f t="shared" si="90"/>
        <v>0</v>
      </c>
      <c r="GCG213" s="29">
        <f t="shared" si="90"/>
        <v>0</v>
      </c>
      <c r="GCH213" s="29">
        <f t="shared" si="90"/>
        <v>0</v>
      </c>
      <c r="GCI213" s="29">
        <f t="shared" si="90"/>
        <v>0</v>
      </c>
      <c r="GCJ213" s="29">
        <f t="shared" si="90"/>
        <v>0</v>
      </c>
      <c r="GCK213" s="29">
        <f t="shared" si="90"/>
        <v>0</v>
      </c>
      <c r="GCL213" s="29">
        <f t="shared" si="90"/>
        <v>0</v>
      </c>
      <c r="GCM213" s="29">
        <f t="shared" si="90"/>
        <v>0</v>
      </c>
      <c r="GCN213" s="29">
        <f t="shared" si="90"/>
        <v>0</v>
      </c>
      <c r="GCO213" s="29">
        <f t="shared" si="90"/>
        <v>0</v>
      </c>
      <c r="GCP213" s="29">
        <f t="shared" si="90"/>
        <v>0</v>
      </c>
      <c r="GCQ213" s="29">
        <f t="shared" si="90"/>
        <v>0</v>
      </c>
      <c r="GCR213" s="29">
        <f t="shared" si="90"/>
        <v>0</v>
      </c>
      <c r="GCS213" s="29">
        <f t="shared" si="90"/>
        <v>0</v>
      </c>
      <c r="GCT213" s="29">
        <f t="shared" si="90"/>
        <v>0</v>
      </c>
      <c r="GCU213" s="29">
        <f t="shared" si="90"/>
        <v>0</v>
      </c>
      <c r="GCV213" s="29">
        <f t="shared" si="90"/>
        <v>0</v>
      </c>
      <c r="GCW213" s="29">
        <f t="shared" si="90"/>
        <v>0</v>
      </c>
      <c r="GCX213" s="29">
        <f t="shared" si="90"/>
        <v>0</v>
      </c>
      <c r="GCY213" s="29">
        <f t="shared" si="90"/>
        <v>0</v>
      </c>
      <c r="GCZ213" s="29">
        <f t="shared" si="90"/>
        <v>0</v>
      </c>
      <c r="GDA213" s="29">
        <f t="shared" si="90"/>
        <v>0</v>
      </c>
      <c r="GDB213" s="29">
        <f t="shared" si="90"/>
        <v>0</v>
      </c>
      <c r="GDC213" s="29">
        <f t="shared" si="90"/>
        <v>0</v>
      </c>
      <c r="GDD213" s="29">
        <f t="shared" si="90"/>
        <v>0</v>
      </c>
      <c r="GDE213" s="29">
        <f t="shared" si="90"/>
        <v>0</v>
      </c>
      <c r="GDF213" s="29">
        <f t="shared" si="90"/>
        <v>0</v>
      </c>
      <c r="GDG213" s="29">
        <f t="shared" si="90"/>
        <v>0</v>
      </c>
      <c r="GDH213" s="29">
        <f t="shared" si="90"/>
        <v>0</v>
      </c>
      <c r="GDI213" s="29">
        <f t="shared" si="90"/>
        <v>0</v>
      </c>
      <c r="GDJ213" s="29">
        <f t="shared" si="90"/>
        <v>0</v>
      </c>
      <c r="GDK213" s="29">
        <f t="shared" si="90"/>
        <v>0</v>
      </c>
      <c r="GDL213" s="29">
        <f t="shared" si="90"/>
        <v>0</v>
      </c>
      <c r="GDM213" s="29">
        <f t="shared" si="90"/>
        <v>0</v>
      </c>
      <c r="GDN213" s="29">
        <f t="shared" si="90"/>
        <v>0</v>
      </c>
      <c r="GDO213" s="29">
        <f t="shared" si="90"/>
        <v>0</v>
      </c>
      <c r="GDP213" s="29">
        <f t="shared" si="90"/>
        <v>0</v>
      </c>
      <c r="GDQ213" s="29">
        <f t="shared" si="90"/>
        <v>0</v>
      </c>
      <c r="GDR213" s="29">
        <f t="shared" si="90"/>
        <v>0</v>
      </c>
      <c r="GDS213" s="29">
        <f t="shared" si="90"/>
        <v>0</v>
      </c>
      <c r="GDT213" s="29">
        <f t="shared" si="90"/>
        <v>0</v>
      </c>
      <c r="GDU213" s="29">
        <f t="shared" si="90"/>
        <v>0</v>
      </c>
      <c r="GDV213" s="29">
        <f t="shared" si="90"/>
        <v>0</v>
      </c>
      <c r="GDW213" s="29">
        <f t="shared" si="90"/>
        <v>0</v>
      </c>
      <c r="GDX213" s="29">
        <f t="shared" si="90"/>
        <v>0</v>
      </c>
      <c r="GDY213" s="29">
        <f t="shared" si="90"/>
        <v>0</v>
      </c>
      <c r="GDZ213" s="29">
        <f t="shared" si="90"/>
        <v>0</v>
      </c>
      <c r="GEA213" s="29">
        <f t="shared" si="90"/>
        <v>0</v>
      </c>
      <c r="GEB213" s="29">
        <f t="shared" si="90"/>
        <v>0</v>
      </c>
      <c r="GEC213" s="29">
        <f t="shared" ref="GEC213:GGN213" si="91">SUM(GEC207:GEC212)</f>
        <v>0</v>
      </c>
      <c r="GED213" s="29">
        <f t="shared" si="91"/>
        <v>0</v>
      </c>
      <c r="GEE213" s="29">
        <f t="shared" si="91"/>
        <v>0</v>
      </c>
      <c r="GEF213" s="29">
        <f t="shared" si="91"/>
        <v>0</v>
      </c>
      <c r="GEG213" s="29">
        <f t="shared" si="91"/>
        <v>0</v>
      </c>
      <c r="GEH213" s="29">
        <f t="shared" si="91"/>
        <v>0</v>
      </c>
      <c r="GEI213" s="29">
        <f t="shared" si="91"/>
        <v>0</v>
      </c>
      <c r="GEJ213" s="29">
        <f t="shared" si="91"/>
        <v>0</v>
      </c>
      <c r="GEK213" s="29">
        <f t="shared" si="91"/>
        <v>0</v>
      </c>
      <c r="GEL213" s="29">
        <f t="shared" si="91"/>
        <v>0</v>
      </c>
      <c r="GEM213" s="29">
        <f t="shared" si="91"/>
        <v>0</v>
      </c>
      <c r="GEN213" s="29">
        <f t="shared" si="91"/>
        <v>0</v>
      </c>
      <c r="GEO213" s="29">
        <f t="shared" si="91"/>
        <v>0</v>
      </c>
      <c r="GEP213" s="29">
        <f t="shared" si="91"/>
        <v>0</v>
      </c>
      <c r="GEQ213" s="29">
        <f t="shared" si="91"/>
        <v>0</v>
      </c>
      <c r="GER213" s="29">
        <f t="shared" si="91"/>
        <v>0</v>
      </c>
      <c r="GES213" s="29">
        <f t="shared" si="91"/>
        <v>0</v>
      </c>
      <c r="GET213" s="29">
        <f t="shared" si="91"/>
        <v>0</v>
      </c>
      <c r="GEU213" s="29">
        <f t="shared" si="91"/>
        <v>0</v>
      </c>
      <c r="GEV213" s="29">
        <f t="shared" si="91"/>
        <v>0</v>
      </c>
      <c r="GEW213" s="29">
        <f t="shared" si="91"/>
        <v>0</v>
      </c>
      <c r="GEX213" s="29">
        <f t="shared" si="91"/>
        <v>0</v>
      </c>
      <c r="GEY213" s="29">
        <f t="shared" si="91"/>
        <v>0</v>
      </c>
      <c r="GEZ213" s="29">
        <f t="shared" si="91"/>
        <v>0</v>
      </c>
      <c r="GFA213" s="29">
        <f t="shared" si="91"/>
        <v>0</v>
      </c>
      <c r="GFB213" s="29">
        <f t="shared" si="91"/>
        <v>0</v>
      </c>
      <c r="GFC213" s="29">
        <f t="shared" si="91"/>
        <v>0</v>
      </c>
      <c r="GFD213" s="29">
        <f t="shared" si="91"/>
        <v>0</v>
      </c>
      <c r="GFE213" s="29">
        <f t="shared" si="91"/>
        <v>0</v>
      </c>
      <c r="GFF213" s="29">
        <f t="shared" si="91"/>
        <v>0</v>
      </c>
      <c r="GFG213" s="29">
        <f t="shared" si="91"/>
        <v>0</v>
      </c>
      <c r="GFH213" s="29">
        <f t="shared" si="91"/>
        <v>0</v>
      </c>
      <c r="GFI213" s="29">
        <f t="shared" si="91"/>
        <v>0</v>
      </c>
      <c r="GFJ213" s="29">
        <f t="shared" si="91"/>
        <v>0</v>
      </c>
      <c r="GFK213" s="29">
        <f t="shared" si="91"/>
        <v>0</v>
      </c>
      <c r="GFL213" s="29">
        <f t="shared" si="91"/>
        <v>0</v>
      </c>
      <c r="GFM213" s="29">
        <f t="shared" si="91"/>
        <v>0</v>
      </c>
      <c r="GFN213" s="29">
        <f t="shared" si="91"/>
        <v>0</v>
      </c>
      <c r="GFO213" s="29">
        <f t="shared" si="91"/>
        <v>0</v>
      </c>
      <c r="GFP213" s="29">
        <f t="shared" si="91"/>
        <v>0</v>
      </c>
      <c r="GFQ213" s="29">
        <f t="shared" si="91"/>
        <v>0</v>
      </c>
      <c r="GFR213" s="29">
        <f t="shared" si="91"/>
        <v>0</v>
      </c>
      <c r="GFS213" s="29">
        <f t="shared" si="91"/>
        <v>0</v>
      </c>
      <c r="GFT213" s="29">
        <f t="shared" si="91"/>
        <v>0</v>
      </c>
      <c r="GFU213" s="29">
        <f t="shared" si="91"/>
        <v>0</v>
      </c>
      <c r="GFV213" s="29">
        <f t="shared" si="91"/>
        <v>0</v>
      </c>
      <c r="GFW213" s="29">
        <f t="shared" si="91"/>
        <v>0</v>
      </c>
      <c r="GFX213" s="29">
        <f t="shared" si="91"/>
        <v>0</v>
      </c>
      <c r="GFY213" s="29">
        <f t="shared" si="91"/>
        <v>0</v>
      </c>
      <c r="GFZ213" s="29">
        <f t="shared" si="91"/>
        <v>0</v>
      </c>
      <c r="GGA213" s="29">
        <f t="shared" si="91"/>
        <v>0</v>
      </c>
      <c r="GGB213" s="29">
        <f t="shared" si="91"/>
        <v>0</v>
      </c>
      <c r="GGC213" s="29">
        <f t="shared" si="91"/>
        <v>0</v>
      </c>
      <c r="GGD213" s="29">
        <f t="shared" si="91"/>
        <v>0</v>
      </c>
      <c r="GGE213" s="29">
        <f t="shared" si="91"/>
        <v>0</v>
      </c>
      <c r="GGF213" s="29">
        <f t="shared" si="91"/>
        <v>0</v>
      </c>
      <c r="GGG213" s="29">
        <f t="shared" si="91"/>
        <v>0</v>
      </c>
      <c r="GGH213" s="29">
        <f t="shared" si="91"/>
        <v>0</v>
      </c>
      <c r="GGI213" s="29">
        <f t="shared" si="91"/>
        <v>0</v>
      </c>
      <c r="GGJ213" s="29">
        <f t="shared" si="91"/>
        <v>0</v>
      </c>
      <c r="GGK213" s="29">
        <f t="shared" si="91"/>
        <v>0</v>
      </c>
      <c r="GGL213" s="29">
        <f t="shared" si="91"/>
        <v>0</v>
      </c>
      <c r="GGM213" s="29">
        <f t="shared" si="91"/>
        <v>0</v>
      </c>
      <c r="GGN213" s="29">
        <f t="shared" si="91"/>
        <v>0</v>
      </c>
      <c r="GGO213" s="29">
        <f t="shared" ref="GGO213:GIZ213" si="92">SUM(GGO207:GGO212)</f>
        <v>0</v>
      </c>
      <c r="GGP213" s="29">
        <f t="shared" si="92"/>
        <v>0</v>
      </c>
      <c r="GGQ213" s="29">
        <f t="shared" si="92"/>
        <v>0</v>
      </c>
      <c r="GGR213" s="29">
        <f t="shared" si="92"/>
        <v>0</v>
      </c>
      <c r="GGS213" s="29">
        <f t="shared" si="92"/>
        <v>0</v>
      </c>
      <c r="GGT213" s="29">
        <f t="shared" si="92"/>
        <v>0</v>
      </c>
      <c r="GGU213" s="29">
        <f t="shared" si="92"/>
        <v>0</v>
      </c>
      <c r="GGV213" s="29">
        <f t="shared" si="92"/>
        <v>0</v>
      </c>
      <c r="GGW213" s="29">
        <f t="shared" si="92"/>
        <v>0</v>
      </c>
      <c r="GGX213" s="29">
        <f t="shared" si="92"/>
        <v>0</v>
      </c>
      <c r="GGY213" s="29">
        <f t="shared" si="92"/>
        <v>0</v>
      </c>
      <c r="GGZ213" s="29">
        <f t="shared" si="92"/>
        <v>0</v>
      </c>
      <c r="GHA213" s="29">
        <f t="shared" si="92"/>
        <v>0</v>
      </c>
      <c r="GHB213" s="29">
        <f t="shared" si="92"/>
        <v>0</v>
      </c>
      <c r="GHC213" s="29">
        <f t="shared" si="92"/>
        <v>0</v>
      </c>
      <c r="GHD213" s="29">
        <f t="shared" si="92"/>
        <v>0</v>
      </c>
      <c r="GHE213" s="29">
        <f t="shared" si="92"/>
        <v>0</v>
      </c>
      <c r="GHF213" s="29">
        <f t="shared" si="92"/>
        <v>0</v>
      </c>
      <c r="GHG213" s="29">
        <f t="shared" si="92"/>
        <v>0</v>
      </c>
      <c r="GHH213" s="29">
        <f t="shared" si="92"/>
        <v>0</v>
      </c>
      <c r="GHI213" s="29">
        <f t="shared" si="92"/>
        <v>0</v>
      </c>
      <c r="GHJ213" s="29">
        <f t="shared" si="92"/>
        <v>0</v>
      </c>
      <c r="GHK213" s="29">
        <f t="shared" si="92"/>
        <v>0</v>
      </c>
      <c r="GHL213" s="29">
        <f t="shared" si="92"/>
        <v>0</v>
      </c>
      <c r="GHM213" s="29">
        <f t="shared" si="92"/>
        <v>0</v>
      </c>
      <c r="GHN213" s="29">
        <f t="shared" si="92"/>
        <v>0</v>
      </c>
      <c r="GHO213" s="29">
        <f t="shared" si="92"/>
        <v>0</v>
      </c>
      <c r="GHP213" s="29">
        <f t="shared" si="92"/>
        <v>0</v>
      </c>
      <c r="GHQ213" s="29">
        <f t="shared" si="92"/>
        <v>0</v>
      </c>
      <c r="GHR213" s="29">
        <f t="shared" si="92"/>
        <v>0</v>
      </c>
      <c r="GHS213" s="29">
        <f t="shared" si="92"/>
        <v>0</v>
      </c>
      <c r="GHT213" s="29">
        <f t="shared" si="92"/>
        <v>0</v>
      </c>
      <c r="GHU213" s="29">
        <f t="shared" si="92"/>
        <v>0</v>
      </c>
      <c r="GHV213" s="29">
        <f t="shared" si="92"/>
        <v>0</v>
      </c>
      <c r="GHW213" s="29">
        <f t="shared" si="92"/>
        <v>0</v>
      </c>
      <c r="GHX213" s="29">
        <f t="shared" si="92"/>
        <v>0</v>
      </c>
      <c r="GHY213" s="29">
        <f t="shared" si="92"/>
        <v>0</v>
      </c>
      <c r="GHZ213" s="29">
        <f t="shared" si="92"/>
        <v>0</v>
      </c>
      <c r="GIA213" s="29">
        <f t="shared" si="92"/>
        <v>0</v>
      </c>
      <c r="GIB213" s="29">
        <f t="shared" si="92"/>
        <v>0</v>
      </c>
      <c r="GIC213" s="29">
        <f t="shared" si="92"/>
        <v>0</v>
      </c>
      <c r="GID213" s="29">
        <f t="shared" si="92"/>
        <v>0</v>
      </c>
      <c r="GIE213" s="29">
        <f t="shared" si="92"/>
        <v>0</v>
      </c>
      <c r="GIF213" s="29">
        <f t="shared" si="92"/>
        <v>0</v>
      </c>
      <c r="GIG213" s="29">
        <f t="shared" si="92"/>
        <v>0</v>
      </c>
      <c r="GIH213" s="29">
        <f t="shared" si="92"/>
        <v>0</v>
      </c>
      <c r="GII213" s="29">
        <f t="shared" si="92"/>
        <v>0</v>
      </c>
      <c r="GIJ213" s="29">
        <f t="shared" si="92"/>
        <v>0</v>
      </c>
      <c r="GIK213" s="29">
        <f t="shared" si="92"/>
        <v>0</v>
      </c>
      <c r="GIL213" s="29">
        <f t="shared" si="92"/>
        <v>0</v>
      </c>
      <c r="GIM213" s="29">
        <f t="shared" si="92"/>
        <v>0</v>
      </c>
      <c r="GIN213" s="29">
        <f t="shared" si="92"/>
        <v>0</v>
      </c>
      <c r="GIO213" s="29">
        <f t="shared" si="92"/>
        <v>0</v>
      </c>
      <c r="GIP213" s="29">
        <f t="shared" si="92"/>
        <v>0</v>
      </c>
      <c r="GIQ213" s="29">
        <f t="shared" si="92"/>
        <v>0</v>
      </c>
      <c r="GIR213" s="29">
        <f t="shared" si="92"/>
        <v>0</v>
      </c>
      <c r="GIS213" s="29">
        <f t="shared" si="92"/>
        <v>0</v>
      </c>
      <c r="GIT213" s="29">
        <f t="shared" si="92"/>
        <v>0</v>
      </c>
      <c r="GIU213" s="29">
        <f t="shared" si="92"/>
        <v>0</v>
      </c>
      <c r="GIV213" s="29">
        <f t="shared" si="92"/>
        <v>0</v>
      </c>
      <c r="GIW213" s="29">
        <f t="shared" si="92"/>
        <v>0</v>
      </c>
      <c r="GIX213" s="29">
        <f t="shared" si="92"/>
        <v>0</v>
      </c>
      <c r="GIY213" s="29">
        <f t="shared" si="92"/>
        <v>0</v>
      </c>
      <c r="GIZ213" s="29">
        <f t="shared" si="92"/>
        <v>0</v>
      </c>
      <c r="GJA213" s="29">
        <f t="shared" ref="GJA213:GLL213" si="93">SUM(GJA207:GJA212)</f>
        <v>0</v>
      </c>
      <c r="GJB213" s="29">
        <f t="shared" si="93"/>
        <v>0</v>
      </c>
      <c r="GJC213" s="29">
        <f t="shared" si="93"/>
        <v>0</v>
      </c>
      <c r="GJD213" s="29">
        <f t="shared" si="93"/>
        <v>0</v>
      </c>
      <c r="GJE213" s="29">
        <f t="shared" si="93"/>
        <v>0</v>
      </c>
      <c r="GJF213" s="29">
        <f t="shared" si="93"/>
        <v>0</v>
      </c>
      <c r="GJG213" s="29">
        <f t="shared" si="93"/>
        <v>0</v>
      </c>
      <c r="GJH213" s="29">
        <f t="shared" si="93"/>
        <v>0</v>
      </c>
      <c r="GJI213" s="29">
        <f t="shared" si="93"/>
        <v>0</v>
      </c>
      <c r="GJJ213" s="29">
        <f t="shared" si="93"/>
        <v>0</v>
      </c>
      <c r="GJK213" s="29">
        <f t="shared" si="93"/>
        <v>0</v>
      </c>
      <c r="GJL213" s="29">
        <f t="shared" si="93"/>
        <v>0</v>
      </c>
      <c r="GJM213" s="29">
        <f t="shared" si="93"/>
        <v>0</v>
      </c>
      <c r="GJN213" s="29">
        <f t="shared" si="93"/>
        <v>0</v>
      </c>
      <c r="GJO213" s="29">
        <f t="shared" si="93"/>
        <v>0</v>
      </c>
      <c r="GJP213" s="29">
        <f t="shared" si="93"/>
        <v>0</v>
      </c>
      <c r="GJQ213" s="29">
        <f t="shared" si="93"/>
        <v>0</v>
      </c>
      <c r="GJR213" s="29">
        <f t="shared" si="93"/>
        <v>0</v>
      </c>
      <c r="GJS213" s="29">
        <f t="shared" si="93"/>
        <v>0</v>
      </c>
      <c r="GJT213" s="29">
        <f t="shared" si="93"/>
        <v>0</v>
      </c>
      <c r="GJU213" s="29">
        <f t="shared" si="93"/>
        <v>0</v>
      </c>
      <c r="GJV213" s="29">
        <f t="shared" si="93"/>
        <v>0</v>
      </c>
      <c r="GJW213" s="29">
        <f t="shared" si="93"/>
        <v>0</v>
      </c>
      <c r="GJX213" s="29">
        <f t="shared" si="93"/>
        <v>0</v>
      </c>
      <c r="GJY213" s="29">
        <f t="shared" si="93"/>
        <v>0</v>
      </c>
      <c r="GJZ213" s="29">
        <f t="shared" si="93"/>
        <v>0</v>
      </c>
      <c r="GKA213" s="29">
        <f t="shared" si="93"/>
        <v>0</v>
      </c>
      <c r="GKB213" s="29">
        <f t="shared" si="93"/>
        <v>0</v>
      </c>
      <c r="GKC213" s="29">
        <f t="shared" si="93"/>
        <v>0</v>
      </c>
      <c r="GKD213" s="29">
        <f t="shared" si="93"/>
        <v>0</v>
      </c>
      <c r="GKE213" s="29">
        <f t="shared" si="93"/>
        <v>0</v>
      </c>
      <c r="GKF213" s="29">
        <f t="shared" si="93"/>
        <v>0</v>
      </c>
      <c r="GKG213" s="29">
        <f t="shared" si="93"/>
        <v>0</v>
      </c>
      <c r="GKH213" s="29">
        <f t="shared" si="93"/>
        <v>0</v>
      </c>
      <c r="GKI213" s="29">
        <f t="shared" si="93"/>
        <v>0</v>
      </c>
      <c r="GKJ213" s="29">
        <f t="shared" si="93"/>
        <v>0</v>
      </c>
      <c r="GKK213" s="29">
        <f t="shared" si="93"/>
        <v>0</v>
      </c>
      <c r="GKL213" s="29">
        <f t="shared" si="93"/>
        <v>0</v>
      </c>
      <c r="GKM213" s="29">
        <f t="shared" si="93"/>
        <v>0</v>
      </c>
      <c r="GKN213" s="29">
        <f t="shared" si="93"/>
        <v>0</v>
      </c>
      <c r="GKO213" s="29">
        <f t="shared" si="93"/>
        <v>0</v>
      </c>
      <c r="GKP213" s="29">
        <f t="shared" si="93"/>
        <v>0</v>
      </c>
      <c r="GKQ213" s="29">
        <f t="shared" si="93"/>
        <v>0</v>
      </c>
      <c r="GKR213" s="29">
        <f t="shared" si="93"/>
        <v>0</v>
      </c>
      <c r="GKS213" s="29">
        <f t="shared" si="93"/>
        <v>0</v>
      </c>
      <c r="GKT213" s="29">
        <f t="shared" si="93"/>
        <v>0</v>
      </c>
      <c r="GKU213" s="29">
        <f t="shared" si="93"/>
        <v>0</v>
      </c>
      <c r="GKV213" s="29">
        <f t="shared" si="93"/>
        <v>0</v>
      </c>
      <c r="GKW213" s="29">
        <f t="shared" si="93"/>
        <v>0</v>
      </c>
      <c r="GKX213" s="29">
        <f t="shared" si="93"/>
        <v>0</v>
      </c>
      <c r="GKY213" s="29">
        <f t="shared" si="93"/>
        <v>0</v>
      </c>
      <c r="GKZ213" s="29">
        <f t="shared" si="93"/>
        <v>0</v>
      </c>
      <c r="GLA213" s="29">
        <f t="shared" si="93"/>
        <v>0</v>
      </c>
      <c r="GLB213" s="29">
        <f t="shared" si="93"/>
        <v>0</v>
      </c>
      <c r="GLC213" s="29">
        <f t="shared" si="93"/>
        <v>0</v>
      </c>
      <c r="GLD213" s="29">
        <f t="shared" si="93"/>
        <v>0</v>
      </c>
      <c r="GLE213" s="29">
        <f t="shared" si="93"/>
        <v>0</v>
      </c>
      <c r="GLF213" s="29">
        <f t="shared" si="93"/>
        <v>0</v>
      </c>
      <c r="GLG213" s="29">
        <f t="shared" si="93"/>
        <v>0</v>
      </c>
      <c r="GLH213" s="29">
        <f t="shared" si="93"/>
        <v>0</v>
      </c>
      <c r="GLI213" s="29">
        <f t="shared" si="93"/>
        <v>0</v>
      </c>
      <c r="GLJ213" s="29">
        <f t="shared" si="93"/>
        <v>0</v>
      </c>
      <c r="GLK213" s="29">
        <f t="shared" si="93"/>
        <v>0</v>
      </c>
      <c r="GLL213" s="29">
        <f t="shared" si="93"/>
        <v>0</v>
      </c>
      <c r="GLM213" s="29">
        <f t="shared" ref="GLM213:GNX213" si="94">SUM(GLM207:GLM212)</f>
        <v>0</v>
      </c>
      <c r="GLN213" s="29">
        <f t="shared" si="94"/>
        <v>0</v>
      </c>
      <c r="GLO213" s="29">
        <f t="shared" si="94"/>
        <v>0</v>
      </c>
      <c r="GLP213" s="29">
        <f t="shared" si="94"/>
        <v>0</v>
      </c>
      <c r="GLQ213" s="29">
        <f t="shared" si="94"/>
        <v>0</v>
      </c>
      <c r="GLR213" s="29">
        <f t="shared" si="94"/>
        <v>0</v>
      </c>
      <c r="GLS213" s="29">
        <f t="shared" si="94"/>
        <v>0</v>
      </c>
      <c r="GLT213" s="29">
        <f t="shared" si="94"/>
        <v>0</v>
      </c>
      <c r="GLU213" s="29">
        <f t="shared" si="94"/>
        <v>0</v>
      </c>
      <c r="GLV213" s="29">
        <f t="shared" si="94"/>
        <v>0</v>
      </c>
      <c r="GLW213" s="29">
        <f t="shared" si="94"/>
        <v>0</v>
      </c>
      <c r="GLX213" s="29">
        <f t="shared" si="94"/>
        <v>0</v>
      </c>
      <c r="GLY213" s="29">
        <f t="shared" si="94"/>
        <v>0</v>
      </c>
      <c r="GLZ213" s="29">
        <f t="shared" si="94"/>
        <v>0</v>
      </c>
      <c r="GMA213" s="29">
        <f t="shared" si="94"/>
        <v>0</v>
      </c>
      <c r="GMB213" s="29">
        <f t="shared" si="94"/>
        <v>0</v>
      </c>
      <c r="GMC213" s="29">
        <f t="shared" si="94"/>
        <v>0</v>
      </c>
      <c r="GMD213" s="29">
        <f t="shared" si="94"/>
        <v>0</v>
      </c>
      <c r="GME213" s="29">
        <f t="shared" si="94"/>
        <v>0</v>
      </c>
      <c r="GMF213" s="29">
        <f t="shared" si="94"/>
        <v>0</v>
      </c>
      <c r="GMG213" s="29">
        <f t="shared" si="94"/>
        <v>0</v>
      </c>
      <c r="GMH213" s="29">
        <f t="shared" si="94"/>
        <v>0</v>
      </c>
      <c r="GMI213" s="29">
        <f t="shared" si="94"/>
        <v>0</v>
      </c>
      <c r="GMJ213" s="29">
        <f t="shared" si="94"/>
        <v>0</v>
      </c>
      <c r="GMK213" s="29">
        <f t="shared" si="94"/>
        <v>0</v>
      </c>
      <c r="GML213" s="29">
        <f t="shared" si="94"/>
        <v>0</v>
      </c>
      <c r="GMM213" s="29">
        <f t="shared" si="94"/>
        <v>0</v>
      </c>
      <c r="GMN213" s="29">
        <f t="shared" si="94"/>
        <v>0</v>
      </c>
      <c r="GMO213" s="29">
        <f t="shared" si="94"/>
        <v>0</v>
      </c>
      <c r="GMP213" s="29">
        <f t="shared" si="94"/>
        <v>0</v>
      </c>
      <c r="GMQ213" s="29">
        <f t="shared" si="94"/>
        <v>0</v>
      </c>
      <c r="GMR213" s="29">
        <f t="shared" si="94"/>
        <v>0</v>
      </c>
      <c r="GMS213" s="29">
        <f t="shared" si="94"/>
        <v>0</v>
      </c>
      <c r="GMT213" s="29">
        <f t="shared" si="94"/>
        <v>0</v>
      </c>
      <c r="GMU213" s="29">
        <f t="shared" si="94"/>
        <v>0</v>
      </c>
      <c r="GMV213" s="29">
        <f t="shared" si="94"/>
        <v>0</v>
      </c>
      <c r="GMW213" s="29">
        <f t="shared" si="94"/>
        <v>0</v>
      </c>
      <c r="GMX213" s="29">
        <f t="shared" si="94"/>
        <v>0</v>
      </c>
      <c r="GMY213" s="29">
        <f t="shared" si="94"/>
        <v>0</v>
      </c>
      <c r="GMZ213" s="29">
        <f t="shared" si="94"/>
        <v>0</v>
      </c>
      <c r="GNA213" s="29">
        <f t="shared" si="94"/>
        <v>0</v>
      </c>
      <c r="GNB213" s="29">
        <f t="shared" si="94"/>
        <v>0</v>
      </c>
      <c r="GNC213" s="29">
        <f t="shared" si="94"/>
        <v>0</v>
      </c>
      <c r="GND213" s="29">
        <f t="shared" si="94"/>
        <v>0</v>
      </c>
      <c r="GNE213" s="29">
        <f t="shared" si="94"/>
        <v>0</v>
      </c>
      <c r="GNF213" s="29">
        <f t="shared" si="94"/>
        <v>0</v>
      </c>
      <c r="GNG213" s="29">
        <f t="shared" si="94"/>
        <v>0</v>
      </c>
      <c r="GNH213" s="29">
        <f t="shared" si="94"/>
        <v>0</v>
      </c>
      <c r="GNI213" s="29">
        <f t="shared" si="94"/>
        <v>0</v>
      </c>
      <c r="GNJ213" s="29">
        <f t="shared" si="94"/>
        <v>0</v>
      </c>
      <c r="GNK213" s="29">
        <f t="shared" si="94"/>
        <v>0</v>
      </c>
      <c r="GNL213" s="29">
        <f t="shared" si="94"/>
        <v>0</v>
      </c>
      <c r="GNM213" s="29">
        <f t="shared" si="94"/>
        <v>0</v>
      </c>
      <c r="GNN213" s="29">
        <f t="shared" si="94"/>
        <v>0</v>
      </c>
      <c r="GNO213" s="29">
        <f t="shared" si="94"/>
        <v>0</v>
      </c>
      <c r="GNP213" s="29">
        <f t="shared" si="94"/>
        <v>0</v>
      </c>
      <c r="GNQ213" s="29">
        <f t="shared" si="94"/>
        <v>0</v>
      </c>
      <c r="GNR213" s="29">
        <f t="shared" si="94"/>
        <v>0</v>
      </c>
      <c r="GNS213" s="29">
        <f t="shared" si="94"/>
        <v>0</v>
      </c>
      <c r="GNT213" s="29">
        <f t="shared" si="94"/>
        <v>0</v>
      </c>
      <c r="GNU213" s="29">
        <f t="shared" si="94"/>
        <v>0</v>
      </c>
      <c r="GNV213" s="29">
        <f t="shared" si="94"/>
        <v>0</v>
      </c>
      <c r="GNW213" s="29">
        <f t="shared" si="94"/>
        <v>0</v>
      </c>
      <c r="GNX213" s="29">
        <f t="shared" si="94"/>
        <v>0</v>
      </c>
      <c r="GNY213" s="29">
        <f t="shared" ref="GNY213:GQJ213" si="95">SUM(GNY207:GNY212)</f>
        <v>0</v>
      </c>
      <c r="GNZ213" s="29">
        <f t="shared" si="95"/>
        <v>0</v>
      </c>
      <c r="GOA213" s="29">
        <f t="shared" si="95"/>
        <v>0</v>
      </c>
      <c r="GOB213" s="29">
        <f t="shared" si="95"/>
        <v>0</v>
      </c>
      <c r="GOC213" s="29">
        <f t="shared" si="95"/>
        <v>0</v>
      </c>
      <c r="GOD213" s="29">
        <f t="shared" si="95"/>
        <v>0</v>
      </c>
      <c r="GOE213" s="29">
        <f t="shared" si="95"/>
        <v>0</v>
      </c>
      <c r="GOF213" s="29">
        <f t="shared" si="95"/>
        <v>0</v>
      </c>
      <c r="GOG213" s="29">
        <f t="shared" si="95"/>
        <v>0</v>
      </c>
      <c r="GOH213" s="29">
        <f t="shared" si="95"/>
        <v>0</v>
      </c>
      <c r="GOI213" s="29">
        <f t="shared" si="95"/>
        <v>0</v>
      </c>
      <c r="GOJ213" s="29">
        <f t="shared" si="95"/>
        <v>0</v>
      </c>
      <c r="GOK213" s="29">
        <f t="shared" si="95"/>
        <v>0</v>
      </c>
      <c r="GOL213" s="29">
        <f t="shared" si="95"/>
        <v>0</v>
      </c>
      <c r="GOM213" s="29">
        <f t="shared" si="95"/>
        <v>0</v>
      </c>
      <c r="GON213" s="29">
        <f t="shared" si="95"/>
        <v>0</v>
      </c>
      <c r="GOO213" s="29">
        <f t="shared" si="95"/>
        <v>0</v>
      </c>
      <c r="GOP213" s="29">
        <f t="shared" si="95"/>
        <v>0</v>
      </c>
      <c r="GOQ213" s="29">
        <f t="shared" si="95"/>
        <v>0</v>
      </c>
      <c r="GOR213" s="29">
        <f t="shared" si="95"/>
        <v>0</v>
      </c>
      <c r="GOS213" s="29">
        <f t="shared" si="95"/>
        <v>0</v>
      </c>
      <c r="GOT213" s="29">
        <f t="shared" si="95"/>
        <v>0</v>
      </c>
      <c r="GOU213" s="29">
        <f t="shared" si="95"/>
        <v>0</v>
      </c>
      <c r="GOV213" s="29">
        <f t="shared" si="95"/>
        <v>0</v>
      </c>
      <c r="GOW213" s="29">
        <f t="shared" si="95"/>
        <v>0</v>
      </c>
      <c r="GOX213" s="29">
        <f t="shared" si="95"/>
        <v>0</v>
      </c>
      <c r="GOY213" s="29">
        <f t="shared" si="95"/>
        <v>0</v>
      </c>
      <c r="GOZ213" s="29">
        <f t="shared" si="95"/>
        <v>0</v>
      </c>
      <c r="GPA213" s="29">
        <f t="shared" si="95"/>
        <v>0</v>
      </c>
      <c r="GPB213" s="29">
        <f t="shared" si="95"/>
        <v>0</v>
      </c>
      <c r="GPC213" s="29">
        <f t="shared" si="95"/>
        <v>0</v>
      </c>
      <c r="GPD213" s="29">
        <f t="shared" si="95"/>
        <v>0</v>
      </c>
      <c r="GPE213" s="29">
        <f t="shared" si="95"/>
        <v>0</v>
      </c>
      <c r="GPF213" s="29">
        <f t="shared" si="95"/>
        <v>0</v>
      </c>
      <c r="GPG213" s="29">
        <f t="shared" si="95"/>
        <v>0</v>
      </c>
      <c r="GPH213" s="29">
        <f t="shared" si="95"/>
        <v>0</v>
      </c>
      <c r="GPI213" s="29">
        <f t="shared" si="95"/>
        <v>0</v>
      </c>
      <c r="GPJ213" s="29">
        <f t="shared" si="95"/>
        <v>0</v>
      </c>
      <c r="GPK213" s="29">
        <f t="shared" si="95"/>
        <v>0</v>
      </c>
      <c r="GPL213" s="29">
        <f t="shared" si="95"/>
        <v>0</v>
      </c>
      <c r="GPM213" s="29">
        <f t="shared" si="95"/>
        <v>0</v>
      </c>
      <c r="GPN213" s="29">
        <f t="shared" si="95"/>
        <v>0</v>
      </c>
      <c r="GPO213" s="29">
        <f t="shared" si="95"/>
        <v>0</v>
      </c>
      <c r="GPP213" s="29">
        <f t="shared" si="95"/>
        <v>0</v>
      </c>
      <c r="GPQ213" s="29">
        <f t="shared" si="95"/>
        <v>0</v>
      </c>
      <c r="GPR213" s="29">
        <f t="shared" si="95"/>
        <v>0</v>
      </c>
      <c r="GPS213" s="29">
        <f t="shared" si="95"/>
        <v>0</v>
      </c>
      <c r="GPT213" s="29">
        <f t="shared" si="95"/>
        <v>0</v>
      </c>
      <c r="GPU213" s="29">
        <f t="shared" si="95"/>
        <v>0</v>
      </c>
      <c r="GPV213" s="29">
        <f t="shared" si="95"/>
        <v>0</v>
      </c>
      <c r="GPW213" s="29">
        <f t="shared" si="95"/>
        <v>0</v>
      </c>
      <c r="GPX213" s="29">
        <f t="shared" si="95"/>
        <v>0</v>
      </c>
      <c r="GPY213" s="29">
        <f t="shared" si="95"/>
        <v>0</v>
      </c>
      <c r="GPZ213" s="29">
        <f t="shared" si="95"/>
        <v>0</v>
      </c>
      <c r="GQA213" s="29">
        <f t="shared" si="95"/>
        <v>0</v>
      </c>
      <c r="GQB213" s="29">
        <f t="shared" si="95"/>
        <v>0</v>
      </c>
      <c r="GQC213" s="29">
        <f t="shared" si="95"/>
        <v>0</v>
      </c>
      <c r="GQD213" s="29">
        <f t="shared" si="95"/>
        <v>0</v>
      </c>
      <c r="GQE213" s="29">
        <f t="shared" si="95"/>
        <v>0</v>
      </c>
      <c r="GQF213" s="29">
        <f t="shared" si="95"/>
        <v>0</v>
      </c>
      <c r="GQG213" s="29">
        <f t="shared" si="95"/>
        <v>0</v>
      </c>
      <c r="GQH213" s="29">
        <f t="shared" si="95"/>
        <v>0</v>
      </c>
      <c r="GQI213" s="29">
        <f t="shared" si="95"/>
        <v>0</v>
      </c>
      <c r="GQJ213" s="29">
        <f t="shared" si="95"/>
        <v>0</v>
      </c>
      <c r="GQK213" s="29">
        <f t="shared" ref="GQK213:GSV213" si="96">SUM(GQK207:GQK212)</f>
        <v>0</v>
      </c>
      <c r="GQL213" s="29">
        <f t="shared" si="96"/>
        <v>0</v>
      </c>
      <c r="GQM213" s="29">
        <f t="shared" si="96"/>
        <v>0</v>
      </c>
      <c r="GQN213" s="29">
        <f t="shared" si="96"/>
        <v>0</v>
      </c>
      <c r="GQO213" s="29">
        <f t="shared" si="96"/>
        <v>0</v>
      </c>
      <c r="GQP213" s="29">
        <f t="shared" si="96"/>
        <v>0</v>
      </c>
      <c r="GQQ213" s="29">
        <f t="shared" si="96"/>
        <v>0</v>
      </c>
      <c r="GQR213" s="29">
        <f t="shared" si="96"/>
        <v>0</v>
      </c>
      <c r="GQS213" s="29">
        <f t="shared" si="96"/>
        <v>0</v>
      </c>
      <c r="GQT213" s="29">
        <f t="shared" si="96"/>
        <v>0</v>
      </c>
      <c r="GQU213" s="29">
        <f t="shared" si="96"/>
        <v>0</v>
      </c>
      <c r="GQV213" s="29">
        <f t="shared" si="96"/>
        <v>0</v>
      </c>
      <c r="GQW213" s="29">
        <f t="shared" si="96"/>
        <v>0</v>
      </c>
      <c r="GQX213" s="29">
        <f t="shared" si="96"/>
        <v>0</v>
      </c>
      <c r="GQY213" s="29">
        <f t="shared" si="96"/>
        <v>0</v>
      </c>
      <c r="GQZ213" s="29">
        <f t="shared" si="96"/>
        <v>0</v>
      </c>
      <c r="GRA213" s="29">
        <f t="shared" si="96"/>
        <v>0</v>
      </c>
      <c r="GRB213" s="29">
        <f t="shared" si="96"/>
        <v>0</v>
      </c>
      <c r="GRC213" s="29">
        <f t="shared" si="96"/>
        <v>0</v>
      </c>
      <c r="GRD213" s="29">
        <f t="shared" si="96"/>
        <v>0</v>
      </c>
      <c r="GRE213" s="29">
        <f t="shared" si="96"/>
        <v>0</v>
      </c>
      <c r="GRF213" s="29">
        <f t="shared" si="96"/>
        <v>0</v>
      </c>
      <c r="GRG213" s="29">
        <f t="shared" si="96"/>
        <v>0</v>
      </c>
      <c r="GRH213" s="29">
        <f t="shared" si="96"/>
        <v>0</v>
      </c>
      <c r="GRI213" s="29">
        <f t="shared" si="96"/>
        <v>0</v>
      </c>
      <c r="GRJ213" s="29">
        <f t="shared" si="96"/>
        <v>0</v>
      </c>
      <c r="GRK213" s="29">
        <f t="shared" si="96"/>
        <v>0</v>
      </c>
      <c r="GRL213" s="29">
        <f t="shared" si="96"/>
        <v>0</v>
      </c>
      <c r="GRM213" s="29">
        <f t="shared" si="96"/>
        <v>0</v>
      </c>
      <c r="GRN213" s="29">
        <f t="shared" si="96"/>
        <v>0</v>
      </c>
      <c r="GRO213" s="29">
        <f t="shared" si="96"/>
        <v>0</v>
      </c>
      <c r="GRP213" s="29">
        <f t="shared" si="96"/>
        <v>0</v>
      </c>
      <c r="GRQ213" s="29">
        <f t="shared" si="96"/>
        <v>0</v>
      </c>
      <c r="GRR213" s="29">
        <f t="shared" si="96"/>
        <v>0</v>
      </c>
      <c r="GRS213" s="29">
        <f t="shared" si="96"/>
        <v>0</v>
      </c>
      <c r="GRT213" s="29">
        <f t="shared" si="96"/>
        <v>0</v>
      </c>
      <c r="GRU213" s="29">
        <f t="shared" si="96"/>
        <v>0</v>
      </c>
      <c r="GRV213" s="29">
        <f t="shared" si="96"/>
        <v>0</v>
      </c>
      <c r="GRW213" s="29">
        <f t="shared" si="96"/>
        <v>0</v>
      </c>
      <c r="GRX213" s="29">
        <f t="shared" si="96"/>
        <v>0</v>
      </c>
      <c r="GRY213" s="29">
        <f t="shared" si="96"/>
        <v>0</v>
      </c>
      <c r="GRZ213" s="29">
        <f t="shared" si="96"/>
        <v>0</v>
      </c>
      <c r="GSA213" s="29">
        <f t="shared" si="96"/>
        <v>0</v>
      </c>
      <c r="GSB213" s="29">
        <f t="shared" si="96"/>
        <v>0</v>
      </c>
      <c r="GSC213" s="29">
        <f t="shared" si="96"/>
        <v>0</v>
      </c>
      <c r="GSD213" s="29">
        <f t="shared" si="96"/>
        <v>0</v>
      </c>
      <c r="GSE213" s="29">
        <f t="shared" si="96"/>
        <v>0</v>
      </c>
      <c r="GSF213" s="29">
        <f t="shared" si="96"/>
        <v>0</v>
      </c>
      <c r="GSG213" s="29">
        <f t="shared" si="96"/>
        <v>0</v>
      </c>
      <c r="GSH213" s="29">
        <f t="shared" si="96"/>
        <v>0</v>
      </c>
      <c r="GSI213" s="29">
        <f t="shared" si="96"/>
        <v>0</v>
      </c>
      <c r="GSJ213" s="29">
        <f t="shared" si="96"/>
        <v>0</v>
      </c>
      <c r="GSK213" s="29">
        <f t="shared" si="96"/>
        <v>0</v>
      </c>
      <c r="GSL213" s="29">
        <f t="shared" si="96"/>
        <v>0</v>
      </c>
      <c r="GSM213" s="29">
        <f t="shared" si="96"/>
        <v>0</v>
      </c>
      <c r="GSN213" s="29">
        <f t="shared" si="96"/>
        <v>0</v>
      </c>
      <c r="GSO213" s="29">
        <f t="shared" si="96"/>
        <v>0</v>
      </c>
      <c r="GSP213" s="29">
        <f t="shared" si="96"/>
        <v>0</v>
      </c>
      <c r="GSQ213" s="29">
        <f t="shared" si="96"/>
        <v>0</v>
      </c>
      <c r="GSR213" s="29">
        <f t="shared" si="96"/>
        <v>0</v>
      </c>
      <c r="GSS213" s="29">
        <f t="shared" si="96"/>
        <v>0</v>
      </c>
      <c r="GST213" s="29">
        <f t="shared" si="96"/>
        <v>0</v>
      </c>
      <c r="GSU213" s="29">
        <f t="shared" si="96"/>
        <v>0</v>
      </c>
      <c r="GSV213" s="29">
        <f t="shared" si="96"/>
        <v>0</v>
      </c>
      <c r="GSW213" s="29">
        <f t="shared" ref="GSW213:GVH213" si="97">SUM(GSW207:GSW212)</f>
        <v>0</v>
      </c>
      <c r="GSX213" s="29">
        <f t="shared" si="97"/>
        <v>0</v>
      </c>
      <c r="GSY213" s="29">
        <f t="shared" si="97"/>
        <v>0</v>
      </c>
      <c r="GSZ213" s="29">
        <f t="shared" si="97"/>
        <v>0</v>
      </c>
      <c r="GTA213" s="29">
        <f t="shared" si="97"/>
        <v>0</v>
      </c>
      <c r="GTB213" s="29">
        <f t="shared" si="97"/>
        <v>0</v>
      </c>
      <c r="GTC213" s="29">
        <f t="shared" si="97"/>
        <v>0</v>
      </c>
      <c r="GTD213" s="29">
        <f t="shared" si="97"/>
        <v>0</v>
      </c>
      <c r="GTE213" s="29">
        <f t="shared" si="97"/>
        <v>0</v>
      </c>
      <c r="GTF213" s="29">
        <f t="shared" si="97"/>
        <v>0</v>
      </c>
      <c r="GTG213" s="29">
        <f t="shared" si="97"/>
        <v>0</v>
      </c>
      <c r="GTH213" s="29">
        <f t="shared" si="97"/>
        <v>0</v>
      </c>
      <c r="GTI213" s="29">
        <f t="shared" si="97"/>
        <v>0</v>
      </c>
      <c r="GTJ213" s="29">
        <f t="shared" si="97"/>
        <v>0</v>
      </c>
      <c r="GTK213" s="29">
        <f t="shared" si="97"/>
        <v>0</v>
      </c>
      <c r="GTL213" s="29">
        <f t="shared" si="97"/>
        <v>0</v>
      </c>
      <c r="GTM213" s="29">
        <f t="shared" si="97"/>
        <v>0</v>
      </c>
      <c r="GTN213" s="29">
        <f t="shared" si="97"/>
        <v>0</v>
      </c>
      <c r="GTO213" s="29">
        <f t="shared" si="97"/>
        <v>0</v>
      </c>
      <c r="GTP213" s="29">
        <f t="shared" si="97"/>
        <v>0</v>
      </c>
      <c r="GTQ213" s="29">
        <f t="shared" si="97"/>
        <v>0</v>
      </c>
      <c r="GTR213" s="29">
        <f t="shared" si="97"/>
        <v>0</v>
      </c>
      <c r="GTS213" s="29">
        <f t="shared" si="97"/>
        <v>0</v>
      </c>
      <c r="GTT213" s="29">
        <f t="shared" si="97"/>
        <v>0</v>
      </c>
      <c r="GTU213" s="29">
        <f t="shared" si="97"/>
        <v>0</v>
      </c>
      <c r="GTV213" s="29">
        <f t="shared" si="97"/>
        <v>0</v>
      </c>
      <c r="GTW213" s="29">
        <f t="shared" si="97"/>
        <v>0</v>
      </c>
      <c r="GTX213" s="29">
        <f t="shared" si="97"/>
        <v>0</v>
      </c>
      <c r="GTY213" s="29">
        <f t="shared" si="97"/>
        <v>0</v>
      </c>
      <c r="GTZ213" s="29">
        <f t="shared" si="97"/>
        <v>0</v>
      </c>
      <c r="GUA213" s="29">
        <f t="shared" si="97"/>
        <v>0</v>
      </c>
      <c r="GUB213" s="29">
        <f t="shared" si="97"/>
        <v>0</v>
      </c>
      <c r="GUC213" s="29">
        <f t="shared" si="97"/>
        <v>0</v>
      </c>
      <c r="GUD213" s="29">
        <f t="shared" si="97"/>
        <v>0</v>
      </c>
      <c r="GUE213" s="29">
        <f t="shared" si="97"/>
        <v>0</v>
      </c>
      <c r="GUF213" s="29">
        <f t="shared" si="97"/>
        <v>0</v>
      </c>
      <c r="GUG213" s="29">
        <f t="shared" si="97"/>
        <v>0</v>
      </c>
      <c r="GUH213" s="29">
        <f t="shared" si="97"/>
        <v>0</v>
      </c>
      <c r="GUI213" s="29">
        <f t="shared" si="97"/>
        <v>0</v>
      </c>
      <c r="GUJ213" s="29">
        <f t="shared" si="97"/>
        <v>0</v>
      </c>
      <c r="GUK213" s="29">
        <f t="shared" si="97"/>
        <v>0</v>
      </c>
      <c r="GUL213" s="29">
        <f t="shared" si="97"/>
        <v>0</v>
      </c>
      <c r="GUM213" s="29">
        <f t="shared" si="97"/>
        <v>0</v>
      </c>
      <c r="GUN213" s="29">
        <f t="shared" si="97"/>
        <v>0</v>
      </c>
      <c r="GUO213" s="29">
        <f t="shared" si="97"/>
        <v>0</v>
      </c>
      <c r="GUP213" s="29">
        <f t="shared" si="97"/>
        <v>0</v>
      </c>
      <c r="GUQ213" s="29">
        <f t="shared" si="97"/>
        <v>0</v>
      </c>
      <c r="GUR213" s="29">
        <f t="shared" si="97"/>
        <v>0</v>
      </c>
      <c r="GUS213" s="29">
        <f t="shared" si="97"/>
        <v>0</v>
      </c>
      <c r="GUT213" s="29">
        <f t="shared" si="97"/>
        <v>0</v>
      </c>
      <c r="GUU213" s="29">
        <f t="shared" si="97"/>
        <v>0</v>
      </c>
      <c r="GUV213" s="29">
        <f t="shared" si="97"/>
        <v>0</v>
      </c>
      <c r="GUW213" s="29">
        <f t="shared" si="97"/>
        <v>0</v>
      </c>
      <c r="GUX213" s="29">
        <f t="shared" si="97"/>
        <v>0</v>
      </c>
      <c r="GUY213" s="29">
        <f t="shared" si="97"/>
        <v>0</v>
      </c>
      <c r="GUZ213" s="29">
        <f t="shared" si="97"/>
        <v>0</v>
      </c>
      <c r="GVA213" s="29">
        <f t="shared" si="97"/>
        <v>0</v>
      </c>
      <c r="GVB213" s="29">
        <f t="shared" si="97"/>
        <v>0</v>
      </c>
      <c r="GVC213" s="29">
        <f t="shared" si="97"/>
        <v>0</v>
      </c>
      <c r="GVD213" s="29">
        <f t="shared" si="97"/>
        <v>0</v>
      </c>
      <c r="GVE213" s="29">
        <f t="shared" si="97"/>
        <v>0</v>
      </c>
      <c r="GVF213" s="29">
        <f t="shared" si="97"/>
        <v>0</v>
      </c>
      <c r="GVG213" s="29">
        <f t="shared" si="97"/>
        <v>0</v>
      </c>
      <c r="GVH213" s="29">
        <f t="shared" si="97"/>
        <v>0</v>
      </c>
      <c r="GVI213" s="29">
        <f t="shared" ref="GVI213:GXT213" si="98">SUM(GVI207:GVI212)</f>
        <v>0</v>
      </c>
      <c r="GVJ213" s="29">
        <f t="shared" si="98"/>
        <v>0</v>
      </c>
      <c r="GVK213" s="29">
        <f t="shared" si="98"/>
        <v>0</v>
      </c>
      <c r="GVL213" s="29">
        <f t="shared" si="98"/>
        <v>0</v>
      </c>
      <c r="GVM213" s="29">
        <f t="shared" si="98"/>
        <v>0</v>
      </c>
      <c r="GVN213" s="29">
        <f t="shared" si="98"/>
        <v>0</v>
      </c>
      <c r="GVO213" s="29">
        <f t="shared" si="98"/>
        <v>0</v>
      </c>
      <c r="GVP213" s="29">
        <f t="shared" si="98"/>
        <v>0</v>
      </c>
      <c r="GVQ213" s="29">
        <f t="shared" si="98"/>
        <v>0</v>
      </c>
      <c r="GVR213" s="29">
        <f t="shared" si="98"/>
        <v>0</v>
      </c>
      <c r="GVS213" s="29">
        <f t="shared" si="98"/>
        <v>0</v>
      </c>
      <c r="GVT213" s="29">
        <f t="shared" si="98"/>
        <v>0</v>
      </c>
      <c r="GVU213" s="29">
        <f t="shared" si="98"/>
        <v>0</v>
      </c>
      <c r="GVV213" s="29">
        <f t="shared" si="98"/>
        <v>0</v>
      </c>
      <c r="GVW213" s="29">
        <f t="shared" si="98"/>
        <v>0</v>
      </c>
      <c r="GVX213" s="29">
        <f t="shared" si="98"/>
        <v>0</v>
      </c>
      <c r="GVY213" s="29">
        <f t="shared" si="98"/>
        <v>0</v>
      </c>
      <c r="GVZ213" s="29">
        <f t="shared" si="98"/>
        <v>0</v>
      </c>
      <c r="GWA213" s="29">
        <f t="shared" si="98"/>
        <v>0</v>
      </c>
      <c r="GWB213" s="29">
        <f t="shared" si="98"/>
        <v>0</v>
      </c>
      <c r="GWC213" s="29">
        <f t="shared" si="98"/>
        <v>0</v>
      </c>
      <c r="GWD213" s="29">
        <f t="shared" si="98"/>
        <v>0</v>
      </c>
      <c r="GWE213" s="29">
        <f t="shared" si="98"/>
        <v>0</v>
      </c>
      <c r="GWF213" s="29">
        <f t="shared" si="98"/>
        <v>0</v>
      </c>
      <c r="GWG213" s="29">
        <f t="shared" si="98"/>
        <v>0</v>
      </c>
      <c r="GWH213" s="29">
        <f t="shared" si="98"/>
        <v>0</v>
      </c>
      <c r="GWI213" s="29">
        <f t="shared" si="98"/>
        <v>0</v>
      </c>
      <c r="GWJ213" s="29">
        <f t="shared" si="98"/>
        <v>0</v>
      </c>
      <c r="GWK213" s="29">
        <f t="shared" si="98"/>
        <v>0</v>
      </c>
      <c r="GWL213" s="29">
        <f t="shared" si="98"/>
        <v>0</v>
      </c>
      <c r="GWM213" s="29">
        <f t="shared" si="98"/>
        <v>0</v>
      </c>
      <c r="GWN213" s="29">
        <f t="shared" si="98"/>
        <v>0</v>
      </c>
      <c r="GWO213" s="29">
        <f t="shared" si="98"/>
        <v>0</v>
      </c>
      <c r="GWP213" s="29">
        <f t="shared" si="98"/>
        <v>0</v>
      </c>
      <c r="GWQ213" s="29">
        <f t="shared" si="98"/>
        <v>0</v>
      </c>
      <c r="GWR213" s="29">
        <f t="shared" si="98"/>
        <v>0</v>
      </c>
      <c r="GWS213" s="29">
        <f t="shared" si="98"/>
        <v>0</v>
      </c>
      <c r="GWT213" s="29">
        <f t="shared" si="98"/>
        <v>0</v>
      </c>
      <c r="GWU213" s="29">
        <f t="shared" si="98"/>
        <v>0</v>
      </c>
      <c r="GWV213" s="29">
        <f t="shared" si="98"/>
        <v>0</v>
      </c>
      <c r="GWW213" s="29">
        <f t="shared" si="98"/>
        <v>0</v>
      </c>
      <c r="GWX213" s="29">
        <f t="shared" si="98"/>
        <v>0</v>
      </c>
      <c r="GWY213" s="29">
        <f t="shared" si="98"/>
        <v>0</v>
      </c>
      <c r="GWZ213" s="29">
        <f t="shared" si="98"/>
        <v>0</v>
      </c>
      <c r="GXA213" s="29">
        <f t="shared" si="98"/>
        <v>0</v>
      </c>
      <c r="GXB213" s="29">
        <f t="shared" si="98"/>
        <v>0</v>
      </c>
      <c r="GXC213" s="29">
        <f t="shared" si="98"/>
        <v>0</v>
      </c>
      <c r="GXD213" s="29">
        <f t="shared" si="98"/>
        <v>0</v>
      </c>
      <c r="GXE213" s="29">
        <f t="shared" si="98"/>
        <v>0</v>
      </c>
      <c r="GXF213" s="29">
        <f t="shared" si="98"/>
        <v>0</v>
      </c>
      <c r="GXG213" s="29">
        <f t="shared" si="98"/>
        <v>0</v>
      </c>
      <c r="GXH213" s="29">
        <f t="shared" si="98"/>
        <v>0</v>
      </c>
      <c r="GXI213" s="29">
        <f t="shared" si="98"/>
        <v>0</v>
      </c>
      <c r="GXJ213" s="29">
        <f t="shared" si="98"/>
        <v>0</v>
      </c>
      <c r="GXK213" s="29">
        <f t="shared" si="98"/>
        <v>0</v>
      </c>
      <c r="GXL213" s="29">
        <f t="shared" si="98"/>
        <v>0</v>
      </c>
      <c r="GXM213" s="29">
        <f t="shared" si="98"/>
        <v>0</v>
      </c>
      <c r="GXN213" s="29">
        <f t="shared" si="98"/>
        <v>0</v>
      </c>
      <c r="GXO213" s="29">
        <f t="shared" si="98"/>
        <v>0</v>
      </c>
      <c r="GXP213" s="29">
        <f t="shared" si="98"/>
        <v>0</v>
      </c>
      <c r="GXQ213" s="29">
        <f t="shared" si="98"/>
        <v>0</v>
      </c>
      <c r="GXR213" s="29">
        <f t="shared" si="98"/>
        <v>0</v>
      </c>
      <c r="GXS213" s="29">
        <f t="shared" si="98"/>
        <v>0</v>
      </c>
      <c r="GXT213" s="29">
        <f t="shared" si="98"/>
        <v>0</v>
      </c>
      <c r="GXU213" s="29">
        <f t="shared" ref="GXU213:HAF213" si="99">SUM(GXU207:GXU212)</f>
        <v>0</v>
      </c>
      <c r="GXV213" s="29">
        <f t="shared" si="99"/>
        <v>0</v>
      </c>
      <c r="GXW213" s="29">
        <f t="shared" si="99"/>
        <v>0</v>
      </c>
      <c r="GXX213" s="29">
        <f t="shared" si="99"/>
        <v>0</v>
      </c>
      <c r="GXY213" s="29">
        <f t="shared" si="99"/>
        <v>0</v>
      </c>
      <c r="GXZ213" s="29">
        <f t="shared" si="99"/>
        <v>0</v>
      </c>
      <c r="GYA213" s="29">
        <f t="shared" si="99"/>
        <v>0</v>
      </c>
      <c r="GYB213" s="29">
        <f t="shared" si="99"/>
        <v>0</v>
      </c>
      <c r="GYC213" s="29">
        <f t="shared" si="99"/>
        <v>0</v>
      </c>
      <c r="GYD213" s="29">
        <f t="shared" si="99"/>
        <v>0</v>
      </c>
      <c r="GYE213" s="29">
        <f t="shared" si="99"/>
        <v>0</v>
      </c>
      <c r="GYF213" s="29">
        <f t="shared" si="99"/>
        <v>0</v>
      </c>
      <c r="GYG213" s="29">
        <f t="shared" si="99"/>
        <v>0</v>
      </c>
      <c r="GYH213" s="29">
        <f t="shared" si="99"/>
        <v>0</v>
      </c>
      <c r="GYI213" s="29">
        <f t="shared" si="99"/>
        <v>0</v>
      </c>
      <c r="GYJ213" s="29">
        <f t="shared" si="99"/>
        <v>0</v>
      </c>
      <c r="GYK213" s="29">
        <f t="shared" si="99"/>
        <v>0</v>
      </c>
      <c r="GYL213" s="29">
        <f t="shared" si="99"/>
        <v>0</v>
      </c>
      <c r="GYM213" s="29">
        <f t="shared" si="99"/>
        <v>0</v>
      </c>
      <c r="GYN213" s="29">
        <f t="shared" si="99"/>
        <v>0</v>
      </c>
      <c r="GYO213" s="29">
        <f t="shared" si="99"/>
        <v>0</v>
      </c>
      <c r="GYP213" s="29">
        <f t="shared" si="99"/>
        <v>0</v>
      </c>
      <c r="GYQ213" s="29">
        <f t="shared" si="99"/>
        <v>0</v>
      </c>
      <c r="GYR213" s="29">
        <f t="shared" si="99"/>
        <v>0</v>
      </c>
      <c r="GYS213" s="29">
        <f t="shared" si="99"/>
        <v>0</v>
      </c>
      <c r="GYT213" s="29">
        <f t="shared" si="99"/>
        <v>0</v>
      </c>
      <c r="GYU213" s="29">
        <f t="shared" si="99"/>
        <v>0</v>
      </c>
      <c r="GYV213" s="29">
        <f t="shared" si="99"/>
        <v>0</v>
      </c>
      <c r="GYW213" s="29">
        <f t="shared" si="99"/>
        <v>0</v>
      </c>
      <c r="GYX213" s="29">
        <f t="shared" si="99"/>
        <v>0</v>
      </c>
      <c r="GYY213" s="29">
        <f t="shared" si="99"/>
        <v>0</v>
      </c>
      <c r="GYZ213" s="29">
        <f t="shared" si="99"/>
        <v>0</v>
      </c>
      <c r="GZA213" s="29">
        <f t="shared" si="99"/>
        <v>0</v>
      </c>
      <c r="GZB213" s="29">
        <f t="shared" si="99"/>
        <v>0</v>
      </c>
      <c r="GZC213" s="29">
        <f t="shared" si="99"/>
        <v>0</v>
      </c>
      <c r="GZD213" s="29">
        <f t="shared" si="99"/>
        <v>0</v>
      </c>
      <c r="GZE213" s="29">
        <f t="shared" si="99"/>
        <v>0</v>
      </c>
      <c r="GZF213" s="29">
        <f t="shared" si="99"/>
        <v>0</v>
      </c>
      <c r="GZG213" s="29">
        <f t="shared" si="99"/>
        <v>0</v>
      </c>
      <c r="GZH213" s="29">
        <f t="shared" si="99"/>
        <v>0</v>
      </c>
      <c r="GZI213" s="29">
        <f t="shared" si="99"/>
        <v>0</v>
      </c>
      <c r="GZJ213" s="29">
        <f t="shared" si="99"/>
        <v>0</v>
      </c>
      <c r="GZK213" s="29">
        <f t="shared" si="99"/>
        <v>0</v>
      </c>
      <c r="GZL213" s="29">
        <f t="shared" si="99"/>
        <v>0</v>
      </c>
      <c r="GZM213" s="29">
        <f t="shared" si="99"/>
        <v>0</v>
      </c>
      <c r="GZN213" s="29">
        <f t="shared" si="99"/>
        <v>0</v>
      </c>
      <c r="GZO213" s="29">
        <f t="shared" si="99"/>
        <v>0</v>
      </c>
      <c r="GZP213" s="29">
        <f t="shared" si="99"/>
        <v>0</v>
      </c>
      <c r="GZQ213" s="29">
        <f t="shared" si="99"/>
        <v>0</v>
      </c>
      <c r="GZR213" s="29">
        <f t="shared" si="99"/>
        <v>0</v>
      </c>
      <c r="GZS213" s="29">
        <f t="shared" si="99"/>
        <v>0</v>
      </c>
      <c r="GZT213" s="29">
        <f t="shared" si="99"/>
        <v>0</v>
      </c>
      <c r="GZU213" s="29">
        <f t="shared" si="99"/>
        <v>0</v>
      </c>
      <c r="GZV213" s="29">
        <f t="shared" si="99"/>
        <v>0</v>
      </c>
      <c r="GZW213" s="29">
        <f t="shared" si="99"/>
        <v>0</v>
      </c>
      <c r="GZX213" s="29">
        <f t="shared" si="99"/>
        <v>0</v>
      </c>
      <c r="GZY213" s="29">
        <f t="shared" si="99"/>
        <v>0</v>
      </c>
      <c r="GZZ213" s="29">
        <f t="shared" si="99"/>
        <v>0</v>
      </c>
      <c r="HAA213" s="29">
        <f t="shared" si="99"/>
        <v>0</v>
      </c>
      <c r="HAB213" s="29">
        <f t="shared" si="99"/>
        <v>0</v>
      </c>
      <c r="HAC213" s="29">
        <f t="shared" si="99"/>
        <v>0</v>
      </c>
      <c r="HAD213" s="29">
        <f t="shared" si="99"/>
        <v>0</v>
      </c>
      <c r="HAE213" s="29">
        <f t="shared" si="99"/>
        <v>0</v>
      </c>
      <c r="HAF213" s="29">
        <f t="shared" si="99"/>
        <v>0</v>
      </c>
      <c r="HAG213" s="29">
        <f t="shared" ref="HAG213:HCR213" si="100">SUM(HAG207:HAG212)</f>
        <v>0</v>
      </c>
      <c r="HAH213" s="29">
        <f t="shared" si="100"/>
        <v>0</v>
      </c>
      <c r="HAI213" s="29">
        <f t="shared" si="100"/>
        <v>0</v>
      </c>
      <c r="HAJ213" s="29">
        <f t="shared" si="100"/>
        <v>0</v>
      </c>
      <c r="HAK213" s="29">
        <f t="shared" si="100"/>
        <v>0</v>
      </c>
      <c r="HAL213" s="29">
        <f t="shared" si="100"/>
        <v>0</v>
      </c>
      <c r="HAM213" s="29">
        <f t="shared" si="100"/>
        <v>0</v>
      </c>
      <c r="HAN213" s="29">
        <f t="shared" si="100"/>
        <v>0</v>
      </c>
      <c r="HAO213" s="29">
        <f t="shared" si="100"/>
        <v>0</v>
      </c>
      <c r="HAP213" s="29">
        <f t="shared" si="100"/>
        <v>0</v>
      </c>
      <c r="HAQ213" s="29">
        <f t="shared" si="100"/>
        <v>0</v>
      </c>
      <c r="HAR213" s="29">
        <f t="shared" si="100"/>
        <v>0</v>
      </c>
      <c r="HAS213" s="29">
        <f t="shared" si="100"/>
        <v>0</v>
      </c>
      <c r="HAT213" s="29">
        <f t="shared" si="100"/>
        <v>0</v>
      </c>
      <c r="HAU213" s="29">
        <f t="shared" si="100"/>
        <v>0</v>
      </c>
      <c r="HAV213" s="29">
        <f t="shared" si="100"/>
        <v>0</v>
      </c>
      <c r="HAW213" s="29">
        <f t="shared" si="100"/>
        <v>0</v>
      </c>
      <c r="HAX213" s="29">
        <f t="shared" si="100"/>
        <v>0</v>
      </c>
      <c r="HAY213" s="29">
        <f t="shared" si="100"/>
        <v>0</v>
      </c>
      <c r="HAZ213" s="29">
        <f t="shared" si="100"/>
        <v>0</v>
      </c>
      <c r="HBA213" s="29">
        <f t="shared" si="100"/>
        <v>0</v>
      </c>
      <c r="HBB213" s="29">
        <f t="shared" si="100"/>
        <v>0</v>
      </c>
      <c r="HBC213" s="29">
        <f t="shared" si="100"/>
        <v>0</v>
      </c>
      <c r="HBD213" s="29">
        <f t="shared" si="100"/>
        <v>0</v>
      </c>
      <c r="HBE213" s="29">
        <f t="shared" si="100"/>
        <v>0</v>
      </c>
      <c r="HBF213" s="29">
        <f t="shared" si="100"/>
        <v>0</v>
      </c>
      <c r="HBG213" s="29">
        <f t="shared" si="100"/>
        <v>0</v>
      </c>
      <c r="HBH213" s="29">
        <f t="shared" si="100"/>
        <v>0</v>
      </c>
      <c r="HBI213" s="29">
        <f t="shared" si="100"/>
        <v>0</v>
      </c>
      <c r="HBJ213" s="29">
        <f t="shared" si="100"/>
        <v>0</v>
      </c>
      <c r="HBK213" s="29">
        <f t="shared" si="100"/>
        <v>0</v>
      </c>
      <c r="HBL213" s="29">
        <f t="shared" si="100"/>
        <v>0</v>
      </c>
      <c r="HBM213" s="29">
        <f t="shared" si="100"/>
        <v>0</v>
      </c>
      <c r="HBN213" s="29">
        <f t="shared" si="100"/>
        <v>0</v>
      </c>
      <c r="HBO213" s="29">
        <f t="shared" si="100"/>
        <v>0</v>
      </c>
      <c r="HBP213" s="29">
        <f t="shared" si="100"/>
        <v>0</v>
      </c>
      <c r="HBQ213" s="29">
        <f t="shared" si="100"/>
        <v>0</v>
      </c>
      <c r="HBR213" s="29">
        <f t="shared" si="100"/>
        <v>0</v>
      </c>
      <c r="HBS213" s="29">
        <f t="shared" si="100"/>
        <v>0</v>
      </c>
      <c r="HBT213" s="29">
        <f t="shared" si="100"/>
        <v>0</v>
      </c>
      <c r="HBU213" s="29">
        <f t="shared" si="100"/>
        <v>0</v>
      </c>
      <c r="HBV213" s="29">
        <f t="shared" si="100"/>
        <v>0</v>
      </c>
      <c r="HBW213" s="29">
        <f t="shared" si="100"/>
        <v>0</v>
      </c>
      <c r="HBX213" s="29">
        <f t="shared" si="100"/>
        <v>0</v>
      </c>
      <c r="HBY213" s="29">
        <f t="shared" si="100"/>
        <v>0</v>
      </c>
      <c r="HBZ213" s="29">
        <f t="shared" si="100"/>
        <v>0</v>
      </c>
      <c r="HCA213" s="29">
        <f t="shared" si="100"/>
        <v>0</v>
      </c>
      <c r="HCB213" s="29">
        <f t="shared" si="100"/>
        <v>0</v>
      </c>
      <c r="HCC213" s="29">
        <f t="shared" si="100"/>
        <v>0</v>
      </c>
      <c r="HCD213" s="29">
        <f t="shared" si="100"/>
        <v>0</v>
      </c>
      <c r="HCE213" s="29">
        <f t="shared" si="100"/>
        <v>0</v>
      </c>
      <c r="HCF213" s="29">
        <f t="shared" si="100"/>
        <v>0</v>
      </c>
      <c r="HCG213" s="29">
        <f t="shared" si="100"/>
        <v>0</v>
      </c>
      <c r="HCH213" s="29">
        <f t="shared" si="100"/>
        <v>0</v>
      </c>
      <c r="HCI213" s="29">
        <f t="shared" si="100"/>
        <v>0</v>
      </c>
      <c r="HCJ213" s="29">
        <f t="shared" si="100"/>
        <v>0</v>
      </c>
      <c r="HCK213" s="29">
        <f t="shared" si="100"/>
        <v>0</v>
      </c>
      <c r="HCL213" s="29">
        <f t="shared" si="100"/>
        <v>0</v>
      </c>
      <c r="HCM213" s="29">
        <f t="shared" si="100"/>
        <v>0</v>
      </c>
      <c r="HCN213" s="29">
        <f t="shared" si="100"/>
        <v>0</v>
      </c>
      <c r="HCO213" s="29">
        <f t="shared" si="100"/>
        <v>0</v>
      </c>
      <c r="HCP213" s="29">
        <f t="shared" si="100"/>
        <v>0</v>
      </c>
      <c r="HCQ213" s="29">
        <f t="shared" si="100"/>
        <v>0</v>
      </c>
      <c r="HCR213" s="29">
        <f t="shared" si="100"/>
        <v>0</v>
      </c>
      <c r="HCS213" s="29">
        <f t="shared" ref="HCS213:HFD213" si="101">SUM(HCS207:HCS212)</f>
        <v>0</v>
      </c>
      <c r="HCT213" s="29">
        <f t="shared" si="101"/>
        <v>0</v>
      </c>
      <c r="HCU213" s="29">
        <f t="shared" si="101"/>
        <v>0</v>
      </c>
      <c r="HCV213" s="29">
        <f t="shared" si="101"/>
        <v>0</v>
      </c>
      <c r="HCW213" s="29">
        <f t="shared" si="101"/>
        <v>0</v>
      </c>
      <c r="HCX213" s="29">
        <f t="shared" si="101"/>
        <v>0</v>
      </c>
      <c r="HCY213" s="29">
        <f t="shared" si="101"/>
        <v>0</v>
      </c>
      <c r="HCZ213" s="29">
        <f t="shared" si="101"/>
        <v>0</v>
      </c>
      <c r="HDA213" s="29">
        <f t="shared" si="101"/>
        <v>0</v>
      </c>
      <c r="HDB213" s="29">
        <f t="shared" si="101"/>
        <v>0</v>
      </c>
      <c r="HDC213" s="29">
        <f t="shared" si="101"/>
        <v>0</v>
      </c>
      <c r="HDD213" s="29">
        <f t="shared" si="101"/>
        <v>0</v>
      </c>
      <c r="HDE213" s="29">
        <f t="shared" si="101"/>
        <v>0</v>
      </c>
      <c r="HDF213" s="29">
        <f t="shared" si="101"/>
        <v>0</v>
      </c>
      <c r="HDG213" s="29">
        <f t="shared" si="101"/>
        <v>0</v>
      </c>
      <c r="HDH213" s="29">
        <f t="shared" si="101"/>
        <v>0</v>
      </c>
      <c r="HDI213" s="29">
        <f t="shared" si="101"/>
        <v>0</v>
      </c>
      <c r="HDJ213" s="29">
        <f t="shared" si="101"/>
        <v>0</v>
      </c>
      <c r="HDK213" s="29">
        <f t="shared" si="101"/>
        <v>0</v>
      </c>
      <c r="HDL213" s="29">
        <f t="shared" si="101"/>
        <v>0</v>
      </c>
      <c r="HDM213" s="29">
        <f t="shared" si="101"/>
        <v>0</v>
      </c>
      <c r="HDN213" s="29">
        <f t="shared" si="101"/>
        <v>0</v>
      </c>
      <c r="HDO213" s="29">
        <f t="shared" si="101"/>
        <v>0</v>
      </c>
      <c r="HDP213" s="29">
        <f t="shared" si="101"/>
        <v>0</v>
      </c>
      <c r="HDQ213" s="29">
        <f t="shared" si="101"/>
        <v>0</v>
      </c>
      <c r="HDR213" s="29">
        <f t="shared" si="101"/>
        <v>0</v>
      </c>
      <c r="HDS213" s="29">
        <f t="shared" si="101"/>
        <v>0</v>
      </c>
      <c r="HDT213" s="29">
        <f t="shared" si="101"/>
        <v>0</v>
      </c>
      <c r="HDU213" s="29">
        <f t="shared" si="101"/>
        <v>0</v>
      </c>
      <c r="HDV213" s="29">
        <f t="shared" si="101"/>
        <v>0</v>
      </c>
      <c r="HDW213" s="29">
        <f t="shared" si="101"/>
        <v>0</v>
      </c>
      <c r="HDX213" s="29">
        <f t="shared" si="101"/>
        <v>0</v>
      </c>
      <c r="HDY213" s="29">
        <f t="shared" si="101"/>
        <v>0</v>
      </c>
      <c r="HDZ213" s="29">
        <f t="shared" si="101"/>
        <v>0</v>
      </c>
      <c r="HEA213" s="29">
        <f t="shared" si="101"/>
        <v>0</v>
      </c>
      <c r="HEB213" s="29">
        <f t="shared" si="101"/>
        <v>0</v>
      </c>
      <c r="HEC213" s="29">
        <f t="shared" si="101"/>
        <v>0</v>
      </c>
      <c r="HED213" s="29">
        <f t="shared" si="101"/>
        <v>0</v>
      </c>
      <c r="HEE213" s="29">
        <f t="shared" si="101"/>
        <v>0</v>
      </c>
      <c r="HEF213" s="29">
        <f t="shared" si="101"/>
        <v>0</v>
      </c>
      <c r="HEG213" s="29">
        <f t="shared" si="101"/>
        <v>0</v>
      </c>
      <c r="HEH213" s="29">
        <f t="shared" si="101"/>
        <v>0</v>
      </c>
      <c r="HEI213" s="29">
        <f t="shared" si="101"/>
        <v>0</v>
      </c>
      <c r="HEJ213" s="29">
        <f t="shared" si="101"/>
        <v>0</v>
      </c>
      <c r="HEK213" s="29">
        <f t="shared" si="101"/>
        <v>0</v>
      </c>
      <c r="HEL213" s="29">
        <f t="shared" si="101"/>
        <v>0</v>
      </c>
      <c r="HEM213" s="29">
        <f t="shared" si="101"/>
        <v>0</v>
      </c>
      <c r="HEN213" s="29">
        <f t="shared" si="101"/>
        <v>0</v>
      </c>
      <c r="HEO213" s="29">
        <f t="shared" si="101"/>
        <v>0</v>
      </c>
      <c r="HEP213" s="29">
        <f t="shared" si="101"/>
        <v>0</v>
      </c>
      <c r="HEQ213" s="29">
        <f t="shared" si="101"/>
        <v>0</v>
      </c>
      <c r="HER213" s="29">
        <f t="shared" si="101"/>
        <v>0</v>
      </c>
      <c r="HES213" s="29">
        <f t="shared" si="101"/>
        <v>0</v>
      </c>
      <c r="HET213" s="29">
        <f t="shared" si="101"/>
        <v>0</v>
      </c>
      <c r="HEU213" s="29">
        <f t="shared" si="101"/>
        <v>0</v>
      </c>
      <c r="HEV213" s="29">
        <f t="shared" si="101"/>
        <v>0</v>
      </c>
      <c r="HEW213" s="29">
        <f t="shared" si="101"/>
        <v>0</v>
      </c>
      <c r="HEX213" s="29">
        <f t="shared" si="101"/>
        <v>0</v>
      </c>
      <c r="HEY213" s="29">
        <f t="shared" si="101"/>
        <v>0</v>
      </c>
      <c r="HEZ213" s="29">
        <f t="shared" si="101"/>
        <v>0</v>
      </c>
      <c r="HFA213" s="29">
        <f t="shared" si="101"/>
        <v>0</v>
      </c>
      <c r="HFB213" s="29">
        <f t="shared" si="101"/>
        <v>0</v>
      </c>
      <c r="HFC213" s="29">
        <f t="shared" si="101"/>
        <v>0</v>
      </c>
      <c r="HFD213" s="29">
        <f t="shared" si="101"/>
        <v>0</v>
      </c>
      <c r="HFE213" s="29">
        <f t="shared" ref="HFE213:HHP213" si="102">SUM(HFE207:HFE212)</f>
        <v>0</v>
      </c>
      <c r="HFF213" s="29">
        <f t="shared" si="102"/>
        <v>0</v>
      </c>
      <c r="HFG213" s="29">
        <f t="shared" si="102"/>
        <v>0</v>
      </c>
      <c r="HFH213" s="29">
        <f t="shared" si="102"/>
        <v>0</v>
      </c>
      <c r="HFI213" s="29">
        <f t="shared" si="102"/>
        <v>0</v>
      </c>
      <c r="HFJ213" s="29">
        <f t="shared" si="102"/>
        <v>0</v>
      </c>
      <c r="HFK213" s="29">
        <f t="shared" si="102"/>
        <v>0</v>
      </c>
      <c r="HFL213" s="29">
        <f t="shared" si="102"/>
        <v>0</v>
      </c>
      <c r="HFM213" s="29">
        <f t="shared" si="102"/>
        <v>0</v>
      </c>
      <c r="HFN213" s="29">
        <f t="shared" si="102"/>
        <v>0</v>
      </c>
      <c r="HFO213" s="29">
        <f t="shared" si="102"/>
        <v>0</v>
      </c>
      <c r="HFP213" s="29">
        <f t="shared" si="102"/>
        <v>0</v>
      </c>
      <c r="HFQ213" s="29">
        <f t="shared" si="102"/>
        <v>0</v>
      </c>
      <c r="HFR213" s="29">
        <f t="shared" si="102"/>
        <v>0</v>
      </c>
      <c r="HFS213" s="29">
        <f t="shared" si="102"/>
        <v>0</v>
      </c>
      <c r="HFT213" s="29">
        <f t="shared" si="102"/>
        <v>0</v>
      </c>
      <c r="HFU213" s="29">
        <f t="shared" si="102"/>
        <v>0</v>
      </c>
      <c r="HFV213" s="29">
        <f t="shared" si="102"/>
        <v>0</v>
      </c>
      <c r="HFW213" s="29">
        <f t="shared" si="102"/>
        <v>0</v>
      </c>
      <c r="HFX213" s="29">
        <f t="shared" si="102"/>
        <v>0</v>
      </c>
      <c r="HFY213" s="29">
        <f t="shared" si="102"/>
        <v>0</v>
      </c>
      <c r="HFZ213" s="29">
        <f t="shared" si="102"/>
        <v>0</v>
      </c>
      <c r="HGA213" s="29">
        <f t="shared" si="102"/>
        <v>0</v>
      </c>
      <c r="HGB213" s="29">
        <f t="shared" si="102"/>
        <v>0</v>
      </c>
      <c r="HGC213" s="29">
        <f t="shared" si="102"/>
        <v>0</v>
      </c>
      <c r="HGD213" s="29">
        <f t="shared" si="102"/>
        <v>0</v>
      </c>
      <c r="HGE213" s="29">
        <f t="shared" si="102"/>
        <v>0</v>
      </c>
      <c r="HGF213" s="29">
        <f t="shared" si="102"/>
        <v>0</v>
      </c>
      <c r="HGG213" s="29">
        <f t="shared" si="102"/>
        <v>0</v>
      </c>
      <c r="HGH213" s="29">
        <f t="shared" si="102"/>
        <v>0</v>
      </c>
      <c r="HGI213" s="29">
        <f t="shared" si="102"/>
        <v>0</v>
      </c>
      <c r="HGJ213" s="29">
        <f t="shared" si="102"/>
        <v>0</v>
      </c>
      <c r="HGK213" s="29">
        <f t="shared" si="102"/>
        <v>0</v>
      </c>
      <c r="HGL213" s="29">
        <f t="shared" si="102"/>
        <v>0</v>
      </c>
      <c r="HGM213" s="29">
        <f t="shared" si="102"/>
        <v>0</v>
      </c>
      <c r="HGN213" s="29">
        <f t="shared" si="102"/>
        <v>0</v>
      </c>
      <c r="HGO213" s="29">
        <f t="shared" si="102"/>
        <v>0</v>
      </c>
      <c r="HGP213" s="29">
        <f t="shared" si="102"/>
        <v>0</v>
      </c>
      <c r="HGQ213" s="29">
        <f t="shared" si="102"/>
        <v>0</v>
      </c>
      <c r="HGR213" s="29">
        <f t="shared" si="102"/>
        <v>0</v>
      </c>
      <c r="HGS213" s="29">
        <f t="shared" si="102"/>
        <v>0</v>
      </c>
      <c r="HGT213" s="29">
        <f t="shared" si="102"/>
        <v>0</v>
      </c>
      <c r="HGU213" s="29">
        <f t="shared" si="102"/>
        <v>0</v>
      </c>
      <c r="HGV213" s="29">
        <f t="shared" si="102"/>
        <v>0</v>
      </c>
      <c r="HGW213" s="29">
        <f t="shared" si="102"/>
        <v>0</v>
      </c>
      <c r="HGX213" s="29">
        <f t="shared" si="102"/>
        <v>0</v>
      </c>
      <c r="HGY213" s="29">
        <f t="shared" si="102"/>
        <v>0</v>
      </c>
      <c r="HGZ213" s="29">
        <f t="shared" si="102"/>
        <v>0</v>
      </c>
      <c r="HHA213" s="29">
        <f t="shared" si="102"/>
        <v>0</v>
      </c>
      <c r="HHB213" s="29">
        <f t="shared" si="102"/>
        <v>0</v>
      </c>
      <c r="HHC213" s="29">
        <f t="shared" si="102"/>
        <v>0</v>
      </c>
      <c r="HHD213" s="29">
        <f t="shared" si="102"/>
        <v>0</v>
      </c>
      <c r="HHE213" s="29">
        <f t="shared" si="102"/>
        <v>0</v>
      </c>
      <c r="HHF213" s="29">
        <f t="shared" si="102"/>
        <v>0</v>
      </c>
      <c r="HHG213" s="29">
        <f t="shared" si="102"/>
        <v>0</v>
      </c>
      <c r="HHH213" s="29">
        <f t="shared" si="102"/>
        <v>0</v>
      </c>
      <c r="HHI213" s="29">
        <f t="shared" si="102"/>
        <v>0</v>
      </c>
      <c r="HHJ213" s="29">
        <f t="shared" si="102"/>
        <v>0</v>
      </c>
      <c r="HHK213" s="29">
        <f t="shared" si="102"/>
        <v>0</v>
      </c>
      <c r="HHL213" s="29">
        <f t="shared" si="102"/>
        <v>0</v>
      </c>
      <c r="HHM213" s="29">
        <f t="shared" si="102"/>
        <v>0</v>
      </c>
      <c r="HHN213" s="29">
        <f t="shared" si="102"/>
        <v>0</v>
      </c>
      <c r="HHO213" s="29">
        <f t="shared" si="102"/>
        <v>0</v>
      </c>
      <c r="HHP213" s="29">
        <f t="shared" si="102"/>
        <v>0</v>
      </c>
      <c r="HHQ213" s="29">
        <f t="shared" ref="HHQ213:HKB213" si="103">SUM(HHQ207:HHQ212)</f>
        <v>0</v>
      </c>
      <c r="HHR213" s="29">
        <f t="shared" si="103"/>
        <v>0</v>
      </c>
      <c r="HHS213" s="29">
        <f t="shared" si="103"/>
        <v>0</v>
      </c>
      <c r="HHT213" s="29">
        <f t="shared" si="103"/>
        <v>0</v>
      </c>
      <c r="HHU213" s="29">
        <f t="shared" si="103"/>
        <v>0</v>
      </c>
      <c r="HHV213" s="29">
        <f t="shared" si="103"/>
        <v>0</v>
      </c>
      <c r="HHW213" s="29">
        <f t="shared" si="103"/>
        <v>0</v>
      </c>
      <c r="HHX213" s="29">
        <f t="shared" si="103"/>
        <v>0</v>
      </c>
      <c r="HHY213" s="29">
        <f t="shared" si="103"/>
        <v>0</v>
      </c>
      <c r="HHZ213" s="29">
        <f t="shared" si="103"/>
        <v>0</v>
      </c>
      <c r="HIA213" s="29">
        <f t="shared" si="103"/>
        <v>0</v>
      </c>
      <c r="HIB213" s="29">
        <f t="shared" si="103"/>
        <v>0</v>
      </c>
      <c r="HIC213" s="29">
        <f t="shared" si="103"/>
        <v>0</v>
      </c>
      <c r="HID213" s="29">
        <f t="shared" si="103"/>
        <v>0</v>
      </c>
      <c r="HIE213" s="29">
        <f t="shared" si="103"/>
        <v>0</v>
      </c>
      <c r="HIF213" s="29">
        <f t="shared" si="103"/>
        <v>0</v>
      </c>
      <c r="HIG213" s="29">
        <f t="shared" si="103"/>
        <v>0</v>
      </c>
      <c r="HIH213" s="29">
        <f t="shared" si="103"/>
        <v>0</v>
      </c>
      <c r="HII213" s="29">
        <f t="shared" si="103"/>
        <v>0</v>
      </c>
      <c r="HIJ213" s="29">
        <f t="shared" si="103"/>
        <v>0</v>
      </c>
      <c r="HIK213" s="29">
        <f t="shared" si="103"/>
        <v>0</v>
      </c>
      <c r="HIL213" s="29">
        <f t="shared" si="103"/>
        <v>0</v>
      </c>
      <c r="HIM213" s="29">
        <f t="shared" si="103"/>
        <v>0</v>
      </c>
      <c r="HIN213" s="29">
        <f t="shared" si="103"/>
        <v>0</v>
      </c>
      <c r="HIO213" s="29">
        <f t="shared" si="103"/>
        <v>0</v>
      </c>
      <c r="HIP213" s="29">
        <f t="shared" si="103"/>
        <v>0</v>
      </c>
      <c r="HIQ213" s="29">
        <f t="shared" si="103"/>
        <v>0</v>
      </c>
      <c r="HIR213" s="29">
        <f t="shared" si="103"/>
        <v>0</v>
      </c>
      <c r="HIS213" s="29">
        <f t="shared" si="103"/>
        <v>0</v>
      </c>
      <c r="HIT213" s="29">
        <f t="shared" si="103"/>
        <v>0</v>
      </c>
      <c r="HIU213" s="29">
        <f t="shared" si="103"/>
        <v>0</v>
      </c>
      <c r="HIV213" s="29">
        <f t="shared" si="103"/>
        <v>0</v>
      </c>
      <c r="HIW213" s="29">
        <f t="shared" si="103"/>
        <v>0</v>
      </c>
      <c r="HIX213" s="29">
        <f t="shared" si="103"/>
        <v>0</v>
      </c>
      <c r="HIY213" s="29">
        <f t="shared" si="103"/>
        <v>0</v>
      </c>
      <c r="HIZ213" s="29">
        <f t="shared" si="103"/>
        <v>0</v>
      </c>
      <c r="HJA213" s="29">
        <f t="shared" si="103"/>
        <v>0</v>
      </c>
      <c r="HJB213" s="29">
        <f t="shared" si="103"/>
        <v>0</v>
      </c>
      <c r="HJC213" s="29">
        <f t="shared" si="103"/>
        <v>0</v>
      </c>
      <c r="HJD213" s="29">
        <f t="shared" si="103"/>
        <v>0</v>
      </c>
      <c r="HJE213" s="29">
        <f t="shared" si="103"/>
        <v>0</v>
      </c>
      <c r="HJF213" s="29">
        <f t="shared" si="103"/>
        <v>0</v>
      </c>
      <c r="HJG213" s="29">
        <f t="shared" si="103"/>
        <v>0</v>
      </c>
      <c r="HJH213" s="29">
        <f t="shared" si="103"/>
        <v>0</v>
      </c>
      <c r="HJI213" s="29">
        <f t="shared" si="103"/>
        <v>0</v>
      </c>
      <c r="HJJ213" s="29">
        <f t="shared" si="103"/>
        <v>0</v>
      </c>
      <c r="HJK213" s="29">
        <f t="shared" si="103"/>
        <v>0</v>
      </c>
      <c r="HJL213" s="29">
        <f t="shared" si="103"/>
        <v>0</v>
      </c>
      <c r="HJM213" s="29">
        <f t="shared" si="103"/>
        <v>0</v>
      </c>
      <c r="HJN213" s="29">
        <f t="shared" si="103"/>
        <v>0</v>
      </c>
      <c r="HJO213" s="29">
        <f t="shared" si="103"/>
        <v>0</v>
      </c>
      <c r="HJP213" s="29">
        <f t="shared" si="103"/>
        <v>0</v>
      </c>
      <c r="HJQ213" s="29">
        <f t="shared" si="103"/>
        <v>0</v>
      </c>
      <c r="HJR213" s="29">
        <f t="shared" si="103"/>
        <v>0</v>
      </c>
      <c r="HJS213" s="29">
        <f t="shared" si="103"/>
        <v>0</v>
      </c>
      <c r="HJT213" s="29">
        <f t="shared" si="103"/>
        <v>0</v>
      </c>
      <c r="HJU213" s="29">
        <f t="shared" si="103"/>
        <v>0</v>
      </c>
      <c r="HJV213" s="29">
        <f t="shared" si="103"/>
        <v>0</v>
      </c>
      <c r="HJW213" s="29">
        <f t="shared" si="103"/>
        <v>0</v>
      </c>
      <c r="HJX213" s="29">
        <f t="shared" si="103"/>
        <v>0</v>
      </c>
      <c r="HJY213" s="29">
        <f t="shared" si="103"/>
        <v>0</v>
      </c>
      <c r="HJZ213" s="29">
        <f t="shared" si="103"/>
        <v>0</v>
      </c>
      <c r="HKA213" s="29">
        <f t="shared" si="103"/>
        <v>0</v>
      </c>
      <c r="HKB213" s="29">
        <f t="shared" si="103"/>
        <v>0</v>
      </c>
      <c r="HKC213" s="29">
        <f t="shared" ref="HKC213:HMN213" si="104">SUM(HKC207:HKC212)</f>
        <v>0</v>
      </c>
      <c r="HKD213" s="29">
        <f t="shared" si="104"/>
        <v>0</v>
      </c>
      <c r="HKE213" s="29">
        <f t="shared" si="104"/>
        <v>0</v>
      </c>
      <c r="HKF213" s="29">
        <f t="shared" si="104"/>
        <v>0</v>
      </c>
      <c r="HKG213" s="29">
        <f t="shared" si="104"/>
        <v>0</v>
      </c>
      <c r="HKH213" s="29">
        <f t="shared" si="104"/>
        <v>0</v>
      </c>
      <c r="HKI213" s="29">
        <f t="shared" si="104"/>
        <v>0</v>
      </c>
      <c r="HKJ213" s="29">
        <f t="shared" si="104"/>
        <v>0</v>
      </c>
      <c r="HKK213" s="29">
        <f t="shared" si="104"/>
        <v>0</v>
      </c>
      <c r="HKL213" s="29">
        <f t="shared" si="104"/>
        <v>0</v>
      </c>
      <c r="HKM213" s="29">
        <f t="shared" si="104"/>
        <v>0</v>
      </c>
      <c r="HKN213" s="29">
        <f t="shared" si="104"/>
        <v>0</v>
      </c>
      <c r="HKO213" s="29">
        <f t="shared" si="104"/>
        <v>0</v>
      </c>
      <c r="HKP213" s="29">
        <f t="shared" si="104"/>
        <v>0</v>
      </c>
      <c r="HKQ213" s="29">
        <f t="shared" si="104"/>
        <v>0</v>
      </c>
      <c r="HKR213" s="29">
        <f t="shared" si="104"/>
        <v>0</v>
      </c>
      <c r="HKS213" s="29">
        <f t="shared" si="104"/>
        <v>0</v>
      </c>
      <c r="HKT213" s="29">
        <f t="shared" si="104"/>
        <v>0</v>
      </c>
      <c r="HKU213" s="29">
        <f t="shared" si="104"/>
        <v>0</v>
      </c>
      <c r="HKV213" s="29">
        <f t="shared" si="104"/>
        <v>0</v>
      </c>
      <c r="HKW213" s="29">
        <f t="shared" si="104"/>
        <v>0</v>
      </c>
      <c r="HKX213" s="29">
        <f t="shared" si="104"/>
        <v>0</v>
      </c>
      <c r="HKY213" s="29">
        <f t="shared" si="104"/>
        <v>0</v>
      </c>
      <c r="HKZ213" s="29">
        <f t="shared" si="104"/>
        <v>0</v>
      </c>
      <c r="HLA213" s="29">
        <f t="shared" si="104"/>
        <v>0</v>
      </c>
      <c r="HLB213" s="29">
        <f t="shared" si="104"/>
        <v>0</v>
      </c>
      <c r="HLC213" s="29">
        <f t="shared" si="104"/>
        <v>0</v>
      </c>
      <c r="HLD213" s="29">
        <f t="shared" si="104"/>
        <v>0</v>
      </c>
      <c r="HLE213" s="29">
        <f t="shared" si="104"/>
        <v>0</v>
      </c>
      <c r="HLF213" s="29">
        <f t="shared" si="104"/>
        <v>0</v>
      </c>
      <c r="HLG213" s="29">
        <f t="shared" si="104"/>
        <v>0</v>
      </c>
      <c r="HLH213" s="29">
        <f t="shared" si="104"/>
        <v>0</v>
      </c>
      <c r="HLI213" s="29">
        <f t="shared" si="104"/>
        <v>0</v>
      </c>
      <c r="HLJ213" s="29">
        <f t="shared" si="104"/>
        <v>0</v>
      </c>
      <c r="HLK213" s="29">
        <f t="shared" si="104"/>
        <v>0</v>
      </c>
      <c r="HLL213" s="29">
        <f t="shared" si="104"/>
        <v>0</v>
      </c>
      <c r="HLM213" s="29">
        <f t="shared" si="104"/>
        <v>0</v>
      </c>
      <c r="HLN213" s="29">
        <f t="shared" si="104"/>
        <v>0</v>
      </c>
      <c r="HLO213" s="29">
        <f t="shared" si="104"/>
        <v>0</v>
      </c>
      <c r="HLP213" s="29">
        <f t="shared" si="104"/>
        <v>0</v>
      </c>
      <c r="HLQ213" s="29">
        <f t="shared" si="104"/>
        <v>0</v>
      </c>
      <c r="HLR213" s="29">
        <f t="shared" si="104"/>
        <v>0</v>
      </c>
      <c r="HLS213" s="29">
        <f t="shared" si="104"/>
        <v>0</v>
      </c>
      <c r="HLT213" s="29">
        <f t="shared" si="104"/>
        <v>0</v>
      </c>
      <c r="HLU213" s="29">
        <f t="shared" si="104"/>
        <v>0</v>
      </c>
      <c r="HLV213" s="29">
        <f t="shared" si="104"/>
        <v>0</v>
      </c>
      <c r="HLW213" s="29">
        <f t="shared" si="104"/>
        <v>0</v>
      </c>
      <c r="HLX213" s="29">
        <f t="shared" si="104"/>
        <v>0</v>
      </c>
      <c r="HLY213" s="29">
        <f t="shared" si="104"/>
        <v>0</v>
      </c>
      <c r="HLZ213" s="29">
        <f t="shared" si="104"/>
        <v>0</v>
      </c>
      <c r="HMA213" s="29">
        <f t="shared" si="104"/>
        <v>0</v>
      </c>
      <c r="HMB213" s="29">
        <f t="shared" si="104"/>
        <v>0</v>
      </c>
      <c r="HMC213" s="29">
        <f t="shared" si="104"/>
        <v>0</v>
      </c>
      <c r="HMD213" s="29">
        <f t="shared" si="104"/>
        <v>0</v>
      </c>
      <c r="HME213" s="29">
        <f t="shared" si="104"/>
        <v>0</v>
      </c>
      <c r="HMF213" s="29">
        <f t="shared" si="104"/>
        <v>0</v>
      </c>
      <c r="HMG213" s="29">
        <f t="shared" si="104"/>
        <v>0</v>
      </c>
      <c r="HMH213" s="29">
        <f t="shared" si="104"/>
        <v>0</v>
      </c>
      <c r="HMI213" s="29">
        <f t="shared" si="104"/>
        <v>0</v>
      </c>
      <c r="HMJ213" s="29">
        <f t="shared" si="104"/>
        <v>0</v>
      </c>
      <c r="HMK213" s="29">
        <f t="shared" si="104"/>
        <v>0</v>
      </c>
      <c r="HML213" s="29">
        <f t="shared" si="104"/>
        <v>0</v>
      </c>
      <c r="HMM213" s="29">
        <f t="shared" si="104"/>
        <v>0</v>
      </c>
      <c r="HMN213" s="29">
        <f t="shared" si="104"/>
        <v>0</v>
      </c>
      <c r="HMO213" s="29">
        <f t="shared" ref="HMO213:HOZ213" si="105">SUM(HMO207:HMO212)</f>
        <v>0</v>
      </c>
      <c r="HMP213" s="29">
        <f t="shared" si="105"/>
        <v>0</v>
      </c>
      <c r="HMQ213" s="29">
        <f t="shared" si="105"/>
        <v>0</v>
      </c>
      <c r="HMR213" s="29">
        <f t="shared" si="105"/>
        <v>0</v>
      </c>
      <c r="HMS213" s="29">
        <f t="shared" si="105"/>
        <v>0</v>
      </c>
      <c r="HMT213" s="29">
        <f t="shared" si="105"/>
        <v>0</v>
      </c>
      <c r="HMU213" s="29">
        <f t="shared" si="105"/>
        <v>0</v>
      </c>
      <c r="HMV213" s="29">
        <f t="shared" si="105"/>
        <v>0</v>
      </c>
      <c r="HMW213" s="29">
        <f t="shared" si="105"/>
        <v>0</v>
      </c>
      <c r="HMX213" s="29">
        <f t="shared" si="105"/>
        <v>0</v>
      </c>
      <c r="HMY213" s="29">
        <f t="shared" si="105"/>
        <v>0</v>
      </c>
      <c r="HMZ213" s="29">
        <f t="shared" si="105"/>
        <v>0</v>
      </c>
      <c r="HNA213" s="29">
        <f t="shared" si="105"/>
        <v>0</v>
      </c>
      <c r="HNB213" s="29">
        <f t="shared" si="105"/>
        <v>0</v>
      </c>
      <c r="HNC213" s="29">
        <f t="shared" si="105"/>
        <v>0</v>
      </c>
      <c r="HND213" s="29">
        <f t="shared" si="105"/>
        <v>0</v>
      </c>
      <c r="HNE213" s="29">
        <f t="shared" si="105"/>
        <v>0</v>
      </c>
      <c r="HNF213" s="29">
        <f t="shared" si="105"/>
        <v>0</v>
      </c>
      <c r="HNG213" s="29">
        <f t="shared" si="105"/>
        <v>0</v>
      </c>
      <c r="HNH213" s="29">
        <f t="shared" si="105"/>
        <v>0</v>
      </c>
      <c r="HNI213" s="29">
        <f t="shared" si="105"/>
        <v>0</v>
      </c>
      <c r="HNJ213" s="29">
        <f t="shared" si="105"/>
        <v>0</v>
      </c>
      <c r="HNK213" s="29">
        <f t="shared" si="105"/>
        <v>0</v>
      </c>
      <c r="HNL213" s="29">
        <f t="shared" si="105"/>
        <v>0</v>
      </c>
      <c r="HNM213" s="29">
        <f t="shared" si="105"/>
        <v>0</v>
      </c>
      <c r="HNN213" s="29">
        <f t="shared" si="105"/>
        <v>0</v>
      </c>
      <c r="HNO213" s="29">
        <f t="shared" si="105"/>
        <v>0</v>
      </c>
      <c r="HNP213" s="29">
        <f t="shared" si="105"/>
        <v>0</v>
      </c>
      <c r="HNQ213" s="29">
        <f t="shared" si="105"/>
        <v>0</v>
      </c>
      <c r="HNR213" s="29">
        <f t="shared" si="105"/>
        <v>0</v>
      </c>
      <c r="HNS213" s="29">
        <f t="shared" si="105"/>
        <v>0</v>
      </c>
      <c r="HNT213" s="29">
        <f t="shared" si="105"/>
        <v>0</v>
      </c>
      <c r="HNU213" s="29">
        <f t="shared" si="105"/>
        <v>0</v>
      </c>
      <c r="HNV213" s="29">
        <f t="shared" si="105"/>
        <v>0</v>
      </c>
      <c r="HNW213" s="29">
        <f t="shared" si="105"/>
        <v>0</v>
      </c>
      <c r="HNX213" s="29">
        <f t="shared" si="105"/>
        <v>0</v>
      </c>
      <c r="HNY213" s="29">
        <f t="shared" si="105"/>
        <v>0</v>
      </c>
      <c r="HNZ213" s="29">
        <f t="shared" si="105"/>
        <v>0</v>
      </c>
      <c r="HOA213" s="29">
        <f t="shared" si="105"/>
        <v>0</v>
      </c>
      <c r="HOB213" s="29">
        <f t="shared" si="105"/>
        <v>0</v>
      </c>
      <c r="HOC213" s="29">
        <f t="shared" si="105"/>
        <v>0</v>
      </c>
      <c r="HOD213" s="29">
        <f t="shared" si="105"/>
        <v>0</v>
      </c>
      <c r="HOE213" s="29">
        <f t="shared" si="105"/>
        <v>0</v>
      </c>
      <c r="HOF213" s="29">
        <f t="shared" si="105"/>
        <v>0</v>
      </c>
      <c r="HOG213" s="29">
        <f t="shared" si="105"/>
        <v>0</v>
      </c>
      <c r="HOH213" s="29">
        <f t="shared" si="105"/>
        <v>0</v>
      </c>
      <c r="HOI213" s="29">
        <f t="shared" si="105"/>
        <v>0</v>
      </c>
      <c r="HOJ213" s="29">
        <f t="shared" si="105"/>
        <v>0</v>
      </c>
      <c r="HOK213" s="29">
        <f t="shared" si="105"/>
        <v>0</v>
      </c>
      <c r="HOL213" s="29">
        <f t="shared" si="105"/>
        <v>0</v>
      </c>
      <c r="HOM213" s="29">
        <f t="shared" si="105"/>
        <v>0</v>
      </c>
      <c r="HON213" s="29">
        <f t="shared" si="105"/>
        <v>0</v>
      </c>
      <c r="HOO213" s="29">
        <f t="shared" si="105"/>
        <v>0</v>
      </c>
      <c r="HOP213" s="29">
        <f t="shared" si="105"/>
        <v>0</v>
      </c>
      <c r="HOQ213" s="29">
        <f t="shared" si="105"/>
        <v>0</v>
      </c>
      <c r="HOR213" s="29">
        <f t="shared" si="105"/>
        <v>0</v>
      </c>
      <c r="HOS213" s="29">
        <f t="shared" si="105"/>
        <v>0</v>
      </c>
      <c r="HOT213" s="29">
        <f t="shared" si="105"/>
        <v>0</v>
      </c>
      <c r="HOU213" s="29">
        <f t="shared" si="105"/>
        <v>0</v>
      </c>
      <c r="HOV213" s="29">
        <f t="shared" si="105"/>
        <v>0</v>
      </c>
      <c r="HOW213" s="29">
        <f t="shared" si="105"/>
        <v>0</v>
      </c>
      <c r="HOX213" s="29">
        <f t="shared" si="105"/>
        <v>0</v>
      </c>
      <c r="HOY213" s="29">
        <f t="shared" si="105"/>
        <v>0</v>
      </c>
      <c r="HOZ213" s="29">
        <f t="shared" si="105"/>
        <v>0</v>
      </c>
      <c r="HPA213" s="29">
        <f t="shared" ref="HPA213:HRL213" si="106">SUM(HPA207:HPA212)</f>
        <v>0</v>
      </c>
      <c r="HPB213" s="29">
        <f t="shared" si="106"/>
        <v>0</v>
      </c>
      <c r="HPC213" s="29">
        <f t="shared" si="106"/>
        <v>0</v>
      </c>
      <c r="HPD213" s="29">
        <f t="shared" si="106"/>
        <v>0</v>
      </c>
      <c r="HPE213" s="29">
        <f t="shared" si="106"/>
        <v>0</v>
      </c>
      <c r="HPF213" s="29">
        <f t="shared" si="106"/>
        <v>0</v>
      </c>
      <c r="HPG213" s="29">
        <f t="shared" si="106"/>
        <v>0</v>
      </c>
      <c r="HPH213" s="29">
        <f t="shared" si="106"/>
        <v>0</v>
      </c>
      <c r="HPI213" s="29">
        <f t="shared" si="106"/>
        <v>0</v>
      </c>
      <c r="HPJ213" s="29">
        <f t="shared" si="106"/>
        <v>0</v>
      </c>
      <c r="HPK213" s="29">
        <f t="shared" si="106"/>
        <v>0</v>
      </c>
      <c r="HPL213" s="29">
        <f t="shared" si="106"/>
        <v>0</v>
      </c>
      <c r="HPM213" s="29">
        <f t="shared" si="106"/>
        <v>0</v>
      </c>
      <c r="HPN213" s="29">
        <f t="shared" si="106"/>
        <v>0</v>
      </c>
      <c r="HPO213" s="29">
        <f t="shared" si="106"/>
        <v>0</v>
      </c>
      <c r="HPP213" s="29">
        <f t="shared" si="106"/>
        <v>0</v>
      </c>
      <c r="HPQ213" s="29">
        <f t="shared" si="106"/>
        <v>0</v>
      </c>
      <c r="HPR213" s="29">
        <f t="shared" si="106"/>
        <v>0</v>
      </c>
      <c r="HPS213" s="29">
        <f t="shared" si="106"/>
        <v>0</v>
      </c>
      <c r="HPT213" s="29">
        <f t="shared" si="106"/>
        <v>0</v>
      </c>
      <c r="HPU213" s="29">
        <f t="shared" si="106"/>
        <v>0</v>
      </c>
      <c r="HPV213" s="29">
        <f t="shared" si="106"/>
        <v>0</v>
      </c>
      <c r="HPW213" s="29">
        <f t="shared" si="106"/>
        <v>0</v>
      </c>
      <c r="HPX213" s="29">
        <f t="shared" si="106"/>
        <v>0</v>
      </c>
      <c r="HPY213" s="29">
        <f t="shared" si="106"/>
        <v>0</v>
      </c>
      <c r="HPZ213" s="29">
        <f t="shared" si="106"/>
        <v>0</v>
      </c>
      <c r="HQA213" s="29">
        <f t="shared" si="106"/>
        <v>0</v>
      </c>
      <c r="HQB213" s="29">
        <f t="shared" si="106"/>
        <v>0</v>
      </c>
      <c r="HQC213" s="29">
        <f t="shared" si="106"/>
        <v>0</v>
      </c>
      <c r="HQD213" s="29">
        <f t="shared" si="106"/>
        <v>0</v>
      </c>
      <c r="HQE213" s="29">
        <f t="shared" si="106"/>
        <v>0</v>
      </c>
      <c r="HQF213" s="29">
        <f t="shared" si="106"/>
        <v>0</v>
      </c>
      <c r="HQG213" s="29">
        <f t="shared" si="106"/>
        <v>0</v>
      </c>
      <c r="HQH213" s="29">
        <f t="shared" si="106"/>
        <v>0</v>
      </c>
      <c r="HQI213" s="29">
        <f t="shared" si="106"/>
        <v>0</v>
      </c>
      <c r="HQJ213" s="29">
        <f t="shared" si="106"/>
        <v>0</v>
      </c>
      <c r="HQK213" s="29">
        <f t="shared" si="106"/>
        <v>0</v>
      </c>
      <c r="HQL213" s="29">
        <f t="shared" si="106"/>
        <v>0</v>
      </c>
      <c r="HQM213" s="29">
        <f t="shared" si="106"/>
        <v>0</v>
      </c>
      <c r="HQN213" s="29">
        <f t="shared" si="106"/>
        <v>0</v>
      </c>
      <c r="HQO213" s="29">
        <f t="shared" si="106"/>
        <v>0</v>
      </c>
      <c r="HQP213" s="29">
        <f t="shared" si="106"/>
        <v>0</v>
      </c>
      <c r="HQQ213" s="29">
        <f t="shared" si="106"/>
        <v>0</v>
      </c>
      <c r="HQR213" s="29">
        <f t="shared" si="106"/>
        <v>0</v>
      </c>
      <c r="HQS213" s="29">
        <f t="shared" si="106"/>
        <v>0</v>
      </c>
      <c r="HQT213" s="29">
        <f t="shared" si="106"/>
        <v>0</v>
      </c>
      <c r="HQU213" s="29">
        <f t="shared" si="106"/>
        <v>0</v>
      </c>
      <c r="HQV213" s="29">
        <f t="shared" si="106"/>
        <v>0</v>
      </c>
      <c r="HQW213" s="29">
        <f t="shared" si="106"/>
        <v>0</v>
      </c>
      <c r="HQX213" s="29">
        <f t="shared" si="106"/>
        <v>0</v>
      </c>
      <c r="HQY213" s="29">
        <f t="shared" si="106"/>
        <v>0</v>
      </c>
      <c r="HQZ213" s="29">
        <f t="shared" si="106"/>
        <v>0</v>
      </c>
      <c r="HRA213" s="29">
        <f t="shared" si="106"/>
        <v>0</v>
      </c>
      <c r="HRB213" s="29">
        <f t="shared" si="106"/>
        <v>0</v>
      </c>
      <c r="HRC213" s="29">
        <f t="shared" si="106"/>
        <v>0</v>
      </c>
      <c r="HRD213" s="29">
        <f t="shared" si="106"/>
        <v>0</v>
      </c>
      <c r="HRE213" s="29">
        <f t="shared" si="106"/>
        <v>0</v>
      </c>
      <c r="HRF213" s="29">
        <f t="shared" si="106"/>
        <v>0</v>
      </c>
      <c r="HRG213" s="29">
        <f t="shared" si="106"/>
        <v>0</v>
      </c>
      <c r="HRH213" s="29">
        <f t="shared" si="106"/>
        <v>0</v>
      </c>
      <c r="HRI213" s="29">
        <f t="shared" si="106"/>
        <v>0</v>
      </c>
      <c r="HRJ213" s="29">
        <f t="shared" si="106"/>
        <v>0</v>
      </c>
      <c r="HRK213" s="29">
        <f t="shared" si="106"/>
        <v>0</v>
      </c>
      <c r="HRL213" s="29">
        <f t="shared" si="106"/>
        <v>0</v>
      </c>
      <c r="HRM213" s="29">
        <f t="shared" ref="HRM213:HTX213" si="107">SUM(HRM207:HRM212)</f>
        <v>0</v>
      </c>
      <c r="HRN213" s="29">
        <f t="shared" si="107"/>
        <v>0</v>
      </c>
      <c r="HRO213" s="29">
        <f t="shared" si="107"/>
        <v>0</v>
      </c>
      <c r="HRP213" s="29">
        <f t="shared" si="107"/>
        <v>0</v>
      </c>
      <c r="HRQ213" s="29">
        <f t="shared" si="107"/>
        <v>0</v>
      </c>
      <c r="HRR213" s="29">
        <f t="shared" si="107"/>
        <v>0</v>
      </c>
      <c r="HRS213" s="29">
        <f t="shared" si="107"/>
        <v>0</v>
      </c>
      <c r="HRT213" s="29">
        <f t="shared" si="107"/>
        <v>0</v>
      </c>
      <c r="HRU213" s="29">
        <f t="shared" si="107"/>
        <v>0</v>
      </c>
      <c r="HRV213" s="29">
        <f t="shared" si="107"/>
        <v>0</v>
      </c>
      <c r="HRW213" s="29">
        <f t="shared" si="107"/>
        <v>0</v>
      </c>
      <c r="HRX213" s="29">
        <f t="shared" si="107"/>
        <v>0</v>
      </c>
      <c r="HRY213" s="29">
        <f t="shared" si="107"/>
        <v>0</v>
      </c>
      <c r="HRZ213" s="29">
        <f t="shared" si="107"/>
        <v>0</v>
      </c>
      <c r="HSA213" s="29">
        <f t="shared" si="107"/>
        <v>0</v>
      </c>
      <c r="HSB213" s="29">
        <f t="shared" si="107"/>
        <v>0</v>
      </c>
      <c r="HSC213" s="29">
        <f t="shared" si="107"/>
        <v>0</v>
      </c>
      <c r="HSD213" s="29">
        <f t="shared" si="107"/>
        <v>0</v>
      </c>
      <c r="HSE213" s="29">
        <f t="shared" si="107"/>
        <v>0</v>
      </c>
      <c r="HSF213" s="29">
        <f t="shared" si="107"/>
        <v>0</v>
      </c>
      <c r="HSG213" s="29">
        <f t="shared" si="107"/>
        <v>0</v>
      </c>
      <c r="HSH213" s="29">
        <f t="shared" si="107"/>
        <v>0</v>
      </c>
      <c r="HSI213" s="29">
        <f t="shared" si="107"/>
        <v>0</v>
      </c>
      <c r="HSJ213" s="29">
        <f t="shared" si="107"/>
        <v>0</v>
      </c>
      <c r="HSK213" s="29">
        <f t="shared" si="107"/>
        <v>0</v>
      </c>
      <c r="HSL213" s="29">
        <f t="shared" si="107"/>
        <v>0</v>
      </c>
      <c r="HSM213" s="29">
        <f t="shared" si="107"/>
        <v>0</v>
      </c>
      <c r="HSN213" s="29">
        <f t="shared" si="107"/>
        <v>0</v>
      </c>
      <c r="HSO213" s="29">
        <f t="shared" si="107"/>
        <v>0</v>
      </c>
      <c r="HSP213" s="29">
        <f t="shared" si="107"/>
        <v>0</v>
      </c>
      <c r="HSQ213" s="29">
        <f t="shared" si="107"/>
        <v>0</v>
      </c>
      <c r="HSR213" s="29">
        <f t="shared" si="107"/>
        <v>0</v>
      </c>
      <c r="HSS213" s="29">
        <f t="shared" si="107"/>
        <v>0</v>
      </c>
      <c r="HST213" s="29">
        <f t="shared" si="107"/>
        <v>0</v>
      </c>
      <c r="HSU213" s="29">
        <f t="shared" si="107"/>
        <v>0</v>
      </c>
      <c r="HSV213" s="29">
        <f t="shared" si="107"/>
        <v>0</v>
      </c>
      <c r="HSW213" s="29">
        <f t="shared" si="107"/>
        <v>0</v>
      </c>
      <c r="HSX213" s="29">
        <f t="shared" si="107"/>
        <v>0</v>
      </c>
      <c r="HSY213" s="29">
        <f t="shared" si="107"/>
        <v>0</v>
      </c>
      <c r="HSZ213" s="29">
        <f t="shared" si="107"/>
        <v>0</v>
      </c>
      <c r="HTA213" s="29">
        <f t="shared" si="107"/>
        <v>0</v>
      </c>
      <c r="HTB213" s="29">
        <f t="shared" si="107"/>
        <v>0</v>
      </c>
      <c r="HTC213" s="29">
        <f t="shared" si="107"/>
        <v>0</v>
      </c>
      <c r="HTD213" s="29">
        <f t="shared" si="107"/>
        <v>0</v>
      </c>
      <c r="HTE213" s="29">
        <f t="shared" si="107"/>
        <v>0</v>
      </c>
      <c r="HTF213" s="29">
        <f t="shared" si="107"/>
        <v>0</v>
      </c>
      <c r="HTG213" s="29">
        <f t="shared" si="107"/>
        <v>0</v>
      </c>
      <c r="HTH213" s="29">
        <f t="shared" si="107"/>
        <v>0</v>
      </c>
      <c r="HTI213" s="29">
        <f t="shared" si="107"/>
        <v>0</v>
      </c>
      <c r="HTJ213" s="29">
        <f t="shared" si="107"/>
        <v>0</v>
      </c>
      <c r="HTK213" s="29">
        <f t="shared" si="107"/>
        <v>0</v>
      </c>
      <c r="HTL213" s="29">
        <f t="shared" si="107"/>
        <v>0</v>
      </c>
      <c r="HTM213" s="29">
        <f t="shared" si="107"/>
        <v>0</v>
      </c>
      <c r="HTN213" s="29">
        <f t="shared" si="107"/>
        <v>0</v>
      </c>
      <c r="HTO213" s="29">
        <f t="shared" si="107"/>
        <v>0</v>
      </c>
      <c r="HTP213" s="29">
        <f t="shared" si="107"/>
        <v>0</v>
      </c>
      <c r="HTQ213" s="29">
        <f t="shared" si="107"/>
        <v>0</v>
      </c>
      <c r="HTR213" s="29">
        <f t="shared" si="107"/>
        <v>0</v>
      </c>
      <c r="HTS213" s="29">
        <f t="shared" si="107"/>
        <v>0</v>
      </c>
      <c r="HTT213" s="29">
        <f t="shared" si="107"/>
        <v>0</v>
      </c>
      <c r="HTU213" s="29">
        <f t="shared" si="107"/>
        <v>0</v>
      </c>
      <c r="HTV213" s="29">
        <f t="shared" si="107"/>
        <v>0</v>
      </c>
      <c r="HTW213" s="29">
        <f t="shared" si="107"/>
        <v>0</v>
      </c>
      <c r="HTX213" s="29">
        <f t="shared" si="107"/>
        <v>0</v>
      </c>
      <c r="HTY213" s="29">
        <f t="shared" ref="HTY213:HWJ213" si="108">SUM(HTY207:HTY212)</f>
        <v>0</v>
      </c>
      <c r="HTZ213" s="29">
        <f t="shared" si="108"/>
        <v>0</v>
      </c>
      <c r="HUA213" s="29">
        <f t="shared" si="108"/>
        <v>0</v>
      </c>
      <c r="HUB213" s="29">
        <f t="shared" si="108"/>
        <v>0</v>
      </c>
      <c r="HUC213" s="29">
        <f t="shared" si="108"/>
        <v>0</v>
      </c>
      <c r="HUD213" s="29">
        <f t="shared" si="108"/>
        <v>0</v>
      </c>
      <c r="HUE213" s="29">
        <f t="shared" si="108"/>
        <v>0</v>
      </c>
      <c r="HUF213" s="29">
        <f t="shared" si="108"/>
        <v>0</v>
      </c>
      <c r="HUG213" s="29">
        <f t="shared" si="108"/>
        <v>0</v>
      </c>
      <c r="HUH213" s="29">
        <f t="shared" si="108"/>
        <v>0</v>
      </c>
      <c r="HUI213" s="29">
        <f t="shared" si="108"/>
        <v>0</v>
      </c>
      <c r="HUJ213" s="29">
        <f t="shared" si="108"/>
        <v>0</v>
      </c>
      <c r="HUK213" s="29">
        <f t="shared" si="108"/>
        <v>0</v>
      </c>
      <c r="HUL213" s="29">
        <f t="shared" si="108"/>
        <v>0</v>
      </c>
      <c r="HUM213" s="29">
        <f t="shared" si="108"/>
        <v>0</v>
      </c>
      <c r="HUN213" s="29">
        <f t="shared" si="108"/>
        <v>0</v>
      </c>
      <c r="HUO213" s="29">
        <f t="shared" si="108"/>
        <v>0</v>
      </c>
      <c r="HUP213" s="29">
        <f t="shared" si="108"/>
        <v>0</v>
      </c>
      <c r="HUQ213" s="29">
        <f t="shared" si="108"/>
        <v>0</v>
      </c>
      <c r="HUR213" s="29">
        <f t="shared" si="108"/>
        <v>0</v>
      </c>
      <c r="HUS213" s="29">
        <f t="shared" si="108"/>
        <v>0</v>
      </c>
      <c r="HUT213" s="29">
        <f t="shared" si="108"/>
        <v>0</v>
      </c>
      <c r="HUU213" s="29">
        <f t="shared" si="108"/>
        <v>0</v>
      </c>
      <c r="HUV213" s="29">
        <f t="shared" si="108"/>
        <v>0</v>
      </c>
      <c r="HUW213" s="29">
        <f t="shared" si="108"/>
        <v>0</v>
      </c>
      <c r="HUX213" s="29">
        <f t="shared" si="108"/>
        <v>0</v>
      </c>
      <c r="HUY213" s="29">
        <f t="shared" si="108"/>
        <v>0</v>
      </c>
      <c r="HUZ213" s="29">
        <f t="shared" si="108"/>
        <v>0</v>
      </c>
      <c r="HVA213" s="29">
        <f t="shared" si="108"/>
        <v>0</v>
      </c>
      <c r="HVB213" s="29">
        <f t="shared" si="108"/>
        <v>0</v>
      </c>
      <c r="HVC213" s="29">
        <f t="shared" si="108"/>
        <v>0</v>
      </c>
      <c r="HVD213" s="29">
        <f t="shared" si="108"/>
        <v>0</v>
      </c>
      <c r="HVE213" s="29">
        <f t="shared" si="108"/>
        <v>0</v>
      </c>
      <c r="HVF213" s="29">
        <f t="shared" si="108"/>
        <v>0</v>
      </c>
      <c r="HVG213" s="29">
        <f t="shared" si="108"/>
        <v>0</v>
      </c>
      <c r="HVH213" s="29">
        <f t="shared" si="108"/>
        <v>0</v>
      </c>
      <c r="HVI213" s="29">
        <f t="shared" si="108"/>
        <v>0</v>
      </c>
      <c r="HVJ213" s="29">
        <f t="shared" si="108"/>
        <v>0</v>
      </c>
      <c r="HVK213" s="29">
        <f t="shared" si="108"/>
        <v>0</v>
      </c>
      <c r="HVL213" s="29">
        <f t="shared" si="108"/>
        <v>0</v>
      </c>
      <c r="HVM213" s="29">
        <f t="shared" si="108"/>
        <v>0</v>
      </c>
      <c r="HVN213" s="29">
        <f t="shared" si="108"/>
        <v>0</v>
      </c>
      <c r="HVO213" s="29">
        <f t="shared" si="108"/>
        <v>0</v>
      </c>
      <c r="HVP213" s="29">
        <f t="shared" si="108"/>
        <v>0</v>
      </c>
      <c r="HVQ213" s="29">
        <f t="shared" si="108"/>
        <v>0</v>
      </c>
      <c r="HVR213" s="29">
        <f t="shared" si="108"/>
        <v>0</v>
      </c>
      <c r="HVS213" s="29">
        <f t="shared" si="108"/>
        <v>0</v>
      </c>
      <c r="HVT213" s="29">
        <f t="shared" si="108"/>
        <v>0</v>
      </c>
      <c r="HVU213" s="29">
        <f t="shared" si="108"/>
        <v>0</v>
      </c>
      <c r="HVV213" s="29">
        <f t="shared" si="108"/>
        <v>0</v>
      </c>
      <c r="HVW213" s="29">
        <f t="shared" si="108"/>
        <v>0</v>
      </c>
      <c r="HVX213" s="29">
        <f t="shared" si="108"/>
        <v>0</v>
      </c>
      <c r="HVY213" s="29">
        <f t="shared" si="108"/>
        <v>0</v>
      </c>
      <c r="HVZ213" s="29">
        <f t="shared" si="108"/>
        <v>0</v>
      </c>
      <c r="HWA213" s="29">
        <f t="shared" si="108"/>
        <v>0</v>
      </c>
      <c r="HWB213" s="29">
        <f t="shared" si="108"/>
        <v>0</v>
      </c>
      <c r="HWC213" s="29">
        <f t="shared" si="108"/>
        <v>0</v>
      </c>
      <c r="HWD213" s="29">
        <f t="shared" si="108"/>
        <v>0</v>
      </c>
      <c r="HWE213" s="29">
        <f t="shared" si="108"/>
        <v>0</v>
      </c>
      <c r="HWF213" s="29">
        <f t="shared" si="108"/>
        <v>0</v>
      </c>
      <c r="HWG213" s="29">
        <f t="shared" si="108"/>
        <v>0</v>
      </c>
      <c r="HWH213" s="29">
        <f t="shared" si="108"/>
        <v>0</v>
      </c>
      <c r="HWI213" s="29">
        <f t="shared" si="108"/>
        <v>0</v>
      </c>
      <c r="HWJ213" s="29">
        <f t="shared" si="108"/>
        <v>0</v>
      </c>
      <c r="HWK213" s="29">
        <f t="shared" ref="HWK213:HYV213" si="109">SUM(HWK207:HWK212)</f>
        <v>0</v>
      </c>
      <c r="HWL213" s="29">
        <f t="shared" si="109"/>
        <v>0</v>
      </c>
      <c r="HWM213" s="29">
        <f t="shared" si="109"/>
        <v>0</v>
      </c>
      <c r="HWN213" s="29">
        <f t="shared" si="109"/>
        <v>0</v>
      </c>
      <c r="HWO213" s="29">
        <f t="shared" si="109"/>
        <v>0</v>
      </c>
      <c r="HWP213" s="29">
        <f t="shared" si="109"/>
        <v>0</v>
      </c>
      <c r="HWQ213" s="29">
        <f t="shared" si="109"/>
        <v>0</v>
      </c>
      <c r="HWR213" s="29">
        <f t="shared" si="109"/>
        <v>0</v>
      </c>
      <c r="HWS213" s="29">
        <f t="shared" si="109"/>
        <v>0</v>
      </c>
      <c r="HWT213" s="29">
        <f t="shared" si="109"/>
        <v>0</v>
      </c>
      <c r="HWU213" s="29">
        <f t="shared" si="109"/>
        <v>0</v>
      </c>
      <c r="HWV213" s="29">
        <f t="shared" si="109"/>
        <v>0</v>
      </c>
      <c r="HWW213" s="29">
        <f t="shared" si="109"/>
        <v>0</v>
      </c>
      <c r="HWX213" s="29">
        <f t="shared" si="109"/>
        <v>0</v>
      </c>
      <c r="HWY213" s="29">
        <f t="shared" si="109"/>
        <v>0</v>
      </c>
      <c r="HWZ213" s="29">
        <f t="shared" si="109"/>
        <v>0</v>
      </c>
      <c r="HXA213" s="29">
        <f t="shared" si="109"/>
        <v>0</v>
      </c>
      <c r="HXB213" s="29">
        <f t="shared" si="109"/>
        <v>0</v>
      </c>
      <c r="HXC213" s="29">
        <f t="shared" si="109"/>
        <v>0</v>
      </c>
      <c r="HXD213" s="29">
        <f t="shared" si="109"/>
        <v>0</v>
      </c>
      <c r="HXE213" s="29">
        <f t="shared" si="109"/>
        <v>0</v>
      </c>
      <c r="HXF213" s="29">
        <f t="shared" si="109"/>
        <v>0</v>
      </c>
      <c r="HXG213" s="29">
        <f t="shared" si="109"/>
        <v>0</v>
      </c>
      <c r="HXH213" s="29">
        <f t="shared" si="109"/>
        <v>0</v>
      </c>
      <c r="HXI213" s="29">
        <f t="shared" si="109"/>
        <v>0</v>
      </c>
      <c r="HXJ213" s="29">
        <f t="shared" si="109"/>
        <v>0</v>
      </c>
      <c r="HXK213" s="29">
        <f t="shared" si="109"/>
        <v>0</v>
      </c>
      <c r="HXL213" s="29">
        <f t="shared" si="109"/>
        <v>0</v>
      </c>
      <c r="HXM213" s="29">
        <f t="shared" si="109"/>
        <v>0</v>
      </c>
      <c r="HXN213" s="29">
        <f t="shared" si="109"/>
        <v>0</v>
      </c>
      <c r="HXO213" s="29">
        <f t="shared" si="109"/>
        <v>0</v>
      </c>
      <c r="HXP213" s="29">
        <f t="shared" si="109"/>
        <v>0</v>
      </c>
      <c r="HXQ213" s="29">
        <f t="shared" si="109"/>
        <v>0</v>
      </c>
      <c r="HXR213" s="29">
        <f t="shared" si="109"/>
        <v>0</v>
      </c>
      <c r="HXS213" s="29">
        <f t="shared" si="109"/>
        <v>0</v>
      </c>
      <c r="HXT213" s="29">
        <f t="shared" si="109"/>
        <v>0</v>
      </c>
      <c r="HXU213" s="29">
        <f t="shared" si="109"/>
        <v>0</v>
      </c>
      <c r="HXV213" s="29">
        <f t="shared" si="109"/>
        <v>0</v>
      </c>
      <c r="HXW213" s="29">
        <f t="shared" si="109"/>
        <v>0</v>
      </c>
      <c r="HXX213" s="29">
        <f t="shared" si="109"/>
        <v>0</v>
      </c>
      <c r="HXY213" s="29">
        <f t="shared" si="109"/>
        <v>0</v>
      </c>
      <c r="HXZ213" s="29">
        <f t="shared" si="109"/>
        <v>0</v>
      </c>
      <c r="HYA213" s="29">
        <f t="shared" si="109"/>
        <v>0</v>
      </c>
      <c r="HYB213" s="29">
        <f t="shared" si="109"/>
        <v>0</v>
      </c>
      <c r="HYC213" s="29">
        <f t="shared" si="109"/>
        <v>0</v>
      </c>
      <c r="HYD213" s="29">
        <f t="shared" si="109"/>
        <v>0</v>
      </c>
      <c r="HYE213" s="29">
        <f t="shared" si="109"/>
        <v>0</v>
      </c>
      <c r="HYF213" s="29">
        <f t="shared" si="109"/>
        <v>0</v>
      </c>
      <c r="HYG213" s="29">
        <f t="shared" si="109"/>
        <v>0</v>
      </c>
      <c r="HYH213" s="29">
        <f t="shared" si="109"/>
        <v>0</v>
      </c>
      <c r="HYI213" s="29">
        <f t="shared" si="109"/>
        <v>0</v>
      </c>
      <c r="HYJ213" s="29">
        <f t="shared" si="109"/>
        <v>0</v>
      </c>
      <c r="HYK213" s="29">
        <f t="shared" si="109"/>
        <v>0</v>
      </c>
      <c r="HYL213" s="29">
        <f t="shared" si="109"/>
        <v>0</v>
      </c>
      <c r="HYM213" s="29">
        <f t="shared" si="109"/>
        <v>0</v>
      </c>
      <c r="HYN213" s="29">
        <f t="shared" si="109"/>
        <v>0</v>
      </c>
      <c r="HYO213" s="29">
        <f t="shared" si="109"/>
        <v>0</v>
      </c>
      <c r="HYP213" s="29">
        <f t="shared" si="109"/>
        <v>0</v>
      </c>
      <c r="HYQ213" s="29">
        <f t="shared" si="109"/>
        <v>0</v>
      </c>
      <c r="HYR213" s="29">
        <f t="shared" si="109"/>
        <v>0</v>
      </c>
      <c r="HYS213" s="29">
        <f t="shared" si="109"/>
        <v>0</v>
      </c>
      <c r="HYT213" s="29">
        <f t="shared" si="109"/>
        <v>0</v>
      </c>
      <c r="HYU213" s="29">
        <f t="shared" si="109"/>
        <v>0</v>
      </c>
      <c r="HYV213" s="29">
        <f t="shared" si="109"/>
        <v>0</v>
      </c>
      <c r="HYW213" s="29">
        <f t="shared" ref="HYW213:IBH213" si="110">SUM(HYW207:HYW212)</f>
        <v>0</v>
      </c>
      <c r="HYX213" s="29">
        <f t="shared" si="110"/>
        <v>0</v>
      </c>
      <c r="HYY213" s="29">
        <f t="shared" si="110"/>
        <v>0</v>
      </c>
      <c r="HYZ213" s="29">
        <f t="shared" si="110"/>
        <v>0</v>
      </c>
      <c r="HZA213" s="29">
        <f t="shared" si="110"/>
        <v>0</v>
      </c>
      <c r="HZB213" s="29">
        <f t="shared" si="110"/>
        <v>0</v>
      </c>
      <c r="HZC213" s="29">
        <f t="shared" si="110"/>
        <v>0</v>
      </c>
      <c r="HZD213" s="29">
        <f t="shared" si="110"/>
        <v>0</v>
      </c>
      <c r="HZE213" s="29">
        <f t="shared" si="110"/>
        <v>0</v>
      </c>
      <c r="HZF213" s="29">
        <f t="shared" si="110"/>
        <v>0</v>
      </c>
      <c r="HZG213" s="29">
        <f t="shared" si="110"/>
        <v>0</v>
      </c>
      <c r="HZH213" s="29">
        <f t="shared" si="110"/>
        <v>0</v>
      </c>
      <c r="HZI213" s="29">
        <f t="shared" si="110"/>
        <v>0</v>
      </c>
      <c r="HZJ213" s="29">
        <f t="shared" si="110"/>
        <v>0</v>
      </c>
      <c r="HZK213" s="29">
        <f t="shared" si="110"/>
        <v>0</v>
      </c>
      <c r="HZL213" s="29">
        <f t="shared" si="110"/>
        <v>0</v>
      </c>
      <c r="HZM213" s="29">
        <f t="shared" si="110"/>
        <v>0</v>
      </c>
      <c r="HZN213" s="29">
        <f t="shared" si="110"/>
        <v>0</v>
      </c>
      <c r="HZO213" s="29">
        <f t="shared" si="110"/>
        <v>0</v>
      </c>
      <c r="HZP213" s="29">
        <f t="shared" si="110"/>
        <v>0</v>
      </c>
      <c r="HZQ213" s="29">
        <f t="shared" si="110"/>
        <v>0</v>
      </c>
      <c r="HZR213" s="29">
        <f t="shared" si="110"/>
        <v>0</v>
      </c>
      <c r="HZS213" s="29">
        <f t="shared" si="110"/>
        <v>0</v>
      </c>
      <c r="HZT213" s="29">
        <f t="shared" si="110"/>
        <v>0</v>
      </c>
      <c r="HZU213" s="29">
        <f t="shared" si="110"/>
        <v>0</v>
      </c>
      <c r="HZV213" s="29">
        <f t="shared" si="110"/>
        <v>0</v>
      </c>
      <c r="HZW213" s="29">
        <f t="shared" si="110"/>
        <v>0</v>
      </c>
      <c r="HZX213" s="29">
        <f t="shared" si="110"/>
        <v>0</v>
      </c>
      <c r="HZY213" s="29">
        <f t="shared" si="110"/>
        <v>0</v>
      </c>
      <c r="HZZ213" s="29">
        <f t="shared" si="110"/>
        <v>0</v>
      </c>
      <c r="IAA213" s="29">
        <f t="shared" si="110"/>
        <v>0</v>
      </c>
      <c r="IAB213" s="29">
        <f t="shared" si="110"/>
        <v>0</v>
      </c>
      <c r="IAC213" s="29">
        <f t="shared" si="110"/>
        <v>0</v>
      </c>
      <c r="IAD213" s="29">
        <f t="shared" si="110"/>
        <v>0</v>
      </c>
      <c r="IAE213" s="29">
        <f t="shared" si="110"/>
        <v>0</v>
      </c>
      <c r="IAF213" s="29">
        <f t="shared" si="110"/>
        <v>0</v>
      </c>
      <c r="IAG213" s="29">
        <f t="shared" si="110"/>
        <v>0</v>
      </c>
      <c r="IAH213" s="29">
        <f t="shared" si="110"/>
        <v>0</v>
      </c>
      <c r="IAI213" s="29">
        <f t="shared" si="110"/>
        <v>0</v>
      </c>
      <c r="IAJ213" s="29">
        <f t="shared" si="110"/>
        <v>0</v>
      </c>
      <c r="IAK213" s="29">
        <f t="shared" si="110"/>
        <v>0</v>
      </c>
      <c r="IAL213" s="29">
        <f t="shared" si="110"/>
        <v>0</v>
      </c>
      <c r="IAM213" s="29">
        <f t="shared" si="110"/>
        <v>0</v>
      </c>
      <c r="IAN213" s="29">
        <f t="shared" si="110"/>
        <v>0</v>
      </c>
      <c r="IAO213" s="29">
        <f t="shared" si="110"/>
        <v>0</v>
      </c>
      <c r="IAP213" s="29">
        <f t="shared" si="110"/>
        <v>0</v>
      </c>
      <c r="IAQ213" s="29">
        <f t="shared" si="110"/>
        <v>0</v>
      </c>
      <c r="IAR213" s="29">
        <f t="shared" si="110"/>
        <v>0</v>
      </c>
      <c r="IAS213" s="29">
        <f t="shared" si="110"/>
        <v>0</v>
      </c>
      <c r="IAT213" s="29">
        <f t="shared" si="110"/>
        <v>0</v>
      </c>
      <c r="IAU213" s="29">
        <f t="shared" si="110"/>
        <v>0</v>
      </c>
      <c r="IAV213" s="29">
        <f t="shared" si="110"/>
        <v>0</v>
      </c>
      <c r="IAW213" s="29">
        <f t="shared" si="110"/>
        <v>0</v>
      </c>
      <c r="IAX213" s="29">
        <f t="shared" si="110"/>
        <v>0</v>
      </c>
      <c r="IAY213" s="29">
        <f t="shared" si="110"/>
        <v>0</v>
      </c>
      <c r="IAZ213" s="29">
        <f t="shared" si="110"/>
        <v>0</v>
      </c>
      <c r="IBA213" s="29">
        <f t="shared" si="110"/>
        <v>0</v>
      </c>
      <c r="IBB213" s="29">
        <f t="shared" si="110"/>
        <v>0</v>
      </c>
      <c r="IBC213" s="29">
        <f t="shared" si="110"/>
        <v>0</v>
      </c>
      <c r="IBD213" s="29">
        <f t="shared" si="110"/>
        <v>0</v>
      </c>
      <c r="IBE213" s="29">
        <f t="shared" si="110"/>
        <v>0</v>
      </c>
      <c r="IBF213" s="29">
        <f t="shared" si="110"/>
        <v>0</v>
      </c>
      <c r="IBG213" s="29">
        <f t="shared" si="110"/>
        <v>0</v>
      </c>
      <c r="IBH213" s="29">
        <f t="shared" si="110"/>
        <v>0</v>
      </c>
      <c r="IBI213" s="29">
        <f t="shared" ref="IBI213:IDT213" si="111">SUM(IBI207:IBI212)</f>
        <v>0</v>
      </c>
      <c r="IBJ213" s="29">
        <f t="shared" si="111"/>
        <v>0</v>
      </c>
      <c r="IBK213" s="29">
        <f t="shared" si="111"/>
        <v>0</v>
      </c>
      <c r="IBL213" s="29">
        <f t="shared" si="111"/>
        <v>0</v>
      </c>
      <c r="IBM213" s="29">
        <f t="shared" si="111"/>
        <v>0</v>
      </c>
      <c r="IBN213" s="29">
        <f t="shared" si="111"/>
        <v>0</v>
      </c>
      <c r="IBO213" s="29">
        <f t="shared" si="111"/>
        <v>0</v>
      </c>
      <c r="IBP213" s="29">
        <f t="shared" si="111"/>
        <v>0</v>
      </c>
      <c r="IBQ213" s="29">
        <f t="shared" si="111"/>
        <v>0</v>
      </c>
      <c r="IBR213" s="29">
        <f t="shared" si="111"/>
        <v>0</v>
      </c>
      <c r="IBS213" s="29">
        <f t="shared" si="111"/>
        <v>0</v>
      </c>
      <c r="IBT213" s="29">
        <f t="shared" si="111"/>
        <v>0</v>
      </c>
      <c r="IBU213" s="29">
        <f t="shared" si="111"/>
        <v>0</v>
      </c>
      <c r="IBV213" s="29">
        <f t="shared" si="111"/>
        <v>0</v>
      </c>
      <c r="IBW213" s="29">
        <f t="shared" si="111"/>
        <v>0</v>
      </c>
      <c r="IBX213" s="29">
        <f t="shared" si="111"/>
        <v>0</v>
      </c>
      <c r="IBY213" s="29">
        <f t="shared" si="111"/>
        <v>0</v>
      </c>
      <c r="IBZ213" s="29">
        <f t="shared" si="111"/>
        <v>0</v>
      </c>
      <c r="ICA213" s="29">
        <f t="shared" si="111"/>
        <v>0</v>
      </c>
      <c r="ICB213" s="29">
        <f t="shared" si="111"/>
        <v>0</v>
      </c>
      <c r="ICC213" s="29">
        <f t="shared" si="111"/>
        <v>0</v>
      </c>
      <c r="ICD213" s="29">
        <f t="shared" si="111"/>
        <v>0</v>
      </c>
      <c r="ICE213" s="29">
        <f t="shared" si="111"/>
        <v>0</v>
      </c>
      <c r="ICF213" s="29">
        <f t="shared" si="111"/>
        <v>0</v>
      </c>
      <c r="ICG213" s="29">
        <f t="shared" si="111"/>
        <v>0</v>
      </c>
      <c r="ICH213" s="29">
        <f t="shared" si="111"/>
        <v>0</v>
      </c>
      <c r="ICI213" s="29">
        <f t="shared" si="111"/>
        <v>0</v>
      </c>
      <c r="ICJ213" s="29">
        <f t="shared" si="111"/>
        <v>0</v>
      </c>
      <c r="ICK213" s="29">
        <f t="shared" si="111"/>
        <v>0</v>
      </c>
      <c r="ICL213" s="29">
        <f t="shared" si="111"/>
        <v>0</v>
      </c>
      <c r="ICM213" s="29">
        <f t="shared" si="111"/>
        <v>0</v>
      </c>
      <c r="ICN213" s="29">
        <f t="shared" si="111"/>
        <v>0</v>
      </c>
      <c r="ICO213" s="29">
        <f t="shared" si="111"/>
        <v>0</v>
      </c>
      <c r="ICP213" s="29">
        <f t="shared" si="111"/>
        <v>0</v>
      </c>
      <c r="ICQ213" s="29">
        <f t="shared" si="111"/>
        <v>0</v>
      </c>
      <c r="ICR213" s="29">
        <f t="shared" si="111"/>
        <v>0</v>
      </c>
      <c r="ICS213" s="29">
        <f t="shared" si="111"/>
        <v>0</v>
      </c>
      <c r="ICT213" s="29">
        <f t="shared" si="111"/>
        <v>0</v>
      </c>
      <c r="ICU213" s="29">
        <f t="shared" si="111"/>
        <v>0</v>
      </c>
      <c r="ICV213" s="29">
        <f t="shared" si="111"/>
        <v>0</v>
      </c>
      <c r="ICW213" s="29">
        <f t="shared" si="111"/>
        <v>0</v>
      </c>
      <c r="ICX213" s="29">
        <f t="shared" si="111"/>
        <v>0</v>
      </c>
      <c r="ICY213" s="29">
        <f t="shared" si="111"/>
        <v>0</v>
      </c>
      <c r="ICZ213" s="29">
        <f t="shared" si="111"/>
        <v>0</v>
      </c>
      <c r="IDA213" s="29">
        <f t="shared" si="111"/>
        <v>0</v>
      </c>
      <c r="IDB213" s="29">
        <f t="shared" si="111"/>
        <v>0</v>
      </c>
      <c r="IDC213" s="29">
        <f t="shared" si="111"/>
        <v>0</v>
      </c>
      <c r="IDD213" s="29">
        <f t="shared" si="111"/>
        <v>0</v>
      </c>
      <c r="IDE213" s="29">
        <f t="shared" si="111"/>
        <v>0</v>
      </c>
      <c r="IDF213" s="29">
        <f t="shared" si="111"/>
        <v>0</v>
      </c>
      <c r="IDG213" s="29">
        <f t="shared" si="111"/>
        <v>0</v>
      </c>
      <c r="IDH213" s="29">
        <f t="shared" si="111"/>
        <v>0</v>
      </c>
      <c r="IDI213" s="29">
        <f t="shared" si="111"/>
        <v>0</v>
      </c>
      <c r="IDJ213" s="29">
        <f t="shared" si="111"/>
        <v>0</v>
      </c>
      <c r="IDK213" s="29">
        <f t="shared" si="111"/>
        <v>0</v>
      </c>
      <c r="IDL213" s="29">
        <f t="shared" si="111"/>
        <v>0</v>
      </c>
      <c r="IDM213" s="29">
        <f t="shared" si="111"/>
        <v>0</v>
      </c>
      <c r="IDN213" s="29">
        <f t="shared" si="111"/>
        <v>0</v>
      </c>
      <c r="IDO213" s="29">
        <f t="shared" si="111"/>
        <v>0</v>
      </c>
      <c r="IDP213" s="29">
        <f t="shared" si="111"/>
        <v>0</v>
      </c>
      <c r="IDQ213" s="29">
        <f t="shared" si="111"/>
        <v>0</v>
      </c>
      <c r="IDR213" s="29">
        <f t="shared" si="111"/>
        <v>0</v>
      </c>
      <c r="IDS213" s="29">
        <f t="shared" si="111"/>
        <v>0</v>
      </c>
      <c r="IDT213" s="29">
        <f t="shared" si="111"/>
        <v>0</v>
      </c>
      <c r="IDU213" s="29">
        <f t="shared" ref="IDU213:IGF213" si="112">SUM(IDU207:IDU212)</f>
        <v>0</v>
      </c>
      <c r="IDV213" s="29">
        <f t="shared" si="112"/>
        <v>0</v>
      </c>
      <c r="IDW213" s="29">
        <f t="shared" si="112"/>
        <v>0</v>
      </c>
      <c r="IDX213" s="29">
        <f t="shared" si="112"/>
        <v>0</v>
      </c>
      <c r="IDY213" s="29">
        <f t="shared" si="112"/>
        <v>0</v>
      </c>
      <c r="IDZ213" s="29">
        <f t="shared" si="112"/>
        <v>0</v>
      </c>
      <c r="IEA213" s="29">
        <f t="shared" si="112"/>
        <v>0</v>
      </c>
      <c r="IEB213" s="29">
        <f t="shared" si="112"/>
        <v>0</v>
      </c>
      <c r="IEC213" s="29">
        <f t="shared" si="112"/>
        <v>0</v>
      </c>
      <c r="IED213" s="29">
        <f t="shared" si="112"/>
        <v>0</v>
      </c>
      <c r="IEE213" s="29">
        <f t="shared" si="112"/>
        <v>0</v>
      </c>
      <c r="IEF213" s="29">
        <f t="shared" si="112"/>
        <v>0</v>
      </c>
      <c r="IEG213" s="29">
        <f t="shared" si="112"/>
        <v>0</v>
      </c>
      <c r="IEH213" s="29">
        <f t="shared" si="112"/>
        <v>0</v>
      </c>
      <c r="IEI213" s="29">
        <f t="shared" si="112"/>
        <v>0</v>
      </c>
      <c r="IEJ213" s="29">
        <f t="shared" si="112"/>
        <v>0</v>
      </c>
      <c r="IEK213" s="29">
        <f t="shared" si="112"/>
        <v>0</v>
      </c>
      <c r="IEL213" s="29">
        <f t="shared" si="112"/>
        <v>0</v>
      </c>
      <c r="IEM213" s="29">
        <f t="shared" si="112"/>
        <v>0</v>
      </c>
      <c r="IEN213" s="29">
        <f t="shared" si="112"/>
        <v>0</v>
      </c>
      <c r="IEO213" s="29">
        <f t="shared" si="112"/>
        <v>0</v>
      </c>
      <c r="IEP213" s="29">
        <f t="shared" si="112"/>
        <v>0</v>
      </c>
      <c r="IEQ213" s="29">
        <f t="shared" si="112"/>
        <v>0</v>
      </c>
      <c r="IER213" s="29">
        <f t="shared" si="112"/>
        <v>0</v>
      </c>
      <c r="IES213" s="29">
        <f t="shared" si="112"/>
        <v>0</v>
      </c>
      <c r="IET213" s="29">
        <f t="shared" si="112"/>
        <v>0</v>
      </c>
      <c r="IEU213" s="29">
        <f t="shared" si="112"/>
        <v>0</v>
      </c>
      <c r="IEV213" s="29">
        <f t="shared" si="112"/>
        <v>0</v>
      </c>
      <c r="IEW213" s="29">
        <f t="shared" si="112"/>
        <v>0</v>
      </c>
      <c r="IEX213" s="29">
        <f t="shared" si="112"/>
        <v>0</v>
      </c>
      <c r="IEY213" s="29">
        <f t="shared" si="112"/>
        <v>0</v>
      </c>
      <c r="IEZ213" s="29">
        <f t="shared" si="112"/>
        <v>0</v>
      </c>
      <c r="IFA213" s="29">
        <f t="shared" si="112"/>
        <v>0</v>
      </c>
      <c r="IFB213" s="29">
        <f t="shared" si="112"/>
        <v>0</v>
      </c>
      <c r="IFC213" s="29">
        <f t="shared" si="112"/>
        <v>0</v>
      </c>
      <c r="IFD213" s="29">
        <f t="shared" si="112"/>
        <v>0</v>
      </c>
      <c r="IFE213" s="29">
        <f t="shared" si="112"/>
        <v>0</v>
      </c>
      <c r="IFF213" s="29">
        <f t="shared" si="112"/>
        <v>0</v>
      </c>
      <c r="IFG213" s="29">
        <f t="shared" si="112"/>
        <v>0</v>
      </c>
      <c r="IFH213" s="29">
        <f t="shared" si="112"/>
        <v>0</v>
      </c>
      <c r="IFI213" s="29">
        <f t="shared" si="112"/>
        <v>0</v>
      </c>
      <c r="IFJ213" s="29">
        <f t="shared" si="112"/>
        <v>0</v>
      </c>
      <c r="IFK213" s="29">
        <f t="shared" si="112"/>
        <v>0</v>
      </c>
      <c r="IFL213" s="29">
        <f t="shared" si="112"/>
        <v>0</v>
      </c>
      <c r="IFM213" s="29">
        <f t="shared" si="112"/>
        <v>0</v>
      </c>
      <c r="IFN213" s="29">
        <f t="shared" si="112"/>
        <v>0</v>
      </c>
      <c r="IFO213" s="29">
        <f t="shared" si="112"/>
        <v>0</v>
      </c>
      <c r="IFP213" s="29">
        <f t="shared" si="112"/>
        <v>0</v>
      </c>
      <c r="IFQ213" s="29">
        <f t="shared" si="112"/>
        <v>0</v>
      </c>
      <c r="IFR213" s="29">
        <f t="shared" si="112"/>
        <v>0</v>
      </c>
      <c r="IFS213" s="29">
        <f t="shared" si="112"/>
        <v>0</v>
      </c>
      <c r="IFT213" s="29">
        <f t="shared" si="112"/>
        <v>0</v>
      </c>
      <c r="IFU213" s="29">
        <f t="shared" si="112"/>
        <v>0</v>
      </c>
      <c r="IFV213" s="29">
        <f t="shared" si="112"/>
        <v>0</v>
      </c>
      <c r="IFW213" s="29">
        <f t="shared" si="112"/>
        <v>0</v>
      </c>
      <c r="IFX213" s="29">
        <f t="shared" si="112"/>
        <v>0</v>
      </c>
      <c r="IFY213" s="29">
        <f t="shared" si="112"/>
        <v>0</v>
      </c>
      <c r="IFZ213" s="29">
        <f t="shared" si="112"/>
        <v>0</v>
      </c>
      <c r="IGA213" s="29">
        <f t="shared" si="112"/>
        <v>0</v>
      </c>
      <c r="IGB213" s="29">
        <f t="shared" si="112"/>
        <v>0</v>
      </c>
      <c r="IGC213" s="29">
        <f t="shared" si="112"/>
        <v>0</v>
      </c>
      <c r="IGD213" s="29">
        <f t="shared" si="112"/>
        <v>0</v>
      </c>
      <c r="IGE213" s="29">
        <f t="shared" si="112"/>
        <v>0</v>
      </c>
      <c r="IGF213" s="29">
        <f t="shared" si="112"/>
        <v>0</v>
      </c>
      <c r="IGG213" s="29">
        <f t="shared" ref="IGG213:IIR213" si="113">SUM(IGG207:IGG212)</f>
        <v>0</v>
      </c>
      <c r="IGH213" s="29">
        <f t="shared" si="113"/>
        <v>0</v>
      </c>
      <c r="IGI213" s="29">
        <f t="shared" si="113"/>
        <v>0</v>
      </c>
      <c r="IGJ213" s="29">
        <f t="shared" si="113"/>
        <v>0</v>
      </c>
      <c r="IGK213" s="29">
        <f t="shared" si="113"/>
        <v>0</v>
      </c>
      <c r="IGL213" s="29">
        <f t="shared" si="113"/>
        <v>0</v>
      </c>
      <c r="IGM213" s="29">
        <f t="shared" si="113"/>
        <v>0</v>
      </c>
      <c r="IGN213" s="29">
        <f t="shared" si="113"/>
        <v>0</v>
      </c>
      <c r="IGO213" s="29">
        <f t="shared" si="113"/>
        <v>0</v>
      </c>
      <c r="IGP213" s="29">
        <f t="shared" si="113"/>
        <v>0</v>
      </c>
      <c r="IGQ213" s="29">
        <f t="shared" si="113"/>
        <v>0</v>
      </c>
      <c r="IGR213" s="29">
        <f t="shared" si="113"/>
        <v>0</v>
      </c>
      <c r="IGS213" s="29">
        <f t="shared" si="113"/>
        <v>0</v>
      </c>
      <c r="IGT213" s="29">
        <f t="shared" si="113"/>
        <v>0</v>
      </c>
      <c r="IGU213" s="29">
        <f t="shared" si="113"/>
        <v>0</v>
      </c>
      <c r="IGV213" s="29">
        <f t="shared" si="113"/>
        <v>0</v>
      </c>
      <c r="IGW213" s="29">
        <f t="shared" si="113"/>
        <v>0</v>
      </c>
      <c r="IGX213" s="29">
        <f t="shared" si="113"/>
        <v>0</v>
      </c>
      <c r="IGY213" s="29">
        <f t="shared" si="113"/>
        <v>0</v>
      </c>
      <c r="IGZ213" s="29">
        <f t="shared" si="113"/>
        <v>0</v>
      </c>
      <c r="IHA213" s="29">
        <f t="shared" si="113"/>
        <v>0</v>
      </c>
      <c r="IHB213" s="29">
        <f t="shared" si="113"/>
        <v>0</v>
      </c>
      <c r="IHC213" s="29">
        <f t="shared" si="113"/>
        <v>0</v>
      </c>
      <c r="IHD213" s="29">
        <f t="shared" si="113"/>
        <v>0</v>
      </c>
      <c r="IHE213" s="29">
        <f t="shared" si="113"/>
        <v>0</v>
      </c>
      <c r="IHF213" s="29">
        <f t="shared" si="113"/>
        <v>0</v>
      </c>
      <c r="IHG213" s="29">
        <f t="shared" si="113"/>
        <v>0</v>
      </c>
      <c r="IHH213" s="29">
        <f t="shared" si="113"/>
        <v>0</v>
      </c>
      <c r="IHI213" s="29">
        <f t="shared" si="113"/>
        <v>0</v>
      </c>
      <c r="IHJ213" s="29">
        <f t="shared" si="113"/>
        <v>0</v>
      </c>
      <c r="IHK213" s="29">
        <f t="shared" si="113"/>
        <v>0</v>
      </c>
      <c r="IHL213" s="29">
        <f t="shared" si="113"/>
        <v>0</v>
      </c>
      <c r="IHM213" s="29">
        <f t="shared" si="113"/>
        <v>0</v>
      </c>
      <c r="IHN213" s="29">
        <f t="shared" si="113"/>
        <v>0</v>
      </c>
      <c r="IHO213" s="29">
        <f t="shared" si="113"/>
        <v>0</v>
      </c>
      <c r="IHP213" s="29">
        <f t="shared" si="113"/>
        <v>0</v>
      </c>
      <c r="IHQ213" s="29">
        <f t="shared" si="113"/>
        <v>0</v>
      </c>
      <c r="IHR213" s="29">
        <f t="shared" si="113"/>
        <v>0</v>
      </c>
      <c r="IHS213" s="29">
        <f t="shared" si="113"/>
        <v>0</v>
      </c>
      <c r="IHT213" s="29">
        <f t="shared" si="113"/>
        <v>0</v>
      </c>
      <c r="IHU213" s="29">
        <f t="shared" si="113"/>
        <v>0</v>
      </c>
      <c r="IHV213" s="29">
        <f t="shared" si="113"/>
        <v>0</v>
      </c>
      <c r="IHW213" s="29">
        <f t="shared" si="113"/>
        <v>0</v>
      </c>
      <c r="IHX213" s="29">
        <f t="shared" si="113"/>
        <v>0</v>
      </c>
      <c r="IHY213" s="29">
        <f t="shared" si="113"/>
        <v>0</v>
      </c>
      <c r="IHZ213" s="29">
        <f t="shared" si="113"/>
        <v>0</v>
      </c>
      <c r="IIA213" s="29">
        <f t="shared" si="113"/>
        <v>0</v>
      </c>
      <c r="IIB213" s="29">
        <f t="shared" si="113"/>
        <v>0</v>
      </c>
      <c r="IIC213" s="29">
        <f t="shared" si="113"/>
        <v>0</v>
      </c>
      <c r="IID213" s="29">
        <f t="shared" si="113"/>
        <v>0</v>
      </c>
      <c r="IIE213" s="29">
        <f t="shared" si="113"/>
        <v>0</v>
      </c>
      <c r="IIF213" s="29">
        <f t="shared" si="113"/>
        <v>0</v>
      </c>
      <c r="IIG213" s="29">
        <f t="shared" si="113"/>
        <v>0</v>
      </c>
      <c r="IIH213" s="29">
        <f t="shared" si="113"/>
        <v>0</v>
      </c>
      <c r="III213" s="29">
        <f t="shared" si="113"/>
        <v>0</v>
      </c>
      <c r="IIJ213" s="29">
        <f t="shared" si="113"/>
        <v>0</v>
      </c>
      <c r="IIK213" s="29">
        <f t="shared" si="113"/>
        <v>0</v>
      </c>
      <c r="IIL213" s="29">
        <f t="shared" si="113"/>
        <v>0</v>
      </c>
      <c r="IIM213" s="29">
        <f t="shared" si="113"/>
        <v>0</v>
      </c>
      <c r="IIN213" s="29">
        <f t="shared" si="113"/>
        <v>0</v>
      </c>
      <c r="IIO213" s="29">
        <f t="shared" si="113"/>
        <v>0</v>
      </c>
      <c r="IIP213" s="29">
        <f t="shared" si="113"/>
        <v>0</v>
      </c>
      <c r="IIQ213" s="29">
        <f t="shared" si="113"/>
        <v>0</v>
      </c>
      <c r="IIR213" s="29">
        <f t="shared" si="113"/>
        <v>0</v>
      </c>
      <c r="IIS213" s="29">
        <f t="shared" ref="IIS213:ILD213" si="114">SUM(IIS207:IIS212)</f>
        <v>0</v>
      </c>
      <c r="IIT213" s="29">
        <f t="shared" si="114"/>
        <v>0</v>
      </c>
      <c r="IIU213" s="29">
        <f t="shared" si="114"/>
        <v>0</v>
      </c>
      <c r="IIV213" s="29">
        <f t="shared" si="114"/>
        <v>0</v>
      </c>
      <c r="IIW213" s="29">
        <f t="shared" si="114"/>
        <v>0</v>
      </c>
      <c r="IIX213" s="29">
        <f t="shared" si="114"/>
        <v>0</v>
      </c>
      <c r="IIY213" s="29">
        <f t="shared" si="114"/>
        <v>0</v>
      </c>
      <c r="IIZ213" s="29">
        <f t="shared" si="114"/>
        <v>0</v>
      </c>
      <c r="IJA213" s="29">
        <f t="shared" si="114"/>
        <v>0</v>
      </c>
      <c r="IJB213" s="29">
        <f t="shared" si="114"/>
        <v>0</v>
      </c>
      <c r="IJC213" s="29">
        <f t="shared" si="114"/>
        <v>0</v>
      </c>
      <c r="IJD213" s="29">
        <f t="shared" si="114"/>
        <v>0</v>
      </c>
      <c r="IJE213" s="29">
        <f t="shared" si="114"/>
        <v>0</v>
      </c>
      <c r="IJF213" s="29">
        <f t="shared" si="114"/>
        <v>0</v>
      </c>
      <c r="IJG213" s="29">
        <f t="shared" si="114"/>
        <v>0</v>
      </c>
      <c r="IJH213" s="29">
        <f t="shared" si="114"/>
        <v>0</v>
      </c>
      <c r="IJI213" s="29">
        <f t="shared" si="114"/>
        <v>0</v>
      </c>
      <c r="IJJ213" s="29">
        <f t="shared" si="114"/>
        <v>0</v>
      </c>
      <c r="IJK213" s="29">
        <f t="shared" si="114"/>
        <v>0</v>
      </c>
      <c r="IJL213" s="29">
        <f t="shared" si="114"/>
        <v>0</v>
      </c>
      <c r="IJM213" s="29">
        <f t="shared" si="114"/>
        <v>0</v>
      </c>
      <c r="IJN213" s="29">
        <f t="shared" si="114"/>
        <v>0</v>
      </c>
      <c r="IJO213" s="29">
        <f t="shared" si="114"/>
        <v>0</v>
      </c>
      <c r="IJP213" s="29">
        <f t="shared" si="114"/>
        <v>0</v>
      </c>
      <c r="IJQ213" s="29">
        <f t="shared" si="114"/>
        <v>0</v>
      </c>
      <c r="IJR213" s="29">
        <f t="shared" si="114"/>
        <v>0</v>
      </c>
      <c r="IJS213" s="29">
        <f t="shared" si="114"/>
        <v>0</v>
      </c>
      <c r="IJT213" s="29">
        <f t="shared" si="114"/>
        <v>0</v>
      </c>
      <c r="IJU213" s="29">
        <f t="shared" si="114"/>
        <v>0</v>
      </c>
      <c r="IJV213" s="29">
        <f t="shared" si="114"/>
        <v>0</v>
      </c>
      <c r="IJW213" s="29">
        <f t="shared" si="114"/>
        <v>0</v>
      </c>
      <c r="IJX213" s="29">
        <f t="shared" si="114"/>
        <v>0</v>
      </c>
      <c r="IJY213" s="29">
        <f t="shared" si="114"/>
        <v>0</v>
      </c>
      <c r="IJZ213" s="29">
        <f t="shared" si="114"/>
        <v>0</v>
      </c>
      <c r="IKA213" s="29">
        <f t="shared" si="114"/>
        <v>0</v>
      </c>
      <c r="IKB213" s="29">
        <f t="shared" si="114"/>
        <v>0</v>
      </c>
      <c r="IKC213" s="29">
        <f t="shared" si="114"/>
        <v>0</v>
      </c>
      <c r="IKD213" s="29">
        <f t="shared" si="114"/>
        <v>0</v>
      </c>
      <c r="IKE213" s="29">
        <f t="shared" si="114"/>
        <v>0</v>
      </c>
      <c r="IKF213" s="29">
        <f t="shared" si="114"/>
        <v>0</v>
      </c>
      <c r="IKG213" s="29">
        <f t="shared" si="114"/>
        <v>0</v>
      </c>
      <c r="IKH213" s="29">
        <f t="shared" si="114"/>
        <v>0</v>
      </c>
      <c r="IKI213" s="29">
        <f t="shared" si="114"/>
        <v>0</v>
      </c>
      <c r="IKJ213" s="29">
        <f t="shared" si="114"/>
        <v>0</v>
      </c>
      <c r="IKK213" s="29">
        <f t="shared" si="114"/>
        <v>0</v>
      </c>
      <c r="IKL213" s="29">
        <f t="shared" si="114"/>
        <v>0</v>
      </c>
      <c r="IKM213" s="29">
        <f t="shared" si="114"/>
        <v>0</v>
      </c>
      <c r="IKN213" s="29">
        <f t="shared" si="114"/>
        <v>0</v>
      </c>
      <c r="IKO213" s="29">
        <f t="shared" si="114"/>
        <v>0</v>
      </c>
      <c r="IKP213" s="29">
        <f t="shared" si="114"/>
        <v>0</v>
      </c>
      <c r="IKQ213" s="29">
        <f t="shared" si="114"/>
        <v>0</v>
      </c>
      <c r="IKR213" s="29">
        <f t="shared" si="114"/>
        <v>0</v>
      </c>
      <c r="IKS213" s="29">
        <f t="shared" si="114"/>
        <v>0</v>
      </c>
      <c r="IKT213" s="29">
        <f t="shared" si="114"/>
        <v>0</v>
      </c>
      <c r="IKU213" s="29">
        <f t="shared" si="114"/>
        <v>0</v>
      </c>
      <c r="IKV213" s="29">
        <f t="shared" si="114"/>
        <v>0</v>
      </c>
      <c r="IKW213" s="29">
        <f t="shared" si="114"/>
        <v>0</v>
      </c>
      <c r="IKX213" s="29">
        <f t="shared" si="114"/>
        <v>0</v>
      </c>
      <c r="IKY213" s="29">
        <f t="shared" si="114"/>
        <v>0</v>
      </c>
      <c r="IKZ213" s="29">
        <f t="shared" si="114"/>
        <v>0</v>
      </c>
      <c r="ILA213" s="29">
        <f t="shared" si="114"/>
        <v>0</v>
      </c>
      <c r="ILB213" s="29">
        <f t="shared" si="114"/>
        <v>0</v>
      </c>
      <c r="ILC213" s="29">
        <f t="shared" si="114"/>
        <v>0</v>
      </c>
      <c r="ILD213" s="29">
        <f t="shared" si="114"/>
        <v>0</v>
      </c>
      <c r="ILE213" s="29">
        <f t="shared" ref="ILE213:INP213" si="115">SUM(ILE207:ILE212)</f>
        <v>0</v>
      </c>
      <c r="ILF213" s="29">
        <f t="shared" si="115"/>
        <v>0</v>
      </c>
      <c r="ILG213" s="29">
        <f t="shared" si="115"/>
        <v>0</v>
      </c>
      <c r="ILH213" s="29">
        <f t="shared" si="115"/>
        <v>0</v>
      </c>
      <c r="ILI213" s="29">
        <f t="shared" si="115"/>
        <v>0</v>
      </c>
      <c r="ILJ213" s="29">
        <f t="shared" si="115"/>
        <v>0</v>
      </c>
      <c r="ILK213" s="29">
        <f t="shared" si="115"/>
        <v>0</v>
      </c>
      <c r="ILL213" s="29">
        <f t="shared" si="115"/>
        <v>0</v>
      </c>
      <c r="ILM213" s="29">
        <f t="shared" si="115"/>
        <v>0</v>
      </c>
      <c r="ILN213" s="29">
        <f t="shared" si="115"/>
        <v>0</v>
      </c>
      <c r="ILO213" s="29">
        <f t="shared" si="115"/>
        <v>0</v>
      </c>
      <c r="ILP213" s="29">
        <f t="shared" si="115"/>
        <v>0</v>
      </c>
      <c r="ILQ213" s="29">
        <f t="shared" si="115"/>
        <v>0</v>
      </c>
      <c r="ILR213" s="29">
        <f t="shared" si="115"/>
        <v>0</v>
      </c>
      <c r="ILS213" s="29">
        <f t="shared" si="115"/>
        <v>0</v>
      </c>
      <c r="ILT213" s="29">
        <f t="shared" si="115"/>
        <v>0</v>
      </c>
      <c r="ILU213" s="29">
        <f t="shared" si="115"/>
        <v>0</v>
      </c>
      <c r="ILV213" s="29">
        <f t="shared" si="115"/>
        <v>0</v>
      </c>
      <c r="ILW213" s="29">
        <f t="shared" si="115"/>
        <v>0</v>
      </c>
      <c r="ILX213" s="29">
        <f t="shared" si="115"/>
        <v>0</v>
      </c>
      <c r="ILY213" s="29">
        <f t="shared" si="115"/>
        <v>0</v>
      </c>
      <c r="ILZ213" s="29">
        <f t="shared" si="115"/>
        <v>0</v>
      </c>
      <c r="IMA213" s="29">
        <f t="shared" si="115"/>
        <v>0</v>
      </c>
      <c r="IMB213" s="29">
        <f t="shared" si="115"/>
        <v>0</v>
      </c>
      <c r="IMC213" s="29">
        <f t="shared" si="115"/>
        <v>0</v>
      </c>
      <c r="IMD213" s="29">
        <f t="shared" si="115"/>
        <v>0</v>
      </c>
      <c r="IME213" s="29">
        <f t="shared" si="115"/>
        <v>0</v>
      </c>
      <c r="IMF213" s="29">
        <f t="shared" si="115"/>
        <v>0</v>
      </c>
      <c r="IMG213" s="29">
        <f t="shared" si="115"/>
        <v>0</v>
      </c>
      <c r="IMH213" s="29">
        <f t="shared" si="115"/>
        <v>0</v>
      </c>
      <c r="IMI213" s="29">
        <f t="shared" si="115"/>
        <v>0</v>
      </c>
      <c r="IMJ213" s="29">
        <f t="shared" si="115"/>
        <v>0</v>
      </c>
      <c r="IMK213" s="29">
        <f t="shared" si="115"/>
        <v>0</v>
      </c>
      <c r="IML213" s="29">
        <f t="shared" si="115"/>
        <v>0</v>
      </c>
      <c r="IMM213" s="29">
        <f t="shared" si="115"/>
        <v>0</v>
      </c>
      <c r="IMN213" s="29">
        <f t="shared" si="115"/>
        <v>0</v>
      </c>
      <c r="IMO213" s="29">
        <f t="shared" si="115"/>
        <v>0</v>
      </c>
      <c r="IMP213" s="29">
        <f t="shared" si="115"/>
        <v>0</v>
      </c>
      <c r="IMQ213" s="29">
        <f t="shared" si="115"/>
        <v>0</v>
      </c>
      <c r="IMR213" s="29">
        <f t="shared" si="115"/>
        <v>0</v>
      </c>
      <c r="IMS213" s="29">
        <f t="shared" si="115"/>
        <v>0</v>
      </c>
      <c r="IMT213" s="29">
        <f t="shared" si="115"/>
        <v>0</v>
      </c>
      <c r="IMU213" s="29">
        <f t="shared" si="115"/>
        <v>0</v>
      </c>
      <c r="IMV213" s="29">
        <f t="shared" si="115"/>
        <v>0</v>
      </c>
      <c r="IMW213" s="29">
        <f t="shared" si="115"/>
        <v>0</v>
      </c>
      <c r="IMX213" s="29">
        <f t="shared" si="115"/>
        <v>0</v>
      </c>
      <c r="IMY213" s="29">
        <f t="shared" si="115"/>
        <v>0</v>
      </c>
      <c r="IMZ213" s="29">
        <f t="shared" si="115"/>
        <v>0</v>
      </c>
      <c r="INA213" s="29">
        <f t="shared" si="115"/>
        <v>0</v>
      </c>
      <c r="INB213" s="29">
        <f t="shared" si="115"/>
        <v>0</v>
      </c>
      <c r="INC213" s="29">
        <f t="shared" si="115"/>
        <v>0</v>
      </c>
      <c r="IND213" s="29">
        <f t="shared" si="115"/>
        <v>0</v>
      </c>
      <c r="INE213" s="29">
        <f t="shared" si="115"/>
        <v>0</v>
      </c>
      <c r="INF213" s="29">
        <f t="shared" si="115"/>
        <v>0</v>
      </c>
      <c r="ING213" s="29">
        <f t="shared" si="115"/>
        <v>0</v>
      </c>
      <c r="INH213" s="29">
        <f t="shared" si="115"/>
        <v>0</v>
      </c>
      <c r="INI213" s="29">
        <f t="shared" si="115"/>
        <v>0</v>
      </c>
      <c r="INJ213" s="29">
        <f t="shared" si="115"/>
        <v>0</v>
      </c>
      <c r="INK213" s="29">
        <f t="shared" si="115"/>
        <v>0</v>
      </c>
      <c r="INL213" s="29">
        <f t="shared" si="115"/>
        <v>0</v>
      </c>
      <c r="INM213" s="29">
        <f t="shared" si="115"/>
        <v>0</v>
      </c>
      <c r="INN213" s="29">
        <f t="shared" si="115"/>
        <v>0</v>
      </c>
      <c r="INO213" s="29">
        <f t="shared" si="115"/>
        <v>0</v>
      </c>
      <c r="INP213" s="29">
        <f t="shared" si="115"/>
        <v>0</v>
      </c>
      <c r="INQ213" s="29">
        <f t="shared" ref="INQ213:IQB213" si="116">SUM(INQ207:INQ212)</f>
        <v>0</v>
      </c>
      <c r="INR213" s="29">
        <f t="shared" si="116"/>
        <v>0</v>
      </c>
      <c r="INS213" s="29">
        <f t="shared" si="116"/>
        <v>0</v>
      </c>
      <c r="INT213" s="29">
        <f t="shared" si="116"/>
        <v>0</v>
      </c>
      <c r="INU213" s="29">
        <f t="shared" si="116"/>
        <v>0</v>
      </c>
      <c r="INV213" s="29">
        <f t="shared" si="116"/>
        <v>0</v>
      </c>
      <c r="INW213" s="29">
        <f t="shared" si="116"/>
        <v>0</v>
      </c>
      <c r="INX213" s="29">
        <f t="shared" si="116"/>
        <v>0</v>
      </c>
      <c r="INY213" s="29">
        <f t="shared" si="116"/>
        <v>0</v>
      </c>
      <c r="INZ213" s="29">
        <f t="shared" si="116"/>
        <v>0</v>
      </c>
      <c r="IOA213" s="29">
        <f t="shared" si="116"/>
        <v>0</v>
      </c>
      <c r="IOB213" s="29">
        <f t="shared" si="116"/>
        <v>0</v>
      </c>
      <c r="IOC213" s="29">
        <f t="shared" si="116"/>
        <v>0</v>
      </c>
      <c r="IOD213" s="29">
        <f t="shared" si="116"/>
        <v>0</v>
      </c>
      <c r="IOE213" s="29">
        <f t="shared" si="116"/>
        <v>0</v>
      </c>
      <c r="IOF213" s="29">
        <f t="shared" si="116"/>
        <v>0</v>
      </c>
      <c r="IOG213" s="29">
        <f t="shared" si="116"/>
        <v>0</v>
      </c>
      <c r="IOH213" s="29">
        <f t="shared" si="116"/>
        <v>0</v>
      </c>
      <c r="IOI213" s="29">
        <f t="shared" si="116"/>
        <v>0</v>
      </c>
      <c r="IOJ213" s="29">
        <f t="shared" si="116"/>
        <v>0</v>
      </c>
      <c r="IOK213" s="29">
        <f t="shared" si="116"/>
        <v>0</v>
      </c>
      <c r="IOL213" s="29">
        <f t="shared" si="116"/>
        <v>0</v>
      </c>
      <c r="IOM213" s="29">
        <f t="shared" si="116"/>
        <v>0</v>
      </c>
      <c r="ION213" s="29">
        <f t="shared" si="116"/>
        <v>0</v>
      </c>
      <c r="IOO213" s="29">
        <f t="shared" si="116"/>
        <v>0</v>
      </c>
      <c r="IOP213" s="29">
        <f t="shared" si="116"/>
        <v>0</v>
      </c>
      <c r="IOQ213" s="29">
        <f t="shared" si="116"/>
        <v>0</v>
      </c>
      <c r="IOR213" s="29">
        <f t="shared" si="116"/>
        <v>0</v>
      </c>
      <c r="IOS213" s="29">
        <f t="shared" si="116"/>
        <v>0</v>
      </c>
      <c r="IOT213" s="29">
        <f t="shared" si="116"/>
        <v>0</v>
      </c>
      <c r="IOU213" s="29">
        <f t="shared" si="116"/>
        <v>0</v>
      </c>
      <c r="IOV213" s="29">
        <f t="shared" si="116"/>
        <v>0</v>
      </c>
      <c r="IOW213" s="29">
        <f t="shared" si="116"/>
        <v>0</v>
      </c>
      <c r="IOX213" s="29">
        <f t="shared" si="116"/>
        <v>0</v>
      </c>
      <c r="IOY213" s="29">
        <f t="shared" si="116"/>
        <v>0</v>
      </c>
      <c r="IOZ213" s="29">
        <f t="shared" si="116"/>
        <v>0</v>
      </c>
      <c r="IPA213" s="29">
        <f t="shared" si="116"/>
        <v>0</v>
      </c>
      <c r="IPB213" s="29">
        <f t="shared" si="116"/>
        <v>0</v>
      </c>
      <c r="IPC213" s="29">
        <f t="shared" si="116"/>
        <v>0</v>
      </c>
      <c r="IPD213" s="29">
        <f t="shared" si="116"/>
        <v>0</v>
      </c>
      <c r="IPE213" s="29">
        <f t="shared" si="116"/>
        <v>0</v>
      </c>
      <c r="IPF213" s="29">
        <f t="shared" si="116"/>
        <v>0</v>
      </c>
      <c r="IPG213" s="29">
        <f t="shared" si="116"/>
        <v>0</v>
      </c>
      <c r="IPH213" s="29">
        <f t="shared" si="116"/>
        <v>0</v>
      </c>
      <c r="IPI213" s="29">
        <f t="shared" si="116"/>
        <v>0</v>
      </c>
      <c r="IPJ213" s="29">
        <f t="shared" si="116"/>
        <v>0</v>
      </c>
      <c r="IPK213" s="29">
        <f t="shared" si="116"/>
        <v>0</v>
      </c>
      <c r="IPL213" s="29">
        <f t="shared" si="116"/>
        <v>0</v>
      </c>
      <c r="IPM213" s="29">
        <f t="shared" si="116"/>
        <v>0</v>
      </c>
      <c r="IPN213" s="29">
        <f t="shared" si="116"/>
        <v>0</v>
      </c>
      <c r="IPO213" s="29">
        <f t="shared" si="116"/>
        <v>0</v>
      </c>
      <c r="IPP213" s="29">
        <f t="shared" si="116"/>
        <v>0</v>
      </c>
      <c r="IPQ213" s="29">
        <f t="shared" si="116"/>
        <v>0</v>
      </c>
      <c r="IPR213" s="29">
        <f t="shared" si="116"/>
        <v>0</v>
      </c>
      <c r="IPS213" s="29">
        <f t="shared" si="116"/>
        <v>0</v>
      </c>
      <c r="IPT213" s="29">
        <f t="shared" si="116"/>
        <v>0</v>
      </c>
      <c r="IPU213" s="29">
        <f t="shared" si="116"/>
        <v>0</v>
      </c>
      <c r="IPV213" s="29">
        <f t="shared" si="116"/>
        <v>0</v>
      </c>
      <c r="IPW213" s="29">
        <f t="shared" si="116"/>
        <v>0</v>
      </c>
      <c r="IPX213" s="29">
        <f t="shared" si="116"/>
        <v>0</v>
      </c>
      <c r="IPY213" s="29">
        <f t="shared" si="116"/>
        <v>0</v>
      </c>
      <c r="IPZ213" s="29">
        <f t="shared" si="116"/>
        <v>0</v>
      </c>
      <c r="IQA213" s="29">
        <f t="shared" si="116"/>
        <v>0</v>
      </c>
      <c r="IQB213" s="29">
        <f t="shared" si="116"/>
        <v>0</v>
      </c>
      <c r="IQC213" s="29">
        <f t="shared" ref="IQC213:ISN213" si="117">SUM(IQC207:IQC212)</f>
        <v>0</v>
      </c>
      <c r="IQD213" s="29">
        <f t="shared" si="117"/>
        <v>0</v>
      </c>
      <c r="IQE213" s="29">
        <f t="shared" si="117"/>
        <v>0</v>
      </c>
      <c r="IQF213" s="29">
        <f t="shared" si="117"/>
        <v>0</v>
      </c>
      <c r="IQG213" s="29">
        <f t="shared" si="117"/>
        <v>0</v>
      </c>
      <c r="IQH213" s="29">
        <f t="shared" si="117"/>
        <v>0</v>
      </c>
      <c r="IQI213" s="29">
        <f t="shared" si="117"/>
        <v>0</v>
      </c>
      <c r="IQJ213" s="29">
        <f t="shared" si="117"/>
        <v>0</v>
      </c>
      <c r="IQK213" s="29">
        <f t="shared" si="117"/>
        <v>0</v>
      </c>
      <c r="IQL213" s="29">
        <f t="shared" si="117"/>
        <v>0</v>
      </c>
      <c r="IQM213" s="29">
        <f t="shared" si="117"/>
        <v>0</v>
      </c>
      <c r="IQN213" s="29">
        <f t="shared" si="117"/>
        <v>0</v>
      </c>
      <c r="IQO213" s="29">
        <f t="shared" si="117"/>
        <v>0</v>
      </c>
      <c r="IQP213" s="29">
        <f t="shared" si="117"/>
        <v>0</v>
      </c>
      <c r="IQQ213" s="29">
        <f t="shared" si="117"/>
        <v>0</v>
      </c>
      <c r="IQR213" s="29">
        <f t="shared" si="117"/>
        <v>0</v>
      </c>
      <c r="IQS213" s="29">
        <f t="shared" si="117"/>
        <v>0</v>
      </c>
      <c r="IQT213" s="29">
        <f t="shared" si="117"/>
        <v>0</v>
      </c>
      <c r="IQU213" s="29">
        <f t="shared" si="117"/>
        <v>0</v>
      </c>
      <c r="IQV213" s="29">
        <f t="shared" si="117"/>
        <v>0</v>
      </c>
      <c r="IQW213" s="29">
        <f t="shared" si="117"/>
        <v>0</v>
      </c>
      <c r="IQX213" s="29">
        <f t="shared" si="117"/>
        <v>0</v>
      </c>
      <c r="IQY213" s="29">
        <f t="shared" si="117"/>
        <v>0</v>
      </c>
      <c r="IQZ213" s="29">
        <f t="shared" si="117"/>
        <v>0</v>
      </c>
      <c r="IRA213" s="29">
        <f t="shared" si="117"/>
        <v>0</v>
      </c>
      <c r="IRB213" s="29">
        <f t="shared" si="117"/>
        <v>0</v>
      </c>
      <c r="IRC213" s="29">
        <f t="shared" si="117"/>
        <v>0</v>
      </c>
      <c r="IRD213" s="29">
        <f t="shared" si="117"/>
        <v>0</v>
      </c>
      <c r="IRE213" s="29">
        <f t="shared" si="117"/>
        <v>0</v>
      </c>
      <c r="IRF213" s="29">
        <f t="shared" si="117"/>
        <v>0</v>
      </c>
      <c r="IRG213" s="29">
        <f t="shared" si="117"/>
        <v>0</v>
      </c>
      <c r="IRH213" s="29">
        <f t="shared" si="117"/>
        <v>0</v>
      </c>
      <c r="IRI213" s="29">
        <f t="shared" si="117"/>
        <v>0</v>
      </c>
      <c r="IRJ213" s="29">
        <f t="shared" si="117"/>
        <v>0</v>
      </c>
      <c r="IRK213" s="29">
        <f t="shared" si="117"/>
        <v>0</v>
      </c>
      <c r="IRL213" s="29">
        <f t="shared" si="117"/>
        <v>0</v>
      </c>
      <c r="IRM213" s="29">
        <f t="shared" si="117"/>
        <v>0</v>
      </c>
      <c r="IRN213" s="29">
        <f t="shared" si="117"/>
        <v>0</v>
      </c>
      <c r="IRO213" s="29">
        <f t="shared" si="117"/>
        <v>0</v>
      </c>
      <c r="IRP213" s="29">
        <f t="shared" si="117"/>
        <v>0</v>
      </c>
      <c r="IRQ213" s="29">
        <f t="shared" si="117"/>
        <v>0</v>
      </c>
      <c r="IRR213" s="29">
        <f t="shared" si="117"/>
        <v>0</v>
      </c>
      <c r="IRS213" s="29">
        <f t="shared" si="117"/>
        <v>0</v>
      </c>
      <c r="IRT213" s="29">
        <f t="shared" si="117"/>
        <v>0</v>
      </c>
      <c r="IRU213" s="29">
        <f t="shared" si="117"/>
        <v>0</v>
      </c>
      <c r="IRV213" s="29">
        <f t="shared" si="117"/>
        <v>0</v>
      </c>
      <c r="IRW213" s="29">
        <f t="shared" si="117"/>
        <v>0</v>
      </c>
      <c r="IRX213" s="29">
        <f t="shared" si="117"/>
        <v>0</v>
      </c>
      <c r="IRY213" s="29">
        <f t="shared" si="117"/>
        <v>0</v>
      </c>
      <c r="IRZ213" s="29">
        <f t="shared" si="117"/>
        <v>0</v>
      </c>
      <c r="ISA213" s="29">
        <f t="shared" si="117"/>
        <v>0</v>
      </c>
      <c r="ISB213" s="29">
        <f t="shared" si="117"/>
        <v>0</v>
      </c>
      <c r="ISC213" s="29">
        <f t="shared" si="117"/>
        <v>0</v>
      </c>
      <c r="ISD213" s="29">
        <f t="shared" si="117"/>
        <v>0</v>
      </c>
      <c r="ISE213" s="29">
        <f t="shared" si="117"/>
        <v>0</v>
      </c>
      <c r="ISF213" s="29">
        <f t="shared" si="117"/>
        <v>0</v>
      </c>
      <c r="ISG213" s="29">
        <f t="shared" si="117"/>
        <v>0</v>
      </c>
      <c r="ISH213" s="29">
        <f t="shared" si="117"/>
        <v>0</v>
      </c>
      <c r="ISI213" s="29">
        <f t="shared" si="117"/>
        <v>0</v>
      </c>
      <c r="ISJ213" s="29">
        <f t="shared" si="117"/>
        <v>0</v>
      </c>
      <c r="ISK213" s="29">
        <f t="shared" si="117"/>
        <v>0</v>
      </c>
      <c r="ISL213" s="29">
        <f t="shared" si="117"/>
        <v>0</v>
      </c>
      <c r="ISM213" s="29">
        <f t="shared" si="117"/>
        <v>0</v>
      </c>
      <c r="ISN213" s="29">
        <f t="shared" si="117"/>
        <v>0</v>
      </c>
      <c r="ISO213" s="29">
        <f t="shared" ref="ISO213:IUZ213" si="118">SUM(ISO207:ISO212)</f>
        <v>0</v>
      </c>
      <c r="ISP213" s="29">
        <f t="shared" si="118"/>
        <v>0</v>
      </c>
      <c r="ISQ213" s="29">
        <f t="shared" si="118"/>
        <v>0</v>
      </c>
      <c r="ISR213" s="29">
        <f t="shared" si="118"/>
        <v>0</v>
      </c>
      <c r="ISS213" s="29">
        <f t="shared" si="118"/>
        <v>0</v>
      </c>
      <c r="IST213" s="29">
        <f t="shared" si="118"/>
        <v>0</v>
      </c>
      <c r="ISU213" s="29">
        <f t="shared" si="118"/>
        <v>0</v>
      </c>
      <c r="ISV213" s="29">
        <f t="shared" si="118"/>
        <v>0</v>
      </c>
      <c r="ISW213" s="29">
        <f t="shared" si="118"/>
        <v>0</v>
      </c>
      <c r="ISX213" s="29">
        <f t="shared" si="118"/>
        <v>0</v>
      </c>
      <c r="ISY213" s="29">
        <f t="shared" si="118"/>
        <v>0</v>
      </c>
      <c r="ISZ213" s="29">
        <f t="shared" si="118"/>
        <v>0</v>
      </c>
      <c r="ITA213" s="29">
        <f t="shared" si="118"/>
        <v>0</v>
      </c>
      <c r="ITB213" s="29">
        <f t="shared" si="118"/>
        <v>0</v>
      </c>
      <c r="ITC213" s="29">
        <f t="shared" si="118"/>
        <v>0</v>
      </c>
      <c r="ITD213" s="29">
        <f t="shared" si="118"/>
        <v>0</v>
      </c>
      <c r="ITE213" s="29">
        <f t="shared" si="118"/>
        <v>0</v>
      </c>
      <c r="ITF213" s="29">
        <f t="shared" si="118"/>
        <v>0</v>
      </c>
      <c r="ITG213" s="29">
        <f t="shared" si="118"/>
        <v>0</v>
      </c>
      <c r="ITH213" s="29">
        <f t="shared" si="118"/>
        <v>0</v>
      </c>
      <c r="ITI213" s="29">
        <f t="shared" si="118"/>
        <v>0</v>
      </c>
      <c r="ITJ213" s="29">
        <f t="shared" si="118"/>
        <v>0</v>
      </c>
      <c r="ITK213" s="29">
        <f t="shared" si="118"/>
        <v>0</v>
      </c>
      <c r="ITL213" s="29">
        <f t="shared" si="118"/>
        <v>0</v>
      </c>
      <c r="ITM213" s="29">
        <f t="shared" si="118"/>
        <v>0</v>
      </c>
      <c r="ITN213" s="29">
        <f t="shared" si="118"/>
        <v>0</v>
      </c>
      <c r="ITO213" s="29">
        <f t="shared" si="118"/>
        <v>0</v>
      </c>
      <c r="ITP213" s="29">
        <f t="shared" si="118"/>
        <v>0</v>
      </c>
      <c r="ITQ213" s="29">
        <f t="shared" si="118"/>
        <v>0</v>
      </c>
      <c r="ITR213" s="29">
        <f t="shared" si="118"/>
        <v>0</v>
      </c>
      <c r="ITS213" s="29">
        <f t="shared" si="118"/>
        <v>0</v>
      </c>
      <c r="ITT213" s="29">
        <f t="shared" si="118"/>
        <v>0</v>
      </c>
      <c r="ITU213" s="29">
        <f t="shared" si="118"/>
        <v>0</v>
      </c>
      <c r="ITV213" s="29">
        <f t="shared" si="118"/>
        <v>0</v>
      </c>
      <c r="ITW213" s="29">
        <f t="shared" si="118"/>
        <v>0</v>
      </c>
      <c r="ITX213" s="29">
        <f t="shared" si="118"/>
        <v>0</v>
      </c>
      <c r="ITY213" s="29">
        <f t="shared" si="118"/>
        <v>0</v>
      </c>
      <c r="ITZ213" s="29">
        <f t="shared" si="118"/>
        <v>0</v>
      </c>
      <c r="IUA213" s="29">
        <f t="shared" si="118"/>
        <v>0</v>
      </c>
      <c r="IUB213" s="29">
        <f t="shared" si="118"/>
        <v>0</v>
      </c>
      <c r="IUC213" s="29">
        <f t="shared" si="118"/>
        <v>0</v>
      </c>
      <c r="IUD213" s="29">
        <f t="shared" si="118"/>
        <v>0</v>
      </c>
      <c r="IUE213" s="29">
        <f t="shared" si="118"/>
        <v>0</v>
      </c>
      <c r="IUF213" s="29">
        <f t="shared" si="118"/>
        <v>0</v>
      </c>
      <c r="IUG213" s="29">
        <f t="shared" si="118"/>
        <v>0</v>
      </c>
      <c r="IUH213" s="29">
        <f t="shared" si="118"/>
        <v>0</v>
      </c>
      <c r="IUI213" s="29">
        <f t="shared" si="118"/>
        <v>0</v>
      </c>
      <c r="IUJ213" s="29">
        <f t="shared" si="118"/>
        <v>0</v>
      </c>
      <c r="IUK213" s="29">
        <f t="shared" si="118"/>
        <v>0</v>
      </c>
      <c r="IUL213" s="29">
        <f t="shared" si="118"/>
        <v>0</v>
      </c>
      <c r="IUM213" s="29">
        <f t="shared" si="118"/>
        <v>0</v>
      </c>
      <c r="IUN213" s="29">
        <f t="shared" si="118"/>
        <v>0</v>
      </c>
      <c r="IUO213" s="29">
        <f t="shared" si="118"/>
        <v>0</v>
      </c>
      <c r="IUP213" s="29">
        <f t="shared" si="118"/>
        <v>0</v>
      </c>
      <c r="IUQ213" s="29">
        <f t="shared" si="118"/>
        <v>0</v>
      </c>
      <c r="IUR213" s="29">
        <f t="shared" si="118"/>
        <v>0</v>
      </c>
      <c r="IUS213" s="29">
        <f t="shared" si="118"/>
        <v>0</v>
      </c>
      <c r="IUT213" s="29">
        <f t="shared" si="118"/>
        <v>0</v>
      </c>
      <c r="IUU213" s="29">
        <f t="shared" si="118"/>
        <v>0</v>
      </c>
      <c r="IUV213" s="29">
        <f t="shared" si="118"/>
        <v>0</v>
      </c>
      <c r="IUW213" s="29">
        <f t="shared" si="118"/>
        <v>0</v>
      </c>
      <c r="IUX213" s="29">
        <f t="shared" si="118"/>
        <v>0</v>
      </c>
      <c r="IUY213" s="29">
        <f t="shared" si="118"/>
        <v>0</v>
      </c>
      <c r="IUZ213" s="29">
        <f t="shared" si="118"/>
        <v>0</v>
      </c>
      <c r="IVA213" s="29">
        <f t="shared" ref="IVA213:IXL213" si="119">SUM(IVA207:IVA212)</f>
        <v>0</v>
      </c>
      <c r="IVB213" s="29">
        <f t="shared" si="119"/>
        <v>0</v>
      </c>
      <c r="IVC213" s="29">
        <f t="shared" si="119"/>
        <v>0</v>
      </c>
      <c r="IVD213" s="29">
        <f t="shared" si="119"/>
        <v>0</v>
      </c>
      <c r="IVE213" s="29">
        <f t="shared" si="119"/>
        <v>0</v>
      </c>
      <c r="IVF213" s="29">
        <f t="shared" si="119"/>
        <v>0</v>
      </c>
      <c r="IVG213" s="29">
        <f t="shared" si="119"/>
        <v>0</v>
      </c>
      <c r="IVH213" s="29">
        <f t="shared" si="119"/>
        <v>0</v>
      </c>
      <c r="IVI213" s="29">
        <f t="shared" si="119"/>
        <v>0</v>
      </c>
      <c r="IVJ213" s="29">
        <f t="shared" si="119"/>
        <v>0</v>
      </c>
      <c r="IVK213" s="29">
        <f t="shared" si="119"/>
        <v>0</v>
      </c>
      <c r="IVL213" s="29">
        <f t="shared" si="119"/>
        <v>0</v>
      </c>
      <c r="IVM213" s="29">
        <f t="shared" si="119"/>
        <v>0</v>
      </c>
      <c r="IVN213" s="29">
        <f t="shared" si="119"/>
        <v>0</v>
      </c>
      <c r="IVO213" s="29">
        <f t="shared" si="119"/>
        <v>0</v>
      </c>
      <c r="IVP213" s="29">
        <f t="shared" si="119"/>
        <v>0</v>
      </c>
      <c r="IVQ213" s="29">
        <f t="shared" si="119"/>
        <v>0</v>
      </c>
      <c r="IVR213" s="29">
        <f t="shared" si="119"/>
        <v>0</v>
      </c>
      <c r="IVS213" s="29">
        <f t="shared" si="119"/>
        <v>0</v>
      </c>
      <c r="IVT213" s="29">
        <f t="shared" si="119"/>
        <v>0</v>
      </c>
      <c r="IVU213" s="29">
        <f t="shared" si="119"/>
        <v>0</v>
      </c>
      <c r="IVV213" s="29">
        <f t="shared" si="119"/>
        <v>0</v>
      </c>
      <c r="IVW213" s="29">
        <f t="shared" si="119"/>
        <v>0</v>
      </c>
      <c r="IVX213" s="29">
        <f t="shared" si="119"/>
        <v>0</v>
      </c>
      <c r="IVY213" s="29">
        <f t="shared" si="119"/>
        <v>0</v>
      </c>
      <c r="IVZ213" s="29">
        <f t="shared" si="119"/>
        <v>0</v>
      </c>
      <c r="IWA213" s="29">
        <f t="shared" si="119"/>
        <v>0</v>
      </c>
      <c r="IWB213" s="29">
        <f t="shared" si="119"/>
        <v>0</v>
      </c>
      <c r="IWC213" s="29">
        <f t="shared" si="119"/>
        <v>0</v>
      </c>
      <c r="IWD213" s="29">
        <f t="shared" si="119"/>
        <v>0</v>
      </c>
      <c r="IWE213" s="29">
        <f t="shared" si="119"/>
        <v>0</v>
      </c>
      <c r="IWF213" s="29">
        <f t="shared" si="119"/>
        <v>0</v>
      </c>
      <c r="IWG213" s="29">
        <f t="shared" si="119"/>
        <v>0</v>
      </c>
      <c r="IWH213" s="29">
        <f t="shared" si="119"/>
        <v>0</v>
      </c>
      <c r="IWI213" s="29">
        <f t="shared" si="119"/>
        <v>0</v>
      </c>
      <c r="IWJ213" s="29">
        <f t="shared" si="119"/>
        <v>0</v>
      </c>
      <c r="IWK213" s="29">
        <f t="shared" si="119"/>
        <v>0</v>
      </c>
      <c r="IWL213" s="29">
        <f t="shared" si="119"/>
        <v>0</v>
      </c>
      <c r="IWM213" s="29">
        <f t="shared" si="119"/>
        <v>0</v>
      </c>
      <c r="IWN213" s="29">
        <f t="shared" si="119"/>
        <v>0</v>
      </c>
      <c r="IWO213" s="29">
        <f t="shared" si="119"/>
        <v>0</v>
      </c>
      <c r="IWP213" s="29">
        <f t="shared" si="119"/>
        <v>0</v>
      </c>
      <c r="IWQ213" s="29">
        <f t="shared" si="119"/>
        <v>0</v>
      </c>
      <c r="IWR213" s="29">
        <f t="shared" si="119"/>
        <v>0</v>
      </c>
      <c r="IWS213" s="29">
        <f t="shared" si="119"/>
        <v>0</v>
      </c>
      <c r="IWT213" s="29">
        <f t="shared" si="119"/>
        <v>0</v>
      </c>
      <c r="IWU213" s="29">
        <f t="shared" si="119"/>
        <v>0</v>
      </c>
      <c r="IWV213" s="29">
        <f t="shared" si="119"/>
        <v>0</v>
      </c>
      <c r="IWW213" s="29">
        <f t="shared" si="119"/>
        <v>0</v>
      </c>
      <c r="IWX213" s="29">
        <f t="shared" si="119"/>
        <v>0</v>
      </c>
      <c r="IWY213" s="29">
        <f t="shared" si="119"/>
        <v>0</v>
      </c>
      <c r="IWZ213" s="29">
        <f t="shared" si="119"/>
        <v>0</v>
      </c>
      <c r="IXA213" s="29">
        <f t="shared" si="119"/>
        <v>0</v>
      </c>
      <c r="IXB213" s="29">
        <f t="shared" si="119"/>
        <v>0</v>
      </c>
      <c r="IXC213" s="29">
        <f t="shared" si="119"/>
        <v>0</v>
      </c>
      <c r="IXD213" s="29">
        <f t="shared" si="119"/>
        <v>0</v>
      </c>
      <c r="IXE213" s="29">
        <f t="shared" si="119"/>
        <v>0</v>
      </c>
      <c r="IXF213" s="29">
        <f t="shared" si="119"/>
        <v>0</v>
      </c>
      <c r="IXG213" s="29">
        <f t="shared" si="119"/>
        <v>0</v>
      </c>
      <c r="IXH213" s="29">
        <f t="shared" si="119"/>
        <v>0</v>
      </c>
      <c r="IXI213" s="29">
        <f t="shared" si="119"/>
        <v>0</v>
      </c>
      <c r="IXJ213" s="29">
        <f t="shared" si="119"/>
        <v>0</v>
      </c>
      <c r="IXK213" s="29">
        <f t="shared" si="119"/>
        <v>0</v>
      </c>
      <c r="IXL213" s="29">
        <f t="shared" si="119"/>
        <v>0</v>
      </c>
      <c r="IXM213" s="29">
        <f t="shared" ref="IXM213:IZX213" si="120">SUM(IXM207:IXM212)</f>
        <v>0</v>
      </c>
      <c r="IXN213" s="29">
        <f t="shared" si="120"/>
        <v>0</v>
      </c>
      <c r="IXO213" s="29">
        <f t="shared" si="120"/>
        <v>0</v>
      </c>
      <c r="IXP213" s="29">
        <f t="shared" si="120"/>
        <v>0</v>
      </c>
      <c r="IXQ213" s="29">
        <f t="shared" si="120"/>
        <v>0</v>
      </c>
      <c r="IXR213" s="29">
        <f t="shared" si="120"/>
        <v>0</v>
      </c>
      <c r="IXS213" s="29">
        <f t="shared" si="120"/>
        <v>0</v>
      </c>
      <c r="IXT213" s="29">
        <f t="shared" si="120"/>
        <v>0</v>
      </c>
      <c r="IXU213" s="29">
        <f t="shared" si="120"/>
        <v>0</v>
      </c>
      <c r="IXV213" s="29">
        <f t="shared" si="120"/>
        <v>0</v>
      </c>
      <c r="IXW213" s="29">
        <f t="shared" si="120"/>
        <v>0</v>
      </c>
      <c r="IXX213" s="29">
        <f t="shared" si="120"/>
        <v>0</v>
      </c>
      <c r="IXY213" s="29">
        <f t="shared" si="120"/>
        <v>0</v>
      </c>
      <c r="IXZ213" s="29">
        <f t="shared" si="120"/>
        <v>0</v>
      </c>
      <c r="IYA213" s="29">
        <f t="shared" si="120"/>
        <v>0</v>
      </c>
      <c r="IYB213" s="29">
        <f t="shared" si="120"/>
        <v>0</v>
      </c>
      <c r="IYC213" s="29">
        <f t="shared" si="120"/>
        <v>0</v>
      </c>
      <c r="IYD213" s="29">
        <f t="shared" si="120"/>
        <v>0</v>
      </c>
      <c r="IYE213" s="29">
        <f t="shared" si="120"/>
        <v>0</v>
      </c>
      <c r="IYF213" s="29">
        <f t="shared" si="120"/>
        <v>0</v>
      </c>
      <c r="IYG213" s="29">
        <f t="shared" si="120"/>
        <v>0</v>
      </c>
      <c r="IYH213" s="29">
        <f t="shared" si="120"/>
        <v>0</v>
      </c>
      <c r="IYI213" s="29">
        <f t="shared" si="120"/>
        <v>0</v>
      </c>
      <c r="IYJ213" s="29">
        <f t="shared" si="120"/>
        <v>0</v>
      </c>
      <c r="IYK213" s="29">
        <f t="shared" si="120"/>
        <v>0</v>
      </c>
      <c r="IYL213" s="29">
        <f t="shared" si="120"/>
        <v>0</v>
      </c>
      <c r="IYM213" s="29">
        <f t="shared" si="120"/>
        <v>0</v>
      </c>
      <c r="IYN213" s="29">
        <f t="shared" si="120"/>
        <v>0</v>
      </c>
      <c r="IYO213" s="29">
        <f t="shared" si="120"/>
        <v>0</v>
      </c>
      <c r="IYP213" s="29">
        <f t="shared" si="120"/>
        <v>0</v>
      </c>
      <c r="IYQ213" s="29">
        <f t="shared" si="120"/>
        <v>0</v>
      </c>
      <c r="IYR213" s="29">
        <f t="shared" si="120"/>
        <v>0</v>
      </c>
      <c r="IYS213" s="29">
        <f t="shared" si="120"/>
        <v>0</v>
      </c>
      <c r="IYT213" s="29">
        <f t="shared" si="120"/>
        <v>0</v>
      </c>
      <c r="IYU213" s="29">
        <f t="shared" si="120"/>
        <v>0</v>
      </c>
      <c r="IYV213" s="29">
        <f t="shared" si="120"/>
        <v>0</v>
      </c>
      <c r="IYW213" s="29">
        <f t="shared" si="120"/>
        <v>0</v>
      </c>
      <c r="IYX213" s="29">
        <f t="shared" si="120"/>
        <v>0</v>
      </c>
      <c r="IYY213" s="29">
        <f t="shared" si="120"/>
        <v>0</v>
      </c>
      <c r="IYZ213" s="29">
        <f t="shared" si="120"/>
        <v>0</v>
      </c>
      <c r="IZA213" s="29">
        <f t="shared" si="120"/>
        <v>0</v>
      </c>
      <c r="IZB213" s="29">
        <f t="shared" si="120"/>
        <v>0</v>
      </c>
      <c r="IZC213" s="29">
        <f t="shared" si="120"/>
        <v>0</v>
      </c>
      <c r="IZD213" s="29">
        <f t="shared" si="120"/>
        <v>0</v>
      </c>
      <c r="IZE213" s="29">
        <f t="shared" si="120"/>
        <v>0</v>
      </c>
      <c r="IZF213" s="29">
        <f t="shared" si="120"/>
        <v>0</v>
      </c>
      <c r="IZG213" s="29">
        <f t="shared" si="120"/>
        <v>0</v>
      </c>
      <c r="IZH213" s="29">
        <f t="shared" si="120"/>
        <v>0</v>
      </c>
      <c r="IZI213" s="29">
        <f t="shared" si="120"/>
        <v>0</v>
      </c>
      <c r="IZJ213" s="29">
        <f t="shared" si="120"/>
        <v>0</v>
      </c>
      <c r="IZK213" s="29">
        <f t="shared" si="120"/>
        <v>0</v>
      </c>
      <c r="IZL213" s="29">
        <f t="shared" si="120"/>
        <v>0</v>
      </c>
      <c r="IZM213" s="29">
        <f t="shared" si="120"/>
        <v>0</v>
      </c>
      <c r="IZN213" s="29">
        <f t="shared" si="120"/>
        <v>0</v>
      </c>
      <c r="IZO213" s="29">
        <f t="shared" si="120"/>
        <v>0</v>
      </c>
      <c r="IZP213" s="29">
        <f t="shared" si="120"/>
        <v>0</v>
      </c>
      <c r="IZQ213" s="29">
        <f t="shared" si="120"/>
        <v>0</v>
      </c>
      <c r="IZR213" s="29">
        <f t="shared" si="120"/>
        <v>0</v>
      </c>
      <c r="IZS213" s="29">
        <f t="shared" si="120"/>
        <v>0</v>
      </c>
      <c r="IZT213" s="29">
        <f t="shared" si="120"/>
        <v>0</v>
      </c>
      <c r="IZU213" s="29">
        <f t="shared" si="120"/>
        <v>0</v>
      </c>
      <c r="IZV213" s="29">
        <f t="shared" si="120"/>
        <v>0</v>
      </c>
      <c r="IZW213" s="29">
        <f t="shared" si="120"/>
        <v>0</v>
      </c>
      <c r="IZX213" s="29">
        <f t="shared" si="120"/>
        <v>0</v>
      </c>
      <c r="IZY213" s="29">
        <f t="shared" ref="IZY213:JCJ213" si="121">SUM(IZY207:IZY212)</f>
        <v>0</v>
      </c>
      <c r="IZZ213" s="29">
        <f t="shared" si="121"/>
        <v>0</v>
      </c>
      <c r="JAA213" s="29">
        <f t="shared" si="121"/>
        <v>0</v>
      </c>
      <c r="JAB213" s="29">
        <f t="shared" si="121"/>
        <v>0</v>
      </c>
      <c r="JAC213" s="29">
        <f t="shared" si="121"/>
        <v>0</v>
      </c>
      <c r="JAD213" s="29">
        <f t="shared" si="121"/>
        <v>0</v>
      </c>
      <c r="JAE213" s="29">
        <f t="shared" si="121"/>
        <v>0</v>
      </c>
      <c r="JAF213" s="29">
        <f t="shared" si="121"/>
        <v>0</v>
      </c>
      <c r="JAG213" s="29">
        <f t="shared" si="121"/>
        <v>0</v>
      </c>
      <c r="JAH213" s="29">
        <f t="shared" si="121"/>
        <v>0</v>
      </c>
      <c r="JAI213" s="29">
        <f t="shared" si="121"/>
        <v>0</v>
      </c>
      <c r="JAJ213" s="29">
        <f t="shared" si="121"/>
        <v>0</v>
      </c>
      <c r="JAK213" s="29">
        <f t="shared" si="121"/>
        <v>0</v>
      </c>
      <c r="JAL213" s="29">
        <f t="shared" si="121"/>
        <v>0</v>
      </c>
      <c r="JAM213" s="29">
        <f t="shared" si="121"/>
        <v>0</v>
      </c>
      <c r="JAN213" s="29">
        <f t="shared" si="121"/>
        <v>0</v>
      </c>
      <c r="JAO213" s="29">
        <f t="shared" si="121"/>
        <v>0</v>
      </c>
      <c r="JAP213" s="29">
        <f t="shared" si="121"/>
        <v>0</v>
      </c>
      <c r="JAQ213" s="29">
        <f t="shared" si="121"/>
        <v>0</v>
      </c>
      <c r="JAR213" s="29">
        <f t="shared" si="121"/>
        <v>0</v>
      </c>
      <c r="JAS213" s="29">
        <f t="shared" si="121"/>
        <v>0</v>
      </c>
      <c r="JAT213" s="29">
        <f t="shared" si="121"/>
        <v>0</v>
      </c>
      <c r="JAU213" s="29">
        <f t="shared" si="121"/>
        <v>0</v>
      </c>
      <c r="JAV213" s="29">
        <f t="shared" si="121"/>
        <v>0</v>
      </c>
      <c r="JAW213" s="29">
        <f t="shared" si="121"/>
        <v>0</v>
      </c>
      <c r="JAX213" s="29">
        <f t="shared" si="121"/>
        <v>0</v>
      </c>
      <c r="JAY213" s="29">
        <f t="shared" si="121"/>
        <v>0</v>
      </c>
      <c r="JAZ213" s="29">
        <f t="shared" si="121"/>
        <v>0</v>
      </c>
      <c r="JBA213" s="29">
        <f t="shared" si="121"/>
        <v>0</v>
      </c>
      <c r="JBB213" s="29">
        <f t="shared" si="121"/>
        <v>0</v>
      </c>
      <c r="JBC213" s="29">
        <f t="shared" si="121"/>
        <v>0</v>
      </c>
      <c r="JBD213" s="29">
        <f t="shared" si="121"/>
        <v>0</v>
      </c>
      <c r="JBE213" s="29">
        <f t="shared" si="121"/>
        <v>0</v>
      </c>
      <c r="JBF213" s="29">
        <f t="shared" si="121"/>
        <v>0</v>
      </c>
      <c r="JBG213" s="29">
        <f t="shared" si="121"/>
        <v>0</v>
      </c>
      <c r="JBH213" s="29">
        <f t="shared" si="121"/>
        <v>0</v>
      </c>
      <c r="JBI213" s="29">
        <f t="shared" si="121"/>
        <v>0</v>
      </c>
      <c r="JBJ213" s="29">
        <f t="shared" si="121"/>
        <v>0</v>
      </c>
      <c r="JBK213" s="29">
        <f t="shared" si="121"/>
        <v>0</v>
      </c>
      <c r="JBL213" s="29">
        <f t="shared" si="121"/>
        <v>0</v>
      </c>
      <c r="JBM213" s="29">
        <f t="shared" si="121"/>
        <v>0</v>
      </c>
      <c r="JBN213" s="29">
        <f t="shared" si="121"/>
        <v>0</v>
      </c>
      <c r="JBO213" s="29">
        <f t="shared" si="121"/>
        <v>0</v>
      </c>
      <c r="JBP213" s="29">
        <f t="shared" si="121"/>
        <v>0</v>
      </c>
      <c r="JBQ213" s="29">
        <f t="shared" si="121"/>
        <v>0</v>
      </c>
      <c r="JBR213" s="29">
        <f t="shared" si="121"/>
        <v>0</v>
      </c>
      <c r="JBS213" s="29">
        <f t="shared" si="121"/>
        <v>0</v>
      </c>
      <c r="JBT213" s="29">
        <f t="shared" si="121"/>
        <v>0</v>
      </c>
      <c r="JBU213" s="29">
        <f t="shared" si="121"/>
        <v>0</v>
      </c>
      <c r="JBV213" s="29">
        <f t="shared" si="121"/>
        <v>0</v>
      </c>
      <c r="JBW213" s="29">
        <f t="shared" si="121"/>
        <v>0</v>
      </c>
      <c r="JBX213" s="29">
        <f t="shared" si="121"/>
        <v>0</v>
      </c>
      <c r="JBY213" s="29">
        <f t="shared" si="121"/>
        <v>0</v>
      </c>
      <c r="JBZ213" s="29">
        <f t="shared" si="121"/>
        <v>0</v>
      </c>
      <c r="JCA213" s="29">
        <f t="shared" si="121"/>
        <v>0</v>
      </c>
      <c r="JCB213" s="29">
        <f t="shared" si="121"/>
        <v>0</v>
      </c>
      <c r="JCC213" s="29">
        <f t="shared" si="121"/>
        <v>0</v>
      </c>
      <c r="JCD213" s="29">
        <f t="shared" si="121"/>
        <v>0</v>
      </c>
      <c r="JCE213" s="29">
        <f t="shared" si="121"/>
        <v>0</v>
      </c>
      <c r="JCF213" s="29">
        <f t="shared" si="121"/>
        <v>0</v>
      </c>
      <c r="JCG213" s="29">
        <f t="shared" si="121"/>
        <v>0</v>
      </c>
      <c r="JCH213" s="29">
        <f t="shared" si="121"/>
        <v>0</v>
      </c>
      <c r="JCI213" s="29">
        <f t="shared" si="121"/>
        <v>0</v>
      </c>
      <c r="JCJ213" s="29">
        <f t="shared" si="121"/>
        <v>0</v>
      </c>
      <c r="JCK213" s="29">
        <f t="shared" ref="JCK213:JEV213" si="122">SUM(JCK207:JCK212)</f>
        <v>0</v>
      </c>
      <c r="JCL213" s="29">
        <f t="shared" si="122"/>
        <v>0</v>
      </c>
      <c r="JCM213" s="29">
        <f t="shared" si="122"/>
        <v>0</v>
      </c>
      <c r="JCN213" s="29">
        <f t="shared" si="122"/>
        <v>0</v>
      </c>
      <c r="JCO213" s="29">
        <f t="shared" si="122"/>
        <v>0</v>
      </c>
      <c r="JCP213" s="29">
        <f t="shared" si="122"/>
        <v>0</v>
      </c>
      <c r="JCQ213" s="29">
        <f t="shared" si="122"/>
        <v>0</v>
      </c>
      <c r="JCR213" s="29">
        <f t="shared" si="122"/>
        <v>0</v>
      </c>
      <c r="JCS213" s="29">
        <f t="shared" si="122"/>
        <v>0</v>
      </c>
      <c r="JCT213" s="29">
        <f t="shared" si="122"/>
        <v>0</v>
      </c>
      <c r="JCU213" s="29">
        <f t="shared" si="122"/>
        <v>0</v>
      </c>
      <c r="JCV213" s="29">
        <f t="shared" si="122"/>
        <v>0</v>
      </c>
      <c r="JCW213" s="29">
        <f t="shared" si="122"/>
        <v>0</v>
      </c>
      <c r="JCX213" s="29">
        <f t="shared" si="122"/>
        <v>0</v>
      </c>
      <c r="JCY213" s="29">
        <f t="shared" si="122"/>
        <v>0</v>
      </c>
      <c r="JCZ213" s="29">
        <f t="shared" si="122"/>
        <v>0</v>
      </c>
      <c r="JDA213" s="29">
        <f t="shared" si="122"/>
        <v>0</v>
      </c>
      <c r="JDB213" s="29">
        <f t="shared" si="122"/>
        <v>0</v>
      </c>
      <c r="JDC213" s="29">
        <f t="shared" si="122"/>
        <v>0</v>
      </c>
      <c r="JDD213" s="29">
        <f t="shared" si="122"/>
        <v>0</v>
      </c>
      <c r="JDE213" s="29">
        <f t="shared" si="122"/>
        <v>0</v>
      </c>
      <c r="JDF213" s="29">
        <f t="shared" si="122"/>
        <v>0</v>
      </c>
      <c r="JDG213" s="29">
        <f t="shared" si="122"/>
        <v>0</v>
      </c>
      <c r="JDH213" s="29">
        <f t="shared" si="122"/>
        <v>0</v>
      </c>
      <c r="JDI213" s="29">
        <f t="shared" si="122"/>
        <v>0</v>
      </c>
      <c r="JDJ213" s="29">
        <f t="shared" si="122"/>
        <v>0</v>
      </c>
      <c r="JDK213" s="29">
        <f t="shared" si="122"/>
        <v>0</v>
      </c>
      <c r="JDL213" s="29">
        <f t="shared" si="122"/>
        <v>0</v>
      </c>
      <c r="JDM213" s="29">
        <f t="shared" si="122"/>
        <v>0</v>
      </c>
      <c r="JDN213" s="29">
        <f t="shared" si="122"/>
        <v>0</v>
      </c>
      <c r="JDO213" s="29">
        <f t="shared" si="122"/>
        <v>0</v>
      </c>
      <c r="JDP213" s="29">
        <f t="shared" si="122"/>
        <v>0</v>
      </c>
      <c r="JDQ213" s="29">
        <f t="shared" si="122"/>
        <v>0</v>
      </c>
      <c r="JDR213" s="29">
        <f t="shared" si="122"/>
        <v>0</v>
      </c>
      <c r="JDS213" s="29">
        <f t="shared" si="122"/>
        <v>0</v>
      </c>
      <c r="JDT213" s="29">
        <f t="shared" si="122"/>
        <v>0</v>
      </c>
      <c r="JDU213" s="29">
        <f t="shared" si="122"/>
        <v>0</v>
      </c>
      <c r="JDV213" s="29">
        <f t="shared" si="122"/>
        <v>0</v>
      </c>
      <c r="JDW213" s="29">
        <f t="shared" si="122"/>
        <v>0</v>
      </c>
      <c r="JDX213" s="29">
        <f t="shared" si="122"/>
        <v>0</v>
      </c>
      <c r="JDY213" s="29">
        <f t="shared" si="122"/>
        <v>0</v>
      </c>
      <c r="JDZ213" s="29">
        <f t="shared" si="122"/>
        <v>0</v>
      </c>
      <c r="JEA213" s="29">
        <f t="shared" si="122"/>
        <v>0</v>
      </c>
      <c r="JEB213" s="29">
        <f t="shared" si="122"/>
        <v>0</v>
      </c>
      <c r="JEC213" s="29">
        <f t="shared" si="122"/>
        <v>0</v>
      </c>
      <c r="JED213" s="29">
        <f t="shared" si="122"/>
        <v>0</v>
      </c>
      <c r="JEE213" s="29">
        <f t="shared" si="122"/>
        <v>0</v>
      </c>
      <c r="JEF213" s="29">
        <f t="shared" si="122"/>
        <v>0</v>
      </c>
      <c r="JEG213" s="29">
        <f t="shared" si="122"/>
        <v>0</v>
      </c>
      <c r="JEH213" s="29">
        <f t="shared" si="122"/>
        <v>0</v>
      </c>
      <c r="JEI213" s="29">
        <f t="shared" si="122"/>
        <v>0</v>
      </c>
      <c r="JEJ213" s="29">
        <f t="shared" si="122"/>
        <v>0</v>
      </c>
      <c r="JEK213" s="29">
        <f t="shared" si="122"/>
        <v>0</v>
      </c>
      <c r="JEL213" s="29">
        <f t="shared" si="122"/>
        <v>0</v>
      </c>
      <c r="JEM213" s="29">
        <f t="shared" si="122"/>
        <v>0</v>
      </c>
      <c r="JEN213" s="29">
        <f t="shared" si="122"/>
        <v>0</v>
      </c>
      <c r="JEO213" s="29">
        <f t="shared" si="122"/>
        <v>0</v>
      </c>
      <c r="JEP213" s="29">
        <f t="shared" si="122"/>
        <v>0</v>
      </c>
      <c r="JEQ213" s="29">
        <f t="shared" si="122"/>
        <v>0</v>
      </c>
      <c r="JER213" s="29">
        <f t="shared" si="122"/>
        <v>0</v>
      </c>
      <c r="JES213" s="29">
        <f t="shared" si="122"/>
        <v>0</v>
      </c>
      <c r="JET213" s="29">
        <f t="shared" si="122"/>
        <v>0</v>
      </c>
      <c r="JEU213" s="29">
        <f t="shared" si="122"/>
        <v>0</v>
      </c>
      <c r="JEV213" s="29">
        <f t="shared" si="122"/>
        <v>0</v>
      </c>
      <c r="JEW213" s="29">
        <f t="shared" ref="JEW213:JHH213" si="123">SUM(JEW207:JEW212)</f>
        <v>0</v>
      </c>
      <c r="JEX213" s="29">
        <f t="shared" si="123"/>
        <v>0</v>
      </c>
      <c r="JEY213" s="29">
        <f t="shared" si="123"/>
        <v>0</v>
      </c>
      <c r="JEZ213" s="29">
        <f t="shared" si="123"/>
        <v>0</v>
      </c>
      <c r="JFA213" s="29">
        <f t="shared" si="123"/>
        <v>0</v>
      </c>
      <c r="JFB213" s="29">
        <f t="shared" si="123"/>
        <v>0</v>
      </c>
      <c r="JFC213" s="29">
        <f t="shared" si="123"/>
        <v>0</v>
      </c>
      <c r="JFD213" s="29">
        <f t="shared" si="123"/>
        <v>0</v>
      </c>
      <c r="JFE213" s="29">
        <f t="shared" si="123"/>
        <v>0</v>
      </c>
      <c r="JFF213" s="29">
        <f t="shared" si="123"/>
        <v>0</v>
      </c>
      <c r="JFG213" s="29">
        <f t="shared" si="123"/>
        <v>0</v>
      </c>
      <c r="JFH213" s="29">
        <f t="shared" si="123"/>
        <v>0</v>
      </c>
      <c r="JFI213" s="29">
        <f t="shared" si="123"/>
        <v>0</v>
      </c>
      <c r="JFJ213" s="29">
        <f t="shared" si="123"/>
        <v>0</v>
      </c>
      <c r="JFK213" s="29">
        <f t="shared" si="123"/>
        <v>0</v>
      </c>
      <c r="JFL213" s="29">
        <f t="shared" si="123"/>
        <v>0</v>
      </c>
      <c r="JFM213" s="29">
        <f t="shared" si="123"/>
        <v>0</v>
      </c>
      <c r="JFN213" s="29">
        <f t="shared" si="123"/>
        <v>0</v>
      </c>
      <c r="JFO213" s="29">
        <f t="shared" si="123"/>
        <v>0</v>
      </c>
      <c r="JFP213" s="29">
        <f t="shared" si="123"/>
        <v>0</v>
      </c>
      <c r="JFQ213" s="29">
        <f t="shared" si="123"/>
        <v>0</v>
      </c>
      <c r="JFR213" s="29">
        <f t="shared" si="123"/>
        <v>0</v>
      </c>
      <c r="JFS213" s="29">
        <f t="shared" si="123"/>
        <v>0</v>
      </c>
      <c r="JFT213" s="29">
        <f t="shared" si="123"/>
        <v>0</v>
      </c>
      <c r="JFU213" s="29">
        <f t="shared" si="123"/>
        <v>0</v>
      </c>
      <c r="JFV213" s="29">
        <f t="shared" si="123"/>
        <v>0</v>
      </c>
      <c r="JFW213" s="29">
        <f t="shared" si="123"/>
        <v>0</v>
      </c>
      <c r="JFX213" s="29">
        <f t="shared" si="123"/>
        <v>0</v>
      </c>
      <c r="JFY213" s="29">
        <f t="shared" si="123"/>
        <v>0</v>
      </c>
      <c r="JFZ213" s="29">
        <f t="shared" si="123"/>
        <v>0</v>
      </c>
      <c r="JGA213" s="29">
        <f t="shared" si="123"/>
        <v>0</v>
      </c>
      <c r="JGB213" s="29">
        <f t="shared" si="123"/>
        <v>0</v>
      </c>
      <c r="JGC213" s="29">
        <f t="shared" si="123"/>
        <v>0</v>
      </c>
      <c r="JGD213" s="29">
        <f t="shared" si="123"/>
        <v>0</v>
      </c>
      <c r="JGE213" s="29">
        <f t="shared" si="123"/>
        <v>0</v>
      </c>
      <c r="JGF213" s="29">
        <f t="shared" si="123"/>
        <v>0</v>
      </c>
      <c r="JGG213" s="29">
        <f t="shared" si="123"/>
        <v>0</v>
      </c>
      <c r="JGH213" s="29">
        <f t="shared" si="123"/>
        <v>0</v>
      </c>
      <c r="JGI213" s="29">
        <f t="shared" si="123"/>
        <v>0</v>
      </c>
      <c r="JGJ213" s="29">
        <f t="shared" si="123"/>
        <v>0</v>
      </c>
      <c r="JGK213" s="29">
        <f t="shared" si="123"/>
        <v>0</v>
      </c>
      <c r="JGL213" s="29">
        <f t="shared" si="123"/>
        <v>0</v>
      </c>
      <c r="JGM213" s="29">
        <f t="shared" si="123"/>
        <v>0</v>
      </c>
      <c r="JGN213" s="29">
        <f t="shared" si="123"/>
        <v>0</v>
      </c>
      <c r="JGO213" s="29">
        <f t="shared" si="123"/>
        <v>0</v>
      </c>
      <c r="JGP213" s="29">
        <f t="shared" si="123"/>
        <v>0</v>
      </c>
      <c r="JGQ213" s="29">
        <f t="shared" si="123"/>
        <v>0</v>
      </c>
      <c r="JGR213" s="29">
        <f t="shared" si="123"/>
        <v>0</v>
      </c>
      <c r="JGS213" s="29">
        <f t="shared" si="123"/>
        <v>0</v>
      </c>
      <c r="JGT213" s="29">
        <f t="shared" si="123"/>
        <v>0</v>
      </c>
      <c r="JGU213" s="29">
        <f t="shared" si="123"/>
        <v>0</v>
      </c>
      <c r="JGV213" s="29">
        <f t="shared" si="123"/>
        <v>0</v>
      </c>
      <c r="JGW213" s="29">
        <f t="shared" si="123"/>
        <v>0</v>
      </c>
      <c r="JGX213" s="29">
        <f t="shared" si="123"/>
        <v>0</v>
      </c>
      <c r="JGY213" s="29">
        <f t="shared" si="123"/>
        <v>0</v>
      </c>
      <c r="JGZ213" s="29">
        <f t="shared" si="123"/>
        <v>0</v>
      </c>
      <c r="JHA213" s="29">
        <f t="shared" si="123"/>
        <v>0</v>
      </c>
      <c r="JHB213" s="29">
        <f t="shared" si="123"/>
        <v>0</v>
      </c>
      <c r="JHC213" s="29">
        <f t="shared" si="123"/>
        <v>0</v>
      </c>
      <c r="JHD213" s="29">
        <f t="shared" si="123"/>
        <v>0</v>
      </c>
      <c r="JHE213" s="29">
        <f t="shared" si="123"/>
        <v>0</v>
      </c>
      <c r="JHF213" s="29">
        <f t="shared" si="123"/>
        <v>0</v>
      </c>
      <c r="JHG213" s="29">
        <f t="shared" si="123"/>
        <v>0</v>
      </c>
      <c r="JHH213" s="29">
        <f t="shared" si="123"/>
        <v>0</v>
      </c>
      <c r="JHI213" s="29">
        <f t="shared" ref="JHI213:JJT213" si="124">SUM(JHI207:JHI212)</f>
        <v>0</v>
      </c>
      <c r="JHJ213" s="29">
        <f t="shared" si="124"/>
        <v>0</v>
      </c>
      <c r="JHK213" s="29">
        <f t="shared" si="124"/>
        <v>0</v>
      </c>
      <c r="JHL213" s="29">
        <f t="shared" si="124"/>
        <v>0</v>
      </c>
      <c r="JHM213" s="29">
        <f t="shared" si="124"/>
        <v>0</v>
      </c>
      <c r="JHN213" s="29">
        <f t="shared" si="124"/>
        <v>0</v>
      </c>
      <c r="JHO213" s="29">
        <f t="shared" si="124"/>
        <v>0</v>
      </c>
      <c r="JHP213" s="29">
        <f t="shared" si="124"/>
        <v>0</v>
      </c>
      <c r="JHQ213" s="29">
        <f t="shared" si="124"/>
        <v>0</v>
      </c>
      <c r="JHR213" s="29">
        <f t="shared" si="124"/>
        <v>0</v>
      </c>
      <c r="JHS213" s="29">
        <f t="shared" si="124"/>
        <v>0</v>
      </c>
      <c r="JHT213" s="29">
        <f t="shared" si="124"/>
        <v>0</v>
      </c>
      <c r="JHU213" s="29">
        <f t="shared" si="124"/>
        <v>0</v>
      </c>
      <c r="JHV213" s="29">
        <f t="shared" si="124"/>
        <v>0</v>
      </c>
      <c r="JHW213" s="29">
        <f t="shared" si="124"/>
        <v>0</v>
      </c>
      <c r="JHX213" s="29">
        <f t="shared" si="124"/>
        <v>0</v>
      </c>
      <c r="JHY213" s="29">
        <f t="shared" si="124"/>
        <v>0</v>
      </c>
      <c r="JHZ213" s="29">
        <f t="shared" si="124"/>
        <v>0</v>
      </c>
      <c r="JIA213" s="29">
        <f t="shared" si="124"/>
        <v>0</v>
      </c>
      <c r="JIB213" s="29">
        <f t="shared" si="124"/>
        <v>0</v>
      </c>
      <c r="JIC213" s="29">
        <f t="shared" si="124"/>
        <v>0</v>
      </c>
      <c r="JID213" s="29">
        <f t="shared" si="124"/>
        <v>0</v>
      </c>
      <c r="JIE213" s="29">
        <f t="shared" si="124"/>
        <v>0</v>
      </c>
      <c r="JIF213" s="29">
        <f t="shared" si="124"/>
        <v>0</v>
      </c>
      <c r="JIG213" s="29">
        <f t="shared" si="124"/>
        <v>0</v>
      </c>
      <c r="JIH213" s="29">
        <f t="shared" si="124"/>
        <v>0</v>
      </c>
      <c r="JII213" s="29">
        <f t="shared" si="124"/>
        <v>0</v>
      </c>
      <c r="JIJ213" s="29">
        <f t="shared" si="124"/>
        <v>0</v>
      </c>
      <c r="JIK213" s="29">
        <f t="shared" si="124"/>
        <v>0</v>
      </c>
      <c r="JIL213" s="29">
        <f t="shared" si="124"/>
        <v>0</v>
      </c>
      <c r="JIM213" s="29">
        <f t="shared" si="124"/>
        <v>0</v>
      </c>
      <c r="JIN213" s="29">
        <f t="shared" si="124"/>
        <v>0</v>
      </c>
      <c r="JIO213" s="29">
        <f t="shared" si="124"/>
        <v>0</v>
      </c>
      <c r="JIP213" s="29">
        <f t="shared" si="124"/>
        <v>0</v>
      </c>
      <c r="JIQ213" s="29">
        <f t="shared" si="124"/>
        <v>0</v>
      </c>
      <c r="JIR213" s="29">
        <f t="shared" si="124"/>
        <v>0</v>
      </c>
      <c r="JIS213" s="29">
        <f t="shared" si="124"/>
        <v>0</v>
      </c>
      <c r="JIT213" s="29">
        <f t="shared" si="124"/>
        <v>0</v>
      </c>
      <c r="JIU213" s="29">
        <f t="shared" si="124"/>
        <v>0</v>
      </c>
      <c r="JIV213" s="29">
        <f t="shared" si="124"/>
        <v>0</v>
      </c>
      <c r="JIW213" s="29">
        <f t="shared" si="124"/>
        <v>0</v>
      </c>
      <c r="JIX213" s="29">
        <f t="shared" si="124"/>
        <v>0</v>
      </c>
      <c r="JIY213" s="29">
        <f t="shared" si="124"/>
        <v>0</v>
      </c>
      <c r="JIZ213" s="29">
        <f t="shared" si="124"/>
        <v>0</v>
      </c>
      <c r="JJA213" s="29">
        <f t="shared" si="124"/>
        <v>0</v>
      </c>
      <c r="JJB213" s="29">
        <f t="shared" si="124"/>
        <v>0</v>
      </c>
      <c r="JJC213" s="29">
        <f t="shared" si="124"/>
        <v>0</v>
      </c>
      <c r="JJD213" s="29">
        <f t="shared" si="124"/>
        <v>0</v>
      </c>
      <c r="JJE213" s="29">
        <f t="shared" si="124"/>
        <v>0</v>
      </c>
      <c r="JJF213" s="29">
        <f t="shared" si="124"/>
        <v>0</v>
      </c>
      <c r="JJG213" s="29">
        <f t="shared" si="124"/>
        <v>0</v>
      </c>
      <c r="JJH213" s="29">
        <f t="shared" si="124"/>
        <v>0</v>
      </c>
      <c r="JJI213" s="29">
        <f t="shared" si="124"/>
        <v>0</v>
      </c>
      <c r="JJJ213" s="29">
        <f t="shared" si="124"/>
        <v>0</v>
      </c>
      <c r="JJK213" s="29">
        <f t="shared" si="124"/>
        <v>0</v>
      </c>
      <c r="JJL213" s="29">
        <f t="shared" si="124"/>
        <v>0</v>
      </c>
      <c r="JJM213" s="29">
        <f t="shared" si="124"/>
        <v>0</v>
      </c>
      <c r="JJN213" s="29">
        <f t="shared" si="124"/>
        <v>0</v>
      </c>
      <c r="JJO213" s="29">
        <f t="shared" si="124"/>
        <v>0</v>
      </c>
      <c r="JJP213" s="29">
        <f t="shared" si="124"/>
        <v>0</v>
      </c>
      <c r="JJQ213" s="29">
        <f t="shared" si="124"/>
        <v>0</v>
      </c>
      <c r="JJR213" s="29">
        <f t="shared" si="124"/>
        <v>0</v>
      </c>
      <c r="JJS213" s="29">
        <f t="shared" si="124"/>
        <v>0</v>
      </c>
      <c r="JJT213" s="29">
        <f t="shared" si="124"/>
        <v>0</v>
      </c>
      <c r="JJU213" s="29">
        <f t="shared" ref="JJU213:JMF213" si="125">SUM(JJU207:JJU212)</f>
        <v>0</v>
      </c>
      <c r="JJV213" s="29">
        <f t="shared" si="125"/>
        <v>0</v>
      </c>
      <c r="JJW213" s="29">
        <f t="shared" si="125"/>
        <v>0</v>
      </c>
      <c r="JJX213" s="29">
        <f t="shared" si="125"/>
        <v>0</v>
      </c>
      <c r="JJY213" s="29">
        <f t="shared" si="125"/>
        <v>0</v>
      </c>
      <c r="JJZ213" s="29">
        <f t="shared" si="125"/>
        <v>0</v>
      </c>
      <c r="JKA213" s="29">
        <f t="shared" si="125"/>
        <v>0</v>
      </c>
      <c r="JKB213" s="29">
        <f t="shared" si="125"/>
        <v>0</v>
      </c>
      <c r="JKC213" s="29">
        <f t="shared" si="125"/>
        <v>0</v>
      </c>
      <c r="JKD213" s="29">
        <f t="shared" si="125"/>
        <v>0</v>
      </c>
      <c r="JKE213" s="29">
        <f t="shared" si="125"/>
        <v>0</v>
      </c>
      <c r="JKF213" s="29">
        <f t="shared" si="125"/>
        <v>0</v>
      </c>
      <c r="JKG213" s="29">
        <f t="shared" si="125"/>
        <v>0</v>
      </c>
      <c r="JKH213" s="29">
        <f t="shared" si="125"/>
        <v>0</v>
      </c>
      <c r="JKI213" s="29">
        <f t="shared" si="125"/>
        <v>0</v>
      </c>
      <c r="JKJ213" s="29">
        <f t="shared" si="125"/>
        <v>0</v>
      </c>
      <c r="JKK213" s="29">
        <f t="shared" si="125"/>
        <v>0</v>
      </c>
      <c r="JKL213" s="29">
        <f t="shared" si="125"/>
        <v>0</v>
      </c>
      <c r="JKM213" s="29">
        <f t="shared" si="125"/>
        <v>0</v>
      </c>
      <c r="JKN213" s="29">
        <f t="shared" si="125"/>
        <v>0</v>
      </c>
      <c r="JKO213" s="29">
        <f t="shared" si="125"/>
        <v>0</v>
      </c>
      <c r="JKP213" s="29">
        <f t="shared" si="125"/>
        <v>0</v>
      </c>
      <c r="JKQ213" s="29">
        <f t="shared" si="125"/>
        <v>0</v>
      </c>
      <c r="JKR213" s="29">
        <f t="shared" si="125"/>
        <v>0</v>
      </c>
      <c r="JKS213" s="29">
        <f t="shared" si="125"/>
        <v>0</v>
      </c>
      <c r="JKT213" s="29">
        <f t="shared" si="125"/>
        <v>0</v>
      </c>
      <c r="JKU213" s="29">
        <f t="shared" si="125"/>
        <v>0</v>
      </c>
      <c r="JKV213" s="29">
        <f t="shared" si="125"/>
        <v>0</v>
      </c>
      <c r="JKW213" s="29">
        <f t="shared" si="125"/>
        <v>0</v>
      </c>
      <c r="JKX213" s="29">
        <f t="shared" si="125"/>
        <v>0</v>
      </c>
      <c r="JKY213" s="29">
        <f t="shared" si="125"/>
        <v>0</v>
      </c>
      <c r="JKZ213" s="29">
        <f t="shared" si="125"/>
        <v>0</v>
      </c>
      <c r="JLA213" s="29">
        <f t="shared" si="125"/>
        <v>0</v>
      </c>
      <c r="JLB213" s="29">
        <f t="shared" si="125"/>
        <v>0</v>
      </c>
      <c r="JLC213" s="29">
        <f t="shared" si="125"/>
        <v>0</v>
      </c>
      <c r="JLD213" s="29">
        <f t="shared" si="125"/>
        <v>0</v>
      </c>
      <c r="JLE213" s="29">
        <f t="shared" si="125"/>
        <v>0</v>
      </c>
      <c r="JLF213" s="29">
        <f t="shared" si="125"/>
        <v>0</v>
      </c>
      <c r="JLG213" s="29">
        <f t="shared" si="125"/>
        <v>0</v>
      </c>
      <c r="JLH213" s="29">
        <f t="shared" si="125"/>
        <v>0</v>
      </c>
      <c r="JLI213" s="29">
        <f t="shared" si="125"/>
        <v>0</v>
      </c>
      <c r="JLJ213" s="29">
        <f t="shared" si="125"/>
        <v>0</v>
      </c>
      <c r="JLK213" s="29">
        <f t="shared" si="125"/>
        <v>0</v>
      </c>
      <c r="JLL213" s="29">
        <f t="shared" si="125"/>
        <v>0</v>
      </c>
      <c r="JLM213" s="29">
        <f t="shared" si="125"/>
        <v>0</v>
      </c>
      <c r="JLN213" s="29">
        <f t="shared" si="125"/>
        <v>0</v>
      </c>
      <c r="JLO213" s="29">
        <f t="shared" si="125"/>
        <v>0</v>
      </c>
      <c r="JLP213" s="29">
        <f t="shared" si="125"/>
        <v>0</v>
      </c>
      <c r="JLQ213" s="29">
        <f t="shared" si="125"/>
        <v>0</v>
      </c>
      <c r="JLR213" s="29">
        <f t="shared" si="125"/>
        <v>0</v>
      </c>
      <c r="JLS213" s="29">
        <f t="shared" si="125"/>
        <v>0</v>
      </c>
      <c r="JLT213" s="29">
        <f t="shared" si="125"/>
        <v>0</v>
      </c>
      <c r="JLU213" s="29">
        <f t="shared" si="125"/>
        <v>0</v>
      </c>
      <c r="JLV213" s="29">
        <f t="shared" si="125"/>
        <v>0</v>
      </c>
      <c r="JLW213" s="29">
        <f t="shared" si="125"/>
        <v>0</v>
      </c>
      <c r="JLX213" s="29">
        <f t="shared" si="125"/>
        <v>0</v>
      </c>
      <c r="JLY213" s="29">
        <f t="shared" si="125"/>
        <v>0</v>
      </c>
      <c r="JLZ213" s="29">
        <f t="shared" si="125"/>
        <v>0</v>
      </c>
      <c r="JMA213" s="29">
        <f t="shared" si="125"/>
        <v>0</v>
      </c>
      <c r="JMB213" s="29">
        <f t="shared" si="125"/>
        <v>0</v>
      </c>
      <c r="JMC213" s="29">
        <f t="shared" si="125"/>
        <v>0</v>
      </c>
      <c r="JMD213" s="29">
        <f t="shared" si="125"/>
        <v>0</v>
      </c>
      <c r="JME213" s="29">
        <f t="shared" si="125"/>
        <v>0</v>
      </c>
      <c r="JMF213" s="29">
        <f t="shared" si="125"/>
        <v>0</v>
      </c>
      <c r="JMG213" s="29">
        <f t="shared" ref="JMG213:JOR213" si="126">SUM(JMG207:JMG212)</f>
        <v>0</v>
      </c>
      <c r="JMH213" s="29">
        <f t="shared" si="126"/>
        <v>0</v>
      </c>
      <c r="JMI213" s="29">
        <f t="shared" si="126"/>
        <v>0</v>
      </c>
      <c r="JMJ213" s="29">
        <f t="shared" si="126"/>
        <v>0</v>
      </c>
      <c r="JMK213" s="29">
        <f t="shared" si="126"/>
        <v>0</v>
      </c>
      <c r="JML213" s="29">
        <f t="shared" si="126"/>
        <v>0</v>
      </c>
      <c r="JMM213" s="29">
        <f t="shared" si="126"/>
        <v>0</v>
      </c>
      <c r="JMN213" s="29">
        <f t="shared" si="126"/>
        <v>0</v>
      </c>
      <c r="JMO213" s="29">
        <f t="shared" si="126"/>
        <v>0</v>
      </c>
      <c r="JMP213" s="29">
        <f t="shared" si="126"/>
        <v>0</v>
      </c>
      <c r="JMQ213" s="29">
        <f t="shared" si="126"/>
        <v>0</v>
      </c>
      <c r="JMR213" s="29">
        <f t="shared" si="126"/>
        <v>0</v>
      </c>
      <c r="JMS213" s="29">
        <f t="shared" si="126"/>
        <v>0</v>
      </c>
      <c r="JMT213" s="29">
        <f t="shared" si="126"/>
        <v>0</v>
      </c>
      <c r="JMU213" s="29">
        <f t="shared" si="126"/>
        <v>0</v>
      </c>
      <c r="JMV213" s="29">
        <f t="shared" si="126"/>
        <v>0</v>
      </c>
      <c r="JMW213" s="29">
        <f t="shared" si="126"/>
        <v>0</v>
      </c>
      <c r="JMX213" s="29">
        <f t="shared" si="126"/>
        <v>0</v>
      </c>
      <c r="JMY213" s="29">
        <f t="shared" si="126"/>
        <v>0</v>
      </c>
      <c r="JMZ213" s="29">
        <f t="shared" si="126"/>
        <v>0</v>
      </c>
      <c r="JNA213" s="29">
        <f t="shared" si="126"/>
        <v>0</v>
      </c>
      <c r="JNB213" s="29">
        <f t="shared" si="126"/>
        <v>0</v>
      </c>
      <c r="JNC213" s="29">
        <f t="shared" si="126"/>
        <v>0</v>
      </c>
      <c r="JND213" s="29">
        <f t="shared" si="126"/>
        <v>0</v>
      </c>
      <c r="JNE213" s="29">
        <f t="shared" si="126"/>
        <v>0</v>
      </c>
      <c r="JNF213" s="29">
        <f t="shared" si="126"/>
        <v>0</v>
      </c>
      <c r="JNG213" s="29">
        <f t="shared" si="126"/>
        <v>0</v>
      </c>
      <c r="JNH213" s="29">
        <f t="shared" si="126"/>
        <v>0</v>
      </c>
      <c r="JNI213" s="29">
        <f t="shared" si="126"/>
        <v>0</v>
      </c>
      <c r="JNJ213" s="29">
        <f t="shared" si="126"/>
        <v>0</v>
      </c>
      <c r="JNK213" s="29">
        <f t="shared" si="126"/>
        <v>0</v>
      </c>
      <c r="JNL213" s="29">
        <f t="shared" si="126"/>
        <v>0</v>
      </c>
      <c r="JNM213" s="29">
        <f t="shared" si="126"/>
        <v>0</v>
      </c>
      <c r="JNN213" s="29">
        <f t="shared" si="126"/>
        <v>0</v>
      </c>
      <c r="JNO213" s="29">
        <f t="shared" si="126"/>
        <v>0</v>
      </c>
      <c r="JNP213" s="29">
        <f t="shared" si="126"/>
        <v>0</v>
      </c>
      <c r="JNQ213" s="29">
        <f t="shared" si="126"/>
        <v>0</v>
      </c>
      <c r="JNR213" s="29">
        <f t="shared" si="126"/>
        <v>0</v>
      </c>
      <c r="JNS213" s="29">
        <f t="shared" si="126"/>
        <v>0</v>
      </c>
      <c r="JNT213" s="29">
        <f t="shared" si="126"/>
        <v>0</v>
      </c>
      <c r="JNU213" s="29">
        <f t="shared" si="126"/>
        <v>0</v>
      </c>
      <c r="JNV213" s="29">
        <f t="shared" si="126"/>
        <v>0</v>
      </c>
      <c r="JNW213" s="29">
        <f t="shared" si="126"/>
        <v>0</v>
      </c>
      <c r="JNX213" s="29">
        <f t="shared" si="126"/>
        <v>0</v>
      </c>
      <c r="JNY213" s="29">
        <f t="shared" si="126"/>
        <v>0</v>
      </c>
      <c r="JNZ213" s="29">
        <f t="shared" si="126"/>
        <v>0</v>
      </c>
      <c r="JOA213" s="29">
        <f t="shared" si="126"/>
        <v>0</v>
      </c>
      <c r="JOB213" s="29">
        <f t="shared" si="126"/>
        <v>0</v>
      </c>
      <c r="JOC213" s="29">
        <f t="shared" si="126"/>
        <v>0</v>
      </c>
      <c r="JOD213" s="29">
        <f t="shared" si="126"/>
        <v>0</v>
      </c>
      <c r="JOE213" s="29">
        <f t="shared" si="126"/>
        <v>0</v>
      </c>
      <c r="JOF213" s="29">
        <f t="shared" si="126"/>
        <v>0</v>
      </c>
      <c r="JOG213" s="29">
        <f t="shared" si="126"/>
        <v>0</v>
      </c>
      <c r="JOH213" s="29">
        <f t="shared" si="126"/>
        <v>0</v>
      </c>
      <c r="JOI213" s="29">
        <f t="shared" si="126"/>
        <v>0</v>
      </c>
      <c r="JOJ213" s="29">
        <f t="shared" si="126"/>
        <v>0</v>
      </c>
      <c r="JOK213" s="29">
        <f t="shared" si="126"/>
        <v>0</v>
      </c>
      <c r="JOL213" s="29">
        <f t="shared" si="126"/>
        <v>0</v>
      </c>
      <c r="JOM213" s="29">
        <f t="shared" si="126"/>
        <v>0</v>
      </c>
      <c r="JON213" s="29">
        <f t="shared" si="126"/>
        <v>0</v>
      </c>
      <c r="JOO213" s="29">
        <f t="shared" si="126"/>
        <v>0</v>
      </c>
      <c r="JOP213" s="29">
        <f t="shared" si="126"/>
        <v>0</v>
      </c>
      <c r="JOQ213" s="29">
        <f t="shared" si="126"/>
        <v>0</v>
      </c>
      <c r="JOR213" s="29">
        <f t="shared" si="126"/>
        <v>0</v>
      </c>
      <c r="JOS213" s="29">
        <f t="shared" ref="JOS213:JRD213" si="127">SUM(JOS207:JOS212)</f>
        <v>0</v>
      </c>
      <c r="JOT213" s="29">
        <f t="shared" si="127"/>
        <v>0</v>
      </c>
      <c r="JOU213" s="29">
        <f t="shared" si="127"/>
        <v>0</v>
      </c>
      <c r="JOV213" s="29">
        <f t="shared" si="127"/>
        <v>0</v>
      </c>
      <c r="JOW213" s="29">
        <f t="shared" si="127"/>
        <v>0</v>
      </c>
      <c r="JOX213" s="29">
        <f t="shared" si="127"/>
        <v>0</v>
      </c>
      <c r="JOY213" s="29">
        <f t="shared" si="127"/>
        <v>0</v>
      </c>
      <c r="JOZ213" s="29">
        <f t="shared" si="127"/>
        <v>0</v>
      </c>
      <c r="JPA213" s="29">
        <f t="shared" si="127"/>
        <v>0</v>
      </c>
      <c r="JPB213" s="29">
        <f t="shared" si="127"/>
        <v>0</v>
      </c>
      <c r="JPC213" s="29">
        <f t="shared" si="127"/>
        <v>0</v>
      </c>
      <c r="JPD213" s="29">
        <f t="shared" si="127"/>
        <v>0</v>
      </c>
      <c r="JPE213" s="29">
        <f t="shared" si="127"/>
        <v>0</v>
      </c>
      <c r="JPF213" s="29">
        <f t="shared" si="127"/>
        <v>0</v>
      </c>
      <c r="JPG213" s="29">
        <f t="shared" si="127"/>
        <v>0</v>
      </c>
      <c r="JPH213" s="29">
        <f t="shared" si="127"/>
        <v>0</v>
      </c>
      <c r="JPI213" s="29">
        <f t="shared" si="127"/>
        <v>0</v>
      </c>
      <c r="JPJ213" s="29">
        <f t="shared" si="127"/>
        <v>0</v>
      </c>
      <c r="JPK213" s="29">
        <f t="shared" si="127"/>
        <v>0</v>
      </c>
      <c r="JPL213" s="29">
        <f t="shared" si="127"/>
        <v>0</v>
      </c>
      <c r="JPM213" s="29">
        <f t="shared" si="127"/>
        <v>0</v>
      </c>
      <c r="JPN213" s="29">
        <f t="shared" si="127"/>
        <v>0</v>
      </c>
      <c r="JPO213" s="29">
        <f t="shared" si="127"/>
        <v>0</v>
      </c>
      <c r="JPP213" s="29">
        <f t="shared" si="127"/>
        <v>0</v>
      </c>
      <c r="JPQ213" s="29">
        <f t="shared" si="127"/>
        <v>0</v>
      </c>
      <c r="JPR213" s="29">
        <f t="shared" si="127"/>
        <v>0</v>
      </c>
      <c r="JPS213" s="29">
        <f t="shared" si="127"/>
        <v>0</v>
      </c>
      <c r="JPT213" s="29">
        <f t="shared" si="127"/>
        <v>0</v>
      </c>
      <c r="JPU213" s="29">
        <f t="shared" si="127"/>
        <v>0</v>
      </c>
      <c r="JPV213" s="29">
        <f t="shared" si="127"/>
        <v>0</v>
      </c>
      <c r="JPW213" s="29">
        <f t="shared" si="127"/>
        <v>0</v>
      </c>
      <c r="JPX213" s="29">
        <f t="shared" si="127"/>
        <v>0</v>
      </c>
      <c r="JPY213" s="29">
        <f t="shared" si="127"/>
        <v>0</v>
      </c>
      <c r="JPZ213" s="29">
        <f t="shared" si="127"/>
        <v>0</v>
      </c>
      <c r="JQA213" s="29">
        <f t="shared" si="127"/>
        <v>0</v>
      </c>
      <c r="JQB213" s="29">
        <f t="shared" si="127"/>
        <v>0</v>
      </c>
      <c r="JQC213" s="29">
        <f t="shared" si="127"/>
        <v>0</v>
      </c>
      <c r="JQD213" s="29">
        <f t="shared" si="127"/>
        <v>0</v>
      </c>
      <c r="JQE213" s="29">
        <f t="shared" si="127"/>
        <v>0</v>
      </c>
      <c r="JQF213" s="29">
        <f t="shared" si="127"/>
        <v>0</v>
      </c>
      <c r="JQG213" s="29">
        <f t="shared" si="127"/>
        <v>0</v>
      </c>
      <c r="JQH213" s="29">
        <f t="shared" si="127"/>
        <v>0</v>
      </c>
      <c r="JQI213" s="29">
        <f t="shared" si="127"/>
        <v>0</v>
      </c>
      <c r="JQJ213" s="29">
        <f t="shared" si="127"/>
        <v>0</v>
      </c>
      <c r="JQK213" s="29">
        <f t="shared" si="127"/>
        <v>0</v>
      </c>
      <c r="JQL213" s="29">
        <f t="shared" si="127"/>
        <v>0</v>
      </c>
      <c r="JQM213" s="29">
        <f t="shared" si="127"/>
        <v>0</v>
      </c>
      <c r="JQN213" s="29">
        <f t="shared" si="127"/>
        <v>0</v>
      </c>
      <c r="JQO213" s="29">
        <f t="shared" si="127"/>
        <v>0</v>
      </c>
      <c r="JQP213" s="29">
        <f t="shared" si="127"/>
        <v>0</v>
      </c>
      <c r="JQQ213" s="29">
        <f t="shared" si="127"/>
        <v>0</v>
      </c>
      <c r="JQR213" s="29">
        <f t="shared" si="127"/>
        <v>0</v>
      </c>
      <c r="JQS213" s="29">
        <f t="shared" si="127"/>
        <v>0</v>
      </c>
      <c r="JQT213" s="29">
        <f t="shared" si="127"/>
        <v>0</v>
      </c>
      <c r="JQU213" s="29">
        <f t="shared" si="127"/>
        <v>0</v>
      </c>
      <c r="JQV213" s="29">
        <f t="shared" si="127"/>
        <v>0</v>
      </c>
      <c r="JQW213" s="29">
        <f t="shared" si="127"/>
        <v>0</v>
      </c>
      <c r="JQX213" s="29">
        <f t="shared" si="127"/>
        <v>0</v>
      </c>
      <c r="JQY213" s="29">
        <f t="shared" si="127"/>
        <v>0</v>
      </c>
      <c r="JQZ213" s="29">
        <f t="shared" si="127"/>
        <v>0</v>
      </c>
      <c r="JRA213" s="29">
        <f t="shared" si="127"/>
        <v>0</v>
      </c>
      <c r="JRB213" s="29">
        <f t="shared" si="127"/>
        <v>0</v>
      </c>
      <c r="JRC213" s="29">
        <f t="shared" si="127"/>
        <v>0</v>
      </c>
      <c r="JRD213" s="29">
        <f t="shared" si="127"/>
        <v>0</v>
      </c>
      <c r="JRE213" s="29">
        <f t="shared" ref="JRE213:JTP213" si="128">SUM(JRE207:JRE212)</f>
        <v>0</v>
      </c>
      <c r="JRF213" s="29">
        <f t="shared" si="128"/>
        <v>0</v>
      </c>
      <c r="JRG213" s="29">
        <f t="shared" si="128"/>
        <v>0</v>
      </c>
      <c r="JRH213" s="29">
        <f t="shared" si="128"/>
        <v>0</v>
      </c>
      <c r="JRI213" s="29">
        <f t="shared" si="128"/>
        <v>0</v>
      </c>
      <c r="JRJ213" s="29">
        <f t="shared" si="128"/>
        <v>0</v>
      </c>
      <c r="JRK213" s="29">
        <f t="shared" si="128"/>
        <v>0</v>
      </c>
      <c r="JRL213" s="29">
        <f t="shared" si="128"/>
        <v>0</v>
      </c>
      <c r="JRM213" s="29">
        <f t="shared" si="128"/>
        <v>0</v>
      </c>
      <c r="JRN213" s="29">
        <f t="shared" si="128"/>
        <v>0</v>
      </c>
      <c r="JRO213" s="29">
        <f t="shared" si="128"/>
        <v>0</v>
      </c>
      <c r="JRP213" s="29">
        <f t="shared" si="128"/>
        <v>0</v>
      </c>
      <c r="JRQ213" s="29">
        <f t="shared" si="128"/>
        <v>0</v>
      </c>
      <c r="JRR213" s="29">
        <f t="shared" si="128"/>
        <v>0</v>
      </c>
      <c r="JRS213" s="29">
        <f t="shared" si="128"/>
        <v>0</v>
      </c>
      <c r="JRT213" s="29">
        <f t="shared" si="128"/>
        <v>0</v>
      </c>
      <c r="JRU213" s="29">
        <f t="shared" si="128"/>
        <v>0</v>
      </c>
      <c r="JRV213" s="29">
        <f t="shared" si="128"/>
        <v>0</v>
      </c>
      <c r="JRW213" s="29">
        <f t="shared" si="128"/>
        <v>0</v>
      </c>
      <c r="JRX213" s="29">
        <f t="shared" si="128"/>
        <v>0</v>
      </c>
      <c r="JRY213" s="29">
        <f t="shared" si="128"/>
        <v>0</v>
      </c>
      <c r="JRZ213" s="29">
        <f t="shared" si="128"/>
        <v>0</v>
      </c>
      <c r="JSA213" s="29">
        <f t="shared" si="128"/>
        <v>0</v>
      </c>
      <c r="JSB213" s="29">
        <f t="shared" si="128"/>
        <v>0</v>
      </c>
      <c r="JSC213" s="29">
        <f t="shared" si="128"/>
        <v>0</v>
      </c>
      <c r="JSD213" s="29">
        <f t="shared" si="128"/>
        <v>0</v>
      </c>
      <c r="JSE213" s="29">
        <f t="shared" si="128"/>
        <v>0</v>
      </c>
      <c r="JSF213" s="29">
        <f t="shared" si="128"/>
        <v>0</v>
      </c>
      <c r="JSG213" s="29">
        <f t="shared" si="128"/>
        <v>0</v>
      </c>
      <c r="JSH213" s="29">
        <f t="shared" si="128"/>
        <v>0</v>
      </c>
      <c r="JSI213" s="29">
        <f t="shared" si="128"/>
        <v>0</v>
      </c>
      <c r="JSJ213" s="29">
        <f t="shared" si="128"/>
        <v>0</v>
      </c>
      <c r="JSK213" s="29">
        <f t="shared" si="128"/>
        <v>0</v>
      </c>
      <c r="JSL213" s="29">
        <f t="shared" si="128"/>
        <v>0</v>
      </c>
      <c r="JSM213" s="29">
        <f t="shared" si="128"/>
        <v>0</v>
      </c>
      <c r="JSN213" s="29">
        <f t="shared" si="128"/>
        <v>0</v>
      </c>
      <c r="JSO213" s="29">
        <f t="shared" si="128"/>
        <v>0</v>
      </c>
      <c r="JSP213" s="29">
        <f t="shared" si="128"/>
        <v>0</v>
      </c>
      <c r="JSQ213" s="29">
        <f t="shared" si="128"/>
        <v>0</v>
      </c>
      <c r="JSR213" s="29">
        <f t="shared" si="128"/>
        <v>0</v>
      </c>
      <c r="JSS213" s="29">
        <f t="shared" si="128"/>
        <v>0</v>
      </c>
      <c r="JST213" s="29">
        <f t="shared" si="128"/>
        <v>0</v>
      </c>
      <c r="JSU213" s="29">
        <f t="shared" si="128"/>
        <v>0</v>
      </c>
      <c r="JSV213" s="29">
        <f t="shared" si="128"/>
        <v>0</v>
      </c>
      <c r="JSW213" s="29">
        <f t="shared" si="128"/>
        <v>0</v>
      </c>
      <c r="JSX213" s="29">
        <f t="shared" si="128"/>
        <v>0</v>
      </c>
      <c r="JSY213" s="29">
        <f t="shared" si="128"/>
        <v>0</v>
      </c>
      <c r="JSZ213" s="29">
        <f t="shared" si="128"/>
        <v>0</v>
      </c>
      <c r="JTA213" s="29">
        <f t="shared" si="128"/>
        <v>0</v>
      </c>
      <c r="JTB213" s="29">
        <f t="shared" si="128"/>
        <v>0</v>
      </c>
      <c r="JTC213" s="29">
        <f t="shared" si="128"/>
        <v>0</v>
      </c>
      <c r="JTD213" s="29">
        <f t="shared" si="128"/>
        <v>0</v>
      </c>
      <c r="JTE213" s="29">
        <f t="shared" si="128"/>
        <v>0</v>
      </c>
      <c r="JTF213" s="29">
        <f t="shared" si="128"/>
        <v>0</v>
      </c>
      <c r="JTG213" s="29">
        <f t="shared" si="128"/>
        <v>0</v>
      </c>
      <c r="JTH213" s="29">
        <f t="shared" si="128"/>
        <v>0</v>
      </c>
      <c r="JTI213" s="29">
        <f t="shared" si="128"/>
        <v>0</v>
      </c>
      <c r="JTJ213" s="29">
        <f t="shared" si="128"/>
        <v>0</v>
      </c>
      <c r="JTK213" s="29">
        <f t="shared" si="128"/>
        <v>0</v>
      </c>
      <c r="JTL213" s="29">
        <f t="shared" si="128"/>
        <v>0</v>
      </c>
      <c r="JTM213" s="29">
        <f t="shared" si="128"/>
        <v>0</v>
      </c>
      <c r="JTN213" s="29">
        <f t="shared" si="128"/>
        <v>0</v>
      </c>
      <c r="JTO213" s="29">
        <f t="shared" si="128"/>
        <v>0</v>
      </c>
      <c r="JTP213" s="29">
        <f t="shared" si="128"/>
        <v>0</v>
      </c>
      <c r="JTQ213" s="29">
        <f t="shared" ref="JTQ213:JWB213" si="129">SUM(JTQ207:JTQ212)</f>
        <v>0</v>
      </c>
      <c r="JTR213" s="29">
        <f t="shared" si="129"/>
        <v>0</v>
      </c>
      <c r="JTS213" s="29">
        <f t="shared" si="129"/>
        <v>0</v>
      </c>
      <c r="JTT213" s="29">
        <f t="shared" si="129"/>
        <v>0</v>
      </c>
      <c r="JTU213" s="29">
        <f t="shared" si="129"/>
        <v>0</v>
      </c>
      <c r="JTV213" s="29">
        <f t="shared" si="129"/>
        <v>0</v>
      </c>
      <c r="JTW213" s="29">
        <f t="shared" si="129"/>
        <v>0</v>
      </c>
      <c r="JTX213" s="29">
        <f t="shared" si="129"/>
        <v>0</v>
      </c>
      <c r="JTY213" s="29">
        <f t="shared" si="129"/>
        <v>0</v>
      </c>
      <c r="JTZ213" s="29">
        <f t="shared" si="129"/>
        <v>0</v>
      </c>
      <c r="JUA213" s="29">
        <f t="shared" si="129"/>
        <v>0</v>
      </c>
      <c r="JUB213" s="29">
        <f t="shared" si="129"/>
        <v>0</v>
      </c>
      <c r="JUC213" s="29">
        <f t="shared" si="129"/>
        <v>0</v>
      </c>
      <c r="JUD213" s="29">
        <f t="shared" si="129"/>
        <v>0</v>
      </c>
      <c r="JUE213" s="29">
        <f t="shared" si="129"/>
        <v>0</v>
      </c>
      <c r="JUF213" s="29">
        <f t="shared" si="129"/>
        <v>0</v>
      </c>
      <c r="JUG213" s="29">
        <f t="shared" si="129"/>
        <v>0</v>
      </c>
      <c r="JUH213" s="29">
        <f t="shared" si="129"/>
        <v>0</v>
      </c>
      <c r="JUI213" s="29">
        <f t="shared" si="129"/>
        <v>0</v>
      </c>
      <c r="JUJ213" s="29">
        <f t="shared" si="129"/>
        <v>0</v>
      </c>
      <c r="JUK213" s="29">
        <f t="shared" si="129"/>
        <v>0</v>
      </c>
      <c r="JUL213" s="29">
        <f t="shared" si="129"/>
        <v>0</v>
      </c>
      <c r="JUM213" s="29">
        <f t="shared" si="129"/>
        <v>0</v>
      </c>
      <c r="JUN213" s="29">
        <f t="shared" si="129"/>
        <v>0</v>
      </c>
      <c r="JUO213" s="29">
        <f t="shared" si="129"/>
        <v>0</v>
      </c>
      <c r="JUP213" s="29">
        <f t="shared" si="129"/>
        <v>0</v>
      </c>
      <c r="JUQ213" s="29">
        <f t="shared" si="129"/>
        <v>0</v>
      </c>
      <c r="JUR213" s="29">
        <f t="shared" si="129"/>
        <v>0</v>
      </c>
      <c r="JUS213" s="29">
        <f t="shared" si="129"/>
        <v>0</v>
      </c>
      <c r="JUT213" s="29">
        <f t="shared" si="129"/>
        <v>0</v>
      </c>
      <c r="JUU213" s="29">
        <f t="shared" si="129"/>
        <v>0</v>
      </c>
      <c r="JUV213" s="29">
        <f t="shared" si="129"/>
        <v>0</v>
      </c>
      <c r="JUW213" s="29">
        <f t="shared" si="129"/>
        <v>0</v>
      </c>
      <c r="JUX213" s="29">
        <f t="shared" si="129"/>
        <v>0</v>
      </c>
      <c r="JUY213" s="29">
        <f t="shared" si="129"/>
        <v>0</v>
      </c>
      <c r="JUZ213" s="29">
        <f t="shared" si="129"/>
        <v>0</v>
      </c>
      <c r="JVA213" s="29">
        <f t="shared" si="129"/>
        <v>0</v>
      </c>
      <c r="JVB213" s="29">
        <f t="shared" si="129"/>
        <v>0</v>
      </c>
      <c r="JVC213" s="29">
        <f t="shared" si="129"/>
        <v>0</v>
      </c>
      <c r="JVD213" s="29">
        <f t="shared" si="129"/>
        <v>0</v>
      </c>
      <c r="JVE213" s="29">
        <f t="shared" si="129"/>
        <v>0</v>
      </c>
      <c r="JVF213" s="29">
        <f t="shared" si="129"/>
        <v>0</v>
      </c>
      <c r="JVG213" s="29">
        <f t="shared" si="129"/>
        <v>0</v>
      </c>
      <c r="JVH213" s="29">
        <f t="shared" si="129"/>
        <v>0</v>
      </c>
      <c r="JVI213" s="29">
        <f t="shared" si="129"/>
        <v>0</v>
      </c>
      <c r="JVJ213" s="29">
        <f t="shared" si="129"/>
        <v>0</v>
      </c>
      <c r="JVK213" s="29">
        <f t="shared" si="129"/>
        <v>0</v>
      </c>
      <c r="JVL213" s="29">
        <f t="shared" si="129"/>
        <v>0</v>
      </c>
      <c r="JVM213" s="29">
        <f t="shared" si="129"/>
        <v>0</v>
      </c>
      <c r="JVN213" s="29">
        <f t="shared" si="129"/>
        <v>0</v>
      </c>
      <c r="JVO213" s="29">
        <f t="shared" si="129"/>
        <v>0</v>
      </c>
      <c r="JVP213" s="29">
        <f t="shared" si="129"/>
        <v>0</v>
      </c>
      <c r="JVQ213" s="29">
        <f t="shared" si="129"/>
        <v>0</v>
      </c>
      <c r="JVR213" s="29">
        <f t="shared" si="129"/>
        <v>0</v>
      </c>
      <c r="JVS213" s="29">
        <f t="shared" si="129"/>
        <v>0</v>
      </c>
      <c r="JVT213" s="29">
        <f t="shared" si="129"/>
        <v>0</v>
      </c>
      <c r="JVU213" s="29">
        <f t="shared" si="129"/>
        <v>0</v>
      </c>
      <c r="JVV213" s="29">
        <f t="shared" si="129"/>
        <v>0</v>
      </c>
      <c r="JVW213" s="29">
        <f t="shared" si="129"/>
        <v>0</v>
      </c>
      <c r="JVX213" s="29">
        <f t="shared" si="129"/>
        <v>0</v>
      </c>
      <c r="JVY213" s="29">
        <f t="shared" si="129"/>
        <v>0</v>
      </c>
      <c r="JVZ213" s="29">
        <f t="shared" si="129"/>
        <v>0</v>
      </c>
      <c r="JWA213" s="29">
        <f t="shared" si="129"/>
        <v>0</v>
      </c>
      <c r="JWB213" s="29">
        <f t="shared" si="129"/>
        <v>0</v>
      </c>
      <c r="JWC213" s="29">
        <f t="shared" ref="JWC213:JYN213" si="130">SUM(JWC207:JWC212)</f>
        <v>0</v>
      </c>
      <c r="JWD213" s="29">
        <f t="shared" si="130"/>
        <v>0</v>
      </c>
      <c r="JWE213" s="29">
        <f t="shared" si="130"/>
        <v>0</v>
      </c>
      <c r="JWF213" s="29">
        <f t="shared" si="130"/>
        <v>0</v>
      </c>
      <c r="JWG213" s="29">
        <f t="shared" si="130"/>
        <v>0</v>
      </c>
      <c r="JWH213" s="29">
        <f t="shared" si="130"/>
        <v>0</v>
      </c>
      <c r="JWI213" s="29">
        <f t="shared" si="130"/>
        <v>0</v>
      </c>
      <c r="JWJ213" s="29">
        <f t="shared" si="130"/>
        <v>0</v>
      </c>
      <c r="JWK213" s="29">
        <f t="shared" si="130"/>
        <v>0</v>
      </c>
      <c r="JWL213" s="29">
        <f t="shared" si="130"/>
        <v>0</v>
      </c>
      <c r="JWM213" s="29">
        <f t="shared" si="130"/>
        <v>0</v>
      </c>
      <c r="JWN213" s="29">
        <f t="shared" si="130"/>
        <v>0</v>
      </c>
      <c r="JWO213" s="29">
        <f t="shared" si="130"/>
        <v>0</v>
      </c>
      <c r="JWP213" s="29">
        <f t="shared" si="130"/>
        <v>0</v>
      </c>
      <c r="JWQ213" s="29">
        <f t="shared" si="130"/>
        <v>0</v>
      </c>
      <c r="JWR213" s="29">
        <f t="shared" si="130"/>
        <v>0</v>
      </c>
      <c r="JWS213" s="29">
        <f t="shared" si="130"/>
        <v>0</v>
      </c>
      <c r="JWT213" s="29">
        <f t="shared" si="130"/>
        <v>0</v>
      </c>
      <c r="JWU213" s="29">
        <f t="shared" si="130"/>
        <v>0</v>
      </c>
      <c r="JWV213" s="29">
        <f t="shared" si="130"/>
        <v>0</v>
      </c>
      <c r="JWW213" s="29">
        <f t="shared" si="130"/>
        <v>0</v>
      </c>
      <c r="JWX213" s="29">
        <f t="shared" si="130"/>
        <v>0</v>
      </c>
      <c r="JWY213" s="29">
        <f t="shared" si="130"/>
        <v>0</v>
      </c>
      <c r="JWZ213" s="29">
        <f t="shared" si="130"/>
        <v>0</v>
      </c>
      <c r="JXA213" s="29">
        <f t="shared" si="130"/>
        <v>0</v>
      </c>
      <c r="JXB213" s="29">
        <f t="shared" si="130"/>
        <v>0</v>
      </c>
      <c r="JXC213" s="29">
        <f t="shared" si="130"/>
        <v>0</v>
      </c>
      <c r="JXD213" s="29">
        <f t="shared" si="130"/>
        <v>0</v>
      </c>
      <c r="JXE213" s="29">
        <f t="shared" si="130"/>
        <v>0</v>
      </c>
      <c r="JXF213" s="29">
        <f t="shared" si="130"/>
        <v>0</v>
      </c>
      <c r="JXG213" s="29">
        <f t="shared" si="130"/>
        <v>0</v>
      </c>
      <c r="JXH213" s="29">
        <f t="shared" si="130"/>
        <v>0</v>
      </c>
      <c r="JXI213" s="29">
        <f t="shared" si="130"/>
        <v>0</v>
      </c>
      <c r="JXJ213" s="29">
        <f t="shared" si="130"/>
        <v>0</v>
      </c>
      <c r="JXK213" s="29">
        <f t="shared" si="130"/>
        <v>0</v>
      </c>
      <c r="JXL213" s="29">
        <f t="shared" si="130"/>
        <v>0</v>
      </c>
      <c r="JXM213" s="29">
        <f t="shared" si="130"/>
        <v>0</v>
      </c>
      <c r="JXN213" s="29">
        <f t="shared" si="130"/>
        <v>0</v>
      </c>
      <c r="JXO213" s="29">
        <f t="shared" si="130"/>
        <v>0</v>
      </c>
      <c r="JXP213" s="29">
        <f t="shared" si="130"/>
        <v>0</v>
      </c>
      <c r="JXQ213" s="29">
        <f t="shared" si="130"/>
        <v>0</v>
      </c>
      <c r="JXR213" s="29">
        <f t="shared" si="130"/>
        <v>0</v>
      </c>
      <c r="JXS213" s="29">
        <f t="shared" si="130"/>
        <v>0</v>
      </c>
      <c r="JXT213" s="29">
        <f t="shared" si="130"/>
        <v>0</v>
      </c>
      <c r="JXU213" s="29">
        <f t="shared" si="130"/>
        <v>0</v>
      </c>
      <c r="JXV213" s="29">
        <f t="shared" si="130"/>
        <v>0</v>
      </c>
      <c r="JXW213" s="29">
        <f t="shared" si="130"/>
        <v>0</v>
      </c>
      <c r="JXX213" s="29">
        <f t="shared" si="130"/>
        <v>0</v>
      </c>
      <c r="JXY213" s="29">
        <f t="shared" si="130"/>
        <v>0</v>
      </c>
      <c r="JXZ213" s="29">
        <f t="shared" si="130"/>
        <v>0</v>
      </c>
      <c r="JYA213" s="29">
        <f t="shared" si="130"/>
        <v>0</v>
      </c>
      <c r="JYB213" s="29">
        <f t="shared" si="130"/>
        <v>0</v>
      </c>
      <c r="JYC213" s="29">
        <f t="shared" si="130"/>
        <v>0</v>
      </c>
      <c r="JYD213" s="29">
        <f t="shared" si="130"/>
        <v>0</v>
      </c>
      <c r="JYE213" s="29">
        <f t="shared" si="130"/>
        <v>0</v>
      </c>
      <c r="JYF213" s="29">
        <f t="shared" si="130"/>
        <v>0</v>
      </c>
      <c r="JYG213" s="29">
        <f t="shared" si="130"/>
        <v>0</v>
      </c>
      <c r="JYH213" s="29">
        <f t="shared" si="130"/>
        <v>0</v>
      </c>
      <c r="JYI213" s="29">
        <f t="shared" si="130"/>
        <v>0</v>
      </c>
      <c r="JYJ213" s="29">
        <f t="shared" si="130"/>
        <v>0</v>
      </c>
      <c r="JYK213" s="29">
        <f t="shared" si="130"/>
        <v>0</v>
      </c>
      <c r="JYL213" s="29">
        <f t="shared" si="130"/>
        <v>0</v>
      </c>
      <c r="JYM213" s="29">
        <f t="shared" si="130"/>
        <v>0</v>
      </c>
      <c r="JYN213" s="29">
        <f t="shared" si="130"/>
        <v>0</v>
      </c>
      <c r="JYO213" s="29">
        <f t="shared" ref="JYO213:KAZ213" si="131">SUM(JYO207:JYO212)</f>
        <v>0</v>
      </c>
      <c r="JYP213" s="29">
        <f t="shared" si="131"/>
        <v>0</v>
      </c>
      <c r="JYQ213" s="29">
        <f t="shared" si="131"/>
        <v>0</v>
      </c>
      <c r="JYR213" s="29">
        <f t="shared" si="131"/>
        <v>0</v>
      </c>
      <c r="JYS213" s="29">
        <f t="shared" si="131"/>
        <v>0</v>
      </c>
      <c r="JYT213" s="29">
        <f t="shared" si="131"/>
        <v>0</v>
      </c>
      <c r="JYU213" s="29">
        <f t="shared" si="131"/>
        <v>0</v>
      </c>
      <c r="JYV213" s="29">
        <f t="shared" si="131"/>
        <v>0</v>
      </c>
      <c r="JYW213" s="29">
        <f t="shared" si="131"/>
        <v>0</v>
      </c>
      <c r="JYX213" s="29">
        <f t="shared" si="131"/>
        <v>0</v>
      </c>
      <c r="JYY213" s="29">
        <f t="shared" si="131"/>
        <v>0</v>
      </c>
      <c r="JYZ213" s="29">
        <f t="shared" si="131"/>
        <v>0</v>
      </c>
      <c r="JZA213" s="29">
        <f t="shared" si="131"/>
        <v>0</v>
      </c>
      <c r="JZB213" s="29">
        <f t="shared" si="131"/>
        <v>0</v>
      </c>
      <c r="JZC213" s="29">
        <f t="shared" si="131"/>
        <v>0</v>
      </c>
      <c r="JZD213" s="29">
        <f t="shared" si="131"/>
        <v>0</v>
      </c>
      <c r="JZE213" s="29">
        <f t="shared" si="131"/>
        <v>0</v>
      </c>
      <c r="JZF213" s="29">
        <f t="shared" si="131"/>
        <v>0</v>
      </c>
      <c r="JZG213" s="29">
        <f t="shared" si="131"/>
        <v>0</v>
      </c>
      <c r="JZH213" s="29">
        <f t="shared" si="131"/>
        <v>0</v>
      </c>
      <c r="JZI213" s="29">
        <f t="shared" si="131"/>
        <v>0</v>
      </c>
      <c r="JZJ213" s="29">
        <f t="shared" si="131"/>
        <v>0</v>
      </c>
      <c r="JZK213" s="29">
        <f t="shared" si="131"/>
        <v>0</v>
      </c>
      <c r="JZL213" s="29">
        <f t="shared" si="131"/>
        <v>0</v>
      </c>
      <c r="JZM213" s="29">
        <f t="shared" si="131"/>
        <v>0</v>
      </c>
      <c r="JZN213" s="29">
        <f t="shared" si="131"/>
        <v>0</v>
      </c>
      <c r="JZO213" s="29">
        <f t="shared" si="131"/>
        <v>0</v>
      </c>
      <c r="JZP213" s="29">
        <f t="shared" si="131"/>
        <v>0</v>
      </c>
      <c r="JZQ213" s="29">
        <f t="shared" si="131"/>
        <v>0</v>
      </c>
      <c r="JZR213" s="29">
        <f t="shared" si="131"/>
        <v>0</v>
      </c>
      <c r="JZS213" s="29">
        <f t="shared" si="131"/>
        <v>0</v>
      </c>
      <c r="JZT213" s="29">
        <f t="shared" si="131"/>
        <v>0</v>
      </c>
      <c r="JZU213" s="29">
        <f t="shared" si="131"/>
        <v>0</v>
      </c>
      <c r="JZV213" s="29">
        <f t="shared" si="131"/>
        <v>0</v>
      </c>
      <c r="JZW213" s="29">
        <f t="shared" si="131"/>
        <v>0</v>
      </c>
      <c r="JZX213" s="29">
        <f t="shared" si="131"/>
        <v>0</v>
      </c>
      <c r="JZY213" s="29">
        <f t="shared" si="131"/>
        <v>0</v>
      </c>
      <c r="JZZ213" s="29">
        <f t="shared" si="131"/>
        <v>0</v>
      </c>
      <c r="KAA213" s="29">
        <f t="shared" si="131"/>
        <v>0</v>
      </c>
      <c r="KAB213" s="29">
        <f t="shared" si="131"/>
        <v>0</v>
      </c>
      <c r="KAC213" s="29">
        <f t="shared" si="131"/>
        <v>0</v>
      </c>
      <c r="KAD213" s="29">
        <f t="shared" si="131"/>
        <v>0</v>
      </c>
      <c r="KAE213" s="29">
        <f t="shared" si="131"/>
        <v>0</v>
      </c>
      <c r="KAF213" s="29">
        <f t="shared" si="131"/>
        <v>0</v>
      </c>
      <c r="KAG213" s="29">
        <f t="shared" si="131"/>
        <v>0</v>
      </c>
      <c r="KAH213" s="29">
        <f t="shared" si="131"/>
        <v>0</v>
      </c>
      <c r="KAI213" s="29">
        <f t="shared" si="131"/>
        <v>0</v>
      </c>
      <c r="KAJ213" s="29">
        <f t="shared" si="131"/>
        <v>0</v>
      </c>
      <c r="KAK213" s="29">
        <f t="shared" si="131"/>
        <v>0</v>
      </c>
      <c r="KAL213" s="29">
        <f t="shared" si="131"/>
        <v>0</v>
      </c>
      <c r="KAM213" s="29">
        <f t="shared" si="131"/>
        <v>0</v>
      </c>
      <c r="KAN213" s="29">
        <f t="shared" si="131"/>
        <v>0</v>
      </c>
      <c r="KAO213" s="29">
        <f t="shared" si="131"/>
        <v>0</v>
      </c>
      <c r="KAP213" s="29">
        <f t="shared" si="131"/>
        <v>0</v>
      </c>
      <c r="KAQ213" s="29">
        <f t="shared" si="131"/>
        <v>0</v>
      </c>
      <c r="KAR213" s="29">
        <f t="shared" si="131"/>
        <v>0</v>
      </c>
      <c r="KAS213" s="29">
        <f t="shared" si="131"/>
        <v>0</v>
      </c>
      <c r="KAT213" s="29">
        <f t="shared" si="131"/>
        <v>0</v>
      </c>
      <c r="KAU213" s="29">
        <f t="shared" si="131"/>
        <v>0</v>
      </c>
      <c r="KAV213" s="29">
        <f t="shared" si="131"/>
        <v>0</v>
      </c>
      <c r="KAW213" s="29">
        <f t="shared" si="131"/>
        <v>0</v>
      </c>
      <c r="KAX213" s="29">
        <f t="shared" si="131"/>
        <v>0</v>
      </c>
      <c r="KAY213" s="29">
        <f t="shared" si="131"/>
        <v>0</v>
      </c>
      <c r="KAZ213" s="29">
        <f t="shared" si="131"/>
        <v>0</v>
      </c>
      <c r="KBA213" s="29">
        <f t="shared" ref="KBA213:KDL213" si="132">SUM(KBA207:KBA212)</f>
        <v>0</v>
      </c>
      <c r="KBB213" s="29">
        <f t="shared" si="132"/>
        <v>0</v>
      </c>
      <c r="KBC213" s="29">
        <f t="shared" si="132"/>
        <v>0</v>
      </c>
      <c r="KBD213" s="29">
        <f t="shared" si="132"/>
        <v>0</v>
      </c>
      <c r="KBE213" s="29">
        <f t="shared" si="132"/>
        <v>0</v>
      </c>
      <c r="KBF213" s="29">
        <f t="shared" si="132"/>
        <v>0</v>
      </c>
      <c r="KBG213" s="29">
        <f t="shared" si="132"/>
        <v>0</v>
      </c>
      <c r="KBH213" s="29">
        <f t="shared" si="132"/>
        <v>0</v>
      </c>
      <c r="KBI213" s="29">
        <f t="shared" si="132"/>
        <v>0</v>
      </c>
      <c r="KBJ213" s="29">
        <f t="shared" si="132"/>
        <v>0</v>
      </c>
      <c r="KBK213" s="29">
        <f t="shared" si="132"/>
        <v>0</v>
      </c>
      <c r="KBL213" s="29">
        <f t="shared" si="132"/>
        <v>0</v>
      </c>
      <c r="KBM213" s="29">
        <f t="shared" si="132"/>
        <v>0</v>
      </c>
      <c r="KBN213" s="29">
        <f t="shared" si="132"/>
        <v>0</v>
      </c>
      <c r="KBO213" s="29">
        <f t="shared" si="132"/>
        <v>0</v>
      </c>
      <c r="KBP213" s="29">
        <f t="shared" si="132"/>
        <v>0</v>
      </c>
      <c r="KBQ213" s="29">
        <f t="shared" si="132"/>
        <v>0</v>
      </c>
      <c r="KBR213" s="29">
        <f t="shared" si="132"/>
        <v>0</v>
      </c>
      <c r="KBS213" s="29">
        <f t="shared" si="132"/>
        <v>0</v>
      </c>
      <c r="KBT213" s="29">
        <f t="shared" si="132"/>
        <v>0</v>
      </c>
      <c r="KBU213" s="29">
        <f t="shared" si="132"/>
        <v>0</v>
      </c>
      <c r="KBV213" s="29">
        <f t="shared" si="132"/>
        <v>0</v>
      </c>
      <c r="KBW213" s="29">
        <f t="shared" si="132"/>
        <v>0</v>
      </c>
      <c r="KBX213" s="29">
        <f t="shared" si="132"/>
        <v>0</v>
      </c>
      <c r="KBY213" s="29">
        <f t="shared" si="132"/>
        <v>0</v>
      </c>
      <c r="KBZ213" s="29">
        <f t="shared" si="132"/>
        <v>0</v>
      </c>
      <c r="KCA213" s="29">
        <f t="shared" si="132"/>
        <v>0</v>
      </c>
      <c r="KCB213" s="29">
        <f t="shared" si="132"/>
        <v>0</v>
      </c>
      <c r="KCC213" s="29">
        <f t="shared" si="132"/>
        <v>0</v>
      </c>
      <c r="KCD213" s="29">
        <f t="shared" si="132"/>
        <v>0</v>
      </c>
      <c r="KCE213" s="29">
        <f t="shared" si="132"/>
        <v>0</v>
      </c>
      <c r="KCF213" s="29">
        <f t="shared" si="132"/>
        <v>0</v>
      </c>
      <c r="KCG213" s="29">
        <f t="shared" si="132"/>
        <v>0</v>
      </c>
      <c r="KCH213" s="29">
        <f t="shared" si="132"/>
        <v>0</v>
      </c>
      <c r="KCI213" s="29">
        <f t="shared" si="132"/>
        <v>0</v>
      </c>
      <c r="KCJ213" s="29">
        <f t="shared" si="132"/>
        <v>0</v>
      </c>
      <c r="KCK213" s="29">
        <f t="shared" si="132"/>
        <v>0</v>
      </c>
      <c r="KCL213" s="29">
        <f t="shared" si="132"/>
        <v>0</v>
      </c>
      <c r="KCM213" s="29">
        <f t="shared" si="132"/>
        <v>0</v>
      </c>
      <c r="KCN213" s="29">
        <f t="shared" si="132"/>
        <v>0</v>
      </c>
      <c r="KCO213" s="29">
        <f t="shared" si="132"/>
        <v>0</v>
      </c>
      <c r="KCP213" s="29">
        <f t="shared" si="132"/>
        <v>0</v>
      </c>
      <c r="KCQ213" s="29">
        <f t="shared" si="132"/>
        <v>0</v>
      </c>
      <c r="KCR213" s="29">
        <f t="shared" si="132"/>
        <v>0</v>
      </c>
      <c r="KCS213" s="29">
        <f t="shared" si="132"/>
        <v>0</v>
      </c>
      <c r="KCT213" s="29">
        <f t="shared" si="132"/>
        <v>0</v>
      </c>
      <c r="KCU213" s="29">
        <f t="shared" si="132"/>
        <v>0</v>
      </c>
      <c r="KCV213" s="29">
        <f t="shared" si="132"/>
        <v>0</v>
      </c>
      <c r="KCW213" s="29">
        <f t="shared" si="132"/>
        <v>0</v>
      </c>
      <c r="KCX213" s="29">
        <f t="shared" si="132"/>
        <v>0</v>
      </c>
      <c r="KCY213" s="29">
        <f t="shared" si="132"/>
        <v>0</v>
      </c>
      <c r="KCZ213" s="29">
        <f t="shared" si="132"/>
        <v>0</v>
      </c>
      <c r="KDA213" s="29">
        <f t="shared" si="132"/>
        <v>0</v>
      </c>
      <c r="KDB213" s="29">
        <f t="shared" si="132"/>
        <v>0</v>
      </c>
      <c r="KDC213" s="29">
        <f t="shared" si="132"/>
        <v>0</v>
      </c>
      <c r="KDD213" s="29">
        <f t="shared" si="132"/>
        <v>0</v>
      </c>
      <c r="KDE213" s="29">
        <f t="shared" si="132"/>
        <v>0</v>
      </c>
      <c r="KDF213" s="29">
        <f t="shared" si="132"/>
        <v>0</v>
      </c>
      <c r="KDG213" s="29">
        <f t="shared" si="132"/>
        <v>0</v>
      </c>
      <c r="KDH213" s="29">
        <f t="shared" si="132"/>
        <v>0</v>
      </c>
      <c r="KDI213" s="29">
        <f t="shared" si="132"/>
        <v>0</v>
      </c>
      <c r="KDJ213" s="29">
        <f t="shared" si="132"/>
        <v>0</v>
      </c>
      <c r="KDK213" s="29">
        <f t="shared" si="132"/>
        <v>0</v>
      </c>
      <c r="KDL213" s="29">
        <f t="shared" si="132"/>
        <v>0</v>
      </c>
      <c r="KDM213" s="29">
        <f t="shared" ref="KDM213:KFX213" si="133">SUM(KDM207:KDM212)</f>
        <v>0</v>
      </c>
      <c r="KDN213" s="29">
        <f t="shared" si="133"/>
        <v>0</v>
      </c>
      <c r="KDO213" s="29">
        <f t="shared" si="133"/>
        <v>0</v>
      </c>
      <c r="KDP213" s="29">
        <f t="shared" si="133"/>
        <v>0</v>
      </c>
      <c r="KDQ213" s="29">
        <f t="shared" si="133"/>
        <v>0</v>
      </c>
      <c r="KDR213" s="29">
        <f t="shared" si="133"/>
        <v>0</v>
      </c>
      <c r="KDS213" s="29">
        <f t="shared" si="133"/>
        <v>0</v>
      </c>
      <c r="KDT213" s="29">
        <f t="shared" si="133"/>
        <v>0</v>
      </c>
      <c r="KDU213" s="29">
        <f t="shared" si="133"/>
        <v>0</v>
      </c>
      <c r="KDV213" s="29">
        <f t="shared" si="133"/>
        <v>0</v>
      </c>
      <c r="KDW213" s="29">
        <f t="shared" si="133"/>
        <v>0</v>
      </c>
      <c r="KDX213" s="29">
        <f t="shared" si="133"/>
        <v>0</v>
      </c>
      <c r="KDY213" s="29">
        <f t="shared" si="133"/>
        <v>0</v>
      </c>
      <c r="KDZ213" s="29">
        <f t="shared" si="133"/>
        <v>0</v>
      </c>
      <c r="KEA213" s="29">
        <f t="shared" si="133"/>
        <v>0</v>
      </c>
      <c r="KEB213" s="29">
        <f t="shared" si="133"/>
        <v>0</v>
      </c>
      <c r="KEC213" s="29">
        <f t="shared" si="133"/>
        <v>0</v>
      </c>
      <c r="KED213" s="29">
        <f t="shared" si="133"/>
        <v>0</v>
      </c>
      <c r="KEE213" s="29">
        <f t="shared" si="133"/>
        <v>0</v>
      </c>
      <c r="KEF213" s="29">
        <f t="shared" si="133"/>
        <v>0</v>
      </c>
      <c r="KEG213" s="29">
        <f t="shared" si="133"/>
        <v>0</v>
      </c>
      <c r="KEH213" s="29">
        <f t="shared" si="133"/>
        <v>0</v>
      </c>
      <c r="KEI213" s="29">
        <f t="shared" si="133"/>
        <v>0</v>
      </c>
      <c r="KEJ213" s="29">
        <f t="shared" si="133"/>
        <v>0</v>
      </c>
      <c r="KEK213" s="29">
        <f t="shared" si="133"/>
        <v>0</v>
      </c>
      <c r="KEL213" s="29">
        <f t="shared" si="133"/>
        <v>0</v>
      </c>
      <c r="KEM213" s="29">
        <f t="shared" si="133"/>
        <v>0</v>
      </c>
      <c r="KEN213" s="29">
        <f t="shared" si="133"/>
        <v>0</v>
      </c>
      <c r="KEO213" s="29">
        <f t="shared" si="133"/>
        <v>0</v>
      </c>
      <c r="KEP213" s="29">
        <f t="shared" si="133"/>
        <v>0</v>
      </c>
      <c r="KEQ213" s="29">
        <f t="shared" si="133"/>
        <v>0</v>
      </c>
      <c r="KER213" s="29">
        <f t="shared" si="133"/>
        <v>0</v>
      </c>
      <c r="KES213" s="29">
        <f t="shared" si="133"/>
        <v>0</v>
      </c>
      <c r="KET213" s="29">
        <f t="shared" si="133"/>
        <v>0</v>
      </c>
      <c r="KEU213" s="29">
        <f t="shared" si="133"/>
        <v>0</v>
      </c>
      <c r="KEV213" s="29">
        <f t="shared" si="133"/>
        <v>0</v>
      </c>
      <c r="KEW213" s="29">
        <f t="shared" si="133"/>
        <v>0</v>
      </c>
      <c r="KEX213" s="29">
        <f t="shared" si="133"/>
        <v>0</v>
      </c>
      <c r="KEY213" s="29">
        <f t="shared" si="133"/>
        <v>0</v>
      </c>
      <c r="KEZ213" s="29">
        <f t="shared" si="133"/>
        <v>0</v>
      </c>
      <c r="KFA213" s="29">
        <f t="shared" si="133"/>
        <v>0</v>
      </c>
      <c r="KFB213" s="29">
        <f t="shared" si="133"/>
        <v>0</v>
      </c>
      <c r="KFC213" s="29">
        <f t="shared" si="133"/>
        <v>0</v>
      </c>
      <c r="KFD213" s="29">
        <f t="shared" si="133"/>
        <v>0</v>
      </c>
      <c r="KFE213" s="29">
        <f t="shared" si="133"/>
        <v>0</v>
      </c>
      <c r="KFF213" s="29">
        <f t="shared" si="133"/>
        <v>0</v>
      </c>
      <c r="KFG213" s="29">
        <f t="shared" si="133"/>
        <v>0</v>
      </c>
      <c r="KFH213" s="29">
        <f t="shared" si="133"/>
        <v>0</v>
      </c>
      <c r="KFI213" s="29">
        <f t="shared" si="133"/>
        <v>0</v>
      </c>
      <c r="KFJ213" s="29">
        <f t="shared" si="133"/>
        <v>0</v>
      </c>
      <c r="KFK213" s="29">
        <f t="shared" si="133"/>
        <v>0</v>
      </c>
      <c r="KFL213" s="29">
        <f t="shared" si="133"/>
        <v>0</v>
      </c>
      <c r="KFM213" s="29">
        <f t="shared" si="133"/>
        <v>0</v>
      </c>
      <c r="KFN213" s="29">
        <f t="shared" si="133"/>
        <v>0</v>
      </c>
      <c r="KFO213" s="29">
        <f t="shared" si="133"/>
        <v>0</v>
      </c>
      <c r="KFP213" s="29">
        <f t="shared" si="133"/>
        <v>0</v>
      </c>
      <c r="KFQ213" s="29">
        <f t="shared" si="133"/>
        <v>0</v>
      </c>
      <c r="KFR213" s="29">
        <f t="shared" si="133"/>
        <v>0</v>
      </c>
      <c r="KFS213" s="29">
        <f t="shared" si="133"/>
        <v>0</v>
      </c>
      <c r="KFT213" s="29">
        <f t="shared" si="133"/>
        <v>0</v>
      </c>
      <c r="KFU213" s="29">
        <f t="shared" si="133"/>
        <v>0</v>
      </c>
      <c r="KFV213" s="29">
        <f t="shared" si="133"/>
        <v>0</v>
      </c>
      <c r="KFW213" s="29">
        <f t="shared" si="133"/>
        <v>0</v>
      </c>
      <c r="KFX213" s="29">
        <f t="shared" si="133"/>
        <v>0</v>
      </c>
      <c r="KFY213" s="29">
        <f t="shared" ref="KFY213:KIJ213" si="134">SUM(KFY207:KFY212)</f>
        <v>0</v>
      </c>
      <c r="KFZ213" s="29">
        <f t="shared" si="134"/>
        <v>0</v>
      </c>
      <c r="KGA213" s="29">
        <f t="shared" si="134"/>
        <v>0</v>
      </c>
      <c r="KGB213" s="29">
        <f t="shared" si="134"/>
        <v>0</v>
      </c>
      <c r="KGC213" s="29">
        <f t="shared" si="134"/>
        <v>0</v>
      </c>
      <c r="KGD213" s="29">
        <f t="shared" si="134"/>
        <v>0</v>
      </c>
      <c r="KGE213" s="29">
        <f t="shared" si="134"/>
        <v>0</v>
      </c>
      <c r="KGF213" s="29">
        <f t="shared" si="134"/>
        <v>0</v>
      </c>
      <c r="KGG213" s="29">
        <f t="shared" si="134"/>
        <v>0</v>
      </c>
      <c r="KGH213" s="29">
        <f t="shared" si="134"/>
        <v>0</v>
      </c>
      <c r="KGI213" s="29">
        <f t="shared" si="134"/>
        <v>0</v>
      </c>
      <c r="KGJ213" s="29">
        <f t="shared" si="134"/>
        <v>0</v>
      </c>
      <c r="KGK213" s="29">
        <f t="shared" si="134"/>
        <v>0</v>
      </c>
      <c r="KGL213" s="29">
        <f t="shared" si="134"/>
        <v>0</v>
      </c>
      <c r="KGM213" s="29">
        <f t="shared" si="134"/>
        <v>0</v>
      </c>
      <c r="KGN213" s="29">
        <f t="shared" si="134"/>
        <v>0</v>
      </c>
      <c r="KGO213" s="29">
        <f t="shared" si="134"/>
        <v>0</v>
      </c>
      <c r="KGP213" s="29">
        <f t="shared" si="134"/>
        <v>0</v>
      </c>
      <c r="KGQ213" s="29">
        <f t="shared" si="134"/>
        <v>0</v>
      </c>
      <c r="KGR213" s="29">
        <f t="shared" si="134"/>
        <v>0</v>
      </c>
      <c r="KGS213" s="29">
        <f t="shared" si="134"/>
        <v>0</v>
      </c>
      <c r="KGT213" s="29">
        <f t="shared" si="134"/>
        <v>0</v>
      </c>
      <c r="KGU213" s="29">
        <f t="shared" si="134"/>
        <v>0</v>
      </c>
      <c r="KGV213" s="29">
        <f t="shared" si="134"/>
        <v>0</v>
      </c>
      <c r="KGW213" s="29">
        <f t="shared" si="134"/>
        <v>0</v>
      </c>
      <c r="KGX213" s="29">
        <f t="shared" si="134"/>
        <v>0</v>
      </c>
      <c r="KGY213" s="29">
        <f t="shared" si="134"/>
        <v>0</v>
      </c>
      <c r="KGZ213" s="29">
        <f t="shared" si="134"/>
        <v>0</v>
      </c>
      <c r="KHA213" s="29">
        <f t="shared" si="134"/>
        <v>0</v>
      </c>
      <c r="KHB213" s="29">
        <f t="shared" si="134"/>
        <v>0</v>
      </c>
      <c r="KHC213" s="29">
        <f t="shared" si="134"/>
        <v>0</v>
      </c>
      <c r="KHD213" s="29">
        <f t="shared" si="134"/>
        <v>0</v>
      </c>
      <c r="KHE213" s="29">
        <f t="shared" si="134"/>
        <v>0</v>
      </c>
      <c r="KHF213" s="29">
        <f t="shared" si="134"/>
        <v>0</v>
      </c>
      <c r="KHG213" s="29">
        <f t="shared" si="134"/>
        <v>0</v>
      </c>
      <c r="KHH213" s="29">
        <f t="shared" si="134"/>
        <v>0</v>
      </c>
      <c r="KHI213" s="29">
        <f t="shared" si="134"/>
        <v>0</v>
      </c>
      <c r="KHJ213" s="29">
        <f t="shared" si="134"/>
        <v>0</v>
      </c>
      <c r="KHK213" s="29">
        <f t="shared" si="134"/>
        <v>0</v>
      </c>
      <c r="KHL213" s="29">
        <f t="shared" si="134"/>
        <v>0</v>
      </c>
      <c r="KHM213" s="29">
        <f t="shared" si="134"/>
        <v>0</v>
      </c>
      <c r="KHN213" s="29">
        <f t="shared" si="134"/>
        <v>0</v>
      </c>
      <c r="KHO213" s="29">
        <f t="shared" si="134"/>
        <v>0</v>
      </c>
      <c r="KHP213" s="29">
        <f t="shared" si="134"/>
        <v>0</v>
      </c>
      <c r="KHQ213" s="29">
        <f t="shared" si="134"/>
        <v>0</v>
      </c>
      <c r="KHR213" s="29">
        <f t="shared" si="134"/>
        <v>0</v>
      </c>
      <c r="KHS213" s="29">
        <f t="shared" si="134"/>
        <v>0</v>
      </c>
      <c r="KHT213" s="29">
        <f t="shared" si="134"/>
        <v>0</v>
      </c>
      <c r="KHU213" s="29">
        <f t="shared" si="134"/>
        <v>0</v>
      </c>
      <c r="KHV213" s="29">
        <f t="shared" si="134"/>
        <v>0</v>
      </c>
      <c r="KHW213" s="29">
        <f t="shared" si="134"/>
        <v>0</v>
      </c>
      <c r="KHX213" s="29">
        <f t="shared" si="134"/>
        <v>0</v>
      </c>
      <c r="KHY213" s="29">
        <f t="shared" si="134"/>
        <v>0</v>
      </c>
      <c r="KHZ213" s="29">
        <f t="shared" si="134"/>
        <v>0</v>
      </c>
      <c r="KIA213" s="29">
        <f t="shared" si="134"/>
        <v>0</v>
      </c>
      <c r="KIB213" s="29">
        <f t="shared" si="134"/>
        <v>0</v>
      </c>
      <c r="KIC213" s="29">
        <f t="shared" si="134"/>
        <v>0</v>
      </c>
      <c r="KID213" s="29">
        <f t="shared" si="134"/>
        <v>0</v>
      </c>
      <c r="KIE213" s="29">
        <f t="shared" si="134"/>
        <v>0</v>
      </c>
      <c r="KIF213" s="29">
        <f t="shared" si="134"/>
        <v>0</v>
      </c>
      <c r="KIG213" s="29">
        <f t="shared" si="134"/>
        <v>0</v>
      </c>
      <c r="KIH213" s="29">
        <f t="shared" si="134"/>
        <v>0</v>
      </c>
      <c r="KII213" s="29">
        <f t="shared" si="134"/>
        <v>0</v>
      </c>
      <c r="KIJ213" s="29">
        <f t="shared" si="134"/>
        <v>0</v>
      </c>
      <c r="KIK213" s="29">
        <f t="shared" ref="KIK213:KKV213" si="135">SUM(KIK207:KIK212)</f>
        <v>0</v>
      </c>
      <c r="KIL213" s="29">
        <f t="shared" si="135"/>
        <v>0</v>
      </c>
      <c r="KIM213" s="29">
        <f t="shared" si="135"/>
        <v>0</v>
      </c>
      <c r="KIN213" s="29">
        <f t="shared" si="135"/>
        <v>0</v>
      </c>
      <c r="KIO213" s="29">
        <f t="shared" si="135"/>
        <v>0</v>
      </c>
      <c r="KIP213" s="29">
        <f t="shared" si="135"/>
        <v>0</v>
      </c>
      <c r="KIQ213" s="29">
        <f t="shared" si="135"/>
        <v>0</v>
      </c>
      <c r="KIR213" s="29">
        <f t="shared" si="135"/>
        <v>0</v>
      </c>
      <c r="KIS213" s="29">
        <f t="shared" si="135"/>
        <v>0</v>
      </c>
      <c r="KIT213" s="29">
        <f t="shared" si="135"/>
        <v>0</v>
      </c>
      <c r="KIU213" s="29">
        <f t="shared" si="135"/>
        <v>0</v>
      </c>
      <c r="KIV213" s="29">
        <f t="shared" si="135"/>
        <v>0</v>
      </c>
      <c r="KIW213" s="29">
        <f t="shared" si="135"/>
        <v>0</v>
      </c>
      <c r="KIX213" s="29">
        <f t="shared" si="135"/>
        <v>0</v>
      </c>
      <c r="KIY213" s="29">
        <f t="shared" si="135"/>
        <v>0</v>
      </c>
      <c r="KIZ213" s="29">
        <f t="shared" si="135"/>
        <v>0</v>
      </c>
      <c r="KJA213" s="29">
        <f t="shared" si="135"/>
        <v>0</v>
      </c>
      <c r="KJB213" s="29">
        <f t="shared" si="135"/>
        <v>0</v>
      </c>
      <c r="KJC213" s="29">
        <f t="shared" si="135"/>
        <v>0</v>
      </c>
      <c r="KJD213" s="29">
        <f t="shared" si="135"/>
        <v>0</v>
      </c>
      <c r="KJE213" s="29">
        <f t="shared" si="135"/>
        <v>0</v>
      </c>
      <c r="KJF213" s="29">
        <f t="shared" si="135"/>
        <v>0</v>
      </c>
      <c r="KJG213" s="29">
        <f t="shared" si="135"/>
        <v>0</v>
      </c>
      <c r="KJH213" s="29">
        <f t="shared" si="135"/>
        <v>0</v>
      </c>
      <c r="KJI213" s="29">
        <f t="shared" si="135"/>
        <v>0</v>
      </c>
      <c r="KJJ213" s="29">
        <f t="shared" si="135"/>
        <v>0</v>
      </c>
      <c r="KJK213" s="29">
        <f t="shared" si="135"/>
        <v>0</v>
      </c>
      <c r="KJL213" s="29">
        <f t="shared" si="135"/>
        <v>0</v>
      </c>
      <c r="KJM213" s="29">
        <f t="shared" si="135"/>
        <v>0</v>
      </c>
      <c r="KJN213" s="29">
        <f t="shared" si="135"/>
        <v>0</v>
      </c>
      <c r="KJO213" s="29">
        <f t="shared" si="135"/>
        <v>0</v>
      </c>
      <c r="KJP213" s="29">
        <f t="shared" si="135"/>
        <v>0</v>
      </c>
      <c r="KJQ213" s="29">
        <f t="shared" si="135"/>
        <v>0</v>
      </c>
      <c r="KJR213" s="29">
        <f t="shared" si="135"/>
        <v>0</v>
      </c>
      <c r="KJS213" s="29">
        <f t="shared" si="135"/>
        <v>0</v>
      </c>
      <c r="KJT213" s="29">
        <f t="shared" si="135"/>
        <v>0</v>
      </c>
      <c r="KJU213" s="29">
        <f t="shared" si="135"/>
        <v>0</v>
      </c>
      <c r="KJV213" s="29">
        <f t="shared" si="135"/>
        <v>0</v>
      </c>
      <c r="KJW213" s="29">
        <f t="shared" si="135"/>
        <v>0</v>
      </c>
      <c r="KJX213" s="29">
        <f t="shared" si="135"/>
        <v>0</v>
      </c>
      <c r="KJY213" s="29">
        <f t="shared" si="135"/>
        <v>0</v>
      </c>
      <c r="KJZ213" s="29">
        <f t="shared" si="135"/>
        <v>0</v>
      </c>
      <c r="KKA213" s="29">
        <f t="shared" si="135"/>
        <v>0</v>
      </c>
      <c r="KKB213" s="29">
        <f t="shared" si="135"/>
        <v>0</v>
      </c>
      <c r="KKC213" s="29">
        <f t="shared" si="135"/>
        <v>0</v>
      </c>
      <c r="KKD213" s="29">
        <f t="shared" si="135"/>
        <v>0</v>
      </c>
      <c r="KKE213" s="29">
        <f t="shared" si="135"/>
        <v>0</v>
      </c>
      <c r="KKF213" s="29">
        <f t="shared" si="135"/>
        <v>0</v>
      </c>
      <c r="KKG213" s="29">
        <f t="shared" si="135"/>
        <v>0</v>
      </c>
      <c r="KKH213" s="29">
        <f t="shared" si="135"/>
        <v>0</v>
      </c>
      <c r="KKI213" s="29">
        <f t="shared" si="135"/>
        <v>0</v>
      </c>
      <c r="KKJ213" s="29">
        <f t="shared" si="135"/>
        <v>0</v>
      </c>
      <c r="KKK213" s="29">
        <f t="shared" si="135"/>
        <v>0</v>
      </c>
      <c r="KKL213" s="29">
        <f t="shared" si="135"/>
        <v>0</v>
      </c>
      <c r="KKM213" s="29">
        <f t="shared" si="135"/>
        <v>0</v>
      </c>
      <c r="KKN213" s="29">
        <f t="shared" si="135"/>
        <v>0</v>
      </c>
      <c r="KKO213" s="29">
        <f t="shared" si="135"/>
        <v>0</v>
      </c>
      <c r="KKP213" s="29">
        <f t="shared" si="135"/>
        <v>0</v>
      </c>
      <c r="KKQ213" s="29">
        <f t="shared" si="135"/>
        <v>0</v>
      </c>
      <c r="KKR213" s="29">
        <f t="shared" si="135"/>
        <v>0</v>
      </c>
      <c r="KKS213" s="29">
        <f t="shared" si="135"/>
        <v>0</v>
      </c>
      <c r="KKT213" s="29">
        <f t="shared" si="135"/>
        <v>0</v>
      </c>
      <c r="KKU213" s="29">
        <f t="shared" si="135"/>
        <v>0</v>
      </c>
      <c r="KKV213" s="29">
        <f t="shared" si="135"/>
        <v>0</v>
      </c>
      <c r="KKW213" s="29">
        <f t="shared" ref="KKW213:KNH213" si="136">SUM(KKW207:KKW212)</f>
        <v>0</v>
      </c>
      <c r="KKX213" s="29">
        <f t="shared" si="136"/>
        <v>0</v>
      </c>
      <c r="KKY213" s="29">
        <f t="shared" si="136"/>
        <v>0</v>
      </c>
      <c r="KKZ213" s="29">
        <f t="shared" si="136"/>
        <v>0</v>
      </c>
      <c r="KLA213" s="29">
        <f t="shared" si="136"/>
        <v>0</v>
      </c>
      <c r="KLB213" s="29">
        <f t="shared" si="136"/>
        <v>0</v>
      </c>
      <c r="KLC213" s="29">
        <f t="shared" si="136"/>
        <v>0</v>
      </c>
      <c r="KLD213" s="29">
        <f t="shared" si="136"/>
        <v>0</v>
      </c>
      <c r="KLE213" s="29">
        <f t="shared" si="136"/>
        <v>0</v>
      </c>
      <c r="KLF213" s="29">
        <f t="shared" si="136"/>
        <v>0</v>
      </c>
      <c r="KLG213" s="29">
        <f t="shared" si="136"/>
        <v>0</v>
      </c>
      <c r="KLH213" s="29">
        <f t="shared" si="136"/>
        <v>0</v>
      </c>
      <c r="KLI213" s="29">
        <f t="shared" si="136"/>
        <v>0</v>
      </c>
      <c r="KLJ213" s="29">
        <f t="shared" si="136"/>
        <v>0</v>
      </c>
      <c r="KLK213" s="29">
        <f t="shared" si="136"/>
        <v>0</v>
      </c>
      <c r="KLL213" s="29">
        <f t="shared" si="136"/>
        <v>0</v>
      </c>
      <c r="KLM213" s="29">
        <f t="shared" si="136"/>
        <v>0</v>
      </c>
      <c r="KLN213" s="29">
        <f t="shared" si="136"/>
        <v>0</v>
      </c>
      <c r="KLO213" s="29">
        <f t="shared" si="136"/>
        <v>0</v>
      </c>
      <c r="KLP213" s="29">
        <f t="shared" si="136"/>
        <v>0</v>
      </c>
      <c r="KLQ213" s="29">
        <f t="shared" si="136"/>
        <v>0</v>
      </c>
      <c r="KLR213" s="29">
        <f t="shared" si="136"/>
        <v>0</v>
      </c>
      <c r="KLS213" s="29">
        <f t="shared" si="136"/>
        <v>0</v>
      </c>
      <c r="KLT213" s="29">
        <f t="shared" si="136"/>
        <v>0</v>
      </c>
      <c r="KLU213" s="29">
        <f t="shared" si="136"/>
        <v>0</v>
      </c>
      <c r="KLV213" s="29">
        <f t="shared" si="136"/>
        <v>0</v>
      </c>
      <c r="KLW213" s="29">
        <f t="shared" si="136"/>
        <v>0</v>
      </c>
      <c r="KLX213" s="29">
        <f t="shared" si="136"/>
        <v>0</v>
      </c>
      <c r="KLY213" s="29">
        <f t="shared" si="136"/>
        <v>0</v>
      </c>
      <c r="KLZ213" s="29">
        <f t="shared" si="136"/>
        <v>0</v>
      </c>
      <c r="KMA213" s="29">
        <f t="shared" si="136"/>
        <v>0</v>
      </c>
      <c r="KMB213" s="29">
        <f t="shared" si="136"/>
        <v>0</v>
      </c>
      <c r="KMC213" s="29">
        <f t="shared" si="136"/>
        <v>0</v>
      </c>
      <c r="KMD213" s="29">
        <f t="shared" si="136"/>
        <v>0</v>
      </c>
      <c r="KME213" s="29">
        <f t="shared" si="136"/>
        <v>0</v>
      </c>
      <c r="KMF213" s="29">
        <f t="shared" si="136"/>
        <v>0</v>
      </c>
      <c r="KMG213" s="29">
        <f t="shared" si="136"/>
        <v>0</v>
      </c>
      <c r="KMH213" s="29">
        <f t="shared" si="136"/>
        <v>0</v>
      </c>
      <c r="KMI213" s="29">
        <f t="shared" si="136"/>
        <v>0</v>
      </c>
      <c r="KMJ213" s="29">
        <f t="shared" si="136"/>
        <v>0</v>
      </c>
      <c r="KMK213" s="29">
        <f t="shared" si="136"/>
        <v>0</v>
      </c>
      <c r="KML213" s="29">
        <f t="shared" si="136"/>
        <v>0</v>
      </c>
      <c r="KMM213" s="29">
        <f t="shared" si="136"/>
        <v>0</v>
      </c>
      <c r="KMN213" s="29">
        <f t="shared" si="136"/>
        <v>0</v>
      </c>
      <c r="KMO213" s="29">
        <f t="shared" si="136"/>
        <v>0</v>
      </c>
      <c r="KMP213" s="29">
        <f t="shared" si="136"/>
        <v>0</v>
      </c>
      <c r="KMQ213" s="29">
        <f t="shared" si="136"/>
        <v>0</v>
      </c>
      <c r="KMR213" s="29">
        <f t="shared" si="136"/>
        <v>0</v>
      </c>
      <c r="KMS213" s="29">
        <f t="shared" si="136"/>
        <v>0</v>
      </c>
      <c r="KMT213" s="29">
        <f t="shared" si="136"/>
        <v>0</v>
      </c>
      <c r="KMU213" s="29">
        <f t="shared" si="136"/>
        <v>0</v>
      </c>
      <c r="KMV213" s="29">
        <f t="shared" si="136"/>
        <v>0</v>
      </c>
      <c r="KMW213" s="29">
        <f t="shared" si="136"/>
        <v>0</v>
      </c>
      <c r="KMX213" s="29">
        <f t="shared" si="136"/>
        <v>0</v>
      </c>
      <c r="KMY213" s="29">
        <f t="shared" si="136"/>
        <v>0</v>
      </c>
      <c r="KMZ213" s="29">
        <f t="shared" si="136"/>
        <v>0</v>
      </c>
      <c r="KNA213" s="29">
        <f t="shared" si="136"/>
        <v>0</v>
      </c>
      <c r="KNB213" s="29">
        <f t="shared" si="136"/>
        <v>0</v>
      </c>
      <c r="KNC213" s="29">
        <f t="shared" si="136"/>
        <v>0</v>
      </c>
      <c r="KND213" s="29">
        <f t="shared" si="136"/>
        <v>0</v>
      </c>
      <c r="KNE213" s="29">
        <f t="shared" si="136"/>
        <v>0</v>
      </c>
      <c r="KNF213" s="29">
        <f t="shared" si="136"/>
        <v>0</v>
      </c>
      <c r="KNG213" s="29">
        <f t="shared" si="136"/>
        <v>0</v>
      </c>
      <c r="KNH213" s="29">
        <f t="shared" si="136"/>
        <v>0</v>
      </c>
      <c r="KNI213" s="29">
        <f t="shared" ref="KNI213:KPT213" si="137">SUM(KNI207:KNI212)</f>
        <v>0</v>
      </c>
      <c r="KNJ213" s="29">
        <f t="shared" si="137"/>
        <v>0</v>
      </c>
      <c r="KNK213" s="29">
        <f t="shared" si="137"/>
        <v>0</v>
      </c>
      <c r="KNL213" s="29">
        <f t="shared" si="137"/>
        <v>0</v>
      </c>
      <c r="KNM213" s="29">
        <f t="shared" si="137"/>
        <v>0</v>
      </c>
      <c r="KNN213" s="29">
        <f t="shared" si="137"/>
        <v>0</v>
      </c>
      <c r="KNO213" s="29">
        <f t="shared" si="137"/>
        <v>0</v>
      </c>
      <c r="KNP213" s="29">
        <f t="shared" si="137"/>
        <v>0</v>
      </c>
      <c r="KNQ213" s="29">
        <f t="shared" si="137"/>
        <v>0</v>
      </c>
      <c r="KNR213" s="29">
        <f t="shared" si="137"/>
        <v>0</v>
      </c>
      <c r="KNS213" s="29">
        <f t="shared" si="137"/>
        <v>0</v>
      </c>
      <c r="KNT213" s="29">
        <f t="shared" si="137"/>
        <v>0</v>
      </c>
      <c r="KNU213" s="29">
        <f t="shared" si="137"/>
        <v>0</v>
      </c>
      <c r="KNV213" s="29">
        <f t="shared" si="137"/>
        <v>0</v>
      </c>
      <c r="KNW213" s="29">
        <f t="shared" si="137"/>
        <v>0</v>
      </c>
      <c r="KNX213" s="29">
        <f t="shared" si="137"/>
        <v>0</v>
      </c>
      <c r="KNY213" s="29">
        <f t="shared" si="137"/>
        <v>0</v>
      </c>
      <c r="KNZ213" s="29">
        <f t="shared" si="137"/>
        <v>0</v>
      </c>
      <c r="KOA213" s="29">
        <f t="shared" si="137"/>
        <v>0</v>
      </c>
      <c r="KOB213" s="29">
        <f t="shared" si="137"/>
        <v>0</v>
      </c>
      <c r="KOC213" s="29">
        <f t="shared" si="137"/>
        <v>0</v>
      </c>
      <c r="KOD213" s="29">
        <f t="shared" si="137"/>
        <v>0</v>
      </c>
      <c r="KOE213" s="29">
        <f t="shared" si="137"/>
        <v>0</v>
      </c>
      <c r="KOF213" s="29">
        <f t="shared" si="137"/>
        <v>0</v>
      </c>
      <c r="KOG213" s="29">
        <f t="shared" si="137"/>
        <v>0</v>
      </c>
      <c r="KOH213" s="29">
        <f t="shared" si="137"/>
        <v>0</v>
      </c>
      <c r="KOI213" s="29">
        <f t="shared" si="137"/>
        <v>0</v>
      </c>
      <c r="KOJ213" s="29">
        <f t="shared" si="137"/>
        <v>0</v>
      </c>
      <c r="KOK213" s="29">
        <f t="shared" si="137"/>
        <v>0</v>
      </c>
      <c r="KOL213" s="29">
        <f t="shared" si="137"/>
        <v>0</v>
      </c>
      <c r="KOM213" s="29">
        <f t="shared" si="137"/>
        <v>0</v>
      </c>
      <c r="KON213" s="29">
        <f t="shared" si="137"/>
        <v>0</v>
      </c>
      <c r="KOO213" s="29">
        <f t="shared" si="137"/>
        <v>0</v>
      </c>
      <c r="KOP213" s="29">
        <f t="shared" si="137"/>
        <v>0</v>
      </c>
      <c r="KOQ213" s="29">
        <f t="shared" si="137"/>
        <v>0</v>
      </c>
      <c r="KOR213" s="29">
        <f t="shared" si="137"/>
        <v>0</v>
      </c>
      <c r="KOS213" s="29">
        <f t="shared" si="137"/>
        <v>0</v>
      </c>
      <c r="KOT213" s="29">
        <f t="shared" si="137"/>
        <v>0</v>
      </c>
      <c r="KOU213" s="29">
        <f t="shared" si="137"/>
        <v>0</v>
      </c>
      <c r="KOV213" s="29">
        <f t="shared" si="137"/>
        <v>0</v>
      </c>
      <c r="KOW213" s="29">
        <f t="shared" si="137"/>
        <v>0</v>
      </c>
      <c r="KOX213" s="29">
        <f t="shared" si="137"/>
        <v>0</v>
      </c>
      <c r="KOY213" s="29">
        <f t="shared" si="137"/>
        <v>0</v>
      </c>
      <c r="KOZ213" s="29">
        <f t="shared" si="137"/>
        <v>0</v>
      </c>
      <c r="KPA213" s="29">
        <f t="shared" si="137"/>
        <v>0</v>
      </c>
      <c r="KPB213" s="29">
        <f t="shared" si="137"/>
        <v>0</v>
      </c>
      <c r="KPC213" s="29">
        <f t="shared" si="137"/>
        <v>0</v>
      </c>
      <c r="KPD213" s="29">
        <f t="shared" si="137"/>
        <v>0</v>
      </c>
      <c r="KPE213" s="29">
        <f t="shared" si="137"/>
        <v>0</v>
      </c>
      <c r="KPF213" s="29">
        <f t="shared" si="137"/>
        <v>0</v>
      </c>
      <c r="KPG213" s="29">
        <f t="shared" si="137"/>
        <v>0</v>
      </c>
      <c r="KPH213" s="29">
        <f t="shared" si="137"/>
        <v>0</v>
      </c>
      <c r="KPI213" s="29">
        <f t="shared" si="137"/>
        <v>0</v>
      </c>
      <c r="KPJ213" s="29">
        <f t="shared" si="137"/>
        <v>0</v>
      </c>
      <c r="KPK213" s="29">
        <f t="shared" si="137"/>
        <v>0</v>
      </c>
      <c r="KPL213" s="29">
        <f t="shared" si="137"/>
        <v>0</v>
      </c>
      <c r="KPM213" s="29">
        <f t="shared" si="137"/>
        <v>0</v>
      </c>
      <c r="KPN213" s="29">
        <f t="shared" si="137"/>
        <v>0</v>
      </c>
      <c r="KPO213" s="29">
        <f t="shared" si="137"/>
        <v>0</v>
      </c>
      <c r="KPP213" s="29">
        <f t="shared" si="137"/>
        <v>0</v>
      </c>
      <c r="KPQ213" s="29">
        <f t="shared" si="137"/>
        <v>0</v>
      </c>
      <c r="KPR213" s="29">
        <f t="shared" si="137"/>
        <v>0</v>
      </c>
      <c r="KPS213" s="29">
        <f t="shared" si="137"/>
        <v>0</v>
      </c>
      <c r="KPT213" s="29">
        <f t="shared" si="137"/>
        <v>0</v>
      </c>
      <c r="KPU213" s="29">
        <f t="shared" ref="KPU213:KSF213" si="138">SUM(KPU207:KPU212)</f>
        <v>0</v>
      </c>
      <c r="KPV213" s="29">
        <f t="shared" si="138"/>
        <v>0</v>
      </c>
      <c r="KPW213" s="29">
        <f t="shared" si="138"/>
        <v>0</v>
      </c>
      <c r="KPX213" s="29">
        <f t="shared" si="138"/>
        <v>0</v>
      </c>
      <c r="KPY213" s="29">
        <f t="shared" si="138"/>
        <v>0</v>
      </c>
      <c r="KPZ213" s="29">
        <f t="shared" si="138"/>
        <v>0</v>
      </c>
      <c r="KQA213" s="29">
        <f t="shared" si="138"/>
        <v>0</v>
      </c>
      <c r="KQB213" s="29">
        <f t="shared" si="138"/>
        <v>0</v>
      </c>
      <c r="KQC213" s="29">
        <f t="shared" si="138"/>
        <v>0</v>
      </c>
      <c r="KQD213" s="29">
        <f t="shared" si="138"/>
        <v>0</v>
      </c>
      <c r="KQE213" s="29">
        <f t="shared" si="138"/>
        <v>0</v>
      </c>
      <c r="KQF213" s="29">
        <f t="shared" si="138"/>
        <v>0</v>
      </c>
      <c r="KQG213" s="29">
        <f t="shared" si="138"/>
        <v>0</v>
      </c>
      <c r="KQH213" s="29">
        <f t="shared" si="138"/>
        <v>0</v>
      </c>
      <c r="KQI213" s="29">
        <f t="shared" si="138"/>
        <v>0</v>
      </c>
      <c r="KQJ213" s="29">
        <f t="shared" si="138"/>
        <v>0</v>
      </c>
      <c r="KQK213" s="29">
        <f t="shared" si="138"/>
        <v>0</v>
      </c>
      <c r="KQL213" s="29">
        <f t="shared" si="138"/>
        <v>0</v>
      </c>
      <c r="KQM213" s="29">
        <f t="shared" si="138"/>
        <v>0</v>
      </c>
      <c r="KQN213" s="29">
        <f t="shared" si="138"/>
        <v>0</v>
      </c>
      <c r="KQO213" s="29">
        <f t="shared" si="138"/>
        <v>0</v>
      </c>
      <c r="KQP213" s="29">
        <f t="shared" si="138"/>
        <v>0</v>
      </c>
      <c r="KQQ213" s="29">
        <f t="shared" si="138"/>
        <v>0</v>
      </c>
      <c r="KQR213" s="29">
        <f t="shared" si="138"/>
        <v>0</v>
      </c>
      <c r="KQS213" s="29">
        <f t="shared" si="138"/>
        <v>0</v>
      </c>
      <c r="KQT213" s="29">
        <f t="shared" si="138"/>
        <v>0</v>
      </c>
      <c r="KQU213" s="29">
        <f t="shared" si="138"/>
        <v>0</v>
      </c>
      <c r="KQV213" s="29">
        <f t="shared" si="138"/>
        <v>0</v>
      </c>
      <c r="KQW213" s="29">
        <f t="shared" si="138"/>
        <v>0</v>
      </c>
      <c r="KQX213" s="29">
        <f t="shared" si="138"/>
        <v>0</v>
      </c>
      <c r="KQY213" s="29">
        <f t="shared" si="138"/>
        <v>0</v>
      </c>
      <c r="KQZ213" s="29">
        <f t="shared" si="138"/>
        <v>0</v>
      </c>
      <c r="KRA213" s="29">
        <f t="shared" si="138"/>
        <v>0</v>
      </c>
      <c r="KRB213" s="29">
        <f t="shared" si="138"/>
        <v>0</v>
      </c>
      <c r="KRC213" s="29">
        <f t="shared" si="138"/>
        <v>0</v>
      </c>
      <c r="KRD213" s="29">
        <f t="shared" si="138"/>
        <v>0</v>
      </c>
      <c r="KRE213" s="29">
        <f t="shared" si="138"/>
        <v>0</v>
      </c>
      <c r="KRF213" s="29">
        <f t="shared" si="138"/>
        <v>0</v>
      </c>
      <c r="KRG213" s="29">
        <f t="shared" si="138"/>
        <v>0</v>
      </c>
      <c r="KRH213" s="29">
        <f t="shared" si="138"/>
        <v>0</v>
      </c>
      <c r="KRI213" s="29">
        <f t="shared" si="138"/>
        <v>0</v>
      </c>
      <c r="KRJ213" s="29">
        <f t="shared" si="138"/>
        <v>0</v>
      </c>
      <c r="KRK213" s="29">
        <f t="shared" si="138"/>
        <v>0</v>
      </c>
      <c r="KRL213" s="29">
        <f t="shared" si="138"/>
        <v>0</v>
      </c>
      <c r="KRM213" s="29">
        <f t="shared" si="138"/>
        <v>0</v>
      </c>
      <c r="KRN213" s="29">
        <f t="shared" si="138"/>
        <v>0</v>
      </c>
      <c r="KRO213" s="29">
        <f t="shared" si="138"/>
        <v>0</v>
      </c>
      <c r="KRP213" s="29">
        <f t="shared" si="138"/>
        <v>0</v>
      </c>
      <c r="KRQ213" s="29">
        <f t="shared" si="138"/>
        <v>0</v>
      </c>
      <c r="KRR213" s="29">
        <f t="shared" si="138"/>
        <v>0</v>
      </c>
      <c r="KRS213" s="29">
        <f t="shared" si="138"/>
        <v>0</v>
      </c>
      <c r="KRT213" s="29">
        <f t="shared" si="138"/>
        <v>0</v>
      </c>
      <c r="KRU213" s="29">
        <f t="shared" si="138"/>
        <v>0</v>
      </c>
      <c r="KRV213" s="29">
        <f t="shared" si="138"/>
        <v>0</v>
      </c>
      <c r="KRW213" s="29">
        <f t="shared" si="138"/>
        <v>0</v>
      </c>
      <c r="KRX213" s="29">
        <f t="shared" si="138"/>
        <v>0</v>
      </c>
      <c r="KRY213" s="29">
        <f t="shared" si="138"/>
        <v>0</v>
      </c>
      <c r="KRZ213" s="29">
        <f t="shared" si="138"/>
        <v>0</v>
      </c>
      <c r="KSA213" s="29">
        <f t="shared" si="138"/>
        <v>0</v>
      </c>
      <c r="KSB213" s="29">
        <f t="shared" si="138"/>
        <v>0</v>
      </c>
      <c r="KSC213" s="29">
        <f t="shared" si="138"/>
        <v>0</v>
      </c>
      <c r="KSD213" s="29">
        <f t="shared" si="138"/>
        <v>0</v>
      </c>
      <c r="KSE213" s="29">
        <f t="shared" si="138"/>
        <v>0</v>
      </c>
      <c r="KSF213" s="29">
        <f t="shared" si="138"/>
        <v>0</v>
      </c>
      <c r="KSG213" s="29">
        <f t="shared" ref="KSG213:KUR213" si="139">SUM(KSG207:KSG212)</f>
        <v>0</v>
      </c>
      <c r="KSH213" s="29">
        <f t="shared" si="139"/>
        <v>0</v>
      </c>
      <c r="KSI213" s="29">
        <f t="shared" si="139"/>
        <v>0</v>
      </c>
      <c r="KSJ213" s="29">
        <f t="shared" si="139"/>
        <v>0</v>
      </c>
      <c r="KSK213" s="29">
        <f t="shared" si="139"/>
        <v>0</v>
      </c>
      <c r="KSL213" s="29">
        <f t="shared" si="139"/>
        <v>0</v>
      </c>
      <c r="KSM213" s="29">
        <f t="shared" si="139"/>
        <v>0</v>
      </c>
      <c r="KSN213" s="29">
        <f t="shared" si="139"/>
        <v>0</v>
      </c>
      <c r="KSO213" s="29">
        <f t="shared" si="139"/>
        <v>0</v>
      </c>
      <c r="KSP213" s="29">
        <f t="shared" si="139"/>
        <v>0</v>
      </c>
      <c r="KSQ213" s="29">
        <f t="shared" si="139"/>
        <v>0</v>
      </c>
      <c r="KSR213" s="29">
        <f t="shared" si="139"/>
        <v>0</v>
      </c>
      <c r="KSS213" s="29">
        <f t="shared" si="139"/>
        <v>0</v>
      </c>
      <c r="KST213" s="29">
        <f t="shared" si="139"/>
        <v>0</v>
      </c>
      <c r="KSU213" s="29">
        <f t="shared" si="139"/>
        <v>0</v>
      </c>
      <c r="KSV213" s="29">
        <f t="shared" si="139"/>
        <v>0</v>
      </c>
      <c r="KSW213" s="29">
        <f t="shared" si="139"/>
        <v>0</v>
      </c>
      <c r="KSX213" s="29">
        <f t="shared" si="139"/>
        <v>0</v>
      </c>
      <c r="KSY213" s="29">
        <f t="shared" si="139"/>
        <v>0</v>
      </c>
      <c r="KSZ213" s="29">
        <f t="shared" si="139"/>
        <v>0</v>
      </c>
      <c r="KTA213" s="29">
        <f t="shared" si="139"/>
        <v>0</v>
      </c>
      <c r="KTB213" s="29">
        <f t="shared" si="139"/>
        <v>0</v>
      </c>
      <c r="KTC213" s="29">
        <f t="shared" si="139"/>
        <v>0</v>
      </c>
      <c r="KTD213" s="29">
        <f t="shared" si="139"/>
        <v>0</v>
      </c>
      <c r="KTE213" s="29">
        <f t="shared" si="139"/>
        <v>0</v>
      </c>
      <c r="KTF213" s="29">
        <f t="shared" si="139"/>
        <v>0</v>
      </c>
      <c r="KTG213" s="29">
        <f t="shared" si="139"/>
        <v>0</v>
      </c>
      <c r="KTH213" s="29">
        <f t="shared" si="139"/>
        <v>0</v>
      </c>
      <c r="KTI213" s="29">
        <f t="shared" si="139"/>
        <v>0</v>
      </c>
      <c r="KTJ213" s="29">
        <f t="shared" si="139"/>
        <v>0</v>
      </c>
      <c r="KTK213" s="29">
        <f t="shared" si="139"/>
        <v>0</v>
      </c>
      <c r="KTL213" s="29">
        <f t="shared" si="139"/>
        <v>0</v>
      </c>
      <c r="KTM213" s="29">
        <f t="shared" si="139"/>
        <v>0</v>
      </c>
      <c r="KTN213" s="29">
        <f t="shared" si="139"/>
        <v>0</v>
      </c>
      <c r="KTO213" s="29">
        <f t="shared" si="139"/>
        <v>0</v>
      </c>
      <c r="KTP213" s="29">
        <f t="shared" si="139"/>
        <v>0</v>
      </c>
      <c r="KTQ213" s="29">
        <f t="shared" si="139"/>
        <v>0</v>
      </c>
      <c r="KTR213" s="29">
        <f t="shared" si="139"/>
        <v>0</v>
      </c>
      <c r="KTS213" s="29">
        <f t="shared" si="139"/>
        <v>0</v>
      </c>
      <c r="KTT213" s="29">
        <f t="shared" si="139"/>
        <v>0</v>
      </c>
      <c r="KTU213" s="29">
        <f t="shared" si="139"/>
        <v>0</v>
      </c>
      <c r="KTV213" s="29">
        <f t="shared" si="139"/>
        <v>0</v>
      </c>
      <c r="KTW213" s="29">
        <f t="shared" si="139"/>
        <v>0</v>
      </c>
      <c r="KTX213" s="29">
        <f t="shared" si="139"/>
        <v>0</v>
      </c>
      <c r="KTY213" s="29">
        <f t="shared" si="139"/>
        <v>0</v>
      </c>
      <c r="KTZ213" s="29">
        <f t="shared" si="139"/>
        <v>0</v>
      </c>
      <c r="KUA213" s="29">
        <f t="shared" si="139"/>
        <v>0</v>
      </c>
      <c r="KUB213" s="29">
        <f t="shared" si="139"/>
        <v>0</v>
      </c>
      <c r="KUC213" s="29">
        <f t="shared" si="139"/>
        <v>0</v>
      </c>
      <c r="KUD213" s="29">
        <f t="shared" si="139"/>
        <v>0</v>
      </c>
      <c r="KUE213" s="29">
        <f t="shared" si="139"/>
        <v>0</v>
      </c>
      <c r="KUF213" s="29">
        <f t="shared" si="139"/>
        <v>0</v>
      </c>
      <c r="KUG213" s="29">
        <f t="shared" si="139"/>
        <v>0</v>
      </c>
      <c r="KUH213" s="29">
        <f t="shared" si="139"/>
        <v>0</v>
      </c>
      <c r="KUI213" s="29">
        <f t="shared" si="139"/>
        <v>0</v>
      </c>
      <c r="KUJ213" s="29">
        <f t="shared" si="139"/>
        <v>0</v>
      </c>
      <c r="KUK213" s="29">
        <f t="shared" si="139"/>
        <v>0</v>
      </c>
      <c r="KUL213" s="29">
        <f t="shared" si="139"/>
        <v>0</v>
      </c>
      <c r="KUM213" s="29">
        <f t="shared" si="139"/>
        <v>0</v>
      </c>
      <c r="KUN213" s="29">
        <f t="shared" si="139"/>
        <v>0</v>
      </c>
      <c r="KUO213" s="29">
        <f t="shared" si="139"/>
        <v>0</v>
      </c>
      <c r="KUP213" s="29">
        <f t="shared" si="139"/>
        <v>0</v>
      </c>
      <c r="KUQ213" s="29">
        <f t="shared" si="139"/>
        <v>0</v>
      </c>
      <c r="KUR213" s="29">
        <f t="shared" si="139"/>
        <v>0</v>
      </c>
      <c r="KUS213" s="29">
        <f t="shared" ref="KUS213:KXD213" si="140">SUM(KUS207:KUS212)</f>
        <v>0</v>
      </c>
      <c r="KUT213" s="29">
        <f t="shared" si="140"/>
        <v>0</v>
      </c>
      <c r="KUU213" s="29">
        <f t="shared" si="140"/>
        <v>0</v>
      </c>
      <c r="KUV213" s="29">
        <f t="shared" si="140"/>
        <v>0</v>
      </c>
      <c r="KUW213" s="29">
        <f t="shared" si="140"/>
        <v>0</v>
      </c>
      <c r="KUX213" s="29">
        <f t="shared" si="140"/>
        <v>0</v>
      </c>
      <c r="KUY213" s="29">
        <f t="shared" si="140"/>
        <v>0</v>
      </c>
      <c r="KUZ213" s="29">
        <f t="shared" si="140"/>
        <v>0</v>
      </c>
      <c r="KVA213" s="29">
        <f t="shared" si="140"/>
        <v>0</v>
      </c>
      <c r="KVB213" s="29">
        <f t="shared" si="140"/>
        <v>0</v>
      </c>
      <c r="KVC213" s="29">
        <f t="shared" si="140"/>
        <v>0</v>
      </c>
      <c r="KVD213" s="29">
        <f t="shared" si="140"/>
        <v>0</v>
      </c>
      <c r="KVE213" s="29">
        <f t="shared" si="140"/>
        <v>0</v>
      </c>
      <c r="KVF213" s="29">
        <f t="shared" si="140"/>
        <v>0</v>
      </c>
      <c r="KVG213" s="29">
        <f t="shared" si="140"/>
        <v>0</v>
      </c>
      <c r="KVH213" s="29">
        <f t="shared" si="140"/>
        <v>0</v>
      </c>
      <c r="KVI213" s="29">
        <f t="shared" si="140"/>
        <v>0</v>
      </c>
      <c r="KVJ213" s="29">
        <f t="shared" si="140"/>
        <v>0</v>
      </c>
      <c r="KVK213" s="29">
        <f t="shared" si="140"/>
        <v>0</v>
      </c>
      <c r="KVL213" s="29">
        <f t="shared" si="140"/>
        <v>0</v>
      </c>
      <c r="KVM213" s="29">
        <f t="shared" si="140"/>
        <v>0</v>
      </c>
      <c r="KVN213" s="29">
        <f t="shared" si="140"/>
        <v>0</v>
      </c>
      <c r="KVO213" s="29">
        <f t="shared" si="140"/>
        <v>0</v>
      </c>
      <c r="KVP213" s="29">
        <f t="shared" si="140"/>
        <v>0</v>
      </c>
      <c r="KVQ213" s="29">
        <f t="shared" si="140"/>
        <v>0</v>
      </c>
      <c r="KVR213" s="29">
        <f t="shared" si="140"/>
        <v>0</v>
      </c>
      <c r="KVS213" s="29">
        <f t="shared" si="140"/>
        <v>0</v>
      </c>
      <c r="KVT213" s="29">
        <f t="shared" si="140"/>
        <v>0</v>
      </c>
      <c r="KVU213" s="29">
        <f t="shared" si="140"/>
        <v>0</v>
      </c>
      <c r="KVV213" s="29">
        <f t="shared" si="140"/>
        <v>0</v>
      </c>
      <c r="KVW213" s="29">
        <f t="shared" si="140"/>
        <v>0</v>
      </c>
      <c r="KVX213" s="29">
        <f t="shared" si="140"/>
        <v>0</v>
      </c>
      <c r="KVY213" s="29">
        <f t="shared" si="140"/>
        <v>0</v>
      </c>
      <c r="KVZ213" s="29">
        <f t="shared" si="140"/>
        <v>0</v>
      </c>
      <c r="KWA213" s="29">
        <f t="shared" si="140"/>
        <v>0</v>
      </c>
      <c r="KWB213" s="29">
        <f t="shared" si="140"/>
        <v>0</v>
      </c>
      <c r="KWC213" s="29">
        <f t="shared" si="140"/>
        <v>0</v>
      </c>
      <c r="KWD213" s="29">
        <f t="shared" si="140"/>
        <v>0</v>
      </c>
      <c r="KWE213" s="29">
        <f t="shared" si="140"/>
        <v>0</v>
      </c>
      <c r="KWF213" s="29">
        <f t="shared" si="140"/>
        <v>0</v>
      </c>
      <c r="KWG213" s="29">
        <f t="shared" si="140"/>
        <v>0</v>
      </c>
      <c r="KWH213" s="29">
        <f t="shared" si="140"/>
        <v>0</v>
      </c>
      <c r="KWI213" s="29">
        <f t="shared" si="140"/>
        <v>0</v>
      </c>
      <c r="KWJ213" s="29">
        <f t="shared" si="140"/>
        <v>0</v>
      </c>
      <c r="KWK213" s="29">
        <f t="shared" si="140"/>
        <v>0</v>
      </c>
      <c r="KWL213" s="29">
        <f t="shared" si="140"/>
        <v>0</v>
      </c>
      <c r="KWM213" s="29">
        <f t="shared" si="140"/>
        <v>0</v>
      </c>
      <c r="KWN213" s="29">
        <f t="shared" si="140"/>
        <v>0</v>
      </c>
      <c r="KWO213" s="29">
        <f t="shared" si="140"/>
        <v>0</v>
      </c>
      <c r="KWP213" s="29">
        <f t="shared" si="140"/>
        <v>0</v>
      </c>
      <c r="KWQ213" s="29">
        <f t="shared" si="140"/>
        <v>0</v>
      </c>
      <c r="KWR213" s="29">
        <f t="shared" si="140"/>
        <v>0</v>
      </c>
      <c r="KWS213" s="29">
        <f t="shared" si="140"/>
        <v>0</v>
      </c>
      <c r="KWT213" s="29">
        <f t="shared" si="140"/>
        <v>0</v>
      </c>
      <c r="KWU213" s="29">
        <f t="shared" si="140"/>
        <v>0</v>
      </c>
      <c r="KWV213" s="29">
        <f t="shared" si="140"/>
        <v>0</v>
      </c>
      <c r="KWW213" s="29">
        <f t="shared" si="140"/>
        <v>0</v>
      </c>
      <c r="KWX213" s="29">
        <f t="shared" si="140"/>
        <v>0</v>
      </c>
      <c r="KWY213" s="29">
        <f t="shared" si="140"/>
        <v>0</v>
      </c>
      <c r="KWZ213" s="29">
        <f t="shared" si="140"/>
        <v>0</v>
      </c>
      <c r="KXA213" s="29">
        <f t="shared" si="140"/>
        <v>0</v>
      </c>
      <c r="KXB213" s="29">
        <f t="shared" si="140"/>
        <v>0</v>
      </c>
      <c r="KXC213" s="29">
        <f t="shared" si="140"/>
        <v>0</v>
      </c>
      <c r="KXD213" s="29">
        <f t="shared" si="140"/>
        <v>0</v>
      </c>
      <c r="KXE213" s="29">
        <f t="shared" ref="KXE213:KZP213" si="141">SUM(KXE207:KXE212)</f>
        <v>0</v>
      </c>
      <c r="KXF213" s="29">
        <f t="shared" si="141"/>
        <v>0</v>
      </c>
      <c r="KXG213" s="29">
        <f t="shared" si="141"/>
        <v>0</v>
      </c>
      <c r="KXH213" s="29">
        <f t="shared" si="141"/>
        <v>0</v>
      </c>
      <c r="KXI213" s="29">
        <f t="shared" si="141"/>
        <v>0</v>
      </c>
      <c r="KXJ213" s="29">
        <f t="shared" si="141"/>
        <v>0</v>
      </c>
      <c r="KXK213" s="29">
        <f t="shared" si="141"/>
        <v>0</v>
      </c>
      <c r="KXL213" s="29">
        <f t="shared" si="141"/>
        <v>0</v>
      </c>
      <c r="KXM213" s="29">
        <f t="shared" si="141"/>
        <v>0</v>
      </c>
      <c r="KXN213" s="29">
        <f t="shared" si="141"/>
        <v>0</v>
      </c>
      <c r="KXO213" s="29">
        <f t="shared" si="141"/>
        <v>0</v>
      </c>
      <c r="KXP213" s="29">
        <f t="shared" si="141"/>
        <v>0</v>
      </c>
      <c r="KXQ213" s="29">
        <f t="shared" si="141"/>
        <v>0</v>
      </c>
      <c r="KXR213" s="29">
        <f t="shared" si="141"/>
        <v>0</v>
      </c>
      <c r="KXS213" s="29">
        <f t="shared" si="141"/>
        <v>0</v>
      </c>
      <c r="KXT213" s="29">
        <f t="shared" si="141"/>
        <v>0</v>
      </c>
      <c r="KXU213" s="29">
        <f t="shared" si="141"/>
        <v>0</v>
      </c>
      <c r="KXV213" s="29">
        <f t="shared" si="141"/>
        <v>0</v>
      </c>
      <c r="KXW213" s="29">
        <f t="shared" si="141"/>
        <v>0</v>
      </c>
      <c r="KXX213" s="29">
        <f t="shared" si="141"/>
        <v>0</v>
      </c>
      <c r="KXY213" s="29">
        <f t="shared" si="141"/>
        <v>0</v>
      </c>
      <c r="KXZ213" s="29">
        <f t="shared" si="141"/>
        <v>0</v>
      </c>
      <c r="KYA213" s="29">
        <f t="shared" si="141"/>
        <v>0</v>
      </c>
      <c r="KYB213" s="29">
        <f t="shared" si="141"/>
        <v>0</v>
      </c>
      <c r="KYC213" s="29">
        <f t="shared" si="141"/>
        <v>0</v>
      </c>
      <c r="KYD213" s="29">
        <f t="shared" si="141"/>
        <v>0</v>
      </c>
      <c r="KYE213" s="29">
        <f t="shared" si="141"/>
        <v>0</v>
      </c>
      <c r="KYF213" s="29">
        <f t="shared" si="141"/>
        <v>0</v>
      </c>
      <c r="KYG213" s="29">
        <f t="shared" si="141"/>
        <v>0</v>
      </c>
      <c r="KYH213" s="29">
        <f t="shared" si="141"/>
        <v>0</v>
      </c>
      <c r="KYI213" s="29">
        <f t="shared" si="141"/>
        <v>0</v>
      </c>
      <c r="KYJ213" s="29">
        <f t="shared" si="141"/>
        <v>0</v>
      </c>
      <c r="KYK213" s="29">
        <f t="shared" si="141"/>
        <v>0</v>
      </c>
      <c r="KYL213" s="29">
        <f t="shared" si="141"/>
        <v>0</v>
      </c>
      <c r="KYM213" s="29">
        <f t="shared" si="141"/>
        <v>0</v>
      </c>
      <c r="KYN213" s="29">
        <f t="shared" si="141"/>
        <v>0</v>
      </c>
      <c r="KYO213" s="29">
        <f t="shared" si="141"/>
        <v>0</v>
      </c>
      <c r="KYP213" s="29">
        <f t="shared" si="141"/>
        <v>0</v>
      </c>
      <c r="KYQ213" s="29">
        <f t="shared" si="141"/>
        <v>0</v>
      </c>
      <c r="KYR213" s="29">
        <f t="shared" si="141"/>
        <v>0</v>
      </c>
      <c r="KYS213" s="29">
        <f t="shared" si="141"/>
        <v>0</v>
      </c>
      <c r="KYT213" s="29">
        <f t="shared" si="141"/>
        <v>0</v>
      </c>
      <c r="KYU213" s="29">
        <f t="shared" si="141"/>
        <v>0</v>
      </c>
      <c r="KYV213" s="29">
        <f t="shared" si="141"/>
        <v>0</v>
      </c>
      <c r="KYW213" s="29">
        <f t="shared" si="141"/>
        <v>0</v>
      </c>
      <c r="KYX213" s="29">
        <f t="shared" si="141"/>
        <v>0</v>
      </c>
      <c r="KYY213" s="29">
        <f t="shared" si="141"/>
        <v>0</v>
      </c>
      <c r="KYZ213" s="29">
        <f t="shared" si="141"/>
        <v>0</v>
      </c>
      <c r="KZA213" s="29">
        <f t="shared" si="141"/>
        <v>0</v>
      </c>
      <c r="KZB213" s="29">
        <f t="shared" si="141"/>
        <v>0</v>
      </c>
      <c r="KZC213" s="29">
        <f t="shared" si="141"/>
        <v>0</v>
      </c>
      <c r="KZD213" s="29">
        <f t="shared" si="141"/>
        <v>0</v>
      </c>
      <c r="KZE213" s="29">
        <f t="shared" si="141"/>
        <v>0</v>
      </c>
      <c r="KZF213" s="29">
        <f t="shared" si="141"/>
        <v>0</v>
      </c>
      <c r="KZG213" s="29">
        <f t="shared" si="141"/>
        <v>0</v>
      </c>
      <c r="KZH213" s="29">
        <f t="shared" si="141"/>
        <v>0</v>
      </c>
      <c r="KZI213" s="29">
        <f t="shared" si="141"/>
        <v>0</v>
      </c>
      <c r="KZJ213" s="29">
        <f t="shared" si="141"/>
        <v>0</v>
      </c>
      <c r="KZK213" s="29">
        <f t="shared" si="141"/>
        <v>0</v>
      </c>
      <c r="KZL213" s="29">
        <f t="shared" si="141"/>
        <v>0</v>
      </c>
      <c r="KZM213" s="29">
        <f t="shared" si="141"/>
        <v>0</v>
      </c>
      <c r="KZN213" s="29">
        <f t="shared" si="141"/>
        <v>0</v>
      </c>
      <c r="KZO213" s="29">
        <f t="shared" si="141"/>
        <v>0</v>
      </c>
      <c r="KZP213" s="29">
        <f t="shared" si="141"/>
        <v>0</v>
      </c>
      <c r="KZQ213" s="29">
        <f t="shared" ref="KZQ213:LCB213" si="142">SUM(KZQ207:KZQ212)</f>
        <v>0</v>
      </c>
      <c r="KZR213" s="29">
        <f t="shared" si="142"/>
        <v>0</v>
      </c>
      <c r="KZS213" s="29">
        <f t="shared" si="142"/>
        <v>0</v>
      </c>
      <c r="KZT213" s="29">
        <f t="shared" si="142"/>
        <v>0</v>
      </c>
      <c r="KZU213" s="29">
        <f t="shared" si="142"/>
        <v>0</v>
      </c>
      <c r="KZV213" s="29">
        <f t="shared" si="142"/>
        <v>0</v>
      </c>
      <c r="KZW213" s="29">
        <f t="shared" si="142"/>
        <v>0</v>
      </c>
      <c r="KZX213" s="29">
        <f t="shared" si="142"/>
        <v>0</v>
      </c>
      <c r="KZY213" s="29">
        <f t="shared" si="142"/>
        <v>0</v>
      </c>
      <c r="KZZ213" s="29">
        <f t="shared" si="142"/>
        <v>0</v>
      </c>
      <c r="LAA213" s="29">
        <f t="shared" si="142"/>
        <v>0</v>
      </c>
      <c r="LAB213" s="29">
        <f t="shared" si="142"/>
        <v>0</v>
      </c>
      <c r="LAC213" s="29">
        <f t="shared" si="142"/>
        <v>0</v>
      </c>
      <c r="LAD213" s="29">
        <f t="shared" si="142"/>
        <v>0</v>
      </c>
      <c r="LAE213" s="29">
        <f t="shared" si="142"/>
        <v>0</v>
      </c>
      <c r="LAF213" s="29">
        <f t="shared" si="142"/>
        <v>0</v>
      </c>
      <c r="LAG213" s="29">
        <f t="shared" si="142"/>
        <v>0</v>
      </c>
      <c r="LAH213" s="29">
        <f t="shared" si="142"/>
        <v>0</v>
      </c>
      <c r="LAI213" s="29">
        <f t="shared" si="142"/>
        <v>0</v>
      </c>
      <c r="LAJ213" s="29">
        <f t="shared" si="142"/>
        <v>0</v>
      </c>
      <c r="LAK213" s="29">
        <f t="shared" si="142"/>
        <v>0</v>
      </c>
      <c r="LAL213" s="29">
        <f t="shared" si="142"/>
        <v>0</v>
      </c>
      <c r="LAM213" s="29">
        <f t="shared" si="142"/>
        <v>0</v>
      </c>
      <c r="LAN213" s="29">
        <f t="shared" si="142"/>
        <v>0</v>
      </c>
      <c r="LAO213" s="29">
        <f t="shared" si="142"/>
        <v>0</v>
      </c>
      <c r="LAP213" s="29">
        <f t="shared" si="142"/>
        <v>0</v>
      </c>
      <c r="LAQ213" s="29">
        <f t="shared" si="142"/>
        <v>0</v>
      </c>
      <c r="LAR213" s="29">
        <f t="shared" si="142"/>
        <v>0</v>
      </c>
      <c r="LAS213" s="29">
        <f t="shared" si="142"/>
        <v>0</v>
      </c>
      <c r="LAT213" s="29">
        <f t="shared" si="142"/>
        <v>0</v>
      </c>
      <c r="LAU213" s="29">
        <f t="shared" si="142"/>
        <v>0</v>
      </c>
      <c r="LAV213" s="29">
        <f t="shared" si="142"/>
        <v>0</v>
      </c>
      <c r="LAW213" s="29">
        <f t="shared" si="142"/>
        <v>0</v>
      </c>
      <c r="LAX213" s="29">
        <f t="shared" si="142"/>
        <v>0</v>
      </c>
      <c r="LAY213" s="29">
        <f t="shared" si="142"/>
        <v>0</v>
      </c>
      <c r="LAZ213" s="29">
        <f t="shared" si="142"/>
        <v>0</v>
      </c>
      <c r="LBA213" s="29">
        <f t="shared" si="142"/>
        <v>0</v>
      </c>
      <c r="LBB213" s="29">
        <f t="shared" si="142"/>
        <v>0</v>
      </c>
      <c r="LBC213" s="29">
        <f t="shared" si="142"/>
        <v>0</v>
      </c>
      <c r="LBD213" s="29">
        <f t="shared" si="142"/>
        <v>0</v>
      </c>
      <c r="LBE213" s="29">
        <f t="shared" si="142"/>
        <v>0</v>
      </c>
      <c r="LBF213" s="29">
        <f t="shared" si="142"/>
        <v>0</v>
      </c>
      <c r="LBG213" s="29">
        <f t="shared" si="142"/>
        <v>0</v>
      </c>
      <c r="LBH213" s="29">
        <f t="shared" si="142"/>
        <v>0</v>
      </c>
      <c r="LBI213" s="29">
        <f t="shared" si="142"/>
        <v>0</v>
      </c>
      <c r="LBJ213" s="29">
        <f t="shared" si="142"/>
        <v>0</v>
      </c>
      <c r="LBK213" s="29">
        <f t="shared" si="142"/>
        <v>0</v>
      </c>
      <c r="LBL213" s="29">
        <f t="shared" si="142"/>
        <v>0</v>
      </c>
      <c r="LBM213" s="29">
        <f t="shared" si="142"/>
        <v>0</v>
      </c>
      <c r="LBN213" s="29">
        <f t="shared" si="142"/>
        <v>0</v>
      </c>
      <c r="LBO213" s="29">
        <f t="shared" si="142"/>
        <v>0</v>
      </c>
      <c r="LBP213" s="29">
        <f t="shared" si="142"/>
        <v>0</v>
      </c>
      <c r="LBQ213" s="29">
        <f t="shared" si="142"/>
        <v>0</v>
      </c>
      <c r="LBR213" s="29">
        <f t="shared" si="142"/>
        <v>0</v>
      </c>
      <c r="LBS213" s="29">
        <f t="shared" si="142"/>
        <v>0</v>
      </c>
      <c r="LBT213" s="29">
        <f t="shared" si="142"/>
        <v>0</v>
      </c>
      <c r="LBU213" s="29">
        <f t="shared" si="142"/>
        <v>0</v>
      </c>
      <c r="LBV213" s="29">
        <f t="shared" si="142"/>
        <v>0</v>
      </c>
      <c r="LBW213" s="29">
        <f t="shared" si="142"/>
        <v>0</v>
      </c>
      <c r="LBX213" s="29">
        <f t="shared" si="142"/>
        <v>0</v>
      </c>
      <c r="LBY213" s="29">
        <f t="shared" si="142"/>
        <v>0</v>
      </c>
      <c r="LBZ213" s="29">
        <f t="shared" si="142"/>
        <v>0</v>
      </c>
      <c r="LCA213" s="29">
        <f t="shared" si="142"/>
        <v>0</v>
      </c>
      <c r="LCB213" s="29">
        <f t="shared" si="142"/>
        <v>0</v>
      </c>
      <c r="LCC213" s="29">
        <f t="shared" ref="LCC213:LEN213" si="143">SUM(LCC207:LCC212)</f>
        <v>0</v>
      </c>
      <c r="LCD213" s="29">
        <f t="shared" si="143"/>
        <v>0</v>
      </c>
      <c r="LCE213" s="29">
        <f t="shared" si="143"/>
        <v>0</v>
      </c>
      <c r="LCF213" s="29">
        <f t="shared" si="143"/>
        <v>0</v>
      </c>
      <c r="LCG213" s="29">
        <f t="shared" si="143"/>
        <v>0</v>
      </c>
      <c r="LCH213" s="29">
        <f t="shared" si="143"/>
        <v>0</v>
      </c>
      <c r="LCI213" s="29">
        <f t="shared" si="143"/>
        <v>0</v>
      </c>
      <c r="LCJ213" s="29">
        <f t="shared" si="143"/>
        <v>0</v>
      </c>
      <c r="LCK213" s="29">
        <f t="shared" si="143"/>
        <v>0</v>
      </c>
      <c r="LCL213" s="29">
        <f t="shared" si="143"/>
        <v>0</v>
      </c>
      <c r="LCM213" s="29">
        <f t="shared" si="143"/>
        <v>0</v>
      </c>
      <c r="LCN213" s="29">
        <f t="shared" si="143"/>
        <v>0</v>
      </c>
      <c r="LCO213" s="29">
        <f t="shared" si="143"/>
        <v>0</v>
      </c>
      <c r="LCP213" s="29">
        <f t="shared" si="143"/>
        <v>0</v>
      </c>
      <c r="LCQ213" s="29">
        <f t="shared" si="143"/>
        <v>0</v>
      </c>
      <c r="LCR213" s="29">
        <f t="shared" si="143"/>
        <v>0</v>
      </c>
      <c r="LCS213" s="29">
        <f t="shared" si="143"/>
        <v>0</v>
      </c>
      <c r="LCT213" s="29">
        <f t="shared" si="143"/>
        <v>0</v>
      </c>
      <c r="LCU213" s="29">
        <f t="shared" si="143"/>
        <v>0</v>
      </c>
      <c r="LCV213" s="29">
        <f t="shared" si="143"/>
        <v>0</v>
      </c>
      <c r="LCW213" s="29">
        <f t="shared" si="143"/>
        <v>0</v>
      </c>
      <c r="LCX213" s="29">
        <f t="shared" si="143"/>
        <v>0</v>
      </c>
      <c r="LCY213" s="29">
        <f t="shared" si="143"/>
        <v>0</v>
      </c>
      <c r="LCZ213" s="29">
        <f t="shared" si="143"/>
        <v>0</v>
      </c>
      <c r="LDA213" s="29">
        <f t="shared" si="143"/>
        <v>0</v>
      </c>
      <c r="LDB213" s="29">
        <f t="shared" si="143"/>
        <v>0</v>
      </c>
      <c r="LDC213" s="29">
        <f t="shared" si="143"/>
        <v>0</v>
      </c>
      <c r="LDD213" s="29">
        <f t="shared" si="143"/>
        <v>0</v>
      </c>
      <c r="LDE213" s="29">
        <f t="shared" si="143"/>
        <v>0</v>
      </c>
      <c r="LDF213" s="29">
        <f t="shared" si="143"/>
        <v>0</v>
      </c>
      <c r="LDG213" s="29">
        <f t="shared" si="143"/>
        <v>0</v>
      </c>
      <c r="LDH213" s="29">
        <f t="shared" si="143"/>
        <v>0</v>
      </c>
      <c r="LDI213" s="29">
        <f t="shared" si="143"/>
        <v>0</v>
      </c>
      <c r="LDJ213" s="29">
        <f t="shared" si="143"/>
        <v>0</v>
      </c>
      <c r="LDK213" s="29">
        <f t="shared" si="143"/>
        <v>0</v>
      </c>
      <c r="LDL213" s="29">
        <f t="shared" si="143"/>
        <v>0</v>
      </c>
      <c r="LDM213" s="29">
        <f t="shared" si="143"/>
        <v>0</v>
      </c>
      <c r="LDN213" s="29">
        <f t="shared" si="143"/>
        <v>0</v>
      </c>
      <c r="LDO213" s="29">
        <f t="shared" si="143"/>
        <v>0</v>
      </c>
      <c r="LDP213" s="29">
        <f t="shared" si="143"/>
        <v>0</v>
      </c>
      <c r="LDQ213" s="29">
        <f t="shared" si="143"/>
        <v>0</v>
      </c>
      <c r="LDR213" s="29">
        <f t="shared" si="143"/>
        <v>0</v>
      </c>
      <c r="LDS213" s="29">
        <f t="shared" si="143"/>
        <v>0</v>
      </c>
      <c r="LDT213" s="29">
        <f t="shared" si="143"/>
        <v>0</v>
      </c>
      <c r="LDU213" s="29">
        <f t="shared" si="143"/>
        <v>0</v>
      </c>
      <c r="LDV213" s="29">
        <f t="shared" si="143"/>
        <v>0</v>
      </c>
      <c r="LDW213" s="29">
        <f t="shared" si="143"/>
        <v>0</v>
      </c>
      <c r="LDX213" s="29">
        <f t="shared" si="143"/>
        <v>0</v>
      </c>
      <c r="LDY213" s="29">
        <f t="shared" si="143"/>
        <v>0</v>
      </c>
      <c r="LDZ213" s="29">
        <f t="shared" si="143"/>
        <v>0</v>
      </c>
      <c r="LEA213" s="29">
        <f t="shared" si="143"/>
        <v>0</v>
      </c>
      <c r="LEB213" s="29">
        <f t="shared" si="143"/>
        <v>0</v>
      </c>
      <c r="LEC213" s="29">
        <f t="shared" si="143"/>
        <v>0</v>
      </c>
      <c r="LED213" s="29">
        <f t="shared" si="143"/>
        <v>0</v>
      </c>
      <c r="LEE213" s="29">
        <f t="shared" si="143"/>
        <v>0</v>
      </c>
      <c r="LEF213" s="29">
        <f t="shared" si="143"/>
        <v>0</v>
      </c>
      <c r="LEG213" s="29">
        <f t="shared" si="143"/>
        <v>0</v>
      </c>
      <c r="LEH213" s="29">
        <f t="shared" si="143"/>
        <v>0</v>
      </c>
      <c r="LEI213" s="29">
        <f t="shared" si="143"/>
        <v>0</v>
      </c>
      <c r="LEJ213" s="29">
        <f t="shared" si="143"/>
        <v>0</v>
      </c>
      <c r="LEK213" s="29">
        <f t="shared" si="143"/>
        <v>0</v>
      </c>
      <c r="LEL213" s="29">
        <f t="shared" si="143"/>
        <v>0</v>
      </c>
      <c r="LEM213" s="29">
        <f t="shared" si="143"/>
        <v>0</v>
      </c>
      <c r="LEN213" s="29">
        <f t="shared" si="143"/>
        <v>0</v>
      </c>
      <c r="LEO213" s="29">
        <f t="shared" ref="LEO213:LGZ213" si="144">SUM(LEO207:LEO212)</f>
        <v>0</v>
      </c>
      <c r="LEP213" s="29">
        <f t="shared" si="144"/>
        <v>0</v>
      </c>
      <c r="LEQ213" s="29">
        <f t="shared" si="144"/>
        <v>0</v>
      </c>
      <c r="LER213" s="29">
        <f t="shared" si="144"/>
        <v>0</v>
      </c>
      <c r="LES213" s="29">
        <f t="shared" si="144"/>
        <v>0</v>
      </c>
      <c r="LET213" s="29">
        <f t="shared" si="144"/>
        <v>0</v>
      </c>
      <c r="LEU213" s="29">
        <f t="shared" si="144"/>
        <v>0</v>
      </c>
      <c r="LEV213" s="29">
        <f t="shared" si="144"/>
        <v>0</v>
      </c>
      <c r="LEW213" s="29">
        <f t="shared" si="144"/>
        <v>0</v>
      </c>
      <c r="LEX213" s="29">
        <f t="shared" si="144"/>
        <v>0</v>
      </c>
      <c r="LEY213" s="29">
        <f t="shared" si="144"/>
        <v>0</v>
      </c>
      <c r="LEZ213" s="29">
        <f t="shared" si="144"/>
        <v>0</v>
      </c>
      <c r="LFA213" s="29">
        <f t="shared" si="144"/>
        <v>0</v>
      </c>
      <c r="LFB213" s="29">
        <f t="shared" si="144"/>
        <v>0</v>
      </c>
      <c r="LFC213" s="29">
        <f t="shared" si="144"/>
        <v>0</v>
      </c>
      <c r="LFD213" s="29">
        <f t="shared" si="144"/>
        <v>0</v>
      </c>
      <c r="LFE213" s="29">
        <f t="shared" si="144"/>
        <v>0</v>
      </c>
      <c r="LFF213" s="29">
        <f t="shared" si="144"/>
        <v>0</v>
      </c>
      <c r="LFG213" s="29">
        <f t="shared" si="144"/>
        <v>0</v>
      </c>
      <c r="LFH213" s="29">
        <f t="shared" si="144"/>
        <v>0</v>
      </c>
      <c r="LFI213" s="29">
        <f t="shared" si="144"/>
        <v>0</v>
      </c>
      <c r="LFJ213" s="29">
        <f t="shared" si="144"/>
        <v>0</v>
      </c>
      <c r="LFK213" s="29">
        <f t="shared" si="144"/>
        <v>0</v>
      </c>
      <c r="LFL213" s="29">
        <f t="shared" si="144"/>
        <v>0</v>
      </c>
      <c r="LFM213" s="29">
        <f t="shared" si="144"/>
        <v>0</v>
      </c>
      <c r="LFN213" s="29">
        <f t="shared" si="144"/>
        <v>0</v>
      </c>
      <c r="LFO213" s="29">
        <f t="shared" si="144"/>
        <v>0</v>
      </c>
      <c r="LFP213" s="29">
        <f t="shared" si="144"/>
        <v>0</v>
      </c>
      <c r="LFQ213" s="29">
        <f t="shared" si="144"/>
        <v>0</v>
      </c>
      <c r="LFR213" s="29">
        <f t="shared" si="144"/>
        <v>0</v>
      </c>
      <c r="LFS213" s="29">
        <f t="shared" si="144"/>
        <v>0</v>
      </c>
      <c r="LFT213" s="29">
        <f t="shared" si="144"/>
        <v>0</v>
      </c>
      <c r="LFU213" s="29">
        <f t="shared" si="144"/>
        <v>0</v>
      </c>
      <c r="LFV213" s="29">
        <f t="shared" si="144"/>
        <v>0</v>
      </c>
      <c r="LFW213" s="29">
        <f t="shared" si="144"/>
        <v>0</v>
      </c>
      <c r="LFX213" s="29">
        <f t="shared" si="144"/>
        <v>0</v>
      </c>
      <c r="LFY213" s="29">
        <f t="shared" si="144"/>
        <v>0</v>
      </c>
      <c r="LFZ213" s="29">
        <f t="shared" si="144"/>
        <v>0</v>
      </c>
      <c r="LGA213" s="29">
        <f t="shared" si="144"/>
        <v>0</v>
      </c>
      <c r="LGB213" s="29">
        <f t="shared" si="144"/>
        <v>0</v>
      </c>
      <c r="LGC213" s="29">
        <f t="shared" si="144"/>
        <v>0</v>
      </c>
      <c r="LGD213" s="29">
        <f t="shared" si="144"/>
        <v>0</v>
      </c>
      <c r="LGE213" s="29">
        <f t="shared" si="144"/>
        <v>0</v>
      </c>
      <c r="LGF213" s="29">
        <f t="shared" si="144"/>
        <v>0</v>
      </c>
      <c r="LGG213" s="29">
        <f t="shared" si="144"/>
        <v>0</v>
      </c>
      <c r="LGH213" s="29">
        <f t="shared" si="144"/>
        <v>0</v>
      </c>
      <c r="LGI213" s="29">
        <f t="shared" si="144"/>
        <v>0</v>
      </c>
      <c r="LGJ213" s="29">
        <f t="shared" si="144"/>
        <v>0</v>
      </c>
      <c r="LGK213" s="29">
        <f t="shared" si="144"/>
        <v>0</v>
      </c>
      <c r="LGL213" s="29">
        <f t="shared" si="144"/>
        <v>0</v>
      </c>
      <c r="LGM213" s="29">
        <f t="shared" si="144"/>
        <v>0</v>
      </c>
      <c r="LGN213" s="29">
        <f t="shared" si="144"/>
        <v>0</v>
      </c>
      <c r="LGO213" s="29">
        <f t="shared" si="144"/>
        <v>0</v>
      </c>
      <c r="LGP213" s="29">
        <f t="shared" si="144"/>
        <v>0</v>
      </c>
      <c r="LGQ213" s="29">
        <f t="shared" si="144"/>
        <v>0</v>
      </c>
      <c r="LGR213" s="29">
        <f t="shared" si="144"/>
        <v>0</v>
      </c>
      <c r="LGS213" s="29">
        <f t="shared" si="144"/>
        <v>0</v>
      </c>
      <c r="LGT213" s="29">
        <f t="shared" si="144"/>
        <v>0</v>
      </c>
      <c r="LGU213" s="29">
        <f t="shared" si="144"/>
        <v>0</v>
      </c>
      <c r="LGV213" s="29">
        <f t="shared" si="144"/>
        <v>0</v>
      </c>
      <c r="LGW213" s="29">
        <f t="shared" si="144"/>
        <v>0</v>
      </c>
      <c r="LGX213" s="29">
        <f t="shared" si="144"/>
        <v>0</v>
      </c>
      <c r="LGY213" s="29">
        <f t="shared" si="144"/>
        <v>0</v>
      </c>
      <c r="LGZ213" s="29">
        <f t="shared" si="144"/>
        <v>0</v>
      </c>
      <c r="LHA213" s="29">
        <f t="shared" ref="LHA213:LJL213" si="145">SUM(LHA207:LHA212)</f>
        <v>0</v>
      </c>
      <c r="LHB213" s="29">
        <f t="shared" si="145"/>
        <v>0</v>
      </c>
      <c r="LHC213" s="29">
        <f t="shared" si="145"/>
        <v>0</v>
      </c>
      <c r="LHD213" s="29">
        <f t="shared" si="145"/>
        <v>0</v>
      </c>
      <c r="LHE213" s="29">
        <f t="shared" si="145"/>
        <v>0</v>
      </c>
      <c r="LHF213" s="29">
        <f t="shared" si="145"/>
        <v>0</v>
      </c>
      <c r="LHG213" s="29">
        <f t="shared" si="145"/>
        <v>0</v>
      </c>
      <c r="LHH213" s="29">
        <f t="shared" si="145"/>
        <v>0</v>
      </c>
      <c r="LHI213" s="29">
        <f t="shared" si="145"/>
        <v>0</v>
      </c>
      <c r="LHJ213" s="29">
        <f t="shared" si="145"/>
        <v>0</v>
      </c>
      <c r="LHK213" s="29">
        <f t="shared" si="145"/>
        <v>0</v>
      </c>
      <c r="LHL213" s="29">
        <f t="shared" si="145"/>
        <v>0</v>
      </c>
      <c r="LHM213" s="29">
        <f t="shared" si="145"/>
        <v>0</v>
      </c>
      <c r="LHN213" s="29">
        <f t="shared" si="145"/>
        <v>0</v>
      </c>
      <c r="LHO213" s="29">
        <f t="shared" si="145"/>
        <v>0</v>
      </c>
      <c r="LHP213" s="29">
        <f t="shared" si="145"/>
        <v>0</v>
      </c>
      <c r="LHQ213" s="29">
        <f t="shared" si="145"/>
        <v>0</v>
      </c>
      <c r="LHR213" s="29">
        <f t="shared" si="145"/>
        <v>0</v>
      </c>
      <c r="LHS213" s="29">
        <f t="shared" si="145"/>
        <v>0</v>
      </c>
      <c r="LHT213" s="29">
        <f t="shared" si="145"/>
        <v>0</v>
      </c>
      <c r="LHU213" s="29">
        <f t="shared" si="145"/>
        <v>0</v>
      </c>
      <c r="LHV213" s="29">
        <f t="shared" si="145"/>
        <v>0</v>
      </c>
      <c r="LHW213" s="29">
        <f t="shared" si="145"/>
        <v>0</v>
      </c>
      <c r="LHX213" s="29">
        <f t="shared" si="145"/>
        <v>0</v>
      </c>
      <c r="LHY213" s="29">
        <f t="shared" si="145"/>
        <v>0</v>
      </c>
      <c r="LHZ213" s="29">
        <f t="shared" si="145"/>
        <v>0</v>
      </c>
      <c r="LIA213" s="29">
        <f t="shared" si="145"/>
        <v>0</v>
      </c>
      <c r="LIB213" s="29">
        <f t="shared" si="145"/>
        <v>0</v>
      </c>
      <c r="LIC213" s="29">
        <f t="shared" si="145"/>
        <v>0</v>
      </c>
      <c r="LID213" s="29">
        <f t="shared" si="145"/>
        <v>0</v>
      </c>
      <c r="LIE213" s="29">
        <f t="shared" si="145"/>
        <v>0</v>
      </c>
      <c r="LIF213" s="29">
        <f t="shared" si="145"/>
        <v>0</v>
      </c>
      <c r="LIG213" s="29">
        <f t="shared" si="145"/>
        <v>0</v>
      </c>
      <c r="LIH213" s="29">
        <f t="shared" si="145"/>
        <v>0</v>
      </c>
      <c r="LII213" s="29">
        <f t="shared" si="145"/>
        <v>0</v>
      </c>
      <c r="LIJ213" s="29">
        <f t="shared" si="145"/>
        <v>0</v>
      </c>
      <c r="LIK213" s="29">
        <f t="shared" si="145"/>
        <v>0</v>
      </c>
      <c r="LIL213" s="29">
        <f t="shared" si="145"/>
        <v>0</v>
      </c>
      <c r="LIM213" s="29">
        <f t="shared" si="145"/>
        <v>0</v>
      </c>
      <c r="LIN213" s="29">
        <f t="shared" si="145"/>
        <v>0</v>
      </c>
      <c r="LIO213" s="29">
        <f t="shared" si="145"/>
        <v>0</v>
      </c>
      <c r="LIP213" s="29">
        <f t="shared" si="145"/>
        <v>0</v>
      </c>
      <c r="LIQ213" s="29">
        <f t="shared" si="145"/>
        <v>0</v>
      </c>
      <c r="LIR213" s="29">
        <f t="shared" si="145"/>
        <v>0</v>
      </c>
      <c r="LIS213" s="29">
        <f t="shared" si="145"/>
        <v>0</v>
      </c>
      <c r="LIT213" s="29">
        <f t="shared" si="145"/>
        <v>0</v>
      </c>
      <c r="LIU213" s="29">
        <f t="shared" si="145"/>
        <v>0</v>
      </c>
      <c r="LIV213" s="29">
        <f t="shared" si="145"/>
        <v>0</v>
      </c>
      <c r="LIW213" s="29">
        <f t="shared" si="145"/>
        <v>0</v>
      </c>
      <c r="LIX213" s="29">
        <f t="shared" si="145"/>
        <v>0</v>
      </c>
      <c r="LIY213" s="29">
        <f t="shared" si="145"/>
        <v>0</v>
      </c>
      <c r="LIZ213" s="29">
        <f t="shared" si="145"/>
        <v>0</v>
      </c>
      <c r="LJA213" s="29">
        <f t="shared" si="145"/>
        <v>0</v>
      </c>
      <c r="LJB213" s="29">
        <f t="shared" si="145"/>
        <v>0</v>
      </c>
      <c r="LJC213" s="29">
        <f t="shared" si="145"/>
        <v>0</v>
      </c>
      <c r="LJD213" s="29">
        <f t="shared" si="145"/>
        <v>0</v>
      </c>
      <c r="LJE213" s="29">
        <f t="shared" si="145"/>
        <v>0</v>
      </c>
      <c r="LJF213" s="29">
        <f t="shared" si="145"/>
        <v>0</v>
      </c>
      <c r="LJG213" s="29">
        <f t="shared" si="145"/>
        <v>0</v>
      </c>
      <c r="LJH213" s="29">
        <f t="shared" si="145"/>
        <v>0</v>
      </c>
      <c r="LJI213" s="29">
        <f t="shared" si="145"/>
        <v>0</v>
      </c>
      <c r="LJJ213" s="29">
        <f t="shared" si="145"/>
        <v>0</v>
      </c>
      <c r="LJK213" s="29">
        <f t="shared" si="145"/>
        <v>0</v>
      </c>
      <c r="LJL213" s="29">
        <f t="shared" si="145"/>
        <v>0</v>
      </c>
      <c r="LJM213" s="29">
        <f t="shared" ref="LJM213:LLX213" si="146">SUM(LJM207:LJM212)</f>
        <v>0</v>
      </c>
      <c r="LJN213" s="29">
        <f t="shared" si="146"/>
        <v>0</v>
      </c>
      <c r="LJO213" s="29">
        <f t="shared" si="146"/>
        <v>0</v>
      </c>
      <c r="LJP213" s="29">
        <f t="shared" si="146"/>
        <v>0</v>
      </c>
      <c r="LJQ213" s="29">
        <f t="shared" si="146"/>
        <v>0</v>
      </c>
      <c r="LJR213" s="29">
        <f t="shared" si="146"/>
        <v>0</v>
      </c>
      <c r="LJS213" s="29">
        <f t="shared" si="146"/>
        <v>0</v>
      </c>
      <c r="LJT213" s="29">
        <f t="shared" si="146"/>
        <v>0</v>
      </c>
      <c r="LJU213" s="29">
        <f t="shared" si="146"/>
        <v>0</v>
      </c>
      <c r="LJV213" s="29">
        <f t="shared" si="146"/>
        <v>0</v>
      </c>
      <c r="LJW213" s="29">
        <f t="shared" si="146"/>
        <v>0</v>
      </c>
      <c r="LJX213" s="29">
        <f t="shared" si="146"/>
        <v>0</v>
      </c>
      <c r="LJY213" s="29">
        <f t="shared" si="146"/>
        <v>0</v>
      </c>
      <c r="LJZ213" s="29">
        <f t="shared" si="146"/>
        <v>0</v>
      </c>
      <c r="LKA213" s="29">
        <f t="shared" si="146"/>
        <v>0</v>
      </c>
      <c r="LKB213" s="29">
        <f t="shared" si="146"/>
        <v>0</v>
      </c>
      <c r="LKC213" s="29">
        <f t="shared" si="146"/>
        <v>0</v>
      </c>
      <c r="LKD213" s="29">
        <f t="shared" si="146"/>
        <v>0</v>
      </c>
      <c r="LKE213" s="29">
        <f t="shared" si="146"/>
        <v>0</v>
      </c>
      <c r="LKF213" s="29">
        <f t="shared" si="146"/>
        <v>0</v>
      </c>
      <c r="LKG213" s="29">
        <f t="shared" si="146"/>
        <v>0</v>
      </c>
      <c r="LKH213" s="29">
        <f t="shared" si="146"/>
        <v>0</v>
      </c>
      <c r="LKI213" s="29">
        <f t="shared" si="146"/>
        <v>0</v>
      </c>
      <c r="LKJ213" s="29">
        <f t="shared" si="146"/>
        <v>0</v>
      </c>
      <c r="LKK213" s="29">
        <f t="shared" si="146"/>
        <v>0</v>
      </c>
      <c r="LKL213" s="29">
        <f t="shared" si="146"/>
        <v>0</v>
      </c>
      <c r="LKM213" s="29">
        <f t="shared" si="146"/>
        <v>0</v>
      </c>
      <c r="LKN213" s="29">
        <f t="shared" si="146"/>
        <v>0</v>
      </c>
      <c r="LKO213" s="29">
        <f t="shared" si="146"/>
        <v>0</v>
      </c>
      <c r="LKP213" s="29">
        <f t="shared" si="146"/>
        <v>0</v>
      </c>
      <c r="LKQ213" s="29">
        <f t="shared" si="146"/>
        <v>0</v>
      </c>
      <c r="LKR213" s="29">
        <f t="shared" si="146"/>
        <v>0</v>
      </c>
      <c r="LKS213" s="29">
        <f t="shared" si="146"/>
        <v>0</v>
      </c>
      <c r="LKT213" s="29">
        <f t="shared" si="146"/>
        <v>0</v>
      </c>
      <c r="LKU213" s="29">
        <f t="shared" si="146"/>
        <v>0</v>
      </c>
      <c r="LKV213" s="29">
        <f t="shared" si="146"/>
        <v>0</v>
      </c>
      <c r="LKW213" s="29">
        <f t="shared" si="146"/>
        <v>0</v>
      </c>
      <c r="LKX213" s="29">
        <f t="shared" si="146"/>
        <v>0</v>
      </c>
      <c r="LKY213" s="29">
        <f t="shared" si="146"/>
        <v>0</v>
      </c>
      <c r="LKZ213" s="29">
        <f t="shared" si="146"/>
        <v>0</v>
      </c>
      <c r="LLA213" s="29">
        <f t="shared" si="146"/>
        <v>0</v>
      </c>
      <c r="LLB213" s="29">
        <f t="shared" si="146"/>
        <v>0</v>
      </c>
      <c r="LLC213" s="29">
        <f t="shared" si="146"/>
        <v>0</v>
      </c>
      <c r="LLD213" s="29">
        <f t="shared" si="146"/>
        <v>0</v>
      </c>
      <c r="LLE213" s="29">
        <f t="shared" si="146"/>
        <v>0</v>
      </c>
      <c r="LLF213" s="29">
        <f t="shared" si="146"/>
        <v>0</v>
      </c>
      <c r="LLG213" s="29">
        <f t="shared" si="146"/>
        <v>0</v>
      </c>
      <c r="LLH213" s="29">
        <f t="shared" si="146"/>
        <v>0</v>
      </c>
      <c r="LLI213" s="29">
        <f t="shared" si="146"/>
        <v>0</v>
      </c>
      <c r="LLJ213" s="29">
        <f t="shared" si="146"/>
        <v>0</v>
      </c>
      <c r="LLK213" s="29">
        <f t="shared" si="146"/>
        <v>0</v>
      </c>
      <c r="LLL213" s="29">
        <f t="shared" si="146"/>
        <v>0</v>
      </c>
      <c r="LLM213" s="29">
        <f t="shared" si="146"/>
        <v>0</v>
      </c>
      <c r="LLN213" s="29">
        <f t="shared" si="146"/>
        <v>0</v>
      </c>
      <c r="LLO213" s="29">
        <f t="shared" si="146"/>
        <v>0</v>
      </c>
      <c r="LLP213" s="29">
        <f t="shared" si="146"/>
        <v>0</v>
      </c>
      <c r="LLQ213" s="29">
        <f t="shared" si="146"/>
        <v>0</v>
      </c>
      <c r="LLR213" s="29">
        <f t="shared" si="146"/>
        <v>0</v>
      </c>
      <c r="LLS213" s="29">
        <f t="shared" si="146"/>
        <v>0</v>
      </c>
      <c r="LLT213" s="29">
        <f t="shared" si="146"/>
        <v>0</v>
      </c>
      <c r="LLU213" s="29">
        <f t="shared" si="146"/>
        <v>0</v>
      </c>
      <c r="LLV213" s="29">
        <f t="shared" si="146"/>
        <v>0</v>
      </c>
      <c r="LLW213" s="29">
        <f t="shared" si="146"/>
        <v>0</v>
      </c>
      <c r="LLX213" s="29">
        <f t="shared" si="146"/>
        <v>0</v>
      </c>
      <c r="LLY213" s="29">
        <f t="shared" ref="LLY213:LOJ213" si="147">SUM(LLY207:LLY212)</f>
        <v>0</v>
      </c>
      <c r="LLZ213" s="29">
        <f t="shared" si="147"/>
        <v>0</v>
      </c>
      <c r="LMA213" s="29">
        <f t="shared" si="147"/>
        <v>0</v>
      </c>
      <c r="LMB213" s="29">
        <f t="shared" si="147"/>
        <v>0</v>
      </c>
      <c r="LMC213" s="29">
        <f t="shared" si="147"/>
        <v>0</v>
      </c>
      <c r="LMD213" s="29">
        <f t="shared" si="147"/>
        <v>0</v>
      </c>
      <c r="LME213" s="29">
        <f t="shared" si="147"/>
        <v>0</v>
      </c>
      <c r="LMF213" s="29">
        <f t="shared" si="147"/>
        <v>0</v>
      </c>
      <c r="LMG213" s="29">
        <f t="shared" si="147"/>
        <v>0</v>
      </c>
      <c r="LMH213" s="29">
        <f t="shared" si="147"/>
        <v>0</v>
      </c>
      <c r="LMI213" s="29">
        <f t="shared" si="147"/>
        <v>0</v>
      </c>
      <c r="LMJ213" s="29">
        <f t="shared" si="147"/>
        <v>0</v>
      </c>
      <c r="LMK213" s="29">
        <f t="shared" si="147"/>
        <v>0</v>
      </c>
      <c r="LML213" s="29">
        <f t="shared" si="147"/>
        <v>0</v>
      </c>
      <c r="LMM213" s="29">
        <f t="shared" si="147"/>
        <v>0</v>
      </c>
      <c r="LMN213" s="29">
        <f t="shared" si="147"/>
        <v>0</v>
      </c>
      <c r="LMO213" s="29">
        <f t="shared" si="147"/>
        <v>0</v>
      </c>
      <c r="LMP213" s="29">
        <f t="shared" si="147"/>
        <v>0</v>
      </c>
      <c r="LMQ213" s="29">
        <f t="shared" si="147"/>
        <v>0</v>
      </c>
      <c r="LMR213" s="29">
        <f t="shared" si="147"/>
        <v>0</v>
      </c>
      <c r="LMS213" s="29">
        <f t="shared" si="147"/>
        <v>0</v>
      </c>
      <c r="LMT213" s="29">
        <f t="shared" si="147"/>
        <v>0</v>
      </c>
      <c r="LMU213" s="29">
        <f t="shared" si="147"/>
        <v>0</v>
      </c>
      <c r="LMV213" s="29">
        <f t="shared" si="147"/>
        <v>0</v>
      </c>
      <c r="LMW213" s="29">
        <f t="shared" si="147"/>
        <v>0</v>
      </c>
      <c r="LMX213" s="29">
        <f t="shared" si="147"/>
        <v>0</v>
      </c>
      <c r="LMY213" s="29">
        <f t="shared" si="147"/>
        <v>0</v>
      </c>
      <c r="LMZ213" s="29">
        <f t="shared" si="147"/>
        <v>0</v>
      </c>
      <c r="LNA213" s="29">
        <f t="shared" si="147"/>
        <v>0</v>
      </c>
      <c r="LNB213" s="29">
        <f t="shared" si="147"/>
        <v>0</v>
      </c>
      <c r="LNC213" s="29">
        <f t="shared" si="147"/>
        <v>0</v>
      </c>
      <c r="LND213" s="29">
        <f t="shared" si="147"/>
        <v>0</v>
      </c>
      <c r="LNE213" s="29">
        <f t="shared" si="147"/>
        <v>0</v>
      </c>
      <c r="LNF213" s="29">
        <f t="shared" si="147"/>
        <v>0</v>
      </c>
      <c r="LNG213" s="29">
        <f t="shared" si="147"/>
        <v>0</v>
      </c>
      <c r="LNH213" s="29">
        <f t="shared" si="147"/>
        <v>0</v>
      </c>
      <c r="LNI213" s="29">
        <f t="shared" si="147"/>
        <v>0</v>
      </c>
      <c r="LNJ213" s="29">
        <f t="shared" si="147"/>
        <v>0</v>
      </c>
      <c r="LNK213" s="29">
        <f t="shared" si="147"/>
        <v>0</v>
      </c>
      <c r="LNL213" s="29">
        <f t="shared" si="147"/>
        <v>0</v>
      </c>
      <c r="LNM213" s="29">
        <f t="shared" si="147"/>
        <v>0</v>
      </c>
      <c r="LNN213" s="29">
        <f t="shared" si="147"/>
        <v>0</v>
      </c>
      <c r="LNO213" s="29">
        <f t="shared" si="147"/>
        <v>0</v>
      </c>
      <c r="LNP213" s="29">
        <f t="shared" si="147"/>
        <v>0</v>
      </c>
      <c r="LNQ213" s="29">
        <f t="shared" si="147"/>
        <v>0</v>
      </c>
      <c r="LNR213" s="29">
        <f t="shared" si="147"/>
        <v>0</v>
      </c>
      <c r="LNS213" s="29">
        <f t="shared" si="147"/>
        <v>0</v>
      </c>
      <c r="LNT213" s="29">
        <f t="shared" si="147"/>
        <v>0</v>
      </c>
      <c r="LNU213" s="29">
        <f t="shared" si="147"/>
        <v>0</v>
      </c>
      <c r="LNV213" s="29">
        <f t="shared" si="147"/>
        <v>0</v>
      </c>
      <c r="LNW213" s="29">
        <f t="shared" si="147"/>
        <v>0</v>
      </c>
      <c r="LNX213" s="29">
        <f t="shared" si="147"/>
        <v>0</v>
      </c>
      <c r="LNY213" s="29">
        <f t="shared" si="147"/>
        <v>0</v>
      </c>
      <c r="LNZ213" s="29">
        <f t="shared" si="147"/>
        <v>0</v>
      </c>
      <c r="LOA213" s="29">
        <f t="shared" si="147"/>
        <v>0</v>
      </c>
      <c r="LOB213" s="29">
        <f t="shared" si="147"/>
        <v>0</v>
      </c>
      <c r="LOC213" s="29">
        <f t="shared" si="147"/>
        <v>0</v>
      </c>
      <c r="LOD213" s="29">
        <f t="shared" si="147"/>
        <v>0</v>
      </c>
      <c r="LOE213" s="29">
        <f t="shared" si="147"/>
        <v>0</v>
      </c>
      <c r="LOF213" s="29">
        <f t="shared" si="147"/>
        <v>0</v>
      </c>
      <c r="LOG213" s="29">
        <f t="shared" si="147"/>
        <v>0</v>
      </c>
      <c r="LOH213" s="29">
        <f t="shared" si="147"/>
        <v>0</v>
      </c>
      <c r="LOI213" s="29">
        <f t="shared" si="147"/>
        <v>0</v>
      </c>
      <c r="LOJ213" s="29">
        <f t="shared" si="147"/>
        <v>0</v>
      </c>
      <c r="LOK213" s="29">
        <f t="shared" ref="LOK213:LQV213" si="148">SUM(LOK207:LOK212)</f>
        <v>0</v>
      </c>
      <c r="LOL213" s="29">
        <f t="shared" si="148"/>
        <v>0</v>
      </c>
      <c r="LOM213" s="29">
        <f t="shared" si="148"/>
        <v>0</v>
      </c>
      <c r="LON213" s="29">
        <f t="shared" si="148"/>
        <v>0</v>
      </c>
      <c r="LOO213" s="29">
        <f t="shared" si="148"/>
        <v>0</v>
      </c>
      <c r="LOP213" s="29">
        <f t="shared" si="148"/>
        <v>0</v>
      </c>
      <c r="LOQ213" s="29">
        <f t="shared" si="148"/>
        <v>0</v>
      </c>
      <c r="LOR213" s="29">
        <f t="shared" si="148"/>
        <v>0</v>
      </c>
      <c r="LOS213" s="29">
        <f t="shared" si="148"/>
        <v>0</v>
      </c>
      <c r="LOT213" s="29">
        <f t="shared" si="148"/>
        <v>0</v>
      </c>
      <c r="LOU213" s="29">
        <f t="shared" si="148"/>
        <v>0</v>
      </c>
      <c r="LOV213" s="29">
        <f t="shared" si="148"/>
        <v>0</v>
      </c>
      <c r="LOW213" s="29">
        <f t="shared" si="148"/>
        <v>0</v>
      </c>
      <c r="LOX213" s="29">
        <f t="shared" si="148"/>
        <v>0</v>
      </c>
      <c r="LOY213" s="29">
        <f t="shared" si="148"/>
        <v>0</v>
      </c>
      <c r="LOZ213" s="29">
        <f t="shared" si="148"/>
        <v>0</v>
      </c>
      <c r="LPA213" s="29">
        <f t="shared" si="148"/>
        <v>0</v>
      </c>
      <c r="LPB213" s="29">
        <f t="shared" si="148"/>
        <v>0</v>
      </c>
      <c r="LPC213" s="29">
        <f t="shared" si="148"/>
        <v>0</v>
      </c>
      <c r="LPD213" s="29">
        <f t="shared" si="148"/>
        <v>0</v>
      </c>
      <c r="LPE213" s="29">
        <f t="shared" si="148"/>
        <v>0</v>
      </c>
      <c r="LPF213" s="29">
        <f t="shared" si="148"/>
        <v>0</v>
      </c>
      <c r="LPG213" s="29">
        <f t="shared" si="148"/>
        <v>0</v>
      </c>
      <c r="LPH213" s="29">
        <f t="shared" si="148"/>
        <v>0</v>
      </c>
      <c r="LPI213" s="29">
        <f t="shared" si="148"/>
        <v>0</v>
      </c>
      <c r="LPJ213" s="29">
        <f t="shared" si="148"/>
        <v>0</v>
      </c>
      <c r="LPK213" s="29">
        <f t="shared" si="148"/>
        <v>0</v>
      </c>
      <c r="LPL213" s="29">
        <f t="shared" si="148"/>
        <v>0</v>
      </c>
      <c r="LPM213" s="29">
        <f t="shared" si="148"/>
        <v>0</v>
      </c>
      <c r="LPN213" s="29">
        <f t="shared" si="148"/>
        <v>0</v>
      </c>
      <c r="LPO213" s="29">
        <f t="shared" si="148"/>
        <v>0</v>
      </c>
      <c r="LPP213" s="29">
        <f t="shared" si="148"/>
        <v>0</v>
      </c>
      <c r="LPQ213" s="29">
        <f t="shared" si="148"/>
        <v>0</v>
      </c>
      <c r="LPR213" s="29">
        <f t="shared" si="148"/>
        <v>0</v>
      </c>
      <c r="LPS213" s="29">
        <f t="shared" si="148"/>
        <v>0</v>
      </c>
      <c r="LPT213" s="29">
        <f t="shared" si="148"/>
        <v>0</v>
      </c>
      <c r="LPU213" s="29">
        <f t="shared" si="148"/>
        <v>0</v>
      </c>
      <c r="LPV213" s="29">
        <f t="shared" si="148"/>
        <v>0</v>
      </c>
      <c r="LPW213" s="29">
        <f t="shared" si="148"/>
        <v>0</v>
      </c>
      <c r="LPX213" s="29">
        <f t="shared" si="148"/>
        <v>0</v>
      </c>
      <c r="LPY213" s="29">
        <f t="shared" si="148"/>
        <v>0</v>
      </c>
      <c r="LPZ213" s="29">
        <f t="shared" si="148"/>
        <v>0</v>
      </c>
      <c r="LQA213" s="29">
        <f t="shared" si="148"/>
        <v>0</v>
      </c>
      <c r="LQB213" s="29">
        <f t="shared" si="148"/>
        <v>0</v>
      </c>
      <c r="LQC213" s="29">
        <f t="shared" si="148"/>
        <v>0</v>
      </c>
      <c r="LQD213" s="29">
        <f t="shared" si="148"/>
        <v>0</v>
      </c>
      <c r="LQE213" s="29">
        <f t="shared" si="148"/>
        <v>0</v>
      </c>
      <c r="LQF213" s="29">
        <f t="shared" si="148"/>
        <v>0</v>
      </c>
      <c r="LQG213" s="29">
        <f t="shared" si="148"/>
        <v>0</v>
      </c>
      <c r="LQH213" s="29">
        <f t="shared" si="148"/>
        <v>0</v>
      </c>
      <c r="LQI213" s="29">
        <f t="shared" si="148"/>
        <v>0</v>
      </c>
      <c r="LQJ213" s="29">
        <f t="shared" si="148"/>
        <v>0</v>
      </c>
      <c r="LQK213" s="29">
        <f t="shared" si="148"/>
        <v>0</v>
      </c>
      <c r="LQL213" s="29">
        <f t="shared" si="148"/>
        <v>0</v>
      </c>
      <c r="LQM213" s="29">
        <f t="shared" si="148"/>
        <v>0</v>
      </c>
      <c r="LQN213" s="29">
        <f t="shared" si="148"/>
        <v>0</v>
      </c>
      <c r="LQO213" s="29">
        <f t="shared" si="148"/>
        <v>0</v>
      </c>
      <c r="LQP213" s="29">
        <f t="shared" si="148"/>
        <v>0</v>
      </c>
      <c r="LQQ213" s="29">
        <f t="shared" si="148"/>
        <v>0</v>
      </c>
      <c r="LQR213" s="29">
        <f t="shared" si="148"/>
        <v>0</v>
      </c>
      <c r="LQS213" s="29">
        <f t="shared" si="148"/>
        <v>0</v>
      </c>
      <c r="LQT213" s="29">
        <f t="shared" si="148"/>
        <v>0</v>
      </c>
      <c r="LQU213" s="29">
        <f t="shared" si="148"/>
        <v>0</v>
      </c>
      <c r="LQV213" s="29">
        <f t="shared" si="148"/>
        <v>0</v>
      </c>
      <c r="LQW213" s="29">
        <f t="shared" ref="LQW213:LTH213" si="149">SUM(LQW207:LQW212)</f>
        <v>0</v>
      </c>
      <c r="LQX213" s="29">
        <f t="shared" si="149"/>
        <v>0</v>
      </c>
      <c r="LQY213" s="29">
        <f t="shared" si="149"/>
        <v>0</v>
      </c>
      <c r="LQZ213" s="29">
        <f t="shared" si="149"/>
        <v>0</v>
      </c>
      <c r="LRA213" s="29">
        <f t="shared" si="149"/>
        <v>0</v>
      </c>
      <c r="LRB213" s="29">
        <f t="shared" si="149"/>
        <v>0</v>
      </c>
      <c r="LRC213" s="29">
        <f t="shared" si="149"/>
        <v>0</v>
      </c>
      <c r="LRD213" s="29">
        <f t="shared" si="149"/>
        <v>0</v>
      </c>
      <c r="LRE213" s="29">
        <f t="shared" si="149"/>
        <v>0</v>
      </c>
      <c r="LRF213" s="29">
        <f t="shared" si="149"/>
        <v>0</v>
      </c>
      <c r="LRG213" s="29">
        <f t="shared" si="149"/>
        <v>0</v>
      </c>
      <c r="LRH213" s="29">
        <f t="shared" si="149"/>
        <v>0</v>
      </c>
      <c r="LRI213" s="29">
        <f t="shared" si="149"/>
        <v>0</v>
      </c>
      <c r="LRJ213" s="29">
        <f t="shared" si="149"/>
        <v>0</v>
      </c>
      <c r="LRK213" s="29">
        <f t="shared" si="149"/>
        <v>0</v>
      </c>
      <c r="LRL213" s="29">
        <f t="shared" si="149"/>
        <v>0</v>
      </c>
      <c r="LRM213" s="29">
        <f t="shared" si="149"/>
        <v>0</v>
      </c>
      <c r="LRN213" s="29">
        <f t="shared" si="149"/>
        <v>0</v>
      </c>
      <c r="LRO213" s="29">
        <f t="shared" si="149"/>
        <v>0</v>
      </c>
      <c r="LRP213" s="29">
        <f t="shared" si="149"/>
        <v>0</v>
      </c>
      <c r="LRQ213" s="29">
        <f t="shared" si="149"/>
        <v>0</v>
      </c>
      <c r="LRR213" s="29">
        <f t="shared" si="149"/>
        <v>0</v>
      </c>
      <c r="LRS213" s="29">
        <f t="shared" si="149"/>
        <v>0</v>
      </c>
      <c r="LRT213" s="29">
        <f t="shared" si="149"/>
        <v>0</v>
      </c>
      <c r="LRU213" s="29">
        <f t="shared" si="149"/>
        <v>0</v>
      </c>
      <c r="LRV213" s="29">
        <f t="shared" si="149"/>
        <v>0</v>
      </c>
      <c r="LRW213" s="29">
        <f t="shared" si="149"/>
        <v>0</v>
      </c>
      <c r="LRX213" s="29">
        <f t="shared" si="149"/>
        <v>0</v>
      </c>
      <c r="LRY213" s="29">
        <f t="shared" si="149"/>
        <v>0</v>
      </c>
      <c r="LRZ213" s="29">
        <f t="shared" si="149"/>
        <v>0</v>
      </c>
      <c r="LSA213" s="29">
        <f t="shared" si="149"/>
        <v>0</v>
      </c>
      <c r="LSB213" s="29">
        <f t="shared" si="149"/>
        <v>0</v>
      </c>
      <c r="LSC213" s="29">
        <f t="shared" si="149"/>
        <v>0</v>
      </c>
      <c r="LSD213" s="29">
        <f t="shared" si="149"/>
        <v>0</v>
      </c>
      <c r="LSE213" s="29">
        <f t="shared" si="149"/>
        <v>0</v>
      </c>
      <c r="LSF213" s="29">
        <f t="shared" si="149"/>
        <v>0</v>
      </c>
      <c r="LSG213" s="29">
        <f t="shared" si="149"/>
        <v>0</v>
      </c>
      <c r="LSH213" s="29">
        <f t="shared" si="149"/>
        <v>0</v>
      </c>
      <c r="LSI213" s="29">
        <f t="shared" si="149"/>
        <v>0</v>
      </c>
      <c r="LSJ213" s="29">
        <f t="shared" si="149"/>
        <v>0</v>
      </c>
      <c r="LSK213" s="29">
        <f t="shared" si="149"/>
        <v>0</v>
      </c>
      <c r="LSL213" s="29">
        <f t="shared" si="149"/>
        <v>0</v>
      </c>
      <c r="LSM213" s="29">
        <f t="shared" si="149"/>
        <v>0</v>
      </c>
      <c r="LSN213" s="29">
        <f t="shared" si="149"/>
        <v>0</v>
      </c>
      <c r="LSO213" s="29">
        <f t="shared" si="149"/>
        <v>0</v>
      </c>
      <c r="LSP213" s="29">
        <f t="shared" si="149"/>
        <v>0</v>
      </c>
      <c r="LSQ213" s="29">
        <f t="shared" si="149"/>
        <v>0</v>
      </c>
      <c r="LSR213" s="29">
        <f t="shared" si="149"/>
        <v>0</v>
      </c>
      <c r="LSS213" s="29">
        <f t="shared" si="149"/>
        <v>0</v>
      </c>
      <c r="LST213" s="29">
        <f t="shared" si="149"/>
        <v>0</v>
      </c>
      <c r="LSU213" s="29">
        <f t="shared" si="149"/>
        <v>0</v>
      </c>
      <c r="LSV213" s="29">
        <f t="shared" si="149"/>
        <v>0</v>
      </c>
      <c r="LSW213" s="29">
        <f t="shared" si="149"/>
        <v>0</v>
      </c>
      <c r="LSX213" s="29">
        <f t="shared" si="149"/>
        <v>0</v>
      </c>
      <c r="LSY213" s="29">
        <f t="shared" si="149"/>
        <v>0</v>
      </c>
      <c r="LSZ213" s="29">
        <f t="shared" si="149"/>
        <v>0</v>
      </c>
      <c r="LTA213" s="29">
        <f t="shared" si="149"/>
        <v>0</v>
      </c>
      <c r="LTB213" s="29">
        <f t="shared" si="149"/>
        <v>0</v>
      </c>
      <c r="LTC213" s="29">
        <f t="shared" si="149"/>
        <v>0</v>
      </c>
      <c r="LTD213" s="29">
        <f t="shared" si="149"/>
        <v>0</v>
      </c>
      <c r="LTE213" s="29">
        <f t="shared" si="149"/>
        <v>0</v>
      </c>
      <c r="LTF213" s="29">
        <f t="shared" si="149"/>
        <v>0</v>
      </c>
      <c r="LTG213" s="29">
        <f t="shared" si="149"/>
        <v>0</v>
      </c>
      <c r="LTH213" s="29">
        <f t="shared" si="149"/>
        <v>0</v>
      </c>
      <c r="LTI213" s="29">
        <f t="shared" ref="LTI213:LVT213" si="150">SUM(LTI207:LTI212)</f>
        <v>0</v>
      </c>
      <c r="LTJ213" s="29">
        <f t="shared" si="150"/>
        <v>0</v>
      </c>
      <c r="LTK213" s="29">
        <f t="shared" si="150"/>
        <v>0</v>
      </c>
      <c r="LTL213" s="29">
        <f t="shared" si="150"/>
        <v>0</v>
      </c>
      <c r="LTM213" s="29">
        <f t="shared" si="150"/>
        <v>0</v>
      </c>
      <c r="LTN213" s="29">
        <f t="shared" si="150"/>
        <v>0</v>
      </c>
      <c r="LTO213" s="29">
        <f t="shared" si="150"/>
        <v>0</v>
      </c>
      <c r="LTP213" s="29">
        <f t="shared" si="150"/>
        <v>0</v>
      </c>
      <c r="LTQ213" s="29">
        <f t="shared" si="150"/>
        <v>0</v>
      </c>
      <c r="LTR213" s="29">
        <f t="shared" si="150"/>
        <v>0</v>
      </c>
      <c r="LTS213" s="29">
        <f t="shared" si="150"/>
        <v>0</v>
      </c>
      <c r="LTT213" s="29">
        <f t="shared" si="150"/>
        <v>0</v>
      </c>
      <c r="LTU213" s="29">
        <f t="shared" si="150"/>
        <v>0</v>
      </c>
      <c r="LTV213" s="29">
        <f t="shared" si="150"/>
        <v>0</v>
      </c>
      <c r="LTW213" s="29">
        <f t="shared" si="150"/>
        <v>0</v>
      </c>
      <c r="LTX213" s="29">
        <f t="shared" si="150"/>
        <v>0</v>
      </c>
      <c r="LTY213" s="29">
        <f t="shared" si="150"/>
        <v>0</v>
      </c>
      <c r="LTZ213" s="29">
        <f t="shared" si="150"/>
        <v>0</v>
      </c>
      <c r="LUA213" s="29">
        <f t="shared" si="150"/>
        <v>0</v>
      </c>
      <c r="LUB213" s="29">
        <f t="shared" si="150"/>
        <v>0</v>
      </c>
      <c r="LUC213" s="29">
        <f t="shared" si="150"/>
        <v>0</v>
      </c>
      <c r="LUD213" s="29">
        <f t="shared" si="150"/>
        <v>0</v>
      </c>
      <c r="LUE213" s="29">
        <f t="shared" si="150"/>
        <v>0</v>
      </c>
      <c r="LUF213" s="29">
        <f t="shared" si="150"/>
        <v>0</v>
      </c>
      <c r="LUG213" s="29">
        <f t="shared" si="150"/>
        <v>0</v>
      </c>
      <c r="LUH213" s="29">
        <f t="shared" si="150"/>
        <v>0</v>
      </c>
      <c r="LUI213" s="29">
        <f t="shared" si="150"/>
        <v>0</v>
      </c>
      <c r="LUJ213" s="29">
        <f t="shared" si="150"/>
        <v>0</v>
      </c>
      <c r="LUK213" s="29">
        <f t="shared" si="150"/>
        <v>0</v>
      </c>
      <c r="LUL213" s="29">
        <f t="shared" si="150"/>
        <v>0</v>
      </c>
      <c r="LUM213" s="29">
        <f t="shared" si="150"/>
        <v>0</v>
      </c>
      <c r="LUN213" s="29">
        <f t="shared" si="150"/>
        <v>0</v>
      </c>
      <c r="LUO213" s="29">
        <f t="shared" si="150"/>
        <v>0</v>
      </c>
      <c r="LUP213" s="29">
        <f t="shared" si="150"/>
        <v>0</v>
      </c>
      <c r="LUQ213" s="29">
        <f t="shared" si="150"/>
        <v>0</v>
      </c>
      <c r="LUR213" s="29">
        <f t="shared" si="150"/>
        <v>0</v>
      </c>
      <c r="LUS213" s="29">
        <f t="shared" si="150"/>
        <v>0</v>
      </c>
      <c r="LUT213" s="29">
        <f t="shared" si="150"/>
        <v>0</v>
      </c>
      <c r="LUU213" s="29">
        <f t="shared" si="150"/>
        <v>0</v>
      </c>
      <c r="LUV213" s="29">
        <f t="shared" si="150"/>
        <v>0</v>
      </c>
      <c r="LUW213" s="29">
        <f t="shared" si="150"/>
        <v>0</v>
      </c>
      <c r="LUX213" s="29">
        <f t="shared" si="150"/>
        <v>0</v>
      </c>
      <c r="LUY213" s="29">
        <f t="shared" si="150"/>
        <v>0</v>
      </c>
      <c r="LUZ213" s="29">
        <f t="shared" si="150"/>
        <v>0</v>
      </c>
      <c r="LVA213" s="29">
        <f t="shared" si="150"/>
        <v>0</v>
      </c>
      <c r="LVB213" s="29">
        <f t="shared" si="150"/>
        <v>0</v>
      </c>
      <c r="LVC213" s="29">
        <f t="shared" si="150"/>
        <v>0</v>
      </c>
      <c r="LVD213" s="29">
        <f t="shared" si="150"/>
        <v>0</v>
      </c>
      <c r="LVE213" s="29">
        <f t="shared" si="150"/>
        <v>0</v>
      </c>
      <c r="LVF213" s="29">
        <f t="shared" si="150"/>
        <v>0</v>
      </c>
      <c r="LVG213" s="29">
        <f t="shared" si="150"/>
        <v>0</v>
      </c>
      <c r="LVH213" s="29">
        <f t="shared" si="150"/>
        <v>0</v>
      </c>
      <c r="LVI213" s="29">
        <f t="shared" si="150"/>
        <v>0</v>
      </c>
      <c r="LVJ213" s="29">
        <f t="shared" si="150"/>
        <v>0</v>
      </c>
      <c r="LVK213" s="29">
        <f t="shared" si="150"/>
        <v>0</v>
      </c>
      <c r="LVL213" s="29">
        <f t="shared" si="150"/>
        <v>0</v>
      </c>
      <c r="LVM213" s="29">
        <f t="shared" si="150"/>
        <v>0</v>
      </c>
      <c r="LVN213" s="29">
        <f t="shared" si="150"/>
        <v>0</v>
      </c>
      <c r="LVO213" s="29">
        <f t="shared" si="150"/>
        <v>0</v>
      </c>
      <c r="LVP213" s="29">
        <f t="shared" si="150"/>
        <v>0</v>
      </c>
      <c r="LVQ213" s="29">
        <f t="shared" si="150"/>
        <v>0</v>
      </c>
      <c r="LVR213" s="29">
        <f t="shared" si="150"/>
        <v>0</v>
      </c>
      <c r="LVS213" s="29">
        <f t="shared" si="150"/>
        <v>0</v>
      </c>
      <c r="LVT213" s="29">
        <f t="shared" si="150"/>
        <v>0</v>
      </c>
      <c r="LVU213" s="29">
        <f t="shared" ref="LVU213:LYF213" si="151">SUM(LVU207:LVU212)</f>
        <v>0</v>
      </c>
      <c r="LVV213" s="29">
        <f t="shared" si="151"/>
        <v>0</v>
      </c>
      <c r="LVW213" s="29">
        <f t="shared" si="151"/>
        <v>0</v>
      </c>
      <c r="LVX213" s="29">
        <f t="shared" si="151"/>
        <v>0</v>
      </c>
      <c r="LVY213" s="29">
        <f t="shared" si="151"/>
        <v>0</v>
      </c>
      <c r="LVZ213" s="29">
        <f t="shared" si="151"/>
        <v>0</v>
      </c>
      <c r="LWA213" s="29">
        <f t="shared" si="151"/>
        <v>0</v>
      </c>
      <c r="LWB213" s="29">
        <f t="shared" si="151"/>
        <v>0</v>
      </c>
      <c r="LWC213" s="29">
        <f t="shared" si="151"/>
        <v>0</v>
      </c>
      <c r="LWD213" s="29">
        <f t="shared" si="151"/>
        <v>0</v>
      </c>
      <c r="LWE213" s="29">
        <f t="shared" si="151"/>
        <v>0</v>
      </c>
      <c r="LWF213" s="29">
        <f t="shared" si="151"/>
        <v>0</v>
      </c>
      <c r="LWG213" s="29">
        <f t="shared" si="151"/>
        <v>0</v>
      </c>
      <c r="LWH213" s="29">
        <f t="shared" si="151"/>
        <v>0</v>
      </c>
      <c r="LWI213" s="29">
        <f t="shared" si="151"/>
        <v>0</v>
      </c>
      <c r="LWJ213" s="29">
        <f t="shared" si="151"/>
        <v>0</v>
      </c>
      <c r="LWK213" s="29">
        <f t="shared" si="151"/>
        <v>0</v>
      </c>
      <c r="LWL213" s="29">
        <f t="shared" si="151"/>
        <v>0</v>
      </c>
      <c r="LWM213" s="29">
        <f t="shared" si="151"/>
        <v>0</v>
      </c>
      <c r="LWN213" s="29">
        <f t="shared" si="151"/>
        <v>0</v>
      </c>
      <c r="LWO213" s="29">
        <f t="shared" si="151"/>
        <v>0</v>
      </c>
      <c r="LWP213" s="29">
        <f t="shared" si="151"/>
        <v>0</v>
      </c>
      <c r="LWQ213" s="29">
        <f t="shared" si="151"/>
        <v>0</v>
      </c>
      <c r="LWR213" s="29">
        <f t="shared" si="151"/>
        <v>0</v>
      </c>
      <c r="LWS213" s="29">
        <f t="shared" si="151"/>
        <v>0</v>
      </c>
      <c r="LWT213" s="29">
        <f t="shared" si="151"/>
        <v>0</v>
      </c>
      <c r="LWU213" s="29">
        <f t="shared" si="151"/>
        <v>0</v>
      </c>
      <c r="LWV213" s="29">
        <f t="shared" si="151"/>
        <v>0</v>
      </c>
      <c r="LWW213" s="29">
        <f t="shared" si="151"/>
        <v>0</v>
      </c>
      <c r="LWX213" s="29">
        <f t="shared" si="151"/>
        <v>0</v>
      </c>
      <c r="LWY213" s="29">
        <f t="shared" si="151"/>
        <v>0</v>
      </c>
      <c r="LWZ213" s="29">
        <f t="shared" si="151"/>
        <v>0</v>
      </c>
      <c r="LXA213" s="29">
        <f t="shared" si="151"/>
        <v>0</v>
      </c>
      <c r="LXB213" s="29">
        <f t="shared" si="151"/>
        <v>0</v>
      </c>
      <c r="LXC213" s="29">
        <f t="shared" si="151"/>
        <v>0</v>
      </c>
      <c r="LXD213" s="29">
        <f t="shared" si="151"/>
        <v>0</v>
      </c>
      <c r="LXE213" s="29">
        <f t="shared" si="151"/>
        <v>0</v>
      </c>
      <c r="LXF213" s="29">
        <f t="shared" si="151"/>
        <v>0</v>
      </c>
      <c r="LXG213" s="29">
        <f t="shared" si="151"/>
        <v>0</v>
      </c>
      <c r="LXH213" s="29">
        <f t="shared" si="151"/>
        <v>0</v>
      </c>
      <c r="LXI213" s="29">
        <f t="shared" si="151"/>
        <v>0</v>
      </c>
      <c r="LXJ213" s="29">
        <f t="shared" si="151"/>
        <v>0</v>
      </c>
      <c r="LXK213" s="29">
        <f t="shared" si="151"/>
        <v>0</v>
      </c>
      <c r="LXL213" s="29">
        <f t="shared" si="151"/>
        <v>0</v>
      </c>
      <c r="LXM213" s="29">
        <f t="shared" si="151"/>
        <v>0</v>
      </c>
      <c r="LXN213" s="29">
        <f t="shared" si="151"/>
        <v>0</v>
      </c>
      <c r="LXO213" s="29">
        <f t="shared" si="151"/>
        <v>0</v>
      </c>
      <c r="LXP213" s="29">
        <f t="shared" si="151"/>
        <v>0</v>
      </c>
      <c r="LXQ213" s="29">
        <f t="shared" si="151"/>
        <v>0</v>
      </c>
      <c r="LXR213" s="29">
        <f t="shared" si="151"/>
        <v>0</v>
      </c>
      <c r="LXS213" s="29">
        <f t="shared" si="151"/>
        <v>0</v>
      </c>
      <c r="LXT213" s="29">
        <f t="shared" si="151"/>
        <v>0</v>
      </c>
      <c r="LXU213" s="29">
        <f t="shared" si="151"/>
        <v>0</v>
      </c>
      <c r="LXV213" s="29">
        <f t="shared" si="151"/>
        <v>0</v>
      </c>
      <c r="LXW213" s="29">
        <f t="shared" si="151"/>
        <v>0</v>
      </c>
      <c r="LXX213" s="29">
        <f t="shared" si="151"/>
        <v>0</v>
      </c>
      <c r="LXY213" s="29">
        <f t="shared" si="151"/>
        <v>0</v>
      </c>
      <c r="LXZ213" s="29">
        <f t="shared" si="151"/>
        <v>0</v>
      </c>
      <c r="LYA213" s="29">
        <f t="shared" si="151"/>
        <v>0</v>
      </c>
      <c r="LYB213" s="29">
        <f t="shared" si="151"/>
        <v>0</v>
      </c>
      <c r="LYC213" s="29">
        <f t="shared" si="151"/>
        <v>0</v>
      </c>
      <c r="LYD213" s="29">
        <f t="shared" si="151"/>
        <v>0</v>
      </c>
      <c r="LYE213" s="29">
        <f t="shared" si="151"/>
        <v>0</v>
      </c>
      <c r="LYF213" s="29">
        <f t="shared" si="151"/>
        <v>0</v>
      </c>
      <c r="LYG213" s="29">
        <f t="shared" ref="LYG213:MAR213" si="152">SUM(LYG207:LYG212)</f>
        <v>0</v>
      </c>
      <c r="LYH213" s="29">
        <f t="shared" si="152"/>
        <v>0</v>
      </c>
      <c r="LYI213" s="29">
        <f t="shared" si="152"/>
        <v>0</v>
      </c>
      <c r="LYJ213" s="29">
        <f t="shared" si="152"/>
        <v>0</v>
      </c>
      <c r="LYK213" s="29">
        <f t="shared" si="152"/>
        <v>0</v>
      </c>
      <c r="LYL213" s="29">
        <f t="shared" si="152"/>
        <v>0</v>
      </c>
      <c r="LYM213" s="29">
        <f t="shared" si="152"/>
        <v>0</v>
      </c>
      <c r="LYN213" s="29">
        <f t="shared" si="152"/>
        <v>0</v>
      </c>
      <c r="LYO213" s="29">
        <f t="shared" si="152"/>
        <v>0</v>
      </c>
      <c r="LYP213" s="29">
        <f t="shared" si="152"/>
        <v>0</v>
      </c>
      <c r="LYQ213" s="29">
        <f t="shared" si="152"/>
        <v>0</v>
      </c>
      <c r="LYR213" s="29">
        <f t="shared" si="152"/>
        <v>0</v>
      </c>
      <c r="LYS213" s="29">
        <f t="shared" si="152"/>
        <v>0</v>
      </c>
      <c r="LYT213" s="29">
        <f t="shared" si="152"/>
        <v>0</v>
      </c>
      <c r="LYU213" s="29">
        <f t="shared" si="152"/>
        <v>0</v>
      </c>
      <c r="LYV213" s="29">
        <f t="shared" si="152"/>
        <v>0</v>
      </c>
      <c r="LYW213" s="29">
        <f t="shared" si="152"/>
        <v>0</v>
      </c>
      <c r="LYX213" s="29">
        <f t="shared" si="152"/>
        <v>0</v>
      </c>
      <c r="LYY213" s="29">
        <f t="shared" si="152"/>
        <v>0</v>
      </c>
      <c r="LYZ213" s="29">
        <f t="shared" si="152"/>
        <v>0</v>
      </c>
      <c r="LZA213" s="29">
        <f t="shared" si="152"/>
        <v>0</v>
      </c>
      <c r="LZB213" s="29">
        <f t="shared" si="152"/>
        <v>0</v>
      </c>
      <c r="LZC213" s="29">
        <f t="shared" si="152"/>
        <v>0</v>
      </c>
      <c r="LZD213" s="29">
        <f t="shared" si="152"/>
        <v>0</v>
      </c>
      <c r="LZE213" s="29">
        <f t="shared" si="152"/>
        <v>0</v>
      </c>
      <c r="LZF213" s="29">
        <f t="shared" si="152"/>
        <v>0</v>
      </c>
      <c r="LZG213" s="29">
        <f t="shared" si="152"/>
        <v>0</v>
      </c>
      <c r="LZH213" s="29">
        <f t="shared" si="152"/>
        <v>0</v>
      </c>
      <c r="LZI213" s="29">
        <f t="shared" si="152"/>
        <v>0</v>
      </c>
      <c r="LZJ213" s="29">
        <f t="shared" si="152"/>
        <v>0</v>
      </c>
      <c r="LZK213" s="29">
        <f t="shared" si="152"/>
        <v>0</v>
      </c>
      <c r="LZL213" s="29">
        <f t="shared" si="152"/>
        <v>0</v>
      </c>
      <c r="LZM213" s="29">
        <f t="shared" si="152"/>
        <v>0</v>
      </c>
      <c r="LZN213" s="29">
        <f t="shared" si="152"/>
        <v>0</v>
      </c>
      <c r="LZO213" s="29">
        <f t="shared" si="152"/>
        <v>0</v>
      </c>
      <c r="LZP213" s="29">
        <f t="shared" si="152"/>
        <v>0</v>
      </c>
      <c r="LZQ213" s="29">
        <f t="shared" si="152"/>
        <v>0</v>
      </c>
      <c r="LZR213" s="29">
        <f t="shared" si="152"/>
        <v>0</v>
      </c>
      <c r="LZS213" s="29">
        <f t="shared" si="152"/>
        <v>0</v>
      </c>
      <c r="LZT213" s="29">
        <f t="shared" si="152"/>
        <v>0</v>
      </c>
      <c r="LZU213" s="29">
        <f t="shared" si="152"/>
        <v>0</v>
      </c>
      <c r="LZV213" s="29">
        <f t="shared" si="152"/>
        <v>0</v>
      </c>
      <c r="LZW213" s="29">
        <f t="shared" si="152"/>
        <v>0</v>
      </c>
      <c r="LZX213" s="29">
        <f t="shared" si="152"/>
        <v>0</v>
      </c>
      <c r="LZY213" s="29">
        <f t="shared" si="152"/>
        <v>0</v>
      </c>
      <c r="LZZ213" s="29">
        <f t="shared" si="152"/>
        <v>0</v>
      </c>
      <c r="MAA213" s="29">
        <f t="shared" si="152"/>
        <v>0</v>
      </c>
      <c r="MAB213" s="29">
        <f t="shared" si="152"/>
        <v>0</v>
      </c>
      <c r="MAC213" s="29">
        <f t="shared" si="152"/>
        <v>0</v>
      </c>
      <c r="MAD213" s="29">
        <f t="shared" si="152"/>
        <v>0</v>
      </c>
      <c r="MAE213" s="29">
        <f t="shared" si="152"/>
        <v>0</v>
      </c>
      <c r="MAF213" s="29">
        <f t="shared" si="152"/>
        <v>0</v>
      </c>
      <c r="MAG213" s="29">
        <f t="shared" si="152"/>
        <v>0</v>
      </c>
      <c r="MAH213" s="29">
        <f t="shared" si="152"/>
        <v>0</v>
      </c>
      <c r="MAI213" s="29">
        <f t="shared" si="152"/>
        <v>0</v>
      </c>
      <c r="MAJ213" s="29">
        <f t="shared" si="152"/>
        <v>0</v>
      </c>
      <c r="MAK213" s="29">
        <f t="shared" si="152"/>
        <v>0</v>
      </c>
      <c r="MAL213" s="29">
        <f t="shared" si="152"/>
        <v>0</v>
      </c>
      <c r="MAM213" s="29">
        <f t="shared" si="152"/>
        <v>0</v>
      </c>
      <c r="MAN213" s="29">
        <f t="shared" si="152"/>
        <v>0</v>
      </c>
      <c r="MAO213" s="29">
        <f t="shared" si="152"/>
        <v>0</v>
      </c>
      <c r="MAP213" s="29">
        <f t="shared" si="152"/>
        <v>0</v>
      </c>
      <c r="MAQ213" s="29">
        <f t="shared" si="152"/>
        <v>0</v>
      </c>
      <c r="MAR213" s="29">
        <f t="shared" si="152"/>
        <v>0</v>
      </c>
      <c r="MAS213" s="29">
        <f t="shared" ref="MAS213:MDD213" si="153">SUM(MAS207:MAS212)</f>
        <v>0</v>
      </c>
      <c r="MAT213" s="29">
        <f t="shared" si="153"/>
        <v>0</v>
      </c>
      <c r="MAU213" s="29">
        <f t="shared" si="153"/>
        <v>0</v>
      </c>
      <c r="MAV213" s="29">
        <f t="shared" si="153"/>
        <v>0</v>
      </c>
      <c r="MAW213" s="29">
        <f t="shared" si="153"/>
        <v>0</v>
      </c>
      <c r="MAX213" s="29">
        <f t="shared" si="153"/>
        <v>0</v>
      </c>
      <c r="MAY213" s="29">
        <f t="shared" si="153"/>
        <v>0</v>
      </c>
      <c r="MAZ213" s="29">
        <f t="shared" si="153"/>
        <v>0</v>
      </c>
      <c r="MBA213" s="29">
        <f t="shared" si="153"/>
        <v>0</v>
      </c>
      <c r="MBB213" s="29">
        <f t="shared" si="153"/>
        <v>0</v>
      </c>
      <c r="MBC213" s="29">
        <f t="shared" si="153"/>
        <v>0</v>
      </c>
      <c r="MBD213" s="29">
        <f t="shared" si="153"/>
        <v>0</v>
      </c>
      <c r="MBE213" s="29">
        <f t="shared" si="153"/>
        <v>0</v>
      </c>
      <c r="MBF213" s="29">
        <f t="shared" si="153"/>
        <v>0</v>
      </c>
      <c r="MBG213" s="29">
        <f t="shared" si="153"/>
        <v>0</v>
      </c>
      <c r="MBH213" s="29">
        <f t="shared" si="153"/>
        <v>0</v>
      </c>
      <c r="MBI213" s="29">
        <f t="shared" si="153"/>
        <v>0</v>
      </c>
      <c r="MBJ213" s="29">
        <f t="shared" si="153"/>
        <v>0</v>
      </c>
      <c r="MBK213" s="29">
        <f t="shared" si="153"/>
        <v>0</v>
      </c>
      <c r="MBL213" s="29">
        <f t="shared" si="153"/>
        <v>0</v>
      </c>
      <c r="MBM213" s="29">
        <f t="shared" si="153"/>
        <v>0</v>
      </c>
      <c r="MBN213" s="29">
        <f t="shared" si="153"/>
        <v>0</v>
      </c>
      <c r="MBO213" s="29">
        <f t="shared" si="153"/>
        <v>0</v>
      </c>
      <c r="MBP213" s="29">
        <f t="shared" si="153"/>
        <v>0</v>
      </c>
      <c r="MBQ213" s="29">
        <f t="shared" si="153"/>
        <v>0</v>
      </c>
      <c r="MBR213" s="29">
        <f t="shared" si="153"/>
        <v>0</v>
      </c>
      <c r="MBS213" s="29">
        <f t="shared" si="153"/>
        <v>0</v>
      </c>
      <c r="MBT213" s="29">
        <f t="shared" si="153"/>
        <v>0</v>
      </c>
      <c r="MBU213" s="29">
        <f t="shared" si="153"/>
        <v>0</v>
      </c>
      <c r="MBV213" s="29">
        <f t="shared" si="153"/>
        <v>0</v>
      </c>
      <c r="MBW213" s="29">
        <f t="shared" si="153"/>
        <v>0</v>
      </c>
      <c r="MBX213" s="29">
        <f t="shared" si="153"/>
        <v>0</v>
      </c>
      <c r="MBY213" s="29">
        <f t="shared" si="153"/>
        <v>0</v>
      </c>
      <c r="MBZ213" s="29">
        <f t="shared" si="153"/>
        <v>0</v>
      </c>
      <c r="MCA213" s="29">
        <f t="shared" si="153"/>
        <v>0</v>
      </c>
      <c r="MCB213" s="29">
        <f t="shared" si="153"/>
        <v>0</v>
      </c>
      <c r="MCC213" s="29">
        <f t="shared" si="153"/>
        <v>0</v>
      </c>
      <c r="MCD213" s="29">
        <f t="shared" si="153"/>
        <v>0</v>
      </c>
      <c r="MCE213" s="29">
        <f t="shared" si="153"/>
        <v>0</v>
      </c>
      <c r="MCF213" s="29">
        <f t="shared" si="153"/>
        <v>0</v>
      </c>
      <c r="MCG213" s="29">
        <f t="shared" si="153"/>
        <v>0</v>
      </c>
      <c r="MCH213" s="29">
        <f t="shared" si="153"/>
        <v>0</v>
      </c>
      <c r="MCI213" s="29">
        <f t="shared" si="153"/>
        <v>0</v>
      </c>
      <c r="MCJ213" s="29">
        <f t="shared" si="153"/>
        <v>0</v>
      </c>
      <c r="MCK213" s="29">
        <f t="shared" si="153"/>
        <v>0</v>
      </c>
      <c r="MCL213" s="29">
        <f t="shared" si="153"/>
        <v>0</v>
      </c>
      <c r="MCM213" s="29">
        <f t="shared" si="153"/>
        <v>0</v>
      </c>
      <c r="MCN213" s="29">
        <f t="shared" si="153"/>
        <v>0</v>
      </c>
      <c r="MCO213" s="29">
        <f t="shared" si="153"/>
        <v>0</v>
      </c>
      <c r="MCP213" s="29">
        <f t="shared" si="153"/>
        <v>0</v>
      </c>
      <c r="MCQ213" s="29">
        <f t="shared" si="153"/>
        <v>0</v>
      </c>
      <c r="MCR213" s="29">
        <f t="shared" si="153"/>
        <v>0</v>
      </c>
      <c r="MCS213" s="29">
        <f t="shared" si="153"/>
        <v>0</v>
      </c>
      <c r="MCT213" s="29">
        <f t="shared" si="153"/>
        <v>0</v>
      </c>
      <c r="MCU213" s="29">
        <f t="shared" si="153"/>
        <v>0</v>
      </c>
      <c r="MCV213" s="29">
        <f t="shared" si="153"/>
        <v>0</v>
      </c>
      <c r="MCW213" s="29">
        <f t="shared" si="153"/>
        <v>0</v>
      </c>
      <c r="MCX213" s="29">
        <f t="shared" si="153"/>
        <v>0</v>
      </c>
      <c r="MCY213" s="29">
        <f t="shared" si="153"/>
        <v>0</v>
      </c>
      <c r="MCZ213" s="29">
        <f t="shared" si="153"/>
        <v>0</v>
      </c>
      <c r="MDA213" s="29">
        <f t="shared" si="153"/>
        <v>0</v>
      </c>
      <c r="MDB213" s="29">
        <f t="shared" si="153"/>
        <v>0</v>
      </c>
      <c r="MDC213" s="29">
        <f t="shared" si="153"/>
        <v>0</v>
      </c>
      <c r="MDD213" s="29">
        <f t="shared" si="153"/>
        <v>0</v>
      </c>
      <c r="MDE213" s="29">
        <f t="shared" ref="MDE213:MFP213" si="154">SUM(MDE207:MDE212)</f>
        <v>0</v>
      </c>
      <c r="MDF213" s="29">
        <f t="shared" si="154"/>
        <v>0</v>
      </c>
      <c r="MDG213" s="29">
        <f t="shared" si="154"/>
        <v>0</v>
      </c>
      <c r="MDH213" s="29">
        <f t="shared" si="154"/>
        <v>0</v>
      </c>
      <c r="MDI213" s="29">
        <f t="shared" si="154"/>
        <v>0</v>
      </c>
      <c r="MDJ213" s="29">
        <f t="shared" si="154"/>
        <v>0</v>
      </c>
      <c r="MDK213" s="29">
        <f t="shared" si="154"/>
        <v>0</v>
      </c>
      <c r="MDL213" s="29">
        <f t="shared" si="154"/>
        <v>0</v>
      </c>
      <c r="MDM213" s="29">
        <f t="shared" si="154"/>
        <v>0</v>
      </c>
      <c r="MDN213" s="29">
        <f t="shared" si="154"/>
        <v>0</v>
      </c>
      <c r="MDO213" s="29">
        <f t="shared" si="154"/>
        <v>0</v>
      </c>
      <c r="MDP213" s="29">
        <f t="shared" si="154"/>
        <v>0</v>
      </c>
      <c r="MDQ213" s="29">
        <f t="shared" si="154"/>
        <v>0</v>
      </c>
      <c r="MDR213" s="29">
        <f t="shared" si="154"/>
        <v>0</v>
      </c>
      <c r="MDS213" s="29">
        <f t="shared" si="154"/>
        <v>0</v>
      </c>
      <c r="MDT213" s="29">
        <f t="shared" si="154"/>
        <v>0</v>
      </c>
      <c r="MDU213" s="29">
        <f t="shared" si="154"/>
        <v>0</v>
      </c>
      <c r="MDV213" s="29">
        <f t="shared" si="154"/>
        <v>0</v>
      </c>
      <c r="MDW213" s="29">
        <f t="shared" si="154"/>
        <v>0</v>
      </c>
      <c r="MDX213" s="29">
        <f t="shared" si="154"/>
        <v>0</v>
      </c>
      <c r="MDY213" s="29">
        <f t="shared" si="154"/>
        <v>0</v>
      </c>
      <c r="MDZ213" s="29">
        <f t="shared" si="154"/>
        <v>0</v>
      </c>
      <c r="MEA213" s="29">
        <f t="shared" si="154"/>
        <v>0</v>
      </c>
      <c r="MEB213" s="29">
        <f t="shared" si="154"/>
        <v>0</v>
      </c>
      <c r="MEC213" s="29">
        <f t="shared" si="154"/>
        <v>0</v>
      </c>
      <c r="MED213" s="29">
        <f t="shared" si="154"/>
        <v>0</v>
      </c>
      <c r="MEE213" s="29">
        <f t="shared" si="154"/>
        <v>0</v>
      </c>
      <c r="MEF213" s="29">
        <f t="shared" si="154"/>
        <v>0</v>
      </c>
      <c r="MEG213" s="29">
        <f t="shared" si="154"/>
        <v>0</v>
      </c>
      <c r="MEH213" s="29">
        <f t="shared" si="154"/>
        <v>0</v>
      </c>
      <c r="MEI213" s="29">
        <f t="shared" si="154"/>
        <v>0</v>
      </c>
      <c r="MEJ213" s="29">
        <f t="shared" si="154"/>
        <v>0</v>
      </c>
      <c r="MEK213" s="29">
        <f t="shared" si="154"/>
        <v>0</v>
      </c>
      <c r="MEL213" s="29">
        <f t="shared" si="154"/>
        <v>0</v>
      </c>
      <c r="MEM213" s="29">
        <f t="shared" si="154"/>
        <v>0</v>
      </c>
      <c r="MEN213" s="29">
        <f t="shared" si="154"/>
        <v>0</v>
      </c>
      <c r="MEO213" s="29">
        <f t="shared" si="154"/>
        <v>0</v>
      </c>
      <c r="MEP213" s="29">
        <f t="shared" si="154"/>
        <v>0</v>
      </c>
      <c r="MEQ213" s="29">
        <f t="shared" si="154"/>
        <v>0</v>
      </c>
      <c r="MER213" s="29">
        <f t="shared" si="154"/>
        <v>0</v>
      </c>
      <c r="MES213" s="29">
        <f t="shared" si="154"/>
        <v>0</v>
      </c>
      <c r="MET213" s="29">
        <f t="shared" si="154"/>
        <v>0</v>
      </c>
      <c r="MEU213" s="29">
        <f t="shared" si="154"/>
        <v>0</v>
      </c>
      <c r="MEV213" s="29">
        <f t="shared" si="154"/>
        <v>0</v>
      </c>
      <c r="MEW213" s="29">
        <f t="shared" si="154"/>
        <v>0</v>
      </c>
      <c r="MEX213" s="29">
        <f t="shared" si="154"/>
        <v>0</v>
      </c>
      <c r="MEY213" s="29">
        <f t="shared" si="154"/>
        <v>0</v>
      </c>
      <c r="MEZ213" s="29">
        <f t="shared" si="154"/>
        <v>0</v>
      </c>
      <c r="MFA213" s="29">
        <f t="shared" si="154"/>
        <v>0</v>
      </c>
      <c r="MFB213" s="29">
        <f t="shared" si="154"/>
        <v>0</v>
      </c>
      <c r="MFC213" s="29">
        <f t="shared" si="154"/>
        <v>0</v>
      </c>
      <c r="MFD213" s="29">
        <f t="shared" si="154"/>
        <v>0</v>
      </c>
      <c r="MFE213" s="29">
        <f t="shared" si="154"/>
        <v>0</v>
      </c>
      <c r="MFF213" s="29">
        <f t="shared" si="154"/>
        <v>0</v>
      </c>
      <c r="MFG213" s="29">
        <f t="shared" si="154"/>
        <v>0</v>
      </c>
      <c r="MFH213" s="29">
        <f t="shared" si="154"/>
        <v>0</v>
      </c>
      <c r="MFI213" s="29">
        <f t="shared" si="154"/>
        <v>0</v>
      </c>
      <c r="MFJ213" s="29">
        <f t="shared" si="154"/>
        <v>0</v>
      </c>
      <c r="MFK213" s="29">
        <f t="shared" si="154"/>
        <v>0</v>
      </c>
      <c r="MFL213" s="29">
        <f t="shared" si="154"/>
        <v>0</v>
      </c>
      <c r="MFM213" s="29">
        <f t="shared" si="154"/>
        <v>0</v>
      </c>
      <c r="MFN213" s="29">
        <f t="shared" si="154"/>
        <v>0</v>
      </c>
      <c r="MFO213" s="29">
        <f t="shared" si="154"/>
        <v>0</v>
      </c>
      <c r="MFP213" s="29">
        <f t="shared" si="154"/>
        <v>0</v>
      </c>
      <c r="MFQ213" s="29">
        <f t="shared" ref="MFQ213:MIB213" si="155">SUM(MFQ207:MFQ212)</f>
        <v>0</v>
      </c>
      <c r="MFR213" s="29">
        <f t="shared" si="155"/>
        <v>0</v>
      </c>
      <c r="MFS213" s="29">
        <f t="shared" si="155"/>
        <v>0</v>
      </c>
      <c r="MFT213" s="29">
        <f t="shared" si="155"/>
        <v>0</v>
      </c>
      <c r="MFU213" s="29">
        <f t="shared" si="155"/>
        <v>0</v>
      </c>
      <c r="MFV213" s="29">
        <f t="shared" si="155"/>
        <v>0</v>
      </c>
      <c r="MFW213" s="29">
        <f t="shared" si="155"/>
        <v>0</v>
      </c>
      <c r="MFX213" s="29">
        <f t="shared" si="155"/>
        <v>0</v>
      </c>
      <c r="MFY213" s="29">
        <f t="shared" si="155"/>
        <v>0</v>
      </c>
      <c r="MFZ213" s="29">
        <f t="shared" si="155"/>
        <v>0</v>
      </c>
      <c r="MGA213" s="29">
        <f t="shared" si="155"/>
        <v>0</v>
      </c>
      <c r="MGB213" s="29">
        <f t="shared" si="155"/>
        <v>0</v>
      </c>
      <c r="MGC213" s="29">
        <f t="shared" si="155"/>
        <v>0</v>
      </c>
      <c r="MGD213" s="29">
        <f t="shared" si="155"/>
        <v>0</v>
      </c>
      <c r="MGE213" s="29">
        <f t="shared" si="155"/>
        <v>0</v>
      </c>
      <c r="MGF213" s="29">
        <f t="shared" si="155"/>
        <v>0</v>
      </c>
      <c r="MGG213" s="29">
        <f t="shared" si="155"/>
        <v>0</v>
      </c>
      <c r="MGH213" s="29">
        <f t="shared" si="155"/>
        <v>0</v>
      </c>
      <c r="MGI213" s="29">
        <f t="shared" si="155"/>
        <v>0</v>
      </c>
      <c r="MGJ213" s="29">
        <f t="shared" si="155"/>
        <v>0</v>
      </c>
      <c r="MGK213" s="29">
        <f t="shared" si="155"/>
        <v>0</v>
      </c>
      <c r="MGL213" s="29">
        <f t="shared" si="155"/>
        <v>0</v>
      </c>
      <c r="MGM213" s="29">
        <f t="shared" si="155"/>
        <v>0</v>
      </c>
      <c r="MGN213" s="29">
        <f t="shared" si="155"/>
        <v>0</v>
      </c>
      <c r="MGO213" s="29">
        <f t="shared" si="155"/>
        <v>0</v>
      </c>
      <c r="MGP213" s="29">
        <f t="shared" si="155"/>
        <v>0</v>
      </c>
      <c r="MGQ213" s="29">
        <f t="shared" si="155"/>
        <v>0</v>
      </c>
      <c r="MGR213" s="29">
        <f t="shared" si="155"/>
        <v>0</v>
      </c>
      <c r="MGS213" s="29">
        <f t="shared" si="155"/>
        <v>0</v>
      </c>
      <c r="MGT213" s="29">
        <f t="shared" si="155"/>
        <v>0</v>
      </c>
      <c r="MGU213" s="29">
        <f t="shared" si="155"/>
        <v>0</v>
      </c>
      <c r="MGV213" s="29">
        <f t="shared" si="155"/>
        <v>0</v>
      </c>
      <c r="MGW213" s="29">
        <f t="shared" si="155"/>
        <v>0</v>
      </c>
      <c r="MGX213" s="29">
        <f t="shared" si="155"/>
        <v>0</v>
      </c>
      <c r="MGY213" s="29">
        <f t="shared" si="155"/>
        <v>0</v>
      </c>
      <c r="MGZ213" s="29">
        <f t="shared" si="155"/>
        <v>0</v>
      </c>
      <c r="MHA213" s="29">
        <f t="shared" si="155"/>
        <v>0</v>
      </c>
      <c r="MHB213" s="29">
        <f t="shared" si="155"/>
        <v>0</v>
      </c>
      <c r="MHC213" s="29">
        <f t="shared" si="155"/>
        <v>0</v>
      </c>
      <c r="MHD213" s="29">
        <f t="shared" si="155"/>
        <v>0</v>
      </c>
      <c r="MHE213" s="29">
        <f t="shared" si="155"/>
        <v>0</v>
      </c>
      <c r="MHF213" s="29">
        <f t="shared" si="155"/>
        <v>0</v>
      </c>
      <c r="MHG213" s="29">
        <f t="shared" si="155"/>
        <v>0</v>
      </c>
      <c r="MHH213" s="29">
        <f t="shared" si="155"/>
        <v>0</v>
      </c>
      <c r="MHI213" s="29">
        <f t="shared" si="155"/>
        <v>0</v>
      </c>
      <c r="MHJ213" s="29">
        <f t="shared" si="155"/>
        <v>0</v>
      </c>
      <c r="MHK213" s="29">
        <f t="shared" si="155"/>
        <v>0</v>
      </c>
      <c r="MHL213" s="29">
        <f t="shared" si="155"/>
        <v>0</v>
      </c>
      <c r="MHM213" s="29">
        <f t="shared" si="155"/>
        <v>0</v>
      </c>
      <c r="MHN213" s="29">
        <f t="shared" si="155"/>
        <v>0</v>
      </c>
      <c r="MHO213" s="29">
        <f t="shared" si="155"/>
        <v>0</v>
      </c>
      <c r="MHP213" s="29">
        <f t="shared" si="155"/>
        <v>0</v>
      </c>
      <c r="MHQ213" s="29">
        <f t="shared" si="155"/>
        <v>0</v>
      </c>
      <c r="MHR213" s="29">
        <f t="shared" si="155"/>
        <v>0</v>
      </c>
      <c r="MHS213" s="29">
        <f t="shared" si="155"/>
        <v>0</v>
      </c>
      <c r="MHT213" s="29">
        <f t="shared" si="155"/>
        <v>0</v>
      </c>
      <c r="MHU213" s="29">
        <f t="shared" si="155"/>
        <v>0</v>
      </c>
      <c r="MHV213" s="29">
        <f t="shared" si="155"/>
        <v>0</v>
      </c>
      <c r="MHW213" s="29">
        <f t="shared" si="155"/>
        <v>0</v>
      </c>
      <c r="MHX213" s="29">
        <f t="shared" si="155"/>
        <v>0</v>
      </c>
      <c r="MHY213" s="29">
        <f t="shared" si="155"/>
        <v>0</v>
      </c>
      <c r="MHZ213" s="29">
        <f t="shared" si="155"/>
        <v>0</v>
      </c>
      <c r="MIA213" s="29">
        <f t="shared" si="155"/>
        <v>0</v>
      </c>
      <c r="MIB213" s="29">
        <f t="shared" si="155"/>
        <v>0</v>
      </c>
      <c r="MIC213" s="29">
        <f t="shared" ref="MIC213:MKN213" si="156">SUM(MIC207:MIC212)</f>
        <v>0</v>
      </c>
      <c r="MID213" s="29">
        <f t="shared" si="156"/>
        <v>0</v>
      </c>
      <c r="MIE213" s="29">
        <f t="shared" si="156"/>
        <v>0</v>
      </c>
      <c r="MIF213" s="29">
        <f t="shared" si="156"/>
        <v>0</v>
      </c>
      <c r="MIG213" s="29">
        <f t="shared" si="156"/>
        <v>0</v>
      </c>
      <c r="MIH213" s="29">
        <f t="shared" si="156"/>
        <v>0</v>
      </c>
      <c r="MII213" s="29">
        <f t="shared" si="156"/>
        <v>0</v>
      </c>
      <c r="MIJ213" s="29">
        <f t="shared" si="156"/>
        <v>0</v>
      </c>
      <c r="MIK213" s="29">
        <f t="shared" si="156"/>
        <v>0</v>
      </c>
      <c r="MIL213" s="29">
        <f t="shared" si="156"/>
        <v>0</v>
      </c>
      <c r="MIM213" s="29">
        <f t="shared" si="156"/>
        <v>0</v>
      </c>
      <c r="MIN213" s="29">
        <f t="shared" si="156"/>
        <v>0</v>
      </c>
      <c r="MIO213" s="29">
        <f t="shared" si="156"/>
        <v>0</v>
      </c>
      <c r="MIP213" s="29">
        <f t="shared" si="156"/>
        <v>0</v>
      </c>
      <c r="MIQ213" s="29">
        <f t="shared" si="156"/>
        <v>0</v>
      </c>
      <c r="MIR213" s="29">
        <f t="shared" si="156"/>
        <v>0</v>
      </c>
      <c r="MIS213" s="29">
        <f t="shared" si="156"/>
        <v>0</v>
      </c>
      <c r="MIT213" s="29">
        <f t="shared" si="156"/>
        <v>0</v>
      </c>
      <c r="MIU213" s="29">
        <f t="shared" si="156"/>
        <v>0</v>
      </c>
      <c r="MIV213" s="29">
        <f t="shared" si="156"/>
        <v>0</v>
      </c>
      <c r="MIW213" s="29">
        <f t="shared" si="156"/>
        <v>0</v>
      </c>
      <c r="MIX213" s="29">
        <f t="shared" si="156"/>
        <v>0</v>
      </c>
      <c r="MIY213" s="29">
        <f t="shared" si="156"/>
        <v>0</v>
      </c>
      <c r="MIZ213" s="29">
        <f t="shared" si="156"/>
        <v>0</v>
      </c>
      <c r="MJA213" s="29">
        <f t="shared" si="156"/>
        <v>0</v>
      </c>
      <c r="MJB213" s="29">
        <f t="shared" si="156"/>
        <v>0</v>
      </c>
      <c r="MJC213" s="29">
        <f t="shared" si="156"/>
        <v>0</v>
      </c>
      <c r="MJD213" s="29">
        <f t="shared" si="156"/>
        <v>0</v>
      </c>
      <c r="MJE213" s="29">
        <f t="shared" si="156"/>
        <v>0</v>
      </c>
      <c r="MJF213" s="29">
        <f t="shared" si="156"/>
        <v>0</v>
      </c>
      <c r="MJG213" s="29">
        <f t="shared" si="156"/>
        <v>0</v>
      </c>
      <c r="MJH213" s="29">
        <f t="shared" si="156"/>
        <v>0</v>
      </c>
      <c r="MJI213" s="29">
        <f t="shared" si="156"/>
        <v>0</v>
      </c>
      <c r="MJJ213" s="29">
        <f t="shared" si="156"/>
        <v>0</v>
      </c>
      <c r="MJK213" s="29">
        <f t="shared" si="156"/>
        <v>0</v>
      </c>
      <c r="MJL213" s="29">
        <f t="shared" si="156"/>
        <v>0</v>
      </c>
      <c r="MJM213" s="29">
        <f t="shared" si="156"/>
        <v>0</v>
      </c>
      <c r="MJN213" s="29">
        <f t="shared" si="156"/>
        <v>0</v>
      </c>
      <c r="MJO213" s="29">
        <f t="shared" si="156"/>
        <v>0</v>
      </c>
      <c r="MJP213" s="29">
        <f t="shared" si="156"/>
        <v>0</v>
      </c>
      <c r="MJQ213" s="29">
        <f t="shared" si="156"/>
        <v>0</v>
      </c>
      <c r="MJR213" s="29">
        <f t="shared" si="156"/>
        <v>0</v>
      </c>
      <c r="MJS213" s="29">
        <f t="shared" si="156"/>
        <v>0</v>
      </c>
      <c r="MJT213" s="29">
        <f t="shared" si="156"/>
        <v>0</v>
      </c>
      <c r="MJU213" s="29">
        <f t="shared" si="156"/>
        <v>0</v>
      </c>
      <c r="MJV213" s="29">
        <f t="shared" si="156"/>
        <v>0</v>
      </c>
      <c r="MJW213" s="29">
        <f t="shared" si="156"/>
        <v>0</v>
      </c>
      <c r="MJX213" s="29">
        <f t="shared" si="156"/>
        <v>0</v>
      </c>
      <c r="MJY213" s="29">
        <f t="shared" si="156"/>
        <v>0</v>
      </c>
      <c r="MJZ213" s="29">
        <f t="shared" si="156"/>
        <v>0</v>
      </c>
      <c r="MKA213" s="29">
        <f t="shared" si="156"/>
        <v>0</v>
      </c>
      <c r="MKB213" s="29">
        <f t="shared" si="156"/>
        <v>0</v>
      </c>
      <c r="MKC213" s="29">
        <f t="shared" si="156"/>
        <v>0</v>
      </c>
      <c r="MKD213" s="29">
        <f t="shared" si="156"/>
        <v>0</v>
      </c>
      <c r="MKE213" s="29">
        <f t="shared" si="156"/>
        <v>0</v>
      </c>
      <c r="MKF213" s="29">
        <f t="shared" si="156"/>
        <v>0</v>
      </c>
      <c r="MKG213" s="29">
        <f t="shared" si="156"/>
        <v>0</v>
      </c>
      <c r="MKH213" s="29">
        <f t="shared" si="156"/>
        <v>0</v>
      </c>
      <c r="MKI213" s="29">
        <f t="shared" si="156"/>
        <v>0</v>
      </c>
      <c r="MKJ213" s="29">
        <f t="shared" si="156"/>
        <v>0</v>
      </c>
      <c r="MKK213" s="29">
        <f t="shared" si="156"/>
        <v>0</v>
      </c>
      <c r="MKL213" s="29">
        <f t="shared" si="156"/>
        <v>0</v>
      </c>
      <c r="MKM213" s="29">
        <f t="shared" si="156"/>
        <v>0</v>
      </c>
      <c r="MKN213" s="29">
        <f t="shared" si="156"/>
        <v>0</v>
      </c>
      <c r="MKO213" s="29">
        <f t="shared" ref="MKO213:MMZ213" si="157">SUM(MKO207:MKO212)</f>
        <v>0</v>
      </c>
      <c r="MKP213" s="29">
        <f t="shared" si="157"/>
        <v>0</v>
      </c>
      <c r="MKQ213" s="29">
        <f t="shared" si="157"/>
        <v>0</v>
      </c>
      <c r="MKR213" s="29">
        <f t="shared" si="157"/>
        <v>0</v>
      </c>
      <c r="MKS213" s="29">
        <f t="shared" si="157"/>
        <v>0</v>
      </c>
      <c r="MKT213" s="29">
        <f t="shared" si="157"/>
        <v>0</v>
      </c>
      <c r="MKU213" s="29">
        <f t="shared" si="157"/>
        <v>0</v>
      </c>
      <c r="MKV213" s="29">
        <f t="shared" si="157"/>
        <v>0</v>
      </c>
      <c r="MKW213" s="29">
        <f t="shared" si="157"/>
        <v>0</v>
      </c>
      <c r="MKX213" s="29">
        <f t="shared" si="157"/>
        <v>0</v>
      </c>
      <c r="MKY213" s="29">
        <f t="shared" si="157"/>
        <v>0</v>
      </c>
      <c r="MKZ213" s="29">
        <f t="shared" si="157"/>
        <v>0</v>
      </c>
      <c r="MLA213" s="29">
        <f t="shared" si="157"/>
        <v>0</v>
      </c>
      <c r="MLB213" s="29">
        <f t="shared" si="157"/>
        <v>0</v>
      </c>
      <c r="MLC213" s="29">
        <f t="shared" si="157"/>
        <v>0</v>
      </c>
      <c r="MLD213" s="29">
        <f t="shared" si="157"/>
        <v>0</v>
      </c>
      <c r="MLE213" s="29">
        <f t="shared" si="157"/>
        <v>0</v>
      </c>
      <c r="MLF213" s="29">
        <f t="shared" si="157"/>
        <v>0</v>
      </c>
      <c r="MLG213" s="29">
        <f t="shared" si="157"/>
        <v>0</v>
      </c>
      <c r="MLH213" s="29">
        <f t="shared" si="157"/>
        <v>0</v>
      </c>
      <c r="MLI213" s="29">
        <f t="shared" si="157"/>
        <v>0</v>
      </c>
      <c r="MLJ213" s="29">
        <f t="shared" si="157"/>
        <v>0</v>
      </c>
      <c r="MLK213" s="29">
        <f t="shared" si="157"/>
        <v>0</v>
      </c>
      <c r="MLL213" s="29">
        <f t="shared" si="157"/>
        <v>0</v>
      </c>
      <c r="MLM213" s="29">
        <f t="shared" si="157"/>
        <v>0</v>
      </c>
      <c r="MLN213" s="29">
        <f t="shared" si="157"/>
        <v>0</v>
      </c>
      <c r="MLO213" s="29">
        <f t="shared" si="157"/>
        <v>0</v>
      </c>
      <c r="MLP213" s="29">
        <f t="shared" si="157"/>
        <v>0</v>
      </c>
      <c r="MLQ213" s="29">
        <f t="shared" si="157"/>
        <v>0</v>
      </c>
      <c r="MLR213" s="29">
        <f t="shared" si="157"/>
        <v>0</v>
      </c>
      <c r="MLS213" s="29">
        <f t="shared" si="157"/>
        <v>0</v>
      </c>
      <c r="MLT213" s="29">
        <f t="shared" si="157"/>
        <v>0</v>
      </c>
      <c r="MLU213" s="29">
        <f t="shared" si="157"/>
        <v>0</v>
      </c>
      <c r="MLV213" s="29">
        <f t="shared" si="157"/>
        <v>0</v>
      </c>
      <c r="MLW213" s="29">
        <f t="shared" si="157"/>
        <v>0</v>
      </c>
      <c r="MLX213" s="29">
        <f t="shared" si="157"/>
        <v>0</v>
      </c>
      <c r="MLY213" s="29">
        <f t="shared" si="157"/>
        <v>0</v>
      </c>
      <c r="MLZ213" s="29">
        <f t="shared" si="157"/>
        <v>0</v>
      </c>
      <c r="MMA213" s="29">
        <f t="shared" si="157"/>
        <v>0</v>
      </c>
      <c r="MMB213" s="29">
        <f t="shared" si="157"/>
        <v>0</v>
      </c>
      <c r="MMC213" s="29">
        <f t="shared" si="157"/>
        <v>0</v>
      </c>
      <c r="MMD213" s="29">
        <f t="shared" si="157"/>
        <v>0</v>
      </c>
      <c r="MME213" s="29">
        <f t="shared" si="157"/>
        <v>0</v>
      </c>
      <c r="MMF213" s="29">
        <f t="shared" si="157"/>
        <v>0</v>
      </c>
      <c r="MMG213" s="29">
        <f t="shared" si="157"/>
        <v>0</v>
      </c>
      <c r="MMH213" s="29">
        <f t="shared" si="157"/>
        <v>0</v>
      </c>
      <c r="MMI213" s="29">
        <f t="shared" si="157"/>
        <v>0</v>
      </c>
      <c r="MMJ213" s="29">
        <f t="shared" si="157"/>
        <v>0</v>
      </c>
      <c r="MMK213" s="29">
        <f t="shared" si="157"/>
        <v>0</v>
      </c>
      <c r="MML213" s="29">
        <f t="shared" si="157"/>
        <v>0</v>
      </c>
      <c r="MMM213" s="29">
        <f t="shared" si="157"/>
        <v>0</v>
      </c>
      <c r="MMN213" s="29">
        <f t="shared" si="157"/>
        <v>0</v>
      </c>
      <c r="MMO213" s="29">
        <f t="shared" si="157"/>
        <v>0</v>
      </c>
      <c r="MMP213" s="29">
        <f t="shared" si="157"/>
        <v>0</v>
      </c>
      <c r="MMQ213" s="29">
        <f t="shared" si="157"/>
        <v>0</v>
      </c>
      <c r="MMR213" s="29">
        <f t="shared" si="157"/>
        <v>0</v>
      </c>
      <c r="MMS213" s="29">
        <f t="shared" si="157"/>
        <v>0</v>
      </c>
      <c r="MMT213" s="29">
        <f t="shared" si="157"/>
        <v>0</v>
      </c>
      <c r="MMU213" s="29">
        <f t="shared" si="157"/>
        <v>0</v>
      </c>
      <c r="MMV213" s="29">
        <f t="shared" si="157"/>
        <v>0</v>
      </c>
      <c r="MMW213" s="29">
        <f t="shared" si="157"/>
        <v>0</v>
      </c>
      <c r="MMX213" s="29">
        <f t="shared" si="157"/>
        <v>0</v>
      </c>
      <c r="MMY213" s="29">
        <f t="shared" si="157"/>
        <v>0</v>
      </c>
      <c r="MMZ213" s="29">
        <f t="shared" si="157"/>
        <v>0</v>
      </c>
      <c r="MNA213" s="29">
        <f t="shared" ref="MNA213:MPL213" si="158">SUM(MNA207:MNA212)</f>
        <v>0</v>
      </c>
      <c r="MNB213" s="29">
        <f t="shared" si="158"/>
        <v>0</v>
      </c>
      <c r="MNC213" s="29">
        <f t="shared" si="158"/>
        <v>0</v>
      </c>
      <c r="MND213" s="29">
        <f t="shared" si="158"/>
        <v>0</v>
      </c>
      <c r="MNE213" s="29">
        <f t="shared" si="158"/>
        <v>0</v>
      </c>
      <c r="MNF213" s="29">
        <f t="shared" si="158"/>
        <v>0</v>
      </c>
      <c r="MNG213" s="29">
        <f t="shared" si="158"/>
        <v>0</v>
      </c>
      <c r="MNH213" s="29">
        <f t="shared" si="158"/>
        <v>0</v>
      </c>
      <c r="MNI213" s="29">
        <f t="shared" si="158"/>
        <v>0</v>
      </c>
      <c r="MNJ213" s="29">
        <f t="shared" si="158"/>
        <v>0</v>
      </c>
      <c r="MNK213" s="29">
        <f t="shared" si="158"/>
        <v>0</v>
      </c>
      <c r="MNL213" s="29">
        <f t="shared" si="158"/>
        <v>0</v>
      </c>
      <c r="MNM213" s="29">
        <f t="shared" si="158"/>
        <v>0</v>
      </c>
      <c r="MNN213" s="29">
        <f t="shared" si="158"/>
        <v>0</v>
      </c>
      <c r="MNO213" s="29">
        <f t="shared" si="158"/>
        <v>0</v>
      </c>
      <c r="MNP213" s="29">
        <f t="shared" si="158"/>
        <v>0</v>
      </c>
      <c r="MNQ213" s="29">
        <f t="shared" si="158"/>
        <v>0</v>
      </c>
      <c r="MNR213" s="29">
        <f t="shared" si="158"/>
        <v>0</v>
      </c>
      <c r="MNS213" s="29">
        <f t="shared" si="158"/>
        <v>0</v>
      </c>
      <c r="MNT213" s="29">
        <f t="shared" si="158"/>
        <v>0</v>
      </c>
      <c r="MNU213" s="29">
        <f t="shared" si="158"/>
        <v>0</v>
      </c>
      <c r="MNV213" s="29">
        <f t="shared" si="158"/>
        <v>0</v>
      </c>
      <c r="MNW213" s="29">
        <f t="shared" si="158"/>
        <v>0</v>
      </c>
      <c r="MNX213" s="29">
        <f t="shared" si="158"/>
        <v>0</v>
      </c>
      <c r="MNY213" s="29">
        <f t="shared" si="158"/>
        <v>0</v>
      </c>
      <c r="MNZ213" s="29">
        <f t="shared" si="158"/>
        <v>0</v>
      </c>
      <c r="MOA213" s="29">
        <f t="shared" si="158"/>
        <v>0</v>
      </c>
      <c r="MOB213" s="29">
        <f t="shared" si="158"/>
        <v>0</v>
      </c>
      <c r="MOC213" s="29">
        <f t="shared" si="158"/>
        <v>0</v>
      </c>
      <c r="MOD213" s="29">
        <f t="shared" si="158"/>
        <v>0</v>
      </c>
      <c r="MOE213" s="29">
        <f t="shared" si="158"/>
        <v>0</v>
      </c>
      <c r="MOF213" s="29">
        <f t="shared" si="158"/>
        <v>0</v>
      </c>
      <c r="MOG213" s="29">
        <f t="shared" si="158"/>
        <v>0</v>
      </c>
      <c r="MOH213" s="29">
        <f t="shared" si="158"/>
        <v>0</v>
      </c>
      <c r="MOI213" s="29">
        <f t="shared" si="158"/>
        <v>0</v>
      </c>
      <c r="MOJ213" s="29">
        <f t="shared" si="158"/>
        <v>0</v>
      </c>
      <c r="MOK213" s="29">
        <f t="shared" si="158"/>
        <v>0</v>
      </c>
      <c r="MOL213" s="29">
        <f t="shared" si="158"/>
        <v>0</v>
      </c>
      <c r="MOM213" s="29">
        <f t="shared" si="158"/>
        <v>0</v>
      </c>
      <c r="MON213" s="29">
        <f t="shared" si="158"/>
        <v>0</v>
      </c>
      <c r="MOO213" s="29">
        <f t="shared" si="158"/>
        <v>0</v>
      </c>
      <c r="MOP213" s="29">
        <f t="shared" si="158"/>
        <v>0</v>
      </c>
      <c r="MOQ213" s="29">
        <f t="shared" si="158"/>
        <v>0</v>
      </c>
      <c r="MOR213" s="29">
        <f t="shared" si="158"/>
        <v>0</v>
      </c>
      <c r="MOS213" s="29">
        <f t="shared" si="158"/>
        <v>0</v>
      </c>
      <c r="MOT213" s="29">
        <f t="shared" si="158"/>
        <v>0</v>
      </c>
      <c r="MOU213" s="29">
        <f t="shared" si="158"/>
        <v>0</v>
      </c>
      <c r="MOV213" s="29">
        <f t="shared" si="158"/>
        <v>0</v>
      </c>
      <c r="MOW213" s="29">
        <f t="shared" si="158"/>
        <v>0</v>
      </c>
      <c r="MOX213" s="29">
        <f t="shared" si="158"/>
        <v>0</v>
      </c>
      <c r="MOY213" s="29">
        <f t="shared" si="158"/>
        <v>0</v>
      </c>
      <c r="MOZ213" s="29">
        <f t="shared" si="158"/>
        <v>0</v>
      </c>
      <c r="MPA213" s="29">
        <f t="shared" si="158"/>
        <v>0</v>
      </c>
      <c r="MPB213" s="29">
        <f t="shared" si="158"/>
        <v>0</v>
      </c>
      <c r="MPC213" s="29">
        <f t="shared" si="158"/>
        <v>0</v>
      </c>
      <c r="MPD213" s="29">
        <f t="shared" si="158"/>
        <v>0</v>
      </c>
      <c r="MPE213" s="29">
        <f t="shared" si="158"/>
        <v>0</v>
      </c>
      <c r="MPF213" s="29">
        <f t="shared" si="158"/>
        <v>0</v>
      </c>
      <c r="MPG213" s="29">
        <f t="shared" si="158"/>
        <v>0</v>
      </c>
      <c r="MPH213" s="29">
        <f t="shared" si="158"/>
        <v>0</v>
      </c>
      <c r="MPI213" s="29">
        <f t="shared" si="158"/>
        <v>0</v>
      </c>
      <c r="MPJ213" s="29">
        <f t="shared" si="158"/>
        <v>0</v>
      </c>
      <c r="MPK213" s="29">
        <f t="shared" si="158"/>
        <v>0</v>
      </c>
      <c r="MPL213" s="29">
        <f t="shared" si="158"/>
        <v>0</v>
      </c>
      <c r="MPM213" s="29">
        <f t="shared" ref="MPM213:MRX213" si="159">SUM(MPM207:MPM212)</f>
        <v>0</v>
      </c>
      <c r="MPN213" s="29">
        <f t="shared" si="159"/>
        <v>0</v>
      </c>
      <c r="MPO213" s="29">
        <f t="shared" si="159"/>
        <v>0</v>
      </c>
      <c r="MPP213" s="29">
        <f t="shared" si="159"/>
        <v>0</v>
      </c>
      <c r="MPQ213" s="29">
        <f t="shared" si="159"/>
        <v>0</v>
      </c>
      <c r="MPR213" s="29">
        <f t="shared" si="159"/>
        <v>0</v>
      </c>
      <c r="MPS213" s="29">
        <f t="shared" si="159"/>
        <v>0</v>
      </c>
      <c r="MPT213" s="29">
        <f t="shared" si="159"/>
        <v>0</v>
      </c>
      <c r="MPU213" s="29">
        <f t="shared" si="159"/>
        <v>0</v>
      </c>
      <c r="MPV213" s="29">
        <f t="shared" si="159"/>
        <v>0</v>
      </c>
      <c r="MPW213" s="29">
        <f t="shared" si="159"/>
        <v>0</v>
      </c>
      <c r="MPX213" s="29">
        <f t="shared" si="159"/>
        <v>0</v>
      </c>
      <c r="MPY213" s="29">
        <f t="shared" si="159"/>
        <v>0</v>
      </c>
      <c r="MPZ213" s="29">
        <f t="shared" si="159"/>
        <v>0</v>
      </c>
      <c r="MQA213" s="29">
        <f t="shared" si="159"/>
        <v>0</v>
      </c>
      <c r="MQB213" s="29">
        <f t="shared" si="159"/>
        <v>0</v>
      </c>
      <c r="MQC213" s="29">
        <f t="shared" si="159"/>
        <v>0</v>
      </c>
      <c r="MQD213" s="29">
        <f t="shared" si="159"/>
        <v>0</v>
      </c>
      <c r="MQE213" s="29">
        <f t="shared" si="159"/>
        <v>0</v>
      </c>
      <c r="MQF213" s="29">
        <f t="shared" si="159"/>
        <v>0</v>
      </c>
      <c r="MQG213" s="29">
        <f t="shared" si="159"/>
        <v>0</v>
      </c>
      <c r="MQH213" s="29">
        <f t="shared" si="159"/>
        <v>0</v>
      </c>
      <c r="MQI213" s="29">
        <f t="shared" si="159"/>
        <v>0</v>
      </c>
      <c r="MQJ213" s="29">
        <f t="shared" si="159"/>
        <v>0</v>
      </c>
      <c r="MQK213" s="29">
        <f t="shared" si="159"/>
        <v>0</v>
      </c>
      <c r="MQL213" s="29">
        <f t="shared" si="159"/>
        <v>0</v>
      </c>
      <c r="MQM213" s="29">
        <f t="shared" si="159"/>
        <v>0</v>
      </c>
      <c r="MQN213" s="29">
        <f t="shared" si="159"/>
        <v>0</v>
      </c>
      <c r="MQO213" s="29">
        <f t="shared" si="159"/>
        <v>0</v>
      </c>
      <c r="MQP213" s="29">
        <f t="shared" si="159"/>
        <v>0</v>
      </c>
      <c r="MQQ213" s="29">
        <f t="shared" si="159"/>
        <v>0</v>
      </c>
      <c r="MQR213" s="29">
        <f t="shared" si="159"/>
        <v>0</v>
      </c>
      <c r="MQS213" s="29">
        <f t="shared" si="159"/>
        <v>0</v>
      </c>
      <c r="MQT213" s="29">
        <f t="shared" si="159"/>
        <v>0</v>
      </c>
      <c r="MQU213" s="29">
        <f t="shared" si="159"/>
        <v>0</v>
      </c>
      <c r="MQV213" s="29">
        <f t="shared" si="159"/>
        <v>0</v>
      </c>
      <c r="MQW213" s="29">
        <f t="shared" si="159"/>
        <v>0</v>
      </c>
      <c r="MQX213" s="29">
        <f t="shared" si="159"/>
        <v>0</v>
      </c>
      <c r="MQY213" s="29">
        <f t="shared" si="159"/>
        <v>0</v>
      </c>
      <c r="MQZ213" s="29">
        <f t="shared" si="159"/>
        <v>0</v>
      </c>
      <c r="MRA213" s="29">
        <f t="shared" si="159"/>
        <v>0</v>
      </c>
      <c r="MRB213" s="29">
        <f t="shared" si="159"/>
        <v>0</v>
      </c>
      <c r="MRC213" s="29">
        <f t="shared" si="159"/>
        <v>0</v>
      </c>
      <c r="MRD213" s="29">
        <f t="shared" si="159"/>
        <v>0</v>
      </c>
      <c r="MRE213" s="29">
        <f t="shared" si="159"/>
        <v>0</v>
      </c>
      <c r="MRF213" s="29">
        <f t="shared" si="159"/>
        <v>0</v>
      </c>
      <c r="MRG213" s="29">
        <f t="shared" si="159"/>
        <v>0</v>
      </c>
      <c r="MRH213" s="29">
        <f t="shared" si="159"/>
        <v>0</v>
      </c>
      <c r="MRI213" s="29">
        <f t="shared" si="159"/>
        <v>0</v>
      </c>
      <c r="MRJ213" s="29">
        <f t="shared" si="159"/>
        <v>0</v>
      </c>
      <c r="MRK213" s="29">
        <f t="shared" si="159"/>
        <v>0</v>
      </c>
      <c r="MRL213" s="29">
        <f t="shared" si="159"/>
        <v>0</v>
      </c>
      <c r="MRM213" s="29">
        <f t="shared" si="159"/>
        <v>0</v>
      </c>
      <c r="MRN213" s="29">
        <f t="shared" si="159"/>
        <v>0</v>
      </c>
      <c r="MRO213" s="29">
        <f t="shared" si="159"/>
        <v>0</v>
      </c>
      <c r="MRP213" s="29">
        <f t="shared" si="159"/>
        <v>0</v>
      </c>
      <c r="MRQ213" s="29">
        <f t="shared" si="159"/>
        <v>0</v>
      </c>
      <c r="MRR213" s="29">
        <f t="shared" si="159"/>
        <v>0</v>
      </c>
      <c r="MRS213" s="29">
        <f t="shared" si="159"/>
        <v>0</v>
      </c>
      <c r="MRT213" s="29">
        <f t="shared" si="159"/>
        <v>0</v>
      </c>
      <c r="MRU213" s="29">
        <f t="shared" si="159"/>
        <v>0</v>
      </c>
      <c r="MRV213" s="29">
        <f t="shared" si="159"/>
        <v>0</v>
      </c>
      <c r="MRW213" s="29">
        <f t="shared" si="159"/>
        <v>0</v>
      </c>
      <c r="MRX213" s="29">
        <f t="shared" si="159"/>
        <v>0</v>
      </c>
      <c r="MRY213" s="29">
        <f t="shared" ref="MRY213:MUJ213" si="160">SUM(MRY207:MRY212)</f>
        <v>0</v>
      </c>
      <c r="MRZ213" s="29">
        <f t="shared" si="160"/>
        <v>0</v>
      </c>
      <c r="MSA213" s="29">
        <f t="shared" si="160"/>
        <v>0</v>
      </c>
      <c r="MSB213" s="29">
        <f t="shared" si="160"/>
        <v>0</v>
      </c>
      <c r="MSC213" s="29">
        <f t="shared" si="160"/>
        <v>0</v>
      </c>
      <c r="MSD213" s="29">
        <f t="shared" si="160"/>
        <v>0</v>
      </c>
      <c r="MSE213" s="29">
        <f t="shared" si="160"/>
        <v>0</v>
      </c>
      <c r="MSF213" s="29">
        <f t="shared" si="160"/>
        <v>0</v>
      </c>
      <c r="MSG213" s="29">
        <f t="shared" si="160"/>
        <v>0</v>
      </c>
      <c r="MSH213" s="29">
        <f t="shared" si="160"/>
        <v>0</v>
      </c>
      <c r="MSI213" s="29">
        <f t="shared" si="160"/>
        <v>0</v>
      </c>
      <c r="MSJ213" s="29">
        <f t="shared" si="160"/>
        <v>0</v>
      </c>
      <c r="MSK213" s="29">
        <f t="shared" si="160"/>
        <v>0</v>
      </c>
      <c r="MSL213" s="29">
        <f t="shared" si="160"/>
        <v>0</v>
      </c>
      <c r="MSM213" s="29">
        <f t="shared" si="160"/>
        <v>0</v>
      </c>
      <c r="MSN213" s="29">
        <f t="shared" si="160"/>
        <v>0</v>
      </c>
      <c r="MSO213" s="29">
        <f t="shared" si="160"/>
        <v>0</v>
      </c>
      <c r="MSP213" s="29">
        <f t="shared" si="160"/>
        <v>0</v>
      </c>
      <c r="MSQ213" s="29">
        <f t="shared" si="160"/>
        <v>0</v>
      </c>
      <c r="MSR213" s="29">
        <f t="shared" si="160"/>
        <v>0</v>
      </c>
      <c r="MSS213" s="29">
        <f t="shared" si="160"/>
        <v>0</v>
      </c>
      <c r="MST213" s="29">
        <f t="shared" si="160"/>
        <v>0</v>
      </c>
      <c r="MSU213" s="29">
        <f t="shared" si="160"/>
        <v>0</v>
      </c>
      <c r="MSV213" s="29">
        <f t="shared" si="160"/>
        <v>0</v>
      </c>
      <c r="MSW213" s="29">
        <f t="shared" si="160"/>
        <v>0</v>
      </c>
      <c r="MSX213" s="29">
        <f t="shared" si="160"/>
        <v>0</v>
      </c>
      <c r="MSY213" s="29">
        <f t="shared" si="160"/>
        <v>0</v>
      </c>
      <c r="MSZ213" s="29">
        <f t="shared" si="160"/>
        <v>0</v>
      </c>
      <c r="MTA213" s="29">
        <f t="shared" si="160"/>
        <v>0</v>
      </c>
      <c r="MTB213" s="29">
        <f t="shared" si="160"/>
        <v>0</v>
      </c>
      <c r="MTC213" s="29">
        <f t="shared" si="160"/>
        <v>0</v>
      </c>
      <c r="MTD213" s="29">
        <f t="shared" si="160"/>
        <v>0</v>
      </c>
      <c r="MTE213" s="29">
        <f t="shared" si="160"/>
        <v>0</v>
      </c>
      <c r="MTF213" s="29">
        <f t="shared" si="160"/>
        <v>0</v>
      </c>
      <c r="MTG213" s="29">
        <f t="shared" si="160"/>
        <v>0</v>
      </c>
      <c r="MTH213" s="29">
        <f t="shared" si="160"/>
        <v>0</v>
      </c>
      <c r="MTI213" s="29">
        <f t="shared" si="160"/>
        <v>0</v>
      </c>
      <c r="MTJ213" s="29">
        <f t="shared" si="160"/>
        <v>0</v>
      </c>
      <c r="MTK213" s="29">
        <f t="shared" si="160"/>
        <v>0</v>
      </c>
      <c r="MTL213" s="29">
        <f t="shared" si="160"/>
        <v>0</v>
      </c>
      <c r="MTM213" s="29">
        <f t="shared" si="160"/>
        <v>0</v>
      </c>
      <c r="MTN213" s="29">
        <f t="shared" si="160"/>
        <v>0</v>
      </c>
      <c r="MTO213" s="29">
        <f t="shared" si="160"/>
        <v>0</v>
      </c>
      <c r="MTP213" s="29">
        <f t="shared" si="160"/>
        <v>0</v>
      </c>
      <c r="MTQ213" s="29">
        <f t="shared" si="160"/>
        <v>0</v>
      </c>
      <c r="MTR213" s="29">
        <f t="shared" si="160"/>
        <v>0</v>
      </c>
      <c r="MTS213" s="29">
        <f t="shared" si="160"/>
        <v>0</v>
      </c>
      <c r="MTT213" s="29">
        <f t="shared" si="160"/>
        <v>0</v>
      </c>
      <c r="MTU213" s="29">
        <f t="shared" si="160"/>
        <v>0</v>
      </c>
      <c r="MTV213" s="29">
        <f t="shared" si="160"/>
        <v>0</v>
      </c>
      <c r="MTW213" s="29">
        <f t="shared" si="160"/>
        <v>0</v>
      </c>
      <c r="MTX213" s="29">
        <f t="shared" si="160"/>
        <v>0</v>
      </c>
      <c r="MTY213" s="29">
        <f t="shared" si="160"/>
        <v>0</v>
      </c>
      <c r="MTZ213" s="29">
        <f t="shared" si="160"/>
        <v>0</v>
      </c>
      <c r="MUA213" s="29">
        <f t="shared" si="160"/>
        <v>0</v>
      </c>
      <c r="MUB213" s="29">
        <f t="shared" si="160"/>
        <v>0</v>
      </c>
      <c r="MUC213" s="29">
        <f t="shared" si="160"/>
        <v>0</v>
      </c>
      <c r="MUD213" s="29">
        <f t="shared" si="160"/>
        <v>0</v>
      </c>
      <c r="MUE213" s="29">
        <f t="shared" si="160"/>
        <v>0</v>
      </c>
      <c r="MUF213" s="29">
        <f t="shared" si="160"/>
        <v>0</v>
      </c>
      <c r="MUG213" s="29">
        <f t="shared" si="160"/>
        <v>0</v>
      </c>
      <c r="MUH213" s="29">
        <f t="shared" si="160"/>
        <v>0</v>
      </c>
      <c r="MUI213" s="29">
        <f t="shared" si="160"/>
        <v>0</v>
      </c>
      <c r="MUJ213" s="29">
        <f t="shared" si="160"/>
        <v>0</v>
      </c>
      <c r="MUK213" s="29">
        <f t="shared" ref="MUK213:MWV213" si="161">SUM(MUK207:MUK212)</f>
        <v>0</v>
      </c>
      <c r="MUL213" s="29">
        <f t="shared" si="161"/>
        <v>0</v>
      </c>
      <c r="MUM213" s="29">
        <f t="shared" si="161"/>
        <v>0</v>
      </c>
      <c r="MUN213" s="29">
        <f t="shared" si="161"/>
        <v>0</v>
      </c>
      <c r="MUO213" s="29">
        <f t="shared" si="161"/>
        <v>0</v>
      </c>
      <c r="MUP213" s="29">
        <f t="shared" si="161"/>
        <v>0</v>
      </c>
      <c r="MUQ213" s="29">
        <f t="shared" si="161"/>
        <v>0</v>
      </c>
      <c r="MUR213" s="29">
        <f t="shared" si="161"/>
        <v>0</v>
      </c>
      <c r="MUS213" s="29">
        <f t="shared" si="161"/>
        <v>0</v>
      </c>
      <c r="MUT213" s="29">
        <f t="shared" si="161"/>
        <v>0</v>
      </c>
      <c r="MUU213" s="29">
        <f t="shared" si="161"/>
        <v>0</v>
      </c>
      <c r="MUV213" s="29">
        <f t="shared" si="161"/>
        <v>0</v>
      </c>
      <c r="MUW213" s="29">
        <f t="shared" si="161"/>
        <v>0</v>
      </c>
      <c r="MUX213" s="29">
        <f t="shared" si="161"/>
        <v>0</v>
      </c>
      <c r="MUY213" s="29">
        <f t="shared" si="161"/>
        <v>0</v>
      </c>
      <c r="MUZ213" s="29">
        <f t="shared" si="161"/>
        <v>0</v>
      </c>
      <c r="MVA213" s="29">
        <f t="shared" si="161"/>
        <v>0</v>
      </c>
      <c r="MVB213" s="29">
        <f t="shared" si="161"/>
        <v>0</v>
      </c>
      <c r="MVC213" s="29">
        <f t="shared" si="161"/>
        <v>0</v>
      </c>
      <c r="MVD213" s="29">
        <f t="shared" si="161"/>
        <v>0</v>
      </c>
      <c r="MVE213" s="29">
        <f t="shared" si="161"/>
        <v>0</v>
      </c>
      <c r="MVF213" s="29">
        <f t="shared" si="161"/>
        <v>0</v>
      </c>
      <c r="MVG213" s="29">
        <f t="shared" si="161"/>
        <v>0</v>
      </c>
      <c r="MVH213" s="29">
        <f t="shared" si="161"/>
        <v>0</v>
      </c>
      <c r="MVI213" s="29">
        <f t="shared" si="161"/>
        <v>0</v>
      </c>
      <c r="MVJ213" s="29">
        <f t="shared" si="161"/>
        <v>0</v>
      </c>
      <c r="MVK213" s="29">
        <f t="shared" si="161"/>
        <v>0</v>
      </c>
      <c r="MVL213" s="29">
        <f t="shared" si="161"/>
        <v>0</v>
      </c>
      <c r="MVM213" s="29">
        <f t="shared" si="161"/>
        <v>0</v>
      </c>
      <c r="MVN213" s="29">
        <f t="shared" si="161"/>
        <v>0</v>
      </c>
      <c r="MVO213" s="29">
        <f t="shared" si="161"/>
        <v>0</v>
      </c>
      <c r="MVP213" s="29">
        <f t="shared" si="161"/>
        <v>0</v>
      </c>
      <c r="MVQ213" s="29">
        <f t="shared" si="161"/>
        <v>0</v>
      </c>
      <c r="MVR213" s="29">
        <f t="shared" si="161"/>
        <v>0</v>
      </c>
      <c r="MVS213" s="29">
        <f t="shared" si="161"/>
        <v>0</v>
      </c>
      <c r="MVT213" s="29">
        <f t="shared" si="161"/>
        <v>0</v>
      </c>
      <c r="MVU213" s="29">
        <f t="shared" si="161"/>
        <v>0</v>
      </c>
      <c r="MVV213" s="29">
        <f t="shared" si="161"/>
        <v>0</v>
      </c>
      <c r="MVW213" s="29">
        <f t="shared" si="161"/>
        <v>0</v>
      </c>
      <c r="MVX213" s="29">
        <f t="shared" si="161"/>
        <v>0</v>
      </c>
      <c r="MVY213" s="29">
        <f t="shared" si="161"/>
        <v>0</v>
      </c>
      <c r="MVZ213" s="29">
        <f t="shared" si="161"/>
        <v>0</v>
      </c>
      <c r="MWA213" s="29">
        <f t="shared" si="161"/>
        <v>0</v>
      </c>
      <c r="MWB213" s="29">
        <f t="shared" si="161"/>
        <v>0</v>
      </c>
      <c r="MWC213" s="29">
        <f t="shared" si="161"/>
        <v>0</v>
      </c>
      <c r="MWD213" s="29">
        <f t="shared" si="161"/>
        <v>0</v>
      </c>
      <c r="MWE213" s="29">
        <f t="shared" si="161"/>
        <v>0</v>
      </c>
      <c r="MWF213" s="29">
        <f t="shared" si="161"/>
        <v>0</v>
      </c>
      <c r="MWG213" s="29">
        <f t="shared" si="161"/>
        <v>0</v>
      </c>
      <c r="MWH213" s="29">
        <f t="shared" si="161"/>
        <v>0</v>
      </c>
      <c r="MWI213" s="29">
        <f t="shared" si="161"/>
        <v>0</v>
      </c>
      <c r="MWJ213" s="29">
        <f t="shared" si="161"/>
        <v>0</v>
      </c>
      <c r="MWK213" s="29">
        <f t="shared" si="161"/>
        <v>0</v>
      </c>
      <c r="MWL213" s="29">
        <f t="shared" si="161"/>
        <v>0</v>
      </c>
      <c r="MWM213" s="29">
        <f t="shared" si="161"/>
        <v>0</v>
      </c>
      <c r="MWN213" s="29">
        <f t="shared" si="161"/>
        <v>0</v>
      </c>
      <c r="MWO213" s="29">
        <f t="shared" si="161"/>
        <v>0</v>
      </c>
      <c r="MWP213" s="29">
        <f t="shared" si="161"/>
        <v>0</v>
      </c>
      <c r="MWQ213" s="29">
        <f t="shared" si="161"/>
        <v>0</v>
      </c>
      <c r="MWR213" s="29">
        <f t="shared" si="161"/>
        <v>0</v>
      </c>
      <c r="MWS213" s="29">
        <f t="shared" si="161"/>
        <v>0</v>
      </c>
      <c r="MWT213" s="29">
        <f t="shared" si="161"/>
        <v>0</v>
      </c>
      <c r="MWU213" s="29">
        <f t="shared" si="161"/>
        <v>0</v>
      </c>
      <c r="MWV213" s="29">
        <f t="shared" si="161"/>
        <v>0</v>
      </c>
      <c r="MWW213" s="29">
        <f t="shared" ref="MWW213:MZH213" si="162">SUM(MWW207:MWW212)</f>
        <v>0</v>
      </c>
      <c r="MWX213" s="29">
        <f t="shared" si="162"/>
        <v>0</v>
      </c>
      <c r="MWY213" s="29">
        <f t="shared" si="162"/>
        <v>0</v>
      </c>
      <c r="MWZ213" s="29">
        <f t="shared" si="162"/>
        <v>0</v>
      </c>
      <c r="MXA213" s="29">
        <f t="shared" si="162"/>
        <v>0</v>
      </c>
      <c r="MXB213" s="29">
        <f t="shared" si="162"/>
        <v>0</v>
      </c>
      <c r="MXC213" s="29">
        <f t="shared" si="162"/>
        <v>0</v>
      </c>
      <c r="MXD213" s="29">
        <f t="shared" si="162"/>
        <v>0</v>
      </c>
      <c r="MXE213" s="29">
        <f t="shared" si="162"/>
        <v>0</v>
      </c>
      <c r="MXF213" s="29">
        <f t="shared" si="162"/>
        <v>0</v>
      </c>
      <c r="MXG213" s="29">
        <f t="shared" si="162"/>
        <v>0</v>
      </c>
      <c r="MXH213" s="29">
        <f t="shared" si="162"/>
        <v>0</v>
      </c>
      <c r="MXI213" s="29">
        <f t="shared" si="162"/>
        <v>0</v>
      </c>
      <c r="MXJ213" s="29">
        <f t="shared" si="162"/>
        <v>0</v>
      </c>
      <c r="MXK213" s="29">
        <f t="shared" si="162"/>
        <v>0</v>
      </c>
      <c r="MXL213" s="29">
        <f t="shared" si="162"/>
        <v>0</v>
      </c>
      <c r="MXM213" s="29">
        <f t="shared" si="162"/>
        <v>0</v>
      </c>
      <c r="MXN213" s="29">
        <f t="shared" si="162"/>
        <v>0</v>
      </c>
      <c r="MXO213" s="29">
        <f t="shared" si="162"/>
        <v>0</v>
      </c>
      <c r="MXP213" s="29">
        <f t="shared" si="162"/>
        <v>0</v>
      </c>
      <c r="MXQ213" s="29">
        <f t="shared" si="162"/>
        <v>0</v>
      </c>
      <c r="MXR213" s="29">
        <f t="shared" si="162"/>
        <v>0</v>
      </c>
      <c r="MXS213" s="29">
        <f t="shared" si="162"/>
        <v>0</v>
      </c>
      <c r="MXT213" s="29">
        <f t="shared" si="162"/>
        <v>0</v>
      </c>
      <c r="MXU213" s="29">
        <f t="shared" si="162"/>
        <v>0</v>
      </c>
      <c r="MXV213" s="29">
        <f t="shared" si="162"/>
        <v>0</v>
      </c>
      <c r="MXW213" s="29">
        <f t="shared" si="162"/>
        <v>0</v>
      </c>
      <c r="MXX213" s="29">
        <f t="shared" si="162"/>
        <v>0</v>
      </c>
      <c r="MXY213" s="29">
        <f t="shared" si="162"/>
        <v>0</v>
      </c>
      <c r="MXZ213" s="29">
        <f t="shared" si="162"/>
        <v>0</v>
      </c>
      <c r="MYA213" s="29">
        <f t="shared" si="162"/>
        <v>0</v>
      </c>
      <c r="MYB213" s="29">
        <f t="shared" si="162"/>
        <v>0</v>
      </c>
      <c r="MYC213" s="29">
        <f t="shared" si="162"/>
        <v>0</v>
      </c>
      <c r="MYD213" s="29">
        <f t="shared" si="162"/>
        <v>0</v>
      </c>
      <c r="MYE213" s="29">
        <f t="shared" si="162"/>
        <v>0</v>
      </c>
      <c r="MYF213" s="29">
        <f t="shared" si="162"/>
        <v>0</v>
      </c>
      <c r="MYG213" s="29">
        <f t="shared" si="162"/>
        <v>0</v>
      </c>
      <c r="MYH213" s="29">
        <f t="shared" si="162"/>
        <v>0</v>
      </c>
      <c r="MYI213" s="29">
        <f t="shared" si="162"/>
        <v>0</v>
      </c>
      <c r="MYJ213" s="29">
        <f t="shared" si="162"/>
        <v>0</v>
      </c>
      <c r="MYK213" s="29">
        <f t="shared" si="162"/>
        <v>0</v>
      </c>
      <c r="MYL213" s="29">
        <f t="shared" si="162"/>
        <v>0</v>
      </c>
      <c r="MYM213" s="29">
        <f t="shared" si="162"/>
        <v>0</v>
      </c>
      <c r="MYN213" s="29">
        <f t="shared" si="162"/>
        <v>0</v>
      </c>
      <c r="MYO213" s="29">
        <f t="shared" si="162"/>
        <v>0</v>
      </c>
      <c r="MYP213" s="29">
        <f t="shared" si="162"/>
        <v>0</v>
      </c>
      <c r="MYQ213" s="29">
        <f t="shared" si="162"/>
        <v>0</v>
      </c>
      <c r="MYR213" s="29">
        <f t="shared" si="162"/>
        <v>0</v>
      </c>
      <c r="MYS213" s="29">
        <f t="shared" si="162"/>
        <v>0</v>
      </c>
      <c r="MYT213" s="29">
        <f t="shared" si="162"/>
        <v>0</v>
      </c>
      <c r="MYU213" s="29">
        <f t="shared" si="162"/>
        <v>0</v>
      </c>
      <c r="MYV213" s="29">
        <f t="shared" si="162"/>
        <v>0</v>
      </c>
      <c r="MYW213" s="29">
        <f t="shared" si="162"/>
        <v>0</v>
      </c>
      <c r="MYX213" s="29">
        <f t="shared" si="162"/>
        <v>0</v>
      </c>
      <c r="MYY213" s="29">
        <f t="shared" si="162"/>
        <v>0</v>
      </c>
      <c r="MYZ213" s="29">
        <f t="shared" si="162"/>
        <v>0</v>
      </c>
      <c r="MZA213" s="29">
        <f t="shared" si="162"/>
        <v>0</v>
      </c>
      <c r="MZB213" s="29">
        <f t="shared" si="162"/>
        <v>0</v>
      </c>
      <c r="MZC213" s="29">
        <f t="shared" si="162"/>
        <v>0</v>
      </c>
      <c r="MZD213" s="29">
        <f t="shared" si="162"/>
        <v>0</v>
      </c>
      <c r="MZE213" s="29">
        <f t="shared" si="162"/>
        <v>0</v>
      </c>
      <c r="MZF213" s="29">
        <f t="shared" si="162"/>
        <v>0</v>
      </c>
      <c r="MZG213" s="29">
        <f t="shared" si="162"/>
        <v>0</v>
      </c>
      <c r="MZH213" s="29">
        <f t="shared" si="162"/>
        <v>0</v>
      </c>
      <c r="MZI213" s="29">
        <f t="shared" ref="MZI213:NBT213" si="163">SUM(MZI207:MZI212)</f>
        <v>0</v>
      </c>
      <c r="MZJ213" s="29">
        <f t="shared" si="163"/>
        <v>0</v>
      </c>
      <c r="MZK213" s="29">
        <f t="shared" si="163"/>
        <v>0</v>
      </c>
      <c r="MZL213" s="29">
        <f t="shared" si="163"/>
        <v>0</v>
      </c>
      <c r="MZM213" s="29">
        <f t="shared" si="163"/>
        <v>0</v>
      </c>
      <c r="MZN213" s="29">
        <f t="shared" si="163"/>
        <v>0</v>
      </c>
      <c r="MZO213" s="29">
        <f t="shared" si="163"/>
        <v>0</v>
      </c>
      <c r="MZP213" s="29">
        <f t="shared" si="163"/>
        <v>0</v>
      </c>
      <c r="MZQ213" s="29">
        <f t="shared" si="163"/>
        <v>0</v>
      </c>
      <c r="MZR213" s="29">
        <f t="shared" si="163"/>
        <v>0</v>
      </c>
      <c r="MZS213" s="29">
        <f t="shared" si="163"/>
        <v>0</v>
      </c>
      <c r="MZT213" s="29">
        <f t="shared" si="163"/>
        <v>0</v>
      </c>
      <c r="MZU213" s="29">
        <f t="shared" si="163"/>
        <v>0</v>
      </c>
      <c r="MZV213" s="29">
        <f t="shared" si="163"/>
        <v>0</v>
      </c>
      <c r="MZW213" s="29">
        <f t="shared" si="163"/>
        <v>0</v>
      </c>
      <c r="MZX213" s="29">
        <f t="shared" si="163"/>
        <v>0</v>
      </c>
      <c r="MZY213" s="29">
        <f t="shared" si="163"/>
        <v>0</v>
      </c>
      <c r="MZZ213" s="29">
        <f t="shared" si="163"/>
        <v>0</v>
      </c>
      <c r="NAA213" s="29">
        <f t="shared" si="163"/>
        <v>0</v>
      </c>
      <c r="NAB213" s="29">
        <f t="shared" si="163"/>
        <v>0</v>
      </c>
      <c r="NAC213" s="29">
        <f t="shared" si="163"/>
        <v>0</v>
      </c>
      <c r="NAD213" s="29">
        <f t="shared" si="163"/>
        <v>0</v>
      </c>
      <c r="NAE213" s="29">
        <f t="shared" si="163"/>
        <v>0</v>
      </c>
      <c r="NAF213" s="29">
        <f t="shared" si="163"/>
        <v>0</v>
      </c>
      <c r="NAG213" s="29">
        <f t="shared" si="163"/>
        <v>0</v>
      </c>
      <c r="NAH213" s="29">
        <f t="shared" si="163"/>
        <v>0</v>
      </c>
      <c r="NAI213" s="29">
        <f t="shared" si="163"/>
        <v>0</v>
      </c>
      <c r="NAJ213" s="29">
        <f t="shared" si="163"/>
        <v>0</v>
      </c>
      <c r="NAK213" s="29">
        <f t="shared" si="163"/>
        <v>0</v>
      </c>
      <c r="NAL213" s="29">
        <f t="shared" si="163"/>
        <v>0</v>
      </c>
      <c r="NAM213" s="29">
        <f t="shared" si="163"/>
        <v>0</v>
      </c>
      <c r="NAN213" s="29">
        <f t="shared" si="163"/>
        <v>0</v>
      </c>
      <c r="NAO213" s="29">
        <f t="shared" si="163"/>
        <v>0</v>
      </c>
      <c r="NAP213" s="29">
        <f t="shared" si="163"/>
        <v>0</v>
      </c>
      <c r="NAQ213" s="29">
        <f t="shared" si="163"/>
        <v>0</v>
      </c>
      <c r="NAR213" s="29">
        <f t="shared" si="163"/>
        <v>0</v>
      </c>
      <c r="NAS213" s="29">
        <f t="shared" si="163"/>
        <v>0</v>
      </c>
      <c r="NAT213" s="29">
        <f t="shared" si="163"/>
        <v>0</v>
      </c>
      <c r="NAU213" s="29">
        <f t="shared" si="163"/>
        <v>0</v>
      </c>
      <c r="NAV213" s="29">
        <f t="shared" si="163"/>
        <v>0</v>
      </c>
      <c r="NAW213" s="29">
        <f t="shared" si="163"/>
        <v>0</v>
      </c>
      <c r="NAX213" s="29">
        <f t="shared" si="163"/>
        <v>0</v>
      </c>
      <c r="NAY213" s="29">
        <f t="shared" si="163"/>
        <v>0</v>
      </c>
      <c r="NAZ213" s="29">
        <f t="shared" si="163"/>
        <v>0</v>
      </c>
      <c r="NBA213" s="29">
        <f t="shared" si="163"/>
        <v>0</v>
      </c>
      <c r="NBB213" s="29">
        <f t="shared" si="163"/>
        <v>0</v>
      </c>
      <c r="NBC213" s="29">
        <f t="shared" si="163"/>
        <v>0</v>
      </c>
      <c r="NBD213" s="29">
        <f t="shared" si="163"/>
        <v>0</v>
      </c>
      <c r="NBE213" s="29">
        <f t="shared" si="163"/>
        <v>0</v>
      </c>
      <c r="NBF213" s="29">
        <f t="shared" si="163"/>
        <v>0</v>
      </c>
      <c r="NBG213" s="29">
        <f t="shared" si="163"/>
        <v>0</v>
      </c>
      <c r="NBH213" s="29">
        <f t="shared" si="163"/>
        <v>0</v>
      </c>
      <c r="NBI213" s="29">
        <f t="shared" si="163"/>
        <v>0</v>
      </c>
      <c r="NBJ213" s="29">
        <f t="shared" si="163"/>
        <v>0</v>
      </c>
      <c r="NBK213" s="29">
        <f t="shared" si="163"/>
        <v>0</v>
      </c>
      <c r="NBL213" s="29">
        <f t="shared" si="163"/>
        <v>0</v>
      </c>
      <c r="NBM213" s="29">
        <f t="shared" si="163"/>
        <v>0</v>
      </c>
      <c r="NBN213" s="29">
        <f t="shared" si="163"/>
        <v>0</v>
      </c>
      <c r="NBO213" s="29">
        <f t="shared" si="163"/>
        <v>0</v>
      </c>
      <c r="NBP213" s="29">
        <f t="shared" si="163"/>
        <v>0</v>
      </c>
      <c r="NBQ213" s="29">
        <f t="shared" si="163"/>
        <v>0</v>
      </c>
      <c r="NBR213" s="29">
        <f t="shared" si="163"/>
        <v>0</v>
      </c>
      <c r="NBS213" s="29">
        <f t="shared" si="163"/>
        <v>0</v>
      </c>
      <c r="NBT213" s="29">
        <f t="shared" si="163"/>
        <v>0</v>
      </c>
      <c r="NBU213" s="29">
        <f t="shared" ref="NBU213:NEF213" si="164">SUM(NBU207:NBU212)</f>
        <v>0</v>
      </c>
      <c r="NBV213" s="29">
        <f t="shared" si="164"/>
        <v>0</v>
      </c>
      <c r="NBW213" s="29">
        <f t="shared" si="164"/>
        <v>0</v>
      </c>
      <c r="NBX213" s="29">
        <f t="shared" si="164"/>
        <v>0</v>
      </c>
      <c r="NBY213" s="29">
        <f t="shared" si="164"/>
        <v>0</v>
      </c>
      <c r="NBZ213" s="29">
        <f t="shared" si="164"/>
        <v>0</v>
      </c>
      <c r="NCA213" s="29">
        <f t="shared" si="164"/>
        <v>0</v>
      </c>
      <c r="NCB213" s="29">
        <f t="shared" si="164"/>
        <v>0</v>
      </c>
      <c r="NCC213" s="29">
        <f t="shared" si="164"/>
        <v>0</v>
      </c>
      <c r="NCD213" s="29">
        <f t="shared" si="164"/>
        <v>0</v>
      </c>
      <c r="NCE213" s="29">
        <f t="shared" si="164"/>
        <v>0</v>
      </c>
      <c r="NCF213" s="29">
        <f t="shared" si="164"/>
        <v>0</v>
      </c>
      <c r="NCG213" s="29">
        <f t="shared" si="164"/>
        <v>0</v>
      </c>
      <c r="NCH213" s="29">
        <f t="shared" si="164"/>
        <v>0</v>
      </c>
      <c r="NCI213" s="29">
        <f t="shared" si="164"/>
        <v>0</v>
      </c>
      <c r="NCJ213" s="29">
        <f t="shared" si="164"/>
        <v>0</v>
      </c>
      <c r="NCK213" s="29">
        <f t="shared" si="164"/>
        <v>0</v>
      </c>
      <c r="NCL213" s="29">
        <f t="shared" si="164"/>
        <v>0</v>
      </c>
      <c r="NCM213" s="29">
        <f t="shared" si="164"/>
        <v>0</v>
      </c>
      <c r="NCN213" s="29">
        <f t="shared" si="164"/>
        <v>0</v>
      </c>
      <c r="NCO213" s="29">
        <f t="shared" si="164"/>
        <v>0</v>
      </c>
      <c r="NCP213" s="29">
        <f t="shared" si="164"/>
        <v>0</v>
      </c>
      <c r="NCQ213" s="29">
        <f t="shared" si="164"/>
        <v>0</v>
      </c>
      <c r="NCR213" s="29">
        <f t="shared" si="164"/>
        <v>0</v>
      </c>
      <c r="NCS213" s="29">
        <f t="shared" si="164"/>
        <v>0</v>
      </c>
      <c r="NCT213" s="29">
        <f t="shared" si="164"/>
        <v>0</v>
      </c>
      <c r="NCU213" s="29">
        <f t="shared" si="164"/>
        <v>0</v>
      </c>
      <c r="NCV213" s="29">
        <f t="shared" si="164"/>
        <v>0</v>
      </c>
      <c r="NCW213" s="29">
        <f t="shared" si="164"/>
        <v>0</v>
      </c>
      <c r="NCX213" s="29">
        <f t="shared" si="164"/>
        <v>0</v>
      </c>
      <c r="NCY213" s="29">
        <f t="shared" si="164"/>
        <v>0</v>
      </c>
      <c r="NCZ213" s="29">
        <f t="shared" si="164"/>
        <v>0</v>
      </c>
      <c r="NDA213" s="29">
        <f t="shared" si="164"/>
        <v>0</v>
      </c>
      <c r="NDB213" s="29">
        <f t="shared" si="164"/>
        <v>0</v>
      </c>
      <c r="NDC213" s="29">
        <f t="shared" si="164"/>
        <v>0</v>
      </c>
      <c r="NDD213" s="29">
        <f t="shared" si="164"/>
        <v>0</v>
      </c>
      <c r="NDE213" s="29">
        <f t="shared" si="164"/>
        <v>0</v>
      </c>
      <c r="NDF213" s="29">
        <f t="shared" si="164"/>
        <v>0</v>
      </c>
      <c r="NDG213" s="29">
        <f t="shared" si="164"/>
        <v>0</v>
      </c>
      <c r="NDH213" s="29">
        <f t="shared" si="164"/>
        <v>0</v>
      </c>
      <c r="NDI213" s="29">
        <f t="shared" si="164"/>
        <v>0</v>
      </c>
      <c r="NDJ213" s="29">
        <f t="shared" si="164"/>
        <v>0</v>
      </c>
      <c r="NDK213" s="29">
        <f t="shared" si="164"/>
        <v>0</v>
      </c>
      <c r="NDL213" s="29">
        <f t="shared" si="164"/>
        <v>0</v>
      </c>
      <c r="NDM213" s="29">
        <f t="shared" si="164"/>
        <v>0</v>
      </c>
      <c r="NDN213" s="29">
        <f t="shared" si="164"/>
        <v>0</v>
      </c>
      <c r="NDO213" s="29">
        <f t="shared" si="164"/>
        <v>0</v>
      </c>
      <c r="NDP213" s="29">
        <f t="shared" si="164"/>
        <v>0</v>
      </c>
      <c r="NDQ213" s="29">
        <f t="shared" si="164"/>
        <v>0</v>
      </c>
      <c r="NDR213" s="29">
        <f t="shared" si="164"/>
        <v>0</v>
      </c>
      <c r="NDS213" s="29">
        <f t="shared" si="164"/>
        <v>0</v>
      </c>
      <c r="NDT213" s="29">
        <f t="shared" si="164"/>
        <v>0</v>
      </c>
      <c r="NDU213" s="29">
        <f t="shared" si="164"/>
        <v>0</v>
      </c>
      <c r="NDV213" s="29">
        <f t="shared" si="164"/>
        <v>0</v>
      </c>
      <c r="NDW213" s="29">
        <f t="shared" si="164"/>
        <v>0</v>
      </c>
      <c r="NDX213" s="29">
        <f t="shared" si="164"/>
        <v>0</v>
      </c>
      <c r="NDY213" s="29">
        <f t="shared" si="164"/>
        <v>0</v>
      </c>
      <c r="NDZ213" s="29">
        <f t="shared" si="164"/>
        <v>0</v>
      </c>
      <c r="NEA213" s="29">
        <f t="shared" si="164"/>
        <v>0</v>
      </c>
      <c r="NEB213" s="29">
        <f t="shared" si="164"/>
        <v>0</v>
      </c>
      <c r="NEC213" s="29">
        <f t="shared" si="164"/>
        <v>0</v>
      </c>
      <c r="NED213" s="29">
        <f t="shared" si="164"/>
        <v>0</v>
      </c>
      <c r="NEE213" s="29">
        <f t="shared" si="164"/>
        <v>0</v>
      </c>
      <c r="NEF213" s="29">
        <f t="shared" si="164"/>
        <v>0</v>
      </c>
      <c r="NEG213" s="29">
        <f t="shared" ref="NEG213:NGR213" si="165">SUM(NEG207:NEG212)</f>
        <v>0</v>
      </c>
      <c r="NEH213" s="29">
        <f t="shared" si="165"/>
        <v>0</v>
      </c>
      <c r="NEI213" s="29">
        <f t="shared" si="165"/>
        <v>0</v>
      </c>
      <c r="NEJ213" s="29">
        <f t="shared" si="165"/>
        <v>0</v>
      </c>
      <c r="NEK213" s="29">
        <f t="shared" si="165"/>
        <v>0</v>
      </c>
      <c r="NEL213" s="29">
        <f t="shared" si="165"/>
        <v>0</v>
      </c>
      <c r="NEM213" s="29">
        <f t="shared" si="165"/>
        <v>0</v>
      </c>
      <c r="NEN213" s="29">
        <f t="shared" si="165"/>
        <v>0</v>
      </c>
      <c r="NEO213" s="29">
        <f t="shared" si="165"/>
        <v>0</v>
      </c>
      <c r="NEP213" s="29">
        <f t="shared" si="165"/>
        <v>0</v>
      </c>
      <c r="NEQ213" s="29">
        <f t="shared" si="165"/>
        <v>0</v>
      </c>
      <c r="NER213" s="29">
        <f t="shared" si="165"/>
        <v>0</v>
      </c>
      <c r="NES213" s="29">
        <f t="shared" si="165"/>
        <v>0</v>
      </c>
      <c r="NET213" s="29">
        <f t="shared" si="165"/>
        <v>0</v>
      </c>
      <c r="NEU213" s="29">
        <f t="shared" si="165"/>
        <v>0</v>
      </c>
      <c r="NEV213" s="29">
        <f t="shared" si="165"/>
        <v>0</v>
      </c>
      <c r="NEW213" s="29">
        <f t="shared" si="165"/>
        <v>0</v>
      </c>
      <c r="NEX213" s="29">
        <f t="shared" si="165"/>
        <v>0</v>
      </c>
      <c r="NEY213" s="29">
        <f t="shared" si="165"/>
        <v>0</v>
      </c>
      <c r="NEZ213" s="29">
        <f t="shared" si="165"/>
        <v>0</v>
      </c>
      <c r="NFA213" s="29">
        <f t="shared" si="165"/>
        <v>0</v>
      </c>
      <c r="NFB213" s="29">
        <f t="shared" si="165"/>
        <v>0</v>
      </c>
      <c r="NFC213" s="29">
        <f t="shared" si="165"/>
        <v>0</v>
      </c>
      <c r="NFD213" s="29">
        <f t="shared" si="165"/>
        <v>0</v>
      </c>
      <c r="NFE213" s="29">
        <f t="shared" si="165"/>
        <v>0</v>
      </c>
      <c r="NFF213" s="29">
        <f t="shared" si="165"/>
        <v>0</v>
      </c>
      <c r="NFG213" s="29">
        <f t="shared" si="165"/>
        <v>0</v>
      </c>
      <c r="NFH213" s="29">
        <f t="shared" si="165"/>
        <v>0</v>
      </c>
      <c r="NFI213" s="29">
        <f t="shared" si="165"/>
        <v>0</v>
      </c>
      <c r="NFJ213" s="29">
        <f t="shared" si="165"/>
        <v>0</v>
      </c>
      <c r="NFK213" s="29">
        <f t="shared" si="165"/>
        <v>0</v>
      </c>
      <c r="NFL213" s="29">
        <f t="shared" si="165"/>
        <v>0</v>
      </c>
      <c r="NFM213" s="29">
        <f t="shared" si="165"/>
        <v>0</v>
      </c>
      <c r="NFN213" s="29">
        <f t="shared" si="165"/>
        <v>0</v>
      </c>
      <c r="NFO213" s="29">
        <f t="shared" si="165"/>
        <v>0</v>
      </c>
      <c r="NFP213" s="29">
        <f t="shared" si="165"/>
        <v>0</v>
      </c>
      <c r="NFQ213" s="29">
        <f t="shared" si="165"/>
        <v>0</v>
      </c>
      <c r="NFR213" s="29">
        <f t="shared" si="165"/>
        <v>0</v>
      </c>
      <c r="NFS213" s="29">
        <f t="shared" si="165"/>
        <v>0</v>
      </c>
      <c r="NFT213" s="29">
        <f t="shared" si="165"/>
        <v>0</v>
      </c>
      <c r="NFU213" s="29">
        <f t="shared" si="165"/>
        <v>0</v>
      </c>
      <c r="NFV213" s="29">
        <f t="shared" si="165"/>
        <v>0</v>
      </c>
      <c r="NFW213" s="29">
        <f t="shared" si="165"/>
        <v>0</v>
      </c>
      <c r="NFX213" s="29">
        <f t="shared" si="165"/>
        <v>0</v>
      </c>
      <c r="NFY213" s="29">
        <f t="shared" si="165"/>
        <v>0</v>
      </c>
      <c r="NFZ213" s="29">
        <f t="shared" si="165"/>
        <v>0</v>
      </c>
      <c r="NGA213" s="29">
        <f t="shared" si="165"/>
        <v>0</v>
      </c>
      <c r="NGB213" s="29">
        <f t="shared" si="165"/>
        <v>0</v>
      </c>
      <c r="NGC213" s="29">
        <f t="shared" si="165"/>
        <v>0</v>
      </c>
      <c r="NGD213" s="29">
        <f t="shared" si="165"/>
        <v>0</v>
      </c>
      <c r="NGE213" s="29">
        <f t="shared" si="165"/>
        <v>0</v>
      </c>
      <c r="NGF213" s="29">
        <f t="shared" si="165"/>
        <v>0</v>
      </c>
      <c r="NGG213" s="29">
        <f t="shared" si="165"/>
        <v>0</v>
      </c>
      <c r="NGH213" s="29">
        <f t="shared" si="165"/>
        <v>0</v>
      </c>
      <c r="NGI213" s="29">
        <f t="shared" si="165"/>
        <v>0</v>
      </c>
      <c r="NGJ213" s="29">
        <f t="shared" si="165"/>
        <v>0</v>
      </c>
      <c r="NGK213" s="29">
        <f t="shared" si="165"/>
        <v>0</v>
      </c>
      <c r="NGL213" s="29">
        <f t="shared" si="165"/>
        <v>0</v>
      </c>
      <c r="NGM213" s="29">
        <f t="shared" si="165"/>
        <v>0</v>
      </c>
      <c r="NGN213" s="29">
        <f t="shared" si="165"/>
        <v>0</v>
      </c>
      <c r="NGO213" s="29">
        <f t="shared" si="165"/>
        <v>0</v>
      </c>
      <c r="NGP213" s="29">
        <f t="shared" si="165"/>
        <v>0</v>
      </c>
      <c r="NGQ213" s="29">
        <f t="shared" si="165"/>
        <v>0</v>
      </c>
      <c r="NGR213" s="29">
        <f t="shared" si="165"/>
        <v>0</v>
      </c>
      <c r="NGS213" s="29">
        <f t="shared" ref="NGS213:NJD213" si="166">SUM(NGS207:NGS212)</f>
        <v>0</v>
      </c>
      <c r="NGT213" s="29">
        <f t="shared" si="166"/>
        <v>0</v>
      </c>
      <c r="NGU213" s="29">
        <f t="shared" si="166"/>
        <v>0</v>
      </c>
      <c r="NGV213" s="29">
        <f t="shared" si="166"/>
        <v>0</v>
      </c>
      <c r="NGW213" s="29">
        <f t="shared" si="166"/>
        <v>0</v>
      </c>
      <c r="NGX213" s="29">
        <f t="shared" si="166"/>
        <v>0</v>
      </c>
      <c r="NGY213" s="29">
        <f t="shared" si="166"/>
        <v>0</v>
      </c>
      <c r="NGZ213" s="29">
        <f t="shared" si="166"/>
        <v>0</v>
      </c>
      <c r="NHA213" s="29">
        <f t="shared" si="166"/>
        <v>0</v>
      </c>
      <c r="NHB213" s="29">
        <f t="shared" si="166"/>
        <v>0</v>
      </c>
      <c r="NHC213" s="29">
        <f t="shared" si="166"/>
        <v>0</v>
      </c>
      <c r="NHD213" s="29">
        <f t="shared" si="166"/>
        <v>0</v>
      </c>
      <c r="NHE213" s="29">
        <f t="shared" si="166"/>
        <v>0</v>
      </c>
      <c r="NHF213" s="29">
        <f t="shared" si="166"/>
        <v>0</v>
      </c>
      <c r="NHG213" s="29">
        <f t="shared" si="166"/>
        <v>0</v>
      </c>
      <c r="NHH213" s="29">
        <f t="shared" si="166"/>
        <v>0</v>
      </c>
      <c r="NHI213" s="29">
        <f t="shared" si="166"/>
        <v>0</v>
      </c>
      <c r="NHJ213" s="29">
        <f t="shared" si="166"/>
        <v>0</v>
      </c>
      <c r="NHK213" s="29">
        <f t="shared" si="166"/>
        <v>0</v>
      </c>
      <c r="NHL213" s="29">
        <f t="shared" si="166"/>
        <v>0</v>
      </c>
      <c r="NHM213" s="29">
        <f t="shared" si="166"/>
        <v>0</v>
      </c>
      <c r="NHN213" s="29">
        <f t="shared" si="166"/>
        <v>0</v>
      </c>
      <c r="NHO213" s="29">
        <f t="shared" si="166"/>
        <v>0</v>
      </c>
      <c r="NHP213" s="29">
        <f t="shared" si="166"/>
        <v>0</v>
      </c>
      <c r="NHQ213" s="29">
        <f t="shared" si="166"/>
        <v>0</v>
      </c>
      <c r="NHR213" s="29">
        <f t="shared" si="166"/>
        <v>0</v>
      </c>
      <c r="NHS213" s="29">
        <f t="shared" si="166"/>
        <v>0</v>
      </c>
      <c r="NHT213" s="29">
        <f t="shared" si="166"/>
        <v>0</v>
      </c>
      <c r="NHU213" s="29">
        <f t="shared" si="166"/>
        <v>0</v>
      </c>
      <c r="NHV213" s="29">
        <f t="shared" si="166"/>
        <v>0</v>
      </c>
      <c r="NHW213" s="29">
        <f t="shared" si="166"/>
        <v>0</v>
      </c>
      <c r="NHX213" s="29">
        <f t="shared" si="166"/>
        <v>0</v>
      </c>
      <c r="NHY213" s="29">
        <f t="shared" si="166"/>
        <v>0</v>
      </c>
      <c r="NHZ213" s="29">
        <f t="shared" si="166"/>
        <v>0</v>
      </c>
      <c r="NIA213" s="29">
        <f t="shared" si="166"/>
        <v>0</v>
      </c>
      <c r="NIB213" s="29">
        <f t="shared" si="166"/>
        <v>0</v>
      </c>
      <c r="NIC213" s="29">
        <f t="shared" si="166"/>
        <v>0</v>
      </c>
      <c r="NID213" s="29">
        <f t="shared" si="166"/>
        <v>0</v>
      </c>
      <c r="NIE213" s="29">
        <f t="shared" si="166"/>
        <v>0</v>
      </c>
      <c r="NIF213" s="29">
        <f t="shared" si="166"/>
        <v>0</v>
      </c>
      <c r="NIG213" s="29">
        <f t="shared" si="166"/>
        <v>0</v>
      </c>
      <c r="NIH213" s="29">
        <f t="shared" si="166"/>
        <v>0</v>
      </c>
      <c r="NII213" s="29">
        <f t="shared" si="166"/>
        <v>0</v>
      </c>
      <c r="NIJ213" s="29">
        <f t="shared" si="166"/>
        <v>0</v>
      </c>
      <c r="NIK213" s="29">
        <f t="shared" si="166"/>
        <v>0</v>
      </c>
      <c r="NIL213" s="29">
        <f t="shared" si="166"/>
        <v>0</v>
      </c>
      <c r="NIM213" s="29">
        <f t="shared" si="166"/>
        <v>0</v>
      </c>
      <c r="NIN213" s="29">
        <f t="shared" si="166"/>
        <v>0</v>
      </c>
      <c r="NIO213" s="29">
        <f t="shared" si="166"/>
        <v>0</v>
      </c>
      <c r="NIP213" s="29">
        <f t="shared" si="166"/>
        <v>0</v>
      </c>
      <c r="NIQ213" s="29">
        <f t="shared" si="166"/>
        <v>0</v>
      </c>
      <c r="NIR213" s="29">
        <f t="shared" si="166"/>
        <v>0</v>
      </c>
      <c r="NIS213" s="29">
        <f t="shared" si="166"/>
        <v>0</v>
      </c>
      <c r="NIT213" s="29">
        <f t="shared" si="166"/>
        <v>0</v>
      </c>
      <c r="NIU213" s="29">
        <f t="shared" si="166"/>
        <v>0</v>
      </c>
      <c r="NIV213" s="29">
        <f t="shared" si="166"/>
        <v>0</v>
      </c>
      <c r="NIW213" s="29">
        <f t="shared" si="166"/>
        <v>0</v>
      </c>
      <c r="NIX213" s="29">
        <f t="shared" si="166"/>
        <v>0</v>
      </c>
      <c r="NIY213" s="29">
        <f t="shared" si="166"/>
        <v>0</v>
      </c>
      <c r="NIZ213" s="29">
        <f t="shared" si="166"/>
        <v>0</v>
      </c>
      <c r="NJA213" s="29">
        <f t="shared" si="166"/>
        <v>0</v>
      </c>
      <c r="NJB213" s="29">
        <f t="shared" si="166"/>
        <v>0</v>
      </c>
      <c r="NJC213" s="29">
        <f t="shared" si="166"/>
        <v>0</v>
      </c>
      <c r="NJD213" s="29">
        <f t="shared" si="166"/>
        <v>0</v>
      </c>
      <c r="NJE213" s="29">
        <f t="shared" ref="NJE213:NLP213" si="167">SUM(NJE207:NJE212)</f>
        <v>0</v>
      </c>
      <c r="NJF213" s="29">
        <f t="shared" si="167"/>
        <v>0</v>
      </c>
      <c r="NJG213" s="29">
        <f t="shared" si="167"/>
        <v>0</v>
      </c>
      <c r="NJH213" s="29">
        <f t="shared" si="167"/>
        <v>0</v>
      </c>
      <c r="NJI213" s="29">
        <f t="shared" si="167"/>
        <v>0</v>
      </c>
      <c r="NJJ213" s="29">
        <f t="shared" si="167"/>
        <v>0</v>
      </c>
      <c r="NJK213" s="29">
        <f t="shared" si="167"/>
        <v>0</v>
      </c>
      <c r="NJL213" s="29">
        <f t="shared" si="167"/>
        <v>0</v>
      </c>
      <c r="NJM213" s="29">
        <f t="shared" si="167"/>
        <v>0</v>
      </c>
      <c r="NJN213" s="29">
        <f t="shared" si="167"/>
        <v>0</v>
      </c>
      <c r="NJO213" s="29">
        <f t="shared" si="167"/>
        <v>0</v>
      </c>
      <c r="NJP213" s="29">
        <f t="shared" si="167"/>
        <v>0</v>
      </c>
      <c r="NJQ213" s="29">
        <f t="shared" si="167"/>
        <v>0</v>
      </c>
      <c r="NJR213" s="29">
        <f t="shared" si="167"/>
        <v>0</v>
      </c>
      <c r="NJS213" s="29">
        <f t="shared" si="167"/>
        <v>0</v>
      </c>
      <c r="NJT213" s="29">
        <f t="shared" si="167"/>
        <v>0</v>
      </c>
      <c r="NJU213" s="29">
        <f t="shared" si="167"/>
        <v>0</v>
      </c>
      <c r="NJV213" s="29">
        <f t="shared" si="167"/>
        <v>0</v>
      </c>
      <c r="NJW213" s="29">
        <f t="shared" si="167"/>
        <v>0</v>
      </c>
      <c r="NJX213" s="29">
        <f t="shared" si="167"/>
        <v>0</v>
      </c>
      <c r="NJY213" s="29">
        <f t="shared" si="167"/>
        <v>0</v>
      </c>
      <c r="NJZ213" s="29">
        <f t="shared" si="167"/>
        <v>0</v>
      </c>
      <c r="NKA213" s="29">
        <f t="shared" si="167"/>
        <v>0</v>
      </c>
      <c r="NKB213" s="29">
        <f t="shared" si="167"/>
        <v>0</v>
      </c>
      <c r="NKC213" s="29">
        <f t="shared" si="167"/>
        <v>0</v>
      </c>
      <c r="NKD213" s="29">
        <f t="shared" si="167"/>
        <v>0</v>
      </c>
      <c r="NKE213" s="29">
        <f t="shared" si="167"/>
        <v>0</v>
      </c>
      <c r="NKF213" s="29">
        <f t="shared" si="167"/>
        <v>0</v>
      </c>
      <c r="NKG213" s="29">
        <f t="shared" si="167"/>
        <v>0</v>
      </c>
      <c r="NKH213" s="29">
        <f t="shared" si="167"/>
        <v>0</v>
      </c>
      <c r="NKI213" s="29">
        <f t="shared" si="167"/>
        <v>0</v>
      </c>
      <c r="NKJ213" s="29">
        <f t="shared" si="167"/>
        <v>0</v>
      </c>
      <c r="NKK213" s="29">
        <f t="shared" si="167"/>
        <v>0</v>
      </c>
      <c r="NKL213" s="29">
        <f t="shared" si="167"/>
        <v>0</v>
      </c>
      <c r="NKM213" s="29">
        <f t="shared" si="167"/>
        <v>0</v>
      </c>
      <c r="NKN213" s="29">
        <f t="shared" si="167"/>
        <v>0</v>
      </c>
      <c r="NKO213" s="29">
        <f t="shared" si="167"/>
        <v>0</v>
      </c>
      <c r="NKP213" s="29">
        <f t="shared" si="167"/>
        <v>0</v>
      </c>
      <c r="NKQ213" s="29">
        <f t="shared" si="167"/>
        <v>0</v>
      </c>
      <c r="NKR213" s="29">
        <f t="shared" si="167"/>
        <v>0</v>
      </c>
      <c r="NKS213" s="29">
        <f t="shared" si="167"/>
        <v>0</v>
      </c>
      <c r="NKT213" s="29">
        <f t="shared" si="167"/>
        <v>0</v>
      </c>
      <c r="NKU213" s="29">
        <f t="shared" si="167"/>
        <v>0</v>
      </c>
      <c r="NKV213" s="29">
        <f t="shared" si="167"/>
        <v>0</v>
      </c>
      <c r="NKW213" s="29">
        <f t="shared" si="167"/>
        <v>0</v>
      </c>
      <c r="NKX213" s="29">
        <f t="shared" si="167"/>
        <v>0</v>
      </c>
      <c r="NKY213" s="29">
        <f t="shared" si="167"/>
        <v>0</v>
      </c>
      <c r="NKZ213" s="29">
        <f t="shared" si="167"/>
        <v>0</v>
      </c>
      <c r="NLA213" s="29">
        <f t="shared" si="167"/>
        <v>0</v>
      </c>
      <c r="NLB213" s="29">
        <f t="shared" si="167"/>
        <v>0</v>
      </c>
      <c r="NLC213" s="29">
        <f t="shared" si="167"/>
        <v>0</v>
      </c>
      <c r="NLD213" s="29">
        <f t="shared" si="167"/>
        <v>0</v>
      </c>
      <c r="NLE213" s="29">
        <f t="shared" si="167"/>
        <v>0</v>
      </c>
      <c r="NLF213" s="29">
        <f t="shared" si="167"/>
        <v>0</v>
      </c>
      <c r="NLG213" s="29">
        <f t="shared" si="167"/>
        <v>0</v>
      </c>
      <c r="NLH213" s="29">
        <f t="shared" si="167"/>
        <v>0</v>
      </c>
      <c r="NLI213" s="29">
        <f t="shared" si="167"/>
        <v>0</v>
      </c>
      <c r="NLJ213" s="29">
        <f t="shared" si="167"/>
        <v>0</v>
      </c>
      <c r="NLK213" s="29">
        <f t="shared" si="167"/>
        <v>0</v>
      </c>
      <c r="NLL213" s="29">
        <f t="shared" si="167"/>
        <v>0</v>
      </c>
      <c r="NLM213" s="29">
        <f t="shared" si="167"/>
        <v>0</v>
      </c>
      <c r="NLN213" s="29">
        <f t="shared" si="167"/>
        <v>0</v>
      </c>
      <c r="NLO213" s="29">
        <f t="shared" si="167"/>
        <v>0</v>
      </c>
      <c r="NLP213" s="29">
        <f t="shared" si="167"/>
        <v>0</v>
      </c>
      <c r="NLQ213" s="29">
        <f t="shared" ref="NLQ213:NOB213" si="168">SUM(NLQ207:NLQ212)</f>
        <v>0</v>
      </c>
      <c r="NLR213" s="29">
        <f t="shared" si="168"/>
        <v>0</v>
      </c>
      <c r="NLS213" s="29">
        <f t="shared" si="168"/>
        <v>0</v>
      </c>
      <c r="NLT213" s="29">
        <f t="shared" si="168"/>
        <v>0</v>
      </c>
      <c r="NLU213" s="29">
        <f t="shared" si="168"/>
        <v>0</v>
      </c>
      <c r="NLV213" s="29">
        <f t="shared" si="168"/>
        <v>0</v>
      </c>
      <c r="NLW213" s="29">
        <f t="shared" si="168"/>
        <v>0</v>
      </c>
      <c r="NLX213" s="29">
        <f t="shared" si="168"/>
        <v>0</v>
      </c>
      <c r="NLY213" s="29">
        <f t="shared" si="168"/>
        <v>0</v>
      </c>
      <c r="NLZ213" s="29">
        <f t="shared" si="168"/>
        <v>0</v>
      </c>
      <c r="NMA213" s="29">
        <f t="shared" si="168"/>
        <v>0</v>
      </c>
      <c r="NMB213" s="29">
        <f t="shared" si="168"/>
        <v>0</v>
      </c>
      <c r="NMC213" s="29">
        <f t="shared" si="168"/>
        <v>0</v>
      </c>
      <c r="NMD213" s="29">
        <f t="shared" si="168"/>
        <v>0</v>
      </c>
      <c r="NME213" s="29">
        <f t="shared" si="168"/>
        <v>0</v>
      </c>
      <c r="NMF213" s="29">
        <f t="shared" si="168"/>
        <v>0</v>
      </c>
      <c r="NMG213" s="29">
        <f t="shared" si="168"/>
        <v>0</v>
      </c>
      <c r="NMH213" s="29">
        <f t="shared" si="168"/>
        <v>0</v>
      </c>
      <c r="NMI213" s="29">
        <f t="shared" si="168"/>
        <v>0</v>
      </c>
      <c r="NMJ213" s="29">
        <f t="shared" si="168"/>
        <v>0</v>
      </c>
      <c r="NMK213" s="29">
        <f t="shared" si="168"/>
        <v>0</v>
      </c>
      <c r="NML213" s="29">
        <f t="shared" si="168"/>
        <v>0</v>
      </c>
      <c r="NMM213" s="29">
        <f t="shared" si="168"/>
        <v>0</v>
      </c>
      <c r="NMN213" s="29">
        <f t="shared" si="168"/>
        <v>0</v>
      </c>
      <c r="NMO213" s="29">
        <f t="shared" si="168"/>
        <v>0</v>
      </c>
      <c r="NMP213" s="29">
        <f t="shared" si="168"/>
        <v>0</v>
      </c>
      <c r="NMQ213" s="29">
        <f t="shared" si="168"/>
        <v>0</v>
      </c>
      <c r="NMR213" s="29">
        <f t="shared" si="168"/>
        <v>0</v>
      </c>
      <c r="NMS213" s="29">
        <f t="shared" si="168"/>
        <v>0</v>
      </c>
      <c r="NMT213" s="29">
        <f t="shared" si="168"/>
        <v>0</v>
      </c>
      <c r="NMU213" s="29">
        <f t="shared" si="168"/>
        <v>0</v>
      </c>
      <c r="NMV213" s="29">
        <f t="shared" si="168"/>
        <v>0</v>
      </c>
      <c r="NMW213" s="29">
        <f t="shared" si="168"/>
        <v>0</v>
      </c>
      <c r="NMX213" s="29">
        <f t="shared" si="168"/>
        <v>0</v>
      </c>
      <c r="NMY213" s="29">
        <f t="shared" si="168"/>
        <v>0</v>
      </c>
      <c r="NMZ213" s="29">
        <f t="shared" si="168"/>
        <v>0</v>
      </c>
      <c r="NNA213" s="29">
        <f t="shared" si="168"/>
        <v>0</v>
      </c>
      <c r="NNB213" s="29">
        <f t="shared" si="168"/>
        <v>0</v>
      </c>
      <c r="NNC213" s="29">
        <f t="shared" si="168"/>
        <v>0</v>
      </c>
      <c r="NND213" s="29">
        <f t="shared" si="168"/>
        <v>0</v>
      </c>
      <c r="NNE213" s="29">
        <f t="shared" si="168"/>
        <v>0</v>
      </c>
      <c r="NNF213" s="29">
        <f t="shared" si="168"/>
        <v>0</v>
      </c>
      <c r="NNG213" s="29">
        <f t="shared" si="168"/>
        <v>0</v>
      </c>
      <c r="NNH213" s="29">
        <f t="shared" si="168"/>
        <v>0</v>
      </c>
      <c r="NNI213" s="29">
        <f t="shared" si="168"/>
        <v>0</v>
      </c>
      <c r="NNJ213" s="29">
        <f t="shared" si="168"/>
        <v>0</v>
      </c>
      <c r="NNK213" s="29">
        <f t="shared" si="168"/>
        <v>0</v>
      </c>
      <c r="NNL213" s="29">
        <f t="shared" si="168"/>
        <v>0</v>
      </c>
      <c r="NNM213" s="29">
        <f t="shared" si="168"/>
        <v>0</v>
      </c>
      <c r="NNN213" s="29">
        <f t="shared" si="168"/>
        <v>0</v>
      </c>
      <c r="NNO213" s="29">
        <f t="shared" si="168"/>
        <v>0</v>
      </c>
      <c r="NNP213" s="29">
        <f t="shared" si="168"/>
        <v>0</v>
      </c>
      <c r="NNQ213" s="29">
        <f t="shared" si="168"/>
        <v>0</v>
      </c>
      <c r="NNR213" s="29">
        <f t="shared" si="168"/>
        <v>0</v>
      </c>
      <c r="NNS213" s="29">
        <f t="shared" si="168"/>
        <v>0</v>
      </c>
      <c r="NNT213" s="29">
        <f t="shared" si="168"/>
        <v>0</v>
      </c>
      <c r="NNU213" s="29">
        <f t="shared" si="168"/>
        <v>0</v>
      </c>
      <c r="NNV213" s="29">
        <f t="shared" si="168"/>
        <v>0</v>
      </c>
      <c r="NNW213" s="29">
        <f t="shared" si="168"/>
        <v>0</v>
      </c>
      <c r="NNX213" s="29">
        <f t="shared" si="168"/>
        <v>0</v>
      </c>
      <c r="NNY213" s="29">
        <f t="shared" si="168"/>
        <v>0</v>
      </c>
      <c r="NNZ213" s="29">
        <f t="shared" si="168"/>
        <v>0</v>
      </c>
      <c r="NOA213" s="29">
        <f t="shared" si="168"/>
        <v>0</v>
      </c>
      <c r="NOB213" s="29">
        <f t="shared" si="168"/>
        <v>0</v>
      </c>
      <c r="NOC213" s="29">
        <f t="shared" ref="NOC213:NQN213" si="169">SUM(NOC207:NOC212)</f>
        <v>0</v>
      </c>
      <c r="NOD213" s="29">
        <f t="shared" si="169"/>
        <v>0</v>
      </c>
      <c r="NOE213" s="29">
        <f t="shared" si="169"/>
        <v>0</v>
      </c>
      <c r="NOF213" s="29">
        <f t="shared" si="169"/>
        <v>0</v>
      </c>
      <c r="NOG213" s="29">
        <f t="shared" si="169"/>
        <v>0</v>
      </c>
      <c r="NOH213" s="29">
        <f t="shared" si="169"/>
        <v>0</v>
      </c>
      <c r="NOI213" s="29">
        <f t="shared" si="169"/>
        <v>0</v>
      </c>
      <c r="NOJ213" s="29">
        <f t="shared" si="169"/>
        <v>0</v>
      </c>
      <c r="NOK213" s="29">
        <f t="shared" si="169"/>
        <v>0</v>
      </c>
      <c r="NOL213" s="29">
        <f t="shared" si="169"/>
        <v>0</v>
      </c>
      <c r="NOM213" s="29">
        <f t="shared" si="169"/>
        <v>0</v>
      </c>
      <c r="NON213" s="29">
        <f t="shared" si="169"/>
        <v>0</v>
      </c>
      <c r="NOO213" s="29">
        <f t="shared" si="169"/>
        <v>0</v>
      </c>
      <c r="NOP213" s="29">
        <f t="shared" si="169"/>
        <v>0</v>
      </c>
      <c r="NOQ213" s="29">
        <f t="shared" si="169"/>
        <v>0</v>
      </c>
      <c r="NOR213" s="29">
        <f t="shared" si="169"/>
        <v>0</v>
      </c>
      <c r="NOS213" s="29">
        <f t="shared" si="169"/>
        <v>0</v>
      </c>
      <c r="NOT213" s="29">
        <f t="shared" si="169"/>
        <v>0</v>
      </c>
      <c r="NOU213" s="29">
        <f t="shared" si="169"/>
        <v>0</v>
      </c>
      <c r="NOV213" s="29">
        <f t="shared" si="169"/>
        <v>0</v>
      </c>
      <c r="NOW213" s="29">
        <f t="shared" si="169"/>
        <v>0</v>
      </c>
      <c r="NOX213" s="29">
        <f t="shared" si="169"/>
        <v>0</v>
      </c>
      <c r="NOY213" s="29">
        <f t="shared" si="169"/>
        <v>0</v>
      </c>
      <c r="NOZ213" s="29">
        <f t="shared" si="169"/>
        <v>0</v>
      </c>
      <c r="NPA213" s="29">
        <f t="shared" si="169"/>
        <v>0</v>
      </c>
      <c r="NPB213" s="29">
        <f t="shared" si="169"/>
        <v>0</v>
      </c>
      <c r="NPC213" s="29">
        <f t="shared" si="169"/>
        <v>0</v>
      </c>
      <c r="NPD213" s="29">
        <f t="shared" si="169"/>
        <v>0</v>
      </c>
      <c r="NPE213" s="29">
        <f t="shared" si="169"/>
        <v>0</v>
      </c>
      <c r="NPF213" s="29">
        <f t="shared" si="169"/>
        <v>0</v>
      </c>
      <c r="NPG213" s="29">
        <f t="shared" si="169"/>
        <v>0</v>
      </c>
      <c r="NPH213" s="29">
        <f t="shared" si="169"/>
        <v>0</v>
      </c>
      <c r="NPI213" s="29">
        <f t="shared" si="169"/>
        <v>0</v>
      </c>
      <c r="NPJ213" s="29">
        <f t="shared" si="169"/>
        <v>0</v>
      </c>
      <c r="NPK213" s="29">
        <f t="shared" si="169"/>
        <v>0</v>
      </c>
      <c r="NPL213" s="29">
        <f t="shared" si="169"/>
        <v>0</v>
      </c>
      <c r="NPM213" s="29">
        <f t="shared" si="169"/>
        <v>0</v>
      </c>
      <c r="NPN213" s="29">
        <f t="shared" si="169"/>
        <v>0</v>
      </c>
      <c r="NPO213" s="29">
        <f t="shared" si="169"/>
        <v>0</v>
      </c>
      <c r="NPP213" s="29">
        <f t="shared" si="169"/>
        <v>0</v>
      </c>
      <c r="NPQ213" s="29">
        <f t="shared" si="169"/>
        <v>0</v>
      </c>
      <c r="NPR213" s="29">
        <f t="shared" si="169"/>
        <v>0</v>
      </c>
      <c r="NPS213" s="29">
        <f t="shared" si="169"/>
        <v>0</v>
      </c>
      <c r="NPT213" s="29">
        <f t="shared" si="169"/>
        <v>0</v>
      </c>
      <c r="NPU213" s="29">
        <f t="shared" si="169"/>
        <v>0</v>
      </c>
      <c r="NPV213" s="29">
        <f t="shared" si="169"/>
        <v>0</v>
      </c>
      <c r="NPW213" s="29">
        <f t="shared" si="169"/>
        <v>0</v>
      </c>
      <c r="NPX213" s="29">
        <f t="shared" si="169"/>
        <v>0</v>
      </c>
      <c r="NPY213" s="29">
        <f t="shared" si="169"/>
        <v>0</v>
      </c>
      <c r="NPZ213" s="29">
        <f t="shared" si="169"/>
        <v>0</v>
      </c>
      <c r="NQA213" s="29">
        <f t="shared" si="169"/>
        <v>0</v>
      </c>
      <c r="NQB213" s="29">
        <f t="shared" si="169"/>
        <v>0</v>
      </c>
      <c r="NQC213" s="29">
        <f t="shared" si="169"/>
        <v>0</v>
      </c>
      <c r="NQD213" s="29">
        <f t="shared" si="169"/>
        <v>0</v>
      </c>
      <c r="NQE213" s="29">
        <f t="shared" si="169"/>
        <v>0</v>
      </c>
      <c r="NQF213" s="29">
        <f t="shared" si="169"/>
        <v>0</v>
      </c>
      <c r="NQG213" s="29">
        <f t="shared" si="169"/>
        <v>0</v>
      </c>
      <c r="NQH213" s="29">
        <f t="shared" si="169"/>
        <v>0</v>
      </c>
      <c r="NQI213" s="29">
        <f t="shared" si="169"/>
        <v>0</v>
      </c>
      <c r="NQJ213" s="29">
        <f t="shared" si="169"/>
        <v>0</v>
      </c>
      <c r="NQK213" s="29">
        <f t="shared" si="169"/>
        <v>0</v>
      </c>
      <c r="NQL213" s="29">
        <f t="shared" si="169"/>
        <v>0</v>
      </c>
      <c r="NQM213" s="29">
        <f t="shared" si="169"/>
        <v>0</v>
      </c>
      <c r="NQN213" s="29">
        <f t="shared" si="169"/>
        <v>0</v>
      </c>
      <c r="NQO213" s="29">
        <f t="shared" ref="NQO213:NSZ213" si="170">SUM(NQO207:NQO212)</f>
        <v>0</v>
      </c>
      <c r="NQP213" s="29">
        <f t="shared" si="170"/>
        <v>0</v>
      </c>
      <c r="NQQ213" s="29">
        <f t="shared" si="170"/>
        <v>0</v>
      </c>
      <c r="NQR213" s="29">
        <f t="shared" si="170"/>
        <v>0</v>
      </c>
      <c r="NQS213" s="29">
        <f t="shared" si="170"/>
        <v>0</v>
      </c>
      <c r="NQT213" s="29">
        <f t="shared" si="170"/>
        <v>0</v>
      </c>
      <c r="NQU213" s="29">
        <f t="shared" si="170"/>
        <v>0</v>
      </c>
      <c r="NQV213" s="29">
        <f t="shared" si="170"/>
        <v>0</v>
      </c>
      <c r="NQW213" s="29">
        <f t="shared" si="170"/>
        <v>0</v>
      </c>
      <c r="NQX213" s="29">
        <f t="shared" si="170"/>
        <v>0</v>
      </c>
      <c r="NQY213" s="29">
        <f t="shared" si="170"/>
        <v>0</v>
      </c>
      <c r="NQZ213" s="29">
        <f t="shared" si="170"/>
        <v>0</v>
      </c>
      <c r="NRA213" s="29">
        <f t="shared" si="170"/>
        <v>0</v>
      </c>
      <c r="NRB213" s="29">
        <f t="shared" si="170"/>
        <v>0</v>
      </c>
      <c r="NRC213" s="29">
        <f t="shared" si="170"/>
        <v>0</v>
      </c>
      <c r="NRD213" s="29">
        <f t="shared" si="170"/>
        <v>0</v>
      </c>
      <c r="NRE213" s="29">
        <f t="shared" si="170"/>
        <v>0</v>
      </c>
      <c r="NRF213" s="29">
        <f t="shared" si="170"/>
        <v>0</v>
      </c>
      <c r="NRG213" s="29">
        <f t="shared" si="170"/>
        <v>0</v>
      </c>
      <c r="NRH213" s="29">
        <f t="shared" si="170"/>
        <v>0</v>
      </c>
      <c r="NRI213" s="29">
        <f t="shared" si="170"/>
        <v>0</v>
      </c>
      <c r="NRJ213" s="29">
        <f t="shared" si="170"/>
        <v>0</v>
      </c>
      <c r="NRK213" s="29">
        <f t="shared" si="170"/>
        <v>0</v>
      </c>
      <c r="NRL213" s="29">
        <f t="shared" si="170"/>
        <v>0</v>
      </c>
      <c r="NRM213" s="29">
        <f t="shared" si="170"/>
        <v>0</v>
      </c>
      <c r="NRN213" s="29">
        <f t="shared" si="170"/>
        <v>0</v>
      </c>
      <c r="NRO213" s="29">
        <f t="shared" si="170"/>
        <v>0</v>
      </c>
      <c r="NRP213" s="29">
        <f t="shared" si="170"/>
        <v>0</v>
      </c>
      <c r="NRQ213" s="29">
        <f t="shared" si="170"/>
        <v>0</v>
      </c>
      <c r="NRR213" s="29">
        <f t="shared" si="170"/>
        <v>0</v>
      </c>
      <c r="NRS213" s="29">
        <f t="shared" si="170"/>
        <v>0</v>
      </c>
      <c r="NRT213" s="29">
        <f t="shared" si="170"/>
        <v>0</v>
      </c>
      <c r="NRU213" s="29">
        <f t="shared" si="170"/>
        <v>0</v>
      </c>
      <c r="NRV213" s="29">
        <f t="shared" si="170"/>
        <v>0</v>
      </c>
      <c r="NRW213" s="29">
        <f t="shared" si="170"/>
        <v>0</v>
      </c>
      <c r="NRX213" s="29">
        <f t="shared" si="170"/>
        <v>0</v>
      </c>
      <c r="NRY213" s="29">
        <f t="shared" si="170"/>
        <v>0</v>
      </c>
      <c r="NRZ213" s="29">
        <f t="shared" si="170"/>
        <v>0</v>
      </c>
      <c r="NSA213" s="29">
        <f t="shared" si="170"/>
        <v>0</v>
      </c>
      <c r="NSB213" s="29">
        <f t="shared" si="170"/>
        <v>0</v>
      </c>
      <c r="NSC213" s="29">
        <f t="shared" si="170"/>
        <v>0</v>
      </c>
      <c r="NSD213" s="29">
        <f t="shared" si="170"/>
        <v>0</v>
      </c>
      <c r="NSE213" s="29">
        <f t="shared" si="170"/>
        <v>0</v>
      </c>
      <c r="NSF213" s="29">
        <f t="shared" si="170"/>
        <v>0</v>
      </c>
      <c r="NSG213" s="29">
        <f t="shared" si="170"/>
        <v>0</v>
      </c>
      <c r="NSH213" s="29">
        <f t="shared" si="170"/>
        <v>0</v>
      </c>
      <c r="NSI213" s="29">
        <f t="shared" si="170"/>
        <v>0</v>
      </c>
      <c r="NSJ213" s="29">
        <f t="shared" si="170"/>
        <v>0</v>
      </c>
      <c r="NSK213" s="29">
        <f t="shared" si="170"/>
        <v>0</v>
      </c>
      <c r="NSL213" s="29">
        <f t="shared" si="170"/>
        <v>0</v>
      </c>
      <c r="NSM213" s="29">
        <f t="shared" si="170"/>
        <v>0</v>
      </c>
      <c r="NSN213" s="29">
        <f t="shared" si="170"/>
        <v>0</v>
      </c>
      <c r="NSO213" s="29">
        <f t="shared" si="170"/>
        <v>0</v>
      </c>
      <c r="NSP213" s="29">
        <f t="shared" si="170"/>
        <v>0</v>
      </c>
      <c r="NSQ213" s="29">
        <f t="shared" si="170"/>
        <v>0</v>
      </c>
      <c r="NSR213" s="29">
        <f t="shared" si="170"/>
        <v>0</v>
      </c>
      <c r="NSS213" s="29">
        <f t="shared" si="170"/>
        <v>0</v>
      </c>
      <c r="NST213" s="29">
        <f t="shared" si="170"/>
        <v>0</v>
      </c>
      <c r="NSU213" s="29">
        <f t="shared" si="170"/>
        <v>0</v>
      </c>
      <c r="NSV213" s="29">
        <f t="shared" si="170"/>
        <v>0</v>
      </c>
      <c r="NSW213" s="29">
        <f t="shared" si="170"/>
        <v>0</v>
      </c>
      <c r="NSX213" s="29">
        <f t="shared" si="170"/>
        <v>0</v>
      </c>
      <c r="NSY213" s="29">
        <f t="shared" si="170"/>
        <v>0</v>
      </c>
      <c r="NSZ213" s="29">
        <f t="shared" si="170"/>
        <v>0</v>
      </c>
      <c r="NTA213" s="29">
        <f t="shared" ref="NTA213:NVL213" si="171">SUM(NTA207:NTA212)</f>
        <v>0</v>
      </c>
      <c r="NTB213" s="29">
        <f t="shared" si="171"/>
        <v>0</v>
      </c>
      <c r="NTC213" s="29">
        <f t="shared" si="171"/>
        <v>0</v>
      </c>
      <c r="NTD213" s="29">
        <f t="shared" si="171"/>
        <v>0</v>
      </c>
      <c r="NTE213" s="29">
        <f t="shared" si="171"/>
        <v>0</v>
      </c>
      <c r="NTF213" s="29">
        <f t="shared" si="171"/>
        <v>0</v>
      </c>
      <c r="NTG213" s="29">
        <f t="shared" si="171"/>
        <v>0</v>
      </c>
      <c r="NTH213" s="29">
        <f t="shared" si="171"/>
        <v>0</v>
      </c>
      <c r="NTI213" s="29">
        <f t="shared" si="171"/>
        <v>0</v>
      </c>
      <c r="NTJ213" s="29">
        <f t="shared" si="171"/>
        <v>0</v>
      </c>
      <c r="NTK213" s="29">
        <f t="shared" si="171"/>
        <v>0</v>
      </c>
      <c r="NTL213" s="29">
        <f t="shared" si="171"/>
        <v>0</v>
      </c>
      <c r="NTM213" s="29">
        <f t="shared" si="171"/>
        <v>0</v>
      </c>
      <c r="NTN213" s="29">
        <f t="shared" si="171"/>
        <v>0</v>
      </c>
      <c r="NTO213" s="29">
        <f t="shared" si="171"/>
        <v>0</v>
      </c>
      <c r="NTP213" s="29">
        <f t="shared" si="171"/>
        <v>0</v>
      </c>
      <c r="NTQ213" s="29">
        <f t="shared" si="171"/>
        <v>0</v>
      </c>
      <c r="NTR213" s="29">
        <f t="shared" si="171"/>
        <v>0</v>
      </c>
      <c r="NTS213" s="29">
        <f t="shared" si="171"/>
        <v>0</v>
      </c>
      <c r="NTT213" s="29">
        <f t="shared" si="171"/>
        <v>0</v>
      </c>
      <c r="NTU213" s="29">
        <f t="shared" si="171"/>
        <v>0</v>
      </c>
      <c r="NTV213" s="29">
        <f t="shared" si="171"/>
        <v>0</v>
      </c>
      <c r="NTW213" s="29">
        <f t="shared" si="171"/>
        <v>0</v>
      </c>
      <c r="NTX213" s="29">
        <f t="shared" si="171"/>
        <v>0</v>
      </c>
      <c r="NTY213" s="29">
        <f t="shared" si="171"/>
        <v>0</v>
      </c>
      <c r="NTZ213" s="29">
        <f t="shared" si="171"/>
        <v>0</v>
      </c>
      <c r="NUA213" s="29">
        <f t="shared" si="171"/>
        <v>0</v>
      </c>
      <c r="NUB213" s="29">
        <f t="shared" si="171"/>
        <v>0</v>
      </c>
      <c r="NUC213" s="29">
        <f t="shared" si="171"/>
        <v>0</v>
      </c>
      <c r="NUD213" s="29">
        <f t="shared" si="171"/>
        <v>0</v>
      </c>
      <c r="NUE213" s="29">
        <f t="shared" si="171"/>
        <v>0</v>
      </c>
      <c r="NUF213" s="29">
        <f t="shared" si="171"/>
        <v>0</v>
      </c>
      <c r="NUG213" s="29">
        <f t="shared" si="171"/>
        <v>0</v>
      </c>
      <c r="NUH213" s="29">
        <f t="shared" si="171"/>
        <v>0</v>
      </c>
      <c r="NUI213" s="29">
        <f t="shared" si="171"/>
        <v>0</v>
      </c>
      <c r="NUJ213" s="29">
        <f t="shared" si="171"/>
        <v>0</v>
      </c>
      <c r="NUK213" s="29">
        <f t="shared" si="171"/>
        <v>0</v>
      </c>
      <c r="NUL213" s="29">
        <f t="shared" si="171"/>
        <v>0</v>
      </c>
      <c r="NUM213" s="29">
        <f t="shared" si="171"/>
        <v>0</v>
      </c>
      <c r="NUN213" s="29">
        <f t="shared" si="171"/>
        <v>0</v>
      </c>
      <c r="NUO213" s="29">
        <f t="shared" si="171"/>
        <v>0</v>
      </c>
      <c r="NUP213" s="29">
        <f t="shared" si="171"/>
        <v>0</v>
      </c>
      <c r="NUQ213" s="29">
        <f t="shared" si="171"/>
        <v>0</v>
      </c>
      <c r="NUR213" s="29">
        <f t="shared" si="171"/>
        <v>0</v>
      </c>
      <c r="NUS213" s="29">
        <f t="shared" si="171"/>
        <v>0</v>
      </c>
      <c r="NUT213" s="29">
        <f t="shared" si="171"/>
        <v>0</v>
      </c>
      <c r="NUU213" s="29">
        <f t="shared" si="171"/>
        <v>0</v>
      </c>
      <c r="NUV213" s="29">
        <f t="shared" si="171"/>
        <v>0</v>
      </c>
      <c r="NUW213" s="29">
        <f t="shared" si="171"/>
        <v>0</v>
      </c>
      <c r="NUX213" s="29">
        <f t="shared" si="171"/>
        <v>0</v>
      </c>
      <c r="NUY213" s="29">
        <f t="shared" si="171"/>
        <v>0</v>
      </c>
      <c r="NUZ213" s="29">
        <f t="shared" si="171"/>
        <v>0</v>
      </c>
      <c r="NVA213" s="29">
        <f t="shared" si="171"/>
        <v>0</v>
      </c>
      <c r="NVB213" s="29">
        <f t="shared" si="171"/>
        <v>0</v>
      </c>
      <c r="NVC213" s="29">
        <f t="shared" si="171"/>
        <v>0</v>
      </c>
      <c r="NVD213" s="29">
        <f t="shared" si="171"/>
        <v>0</v>
      </c>
      <c r="NVE213" s="29">
        <f t="shared" si="171"/>
        <v>0</v>
      </c>
      <c r="NVF213" s="29">
        <f t="shared" si="171"/>
        <v>0</v>
      </c>
      <c r="NVG213" s="29">
        <f t="shared" si="171"/>
        <v>0</v>
      </c>
      <c r="NVH213" s="29">
        <f t="shared" si="171"/>
        <v>0</v>
      </c>
      <c r="NVI213" s="29">
        <f t="shared" si="171"/>
        <v>0</v>
      </c>
      <c r="NVJ213" s="29">
        <f t="shared" si="171"/>
        <v>0</v>
      </c>
      <c r="NVK213" s="29">
        <f t="shared" si="171"/>
        <v>0</v>
      </c>
      <c r="NVL213" s="29">
        <f t="shared" si="171"/>
        <v>0</v>
      </c>
      <c r="NVM213" s="29">
        <f t="shared" ref="NVM213:NXX213" si="172">SUM(NVM207:NVM212)</f>
        <v>0</v>
      </c>
      <c r="NVN213" s="29">
        <f t="shared" si="172"/>
        <v>0</v>
      </c>
      <c r="NVO213" s="29">
        <f t="shared" si="172"/>
        <v>0</v>
      </c>
      <c r="NVP213" s="29">
        <f t="shared" si="172"/>
        <v>0</v>
      </c>
      <c r="NVQ213" s="29">
        <f t="shared" si="172"/>
        <v>0</v>
      </c>
      <c r="NVR213" s="29">
        <f t="shared" si="172"/>
        <v>0</v>
      </c>
      <c r="NVS213" s="29">
        <f t="shared" si="172"/>
        <v>0</v>
      </c>
      <c r="NVT213" s="29">
        <f t="shared" si="172"/>
        <v>0</v>
      </c>
      <c r="NVU213" s="29">
        <f t="shared" si="172"/>
        <v>0</v>
      </c>
      <c r="NVV213" s="29">
        <f t="shared" si="172"/>
        <v>0</v>
      </c>
      <c r="NVW213" s="29">
        <f t="shared" si="172"/>
        <v>0</v>
      </c>
      <c r="NVX213" s="29">
        <f t="shared" si="172"/>
        <v>0</v>
      </c>
      <c r="NVY213" s="29">
        <f t="shared" si="172"/>
        <v>0</v>
      </c>
      <c r="NVZ213" s="29">
        <f t="shared" si="172"/>
        <v>0</v>
      </c>
      <c r="NWA213" s="29">
        <f t="shared" si="172"/>
        <v>0</v>
      </c>
      <c r="NWB213" s="29">
        <f t="shared" si="172"/>
        <v>0</v>
      </c>
      <c r="NWC213" s="29">
        <f t="shared" si="172"/>
        <v>0</v>
      </c>
      <c r="NWD213" s="29">
        <f t="shared" si="172"/>
        <v>0</v>
      </c>
      <c r="NWE213" s="29">
        <f t="shared" si="172"/>
        <v>0</v>
      </c>
      <c r="NWF213" s="29">
        <f t="shared" si="172"/>
        <v>0</v>
      </c>
      <c r="NWG213" s="29">
        <f t="shared" si="172"/>
        <v>0</v>
      </c>
      <c r="NWH213" s="29">
        <f t="shared" si="172"/>
        <v>0</v>
      </c>
      <c r="NWI213" s="29">
        <f t="shared" si="172"/>
        <v>0</v>
      </c>
      <c r="NWJ213" s="29">
        <f t="shared" si="172"/>
        <v>0</v>
      </c>
      <c r="NWK213" s="29">
        <f t="shared" si="172"/>
        <v>0</v>
      </c>
      <c r="NWL213" s="29">
        <f t="shared" si="172"/>
        <v>0</v>
      </c>
      <c r="NWM213" s="29">
        <f t="shared" si="172"/>
        <v>0</v>
      </c>
      <c r="NWN213" s="29">
        <f t="shared" si="172"/>
        <v>0</v>
      </c>
      <c r="NWO213" s="29">
        <f t="shared" si="172"/>
        <v>0</v>
      </c>
      <c r="NWP213" s="29">
        <f t="shared" si="172"/>
        <v>0</v>
      </c>
      <c r="NWQ213" s="29">
        <f t="shared" si="172"/>
        <v>0</v>
      </c>
      <c r="NWR213" s="29">
        <f t="shared" si="172"/>
        <v>0</v>
      </c>
      <c r="NWS213" s="29">
        <f t="shared" si="172"/>
        <v>0</v>
      </c>
      <c r="NWT213" s="29">
        <f t="shared" si="172"/>
        <v>0</v>
      </c>
      <c r="NWU213" s="29">
        <f t="shared" si="172"/>
        <v>0</v>
      </c>
      <c r="NWV213" s="29">
        <f t="shared" si="172"/>
        <v>0</v>
      </c>
      <c r="NWW213" s="29">
        <f t="shared" si="172"/>
        <v>0</v>
      </c>
      <c r="NWX213" s="29">
        <f t="shared" si="172"/>
        <v>0</v>
      </c>
      <c r="NWY213" s="29">
        <f t="shared" si="172"/>
        <v>0</v>
      </c>
      <c r="NWZ213" s="29">
        <f t="shared" si="172"/>
        <v>0</v>
      </c>
      <c r="NXA213" s="29">
        <f t="shared" si="172"/>
        <v>0</v>
      </c>
      <c r="NXB213" s="29">
        <f t="shared" si="172"/>
        <v>0</v>
      </c>
      <c r="NXC213" s="29">
        <f t="shared" si="172"/>
        <v>0</v>
      </c>
      <c r="NXD213" s="29">
        <f t="shared" si="172"/>
        <v>0</v>
      </c>
      <c r="NXE213" s="29">
        <f t="shared" si="172"/>
        <v>0</v>
      </c>
      <c r="NXF213" s="29">
        <f t="shared" si="172"/>
        <v>0</v>
      </c>
      <c r="NXG213" s="29">
        <f t="shared" si="172"/>
        <v>0</v>
      </c>
      <c r="NXH213" s="29">
        <f t="shared" si="172"/>
        <v>0</v>
      </c>
      <c r="NXI213" s="29">
        <f t="shared" si="172"/>
        <v>0</v>
      </c>
      <c r="NXJ213" s="29">
        <f t="shared" si="172"/>
        <v>0</v>
      </c>
      <c r="NXK213" s="29">
        <f t="shared" si="172"/>
        <v>0</v>
      </c>
      <c r="NXL213" s="29">
        <f t="shared" si="172"/>
        <v>0</v>
      </c>
      <c r="NXM213" s="29">
        <f t="shared" si="172"/>
        <v>0</v>
      </c>
      <c r="NXN213" s="29">
        <f t="shared" si="172"/>
        <v>0</v>
      </c>
      <c r="NXO213" s="29">
        <f t="shared" si="172"/>
        <v>0</v>
      </c>
      <c r="NXP213" s="29">
        <f t="shared" si="172"/>
        <v>0</v>
      </c>
      <c r="NXQ213" s="29">
        <f t="shared" si="172"/>
        <v>0</v>
      </c>
      <c r="NXR213" s="29">
        <f t="shared" si="172"/>
        <v>0</v>
      </c>
      <c r="NXS213" s="29">
        <f t="shared" si="172"/>
        <v>0</v>
      </c>
      <c r="NXT213" s="29">
        <f t="shared" si="172"/>
        <v>0</v>
      </c>
      <c r="NXU213" s="29">
        <f t="shared" si="172"/>
        <v>0</v>
      </c>
      <c r="NXV213" s="29">
        <f t="shared" si="172"/>
        <v>0</v>
      </c>
      <c r="NXW213" s="29">
        <f t="shared" si="172"/>
        <v>0</v>
      </c>
      <c r="NXX213" s="29">
        <f t="shared" si="172"/>
        <v>0</v>
      </c>
      <c r="NXY213" s="29">
        <f t="shared" ref="NXY213:OAJ213" si="173">SUM(NXY207:NXY212)</f>
        <v>0</v>
      </c>
      <c r="NXZ213" s="29">
        <f t="shared" si="173"/>
        <v>0</v>
      </c>
      <c r="NYA213" s="29">
        <f t="shared" si="173"/>
        <v>0</v>
      </c>
      <c r="NYB213" s="29">
        <f t="shared" si="173"/>
        <v>0</v>
      </c>
      <c r="NYC213" s="29">
        <f t="shared" si="173"/>
        <v>0</v>
      </c>
      <c r="NYD213" s="29">
        <f t="shared" si="173"/>
        <v>0</v>
      </c>
      <c r="NYE213" s="29">
        <f t="shared" si="173"/>
        <v>0</v>
      </c>
      <c r="NYF213" s="29">
        <f t="shared" si="173"/>
        <v>0</v>
      </c>
      <c r="NYG213" s="29">
        <f t="shared" si="173"/>
        <v>0</v>
      </c>
      <c r="NYH213" s="29">
        <f t="shared" si="173"/>
        <v>0</v>
      </c>
      <c r="NYI213" s="29">
        <f t="shared" si="173"/>
        <v>0</v>
      </c>
      <c r="NYJ213" s="29">
        <f t="shared" si="173"/>
        <v>0</v>
      </c>
      <c r="NYK213" s="29">
        <f t="shared" si="173"/>
        <v>0</v>
      </c>
      <c r="NYL213" s="29">
        <f t="shared" si="173"/>
        <v>0</v>
      </c>
      <c r="NYM213" s="29">
        <f t="shared" si="173"/>
        <v>0</v>
      </c>
      <c r="NYN213" s="29">
        <f t="shared" si="173"/>
        <v>0</v>
      </c>
      <c r="NYO213" s="29">
        <f t="shared" si="173"/>
        <v>0</v>
      </c>
      <c r="NYP213" s="29">
        <f t="shared" si="173"/>
        <v>0</v>
      </c>
      <c r="NYQ213" s="29">
        <f t="shared" si="173"/>
        <v>0</v>
      </c>
      <c r="NYR213" s="29">
        <f t="shared" si="173"/>
        <v>0</v>
      </c>
      <c r="NYS213" s="29">
        <f t="shared" si="173"/>
        <v>0</v>
      </c>
      <c r="NYT213" s="29">
        <f t="shared" si="173"/>
        <v>0</v>
      </c>
      <c r="NYU213" s="29">
        <f t="shared" si="173"/>
        <v>0</v>
      </c>
      <c r="NYV213" s="29">
        <f t="shared" si="173"/>
        <v>0</v>
      </c>
      <c r="NYW213" s="29">
        <f t="shared" si="173"/>
        <v>0</v>
      </c>
      <c r="NYX213" s="29">
        <f t="shared" si="173"/>
        <v>0</v>
      </c>
      <c r="NYY213" s="29">
        <f t="shared" si="173"/>
        <v>0</v>
      </c>
      <c r="NYZ213" s="29">
        <f t="shared" si="173"/>
        <v>0</v>
      </c>
      <c r="NZA213" s="29">
        <f t="shared" si="173"/>
        <v>0</v>
      </c>
      <c r="NZB213" s="29">
        <f t="shared" si="173"/>
        <v>0</v>
      </c>
      <c r="NZC213" s="29">
        <f t="shared" si="173"/>
        <v>0</v>
      </c>
      <c r="NZD213" s="29">
        <f t="shared" si="173"/>
        <v>0</v>
      </c>
      <c r="NZE213" s="29">
        <f t="shared" si="173"/>
        <v>0</v>
      </c>
      <c r="NZF213" s="29">
        <f t="shared" si="173"/>
        <v>0</v>
      </c>
      <c r="NZG213" s="29">
        <f t="shared" si="173"/>
        <v>0</v>
      </c>
      <c r="NZH213" s="29">
        <f t="shared" si="173"/>
        <v>0</v>
      </c>
      <c r="NZI213" s="29">
        <f t="shared" si="173"/>
        <v>0</v>
      </c>
      <c r="NZJ213" s="29">
        <f t="shared" si="173"/>
        <v>0</v>
      </c>
      <c r="NZK213" s="29">
        <f t="shared" si="173"/>
        <v>0</v>
      </c>
      <c r="NZL213" s="29">
        <f t="shared" si="173"/>
        <v>0</v>
      </c>
      <c r="NZM213" s="29">
        <f t="shared" si="173"/>
        <v>0</v>
      </c>
      <c r="NZN213" s="29">
        <f t="shared" si="173"/>
        <v>0</v>
      </c>
      <c r="NZO213" s="29">
        <f t="shared" si="173"/>
        <v>0</v>
      </c>
      <c r="NZP213" s="29">
        <f t="shared" si="173"/>
        <v>0</v>
      </c>
      <c r="NZQ213" s="29">
        <f t="shared" si="173"/>
        <v>0</v>
      </c>
      <c r="NZR213" s="29">
        <f t="shared" si="173"/>
        <v>0</v>
      </c>
      <c r="NZS213" s="29">
        <f t="shared" si="173"/>
        <v>0</v>
      </c>
      <c r="NZT213" s="29">
        <f t="shared" si="173"/>
        <v>0</v>
      </c>
      <c r="NZU213" s="29">
        <f t="shared" si="173"/>
        <v>0</v>
      </c>
      <c r="NZV213" s="29">
        <f t="shared" si="173"/>
        <v>0</v>
      </c>
      <c r="NZW213" s="29">
        <f t="shared" si="173"/>
        <v>0</v>
      </c>
      <c r="NZX213" s="29">
        <f t="shared" si="173"/>
        <v>0</v>
      </c>
      <c r="NZY213" s="29">
        <f t="shared" si="173"/>
        <v>0</v>
      </c>
      <c r="NZZ213" s="29">
        <f t="shared" si="173"/>
        <v>0</v>
      </c>
      <c r="OAA213" s="29">
        <f t="shared" si="173"/>
        <v>0</v>
      </c>
      <c r="OAB213" s="29">
        <f t="shared" si="173"/>
        <v>0</v>
      </c>
      <c r="OAC213" s="29">
        <f t="shared" si="173"/>
        <v>0</v>
      </c>
      <c r="OAD213" s="29">
        <f t="shared" si="173"/>
        <v>0</v>
      </c>
      <c r="OAE213" s="29">
        <f t="shared" si="173"/>
        <v>0</v>
      </c>
      <c r="OAF213" s="29">
        <f t="shared" si="173"/>
        <v>0</v>
      </c>
      <c r="OAG213" s="29">
        <f t="shared" si="173"/>
        <v>0</v>
      </c>
      <c r="OAH213" s="29">
        <f t="shared" si="173"/>
        <v>0</v>
      </c>
      <c r="OAI213" s="29">
        <f t="shared" si="173"/>
        <v>0</v>
      </c>
      <c r="OAJ213" s="29">
        <f t="shared" si="173"/>
        <v>0</v>
      </c>
      <c r="OAK213" s="29">
        <f t="shared" ref="OAK213:OCV213" si="174">SUM(OAK207:OAK212)</f>
        <v>0</v>
      </c>
      <c r="OAL213" s="29">
        <f t="shared" si="174"/>
        <v>0</v>
      </c>
      <c r="OAM213" s="29">
        <f t="shared" si="174"/>
        <v>0</v>
      </c>
      <c r="OAN213" s="29">
        <f t="shared" si="174"/>
        <v>0</v>
      </c>
      <c r="OAO213" s="29">
        <f t="shared" si="174"/>
        <v>0</v>
      </c>
      <c r="OAP213" s="29">
        <f t="shared" si="174"/>
        <v>0</v>
      </c>
      <c r="OAQ213" s="29">
        <f t="shared" si="174"/>
        <v>0</v>
      </c>
      <c r="OAR213" s="29">
        <f t="shared" si="174"/>
        <v>0</v>
      </c>
      <c r="OAS213" s="29">
        <f t="shared" si="174"/>
        <v>0</v>
      </c>
      <c r="OAT213" s="29">
        <f t="shared" si="174"/>
        <v>0</v>
      </c>
      <c r="OAU213" s="29">
        <f t="shared" si="174"/>
        <v>0</v>
      </c>
      <c r="OAV213" s="29">
        <f t="shared" si="174"/>
        <v>0</v>
      </c>
      <c r="OAW213" s="29">
        <f t="shared" si="174"/>
        <v>0</v>
      </c>
      <c r="OAX213" s="29">
        <f t="shared" si="174"/>
        <v>0</v>
      </c>
      <c r="OAY213" s="29">
        <f t="shared" si="174"/>
        <v>0</v>
      </c>
      <c r="OAZ213" s="29">
        <f t="shared" si="174"/>
        <v>0</v>
      </c>
      <c r="OBA213" s="29">
        <f t="shared" si="174"/>
        <v>0</v>
      </c>
      <c r="OBB213" s="29">
        <f t="shared" si="174"/>
        <v>0</v>
      </c>
      <c r="OBC213" s="29">
        <f t="shared" si="174"/>
        <v>0</v>
      </c>
      <c r="OBD213" s="29">
        <f t="shared" si="174"/>
        <v>0</v>
      </c>
      <c r="OBE213" s="29">
        <f t="shared" si="174"/>
        <v>0</v>
      </c>
      <c r="OBF213" s="29">
        <f t="shared" si="174"/>
        <v>0</v>
      </c>
      <c r="OBG213" s="29">
        <f t="shared" si="174"/>
        <v>0</v>
      </c>
      <c r="OBH213" s="29">
        <f t="shared" si="174"/>
        <v>0</v>
      </c>
      <c r="OBI213" s="29">
        <f t="shared" si="174"/>
        <v>0</v>
      </c>
      <c r="OBJ213" s="29">
        <f t="shared" si="174"/>
        <v>0</v>
      </c>
      <c r="OBK213" s="29">
        <f t="shared" si="174"/>
        <v>0</v>
      </c>
      <c r="OBL213" s="29">
        <f t="shared" si="174"/>
        <v>0</v>
      </c>
      <c r="OBM213" s="29">
        <f t="shared" si="174"/>
        <v>0</v>
      </c>
      <c r="OBN213" s="29">
        <f t="shared" si="174"/>
        <v>0</v>
      </c>
      <c r="OBO213" s="29">
        <f t="shared" si="174"/>
        <v>0</v>
      </c>
      <c r="OBP213" s="29">
        <f t="shared" si="174"/>
        <v>0</v>
      </c>
      <c r="OBQ213" s="29">
        <f t="shared" si="174"/>
        <v>0</v>
      </c>
      <c r="OBR213" s="29">
        <f t="shared" si="174"/>
        <v>0</v>
      </c>
      <c r="OBS213" s="29">
        <f t="shared" si="174"/>
        <v>0</v>
      </c>
      <c r="OBT213" s="29">
        <f t="shared" si="174"/>
        <v>0</v>
      </c>
      <c r="OBU213" s="29">
        <f t="shared" si="174"/>
        <v>0</v>
      </c>
      <c r="OBV213" s="29">
        <f t="shared" si="174"/>
        <v>0</v>
      </c>
      <c r="OBW213" s="29">
        <f t="shared" si="174"/>
        <v>0</v>
      </c>
      <c r="OBX213" s="29">
        <f t="shared" si="174"/>
        <v>0</v>
      </c>
      <c r="OBY213" s="29">
        <f t="shared" si="174"/>
        <v>0</v>
      </c>
      <c r="OBZ213" s="29">
        <f t="shared" si="174"/>
        <v>0</v>
      </c>
      <c r="OCA213" s="29">
        <f t="shared" si="174"/>
        <v>0</v>
      </c>
      <c r="OCB213" s="29">
        <f t="shared" si="174"/>
        <v>0</v>
      </c>
      <c r="OCC213" s="29">
        <f t="shared" si="174"/>
        <v>0</v>
      </c>
      <c r="OCD213" s="29">
        <f t="shared" si="174"/>
        <v>0</v>
      </c>
      <c r="OCE213" s="29">
        <f t="shared" si="174"/>
        <v>0</v>
      </c>
      <c r="OCF213" s="29">
        <f t="shared" si="174"/>
        <v>0</v>
      </c>
      <c r="OCG213" s="29">
        <f t="shared" si="174"/>
        <v>0</v>
      </c>
      <c r="OCH213" s="29">
        <f t="shared" si="174"/>
        <v>0</v>
      </c>
      <c r="OCI213" s="29">
        <f t="shared" si="174"/>
        <v>0</v>
      </c>
      <c r="OCJ213" s="29">
        <f t="shared" si="174"/>
        <v>0</v>
      </c>
      <c r="OCK213" s="29">
        <f t="shared" si="174"/>
        <v>0</v>
      </c>
      <c r="OCL213" s="29">
        <f t="shared" si="174"/>
        <v>0</v>
      </c>
      <c r="OCM213" s="29">
        <f t="shared" si="174"/>
        <v>0</v>
      </c>
      <c r="OCN213" s="29">
        <f t="shared" si="174"/>
        <v>0</v>
      </c>
      <c r="OCO213" s="29">
        <f t="shared" si="174"/>
        <v>0</v>
      </c>
      <c r="OCP213" s="29">
        <f t="shared" si="174"/>
        <v>0</v>
      </c>
      <c r="OCQ213" s="29">
        <f t="shared" si="174"/>
        <v>0</v>
      </c>
      <c r="OCR213" s="29">
        <f t="shared" si="174"/>
        <v>0</v>
      </c>
      <c r="OCS213" s="29">
        <f t="shared" si="174"/>
        <v>0</v>
      </c>
      <c r="OCT213" s="29">
        <f t="shared" si="174"/>
        <v>0</v>
      </c>
      <c r="OCU213" s="29">
        <f t="shared" si="174"/>
        <v>0</v>
      </c>
      <c r="OCV213" s="29">
        <f t="shared" si="174"/>
        <v>0</v>
      </c>
      <c r="OCW213" s="29">
        <f t="shared" ref="OCW213:OFH213" si="175">SUM(OCW207:OCW212)</f>
        <v>0</v>
      </c>
      <c r="OCX213" s="29">
        <f t="shared" si="175"/>
        <v>0</v>
      </c>
      <c r="OCY213" s="29">
        <f t="shared" si="175"/>
        <v>0</v>
      </c>
      <c r="OCZ213" s="29">
        <f t="shared" si="175"/>
        <v>0</v>
      </c>
      <c r="ODA213" s="29">
        <f t="shared" si="175"/>
        <v>0</v>
      </c>
      <c r="ODB213" s="29">
        <f t="shared" si="175"/>
        <v>0</v>
      </c>
      <c r="ODC213" s="29">
        <f t="shared" si="175"/>
        <v>0</v>
      </c>
      <c r="ODD213" s="29">
        <f t="shared" si="175"/>
        <v>0</v>
      </c>
      <c r="ODE213" s="29">
        <f t="shared" si="175"/>
        <v>0</v>
      </c>
      <c r="ODF213" s="29">
        <f t="shared" si="175"/>
        <v>0</v>
      </c>
      <c r="ODG213" s="29">
        <f t="shared" si="175"/>
        <v>0</v>
      </c>
      <c r="ODH213" s="29">
        <f t="shared" si="175"/>
        <v>0</v>
      </c>
      <c r="ODI213" s="29">
        <f t="shared" si="175"/>
        <v>0</v>
      </c>
      <c r="ODJ213" s="29">
        <f t="shared" si="175"/>
        <v>0</v>
      </c>
      <c r="ODK213" s="29">
        <f t="shared" si="175"/>
        <v>0</v>
      </c>
      <c r="ODL213" s="29">
        <f t="shared" si="175"/>
        <v>0</v>
      </c>
      <c r="ODM213" s="29">
        <f t="shared" si="175"/>
        <v>0</v>
      </c>
      <c r="ODN213" s="29">
        <f t="shared" si="175"/>
        <v>0</v>
      </c>
      <c r="ODO213" s="29">
        <f t="shared" si="175"/>
        <v>0</v>
      </c>
      <c r="ODP213" s="29">
        <f t="shared" si="175"/>
        <v>0</v>
      </c>
      <c r="ODQ213" s="29">
        <f t="shared" si="175"/>
        <v>0</v>
      </c>
      <c r="ODR213" s="29">
        <f t="shared" si="175"/>
        <v>0</v>
      </c>
      <c r="ODS213" s="29">
        <f t="shared" si="175"/>
        <v>0</v>
      </c>
      <c r="ODT213" s="29">
        <f t="shared" si="175"/>
        <v>0</v>
      </c>
      <c r="ODU213" s="29">
        <f t="shared" si="175"/>
        <v>0</v>
      </c>
      <c r="ODV213" s="29">
        <f t="shared" si="175"/>
        <v>0</v>
      </c>
      <c r="ODW213" s="29">
        <f t="shared" si="175"/>
        <v>0</v>
      </c>
      <c r="ODX213" s="29">
        <f t="shared" si="175"/>
        <v>0</v>
      </c>
      <c r="ODY213" s="29">
        <f t="shared" si="175"/>
        <v>0</v>
      </c>
      <c r="ODZ213" s="29">
        <f t="shared" si="175"/>
        <v>0</v>
      </c>
      <c r="OEA213" s="29">
        <f t="shared" si="175"/>
        <v>0</v>
      </c>
      <c r="OEB213" s="29">
        <f t="shared" si="175"/>
        <v>0</v>
      </c>
      <c r="OEC213" s="29">
        <f t="shared" si="175"/>
        <v>0</v>
      </c>
      <c r="OED213" s="29">
        <f t="shared" si="175"/>
        <v>0</v>
      </c>
      <c r="OEE213" s="29">
        <f t="shared" si="175"/>
        <v>0</v>
      </c>
      <c r="OEF213" s="29">
        <f t="shared" si="175"/>
        <v>0</v>
      </c>
      <c r="OEG213" s="29">
        <f t="shared" si="175"/>
        <v>0</v>
      </c>
      <c r="OEH213" s="29">
        <f t="shared" si="175"/>
        <v>0</v>
      </c>
      <c r="OEI213" s="29">
        <f t="shared" si="175"/>
        <v>0</v>
      </c>
      <c r="OEJ213" s="29">
        <f t="shared" si="175"/>
        <v>0</v>
      </c>
      <c r="OEK213" s="29">
        <f t="shared" si="175"/>
        <v>0</v>
      </c>
      <c r="OEL213" s="29">
        <f t="shared" si="175"/>
        <v>0</v>
      </c>
      <c r="OEM213" s="29">
        <f t="shared" si="175"/>
        <v>0</v>
      </c>
      <c r="OEN213" s="29">
        <f t="shared" si="175"/>
        <v>0</v>
      </c>
      <c r="OEO213" s="29">
        <f t="shared" si="175"/>
        <v>0</v>
      </c>
      <c r="OEP213" s="29">
        <f t="shared" si="175"/>
        <v>0</v>
      </c>
      <c r="OEQ213" s="29">
        <f t="shared" si="175"/>
        <v>0</v>
      </c>
      <c r="OER213" s="29">
        <f t="shared" si="175"/>
        <v>0</v>
      </c>
      <c r="OES213" s="29">
        <f t="shared" si="175"/>
        <v>0</v>
      </c>
      <c r="OET213" s="29">
        <f t="shared" si="175"/>
        <v>0</v>
      </c>
      <c r="OEU213" s="29">
        <f t="shared" si="175"/>
        <v>0</v>
      </c>
      <c r="OEV213" s="29">
        <f t="shared" si="175"/>
        <v>0</v>
      </c>
      <c r="OEW213" s="29">
        <f t="shared" si="175"/>
        <v>0</v>
      </c>
      <c r="OEX213" s="29">
        <f t="shared" si="175"/>
        <v>0</v>
      </c>
      <c r="OEY213" s="29">
        <f t="shared" si="175"/>
        <v>0</v>
      </c>
      <c r="OEZ213" s="29">
        <f t="shared" si="175"/>
        <v>0</v>
      </c>
      <c r="OFA213" s="29">
        <f t="shared" si="175"/>
        <v>0</v>
      </c>
      <c r="OFB213" s="29">
        <f t="shared" si="175"/>
        <v>0</v>
      </c>
      <c r="OFC213" s="29">
        <f t="shared" si="175"/>
        <v>0</v>
      </c>
      <c r="OFD213" s="29">
        <f t="shared" si="175"/>
        <v>0</v>
      </c>
      <c r="OFE213" s="29">
        <f t="shared" si="175"/>
        <v>0</v>
      </c>
      <c r="OFF213" s="29">
        <f t="shared" si="175"/>
        <v>0</v>
      </c>
      <c r="OFG213" s="29">
        <f t="shared" si="175"/>
        <v>0</v>
      </c>
      <c r="OFH213" s="29">
        <f t="shared" si="175"/>
        <v>0</v>
      </c>
      <c r="OFI213" s="29">
        <f t="shared" ref="OFI213:OHT213" si="176">SUM(OFI207:OFI212)</f>
        <v>0</v>
      </c>
      <c r="OFJ213" s="29">
        <f t="shared" si="176"/>
        <v>0</v>
      </c>
      <c r="OFK213" s="29">
        <f t="shared" si="176"/>
        <v>0</v>
      </c>
      <c r="OFL213" s="29">
        <f t="shared" si="176"/>
        <v>0</v>
      </c>
      <c r="OFM213" s="29">
        <f t="shared" si="176"/>
        <v>0</v>
      </c>
      <c r="OFN213" s="29">
        <f t="shared" si="176"/>
        <v>0</v>
      </c>
      <c r="OFO213" s="29">
        <f t="shared" si="176"/>
        <v>0</v>
      </c>
      <c r="OFP213" s="29">
        <f t="shared" si="176"/>
        <v>0</v>
      </c>
      <c r="OFQ213" s="29">
        <f t="shared" si="176"/>
        <v>0</v>
      </c>
      <c r="OFR213" s="29">
        <f t="shared" si="176"/>
        <v>0</v>
      </c>
      <c r="OFS213" s="29">
        <f t="shared" si="176"/>
        <v>0</v>
      </c>
      <c r="OFT213" s="29">
        <f t="shared" si="176"/>
        <v>0</v>
      </c>
      <c r="OFU213" s="29">
        <f t="shared" si="176"/>
        <v>0</v>
      </c>
      <c r="OFV213" s="29">
        <f t="shared" si="176"/>
        <v>0</v>
      </c>
      <c r="OFW213" s="29">
        <f t="shared" si="176"/>
        <v>0</v>
      </c>
      <c r="OFX213" s="29">
        <f t="shared" si="176"/>
        <v>0</v>
      </c>
      <c r="OFY213" s="29">
        <f t="shared" si="176"/>
        <v>0</v>
      </c>
      <c r="OFZ213" s="29">
        <f t="shared" si="176"/>
        <v>0</v>
      </c>
      <c r="OGA213" s="29">
        <f t="shared" si="176"/>
        <v>0</v>
      </c>
      <c r="OGB213" s="29">
        <f t="shared" si="176"/>
        <v>0</v>
      </c>
      <c r="OGC213" s="29">
        <f t="shared" si="176"/>
        <v>0</v>
      </c>
      <c r="OGD213" s="29">
        <f t="shared" si="176"/>
        <v>0</v>
      </c>
      <c r="OGE213" s="29">
        <f t="shared" si="176"/>
        <v>0</v>
      </c>
      <c r="OGF213" s="29">
        <f t="shared" si="176"/>
        <v>0</v>
      </c>
      <c r="OGG213" s="29">
        <f t="shared" si="176"/>
        <v>0</v>
      </c>
      <c r="OGH213" s="29">
        <f t="shared" si="176"/>
        <v>0</v>
      </c>
      <c r="OGI213" s="29">
        <f t="shared" si="176"/>
        <v>0</v>
      </c>
      <c r="OGJ213" s="29">
        <f t="shared" si="176"/>
        <v>0</v>
      </c>
      <c r="OGK213" s="29">
        <f t="shared" si="176"/>
        <v>0</v>
      </c>
      <c r="OGL213" s="29">
        <f t="shared" si="176"/>
        <v>0</v>
      </c>
      <c r="OGM213" s="29">
        <f t="shared" si="176"/>
        <v>0</v>
      </c>
      <c r="OGN213" s="29">
        <f t="shared" si="176"/>
        <v>0</v>
      </c>
      <c r="OGO213" s="29">
        <f t="shared" si="176"/>
        <v>0</v>
      </c>
      <c r="OGP213" s="29">
        <f t="shared" si="176"/>
        <v>0</v>
      </c>
      <c r="OGQ213" s="29">
        <f t="shared" si="176"/>
        <v>0</v>
      </c>
      <c r="OGR213" s="29">
        <f t="shared" si="176"/>
        <v>0</v>
      </c>
      <c r="OGS213" s="29">
        <f t="shared" si="176"/>
        <v>0</v>
      </c>
      <c r="OGT213" s="29">
        <f t="shared" si="176"/>
        <v>0</v>
      </c>
      <c r="OGU213" s="29">
        <f t="shared" si="176"/>
        <v>0</v>
      </c>
      <c r="OGV213" s="29">
        <f t="shared" si="176"/>
        <v>0</v>
      </c>
      <c r="OGW213" s="29">
        <f t="shared" si="176"/>
        <v>0</v>
      </c>
      <c r="OGX213" s="29">
        <f t="shared" si="176"/>
        <v>0</v>
      </c>
      <c r="OGY213" s="29">
        <f t="shared" si="176"/>
        <v>0</v>
      </c>
      <c r="OGZ213" s="29">
        <f t="shared" si="176"/>
        <v>0</v>
      </c>
      <c r="OHA213" s="29">
        <f t="shared" si="176"/>
        <v>0</v>
      </c>
      <c r="OHB213" s="29">
        <f t="shared" si="176"/>
        <v>0</v>
      </c>
      <c r="OHC213" s="29">
        <f t="shared" si="176"/>
        <v>0</v>
      </c>
      <c r="OHD213" s="29">
        <f t="shared" si="176"/>
        <v>0</v>
      </c>
      <c r="OHE213" s="29">
        <f t="shared" si="176"/>
        <v>0</v>
      </c>
      <c r="OHF213" s="29">
        <f t="shared" si="176"/>
        <v>0</v>
      </c>
      <c r="OHG213" s="29">
        <f t="shared" si="176"/>
        <v>0</v>
      </c>
      <c r="OHH213" s="29">
        <f t="shared" si="176"/>
        <v>0</v>
      </c>
      <c r="OHI213" s="29">
        <f t="shared" si="176"/>
        <v>0</v>
      </c>
      <c r="OHJ213" s="29">
        <f t="shared" si="176"/>
        <v>0</v>
      </c>
      <c r="OHK213" s="29">
        <f t="shared" si="176"/>
        <v>0</v>
      </c>
      <c r="OHL213" s="29">
        <f t="shared" si="176"/>
        <v>0</v>
      </c>
      <c r="OHM213" s="29">
        <f t="shared" si="176"/>
        <v>0</v>
      </c>
      <c r="OHN213" s="29">
        <f t="shared" si="176"/>
        <v>0</v>
      </c>
      <c r="OHO213" s="29">
        <f t="shared" si="176"/>
        <v>0</v>
      </c>
      <c r="OHP213" s="29">
        <f t="shared" si="176"/>
        <v>0</v>
      </c>
      <c r="OHQ213" s="29">
        <f t="shared" si="176"/>
        <v>0</v>
      </c>
      <c r="OHR213" s="29">
        <f t="shared" si="176"/>
        <v>0</v>
      </c>
      <c r="OHS213" s="29">
        <f t="shared" si="176"/>
        <v>0</v>
      </c>
      <c r="OHT213" s="29">
        <f t="shared" si="176"/>
        <v>0</v>
      </c>
      <c r="OHU213" s="29">
        <f t="shared" ref="OHU213:OKF213" si="177">SUM(OHU207:OHU212)</f>
        <v>0</v>
      </c>
      <c r="OHV213" s="29">
        <f t="shared" si="177"/>
        <v>0</v>
      </c>
      <c r="OHW213" s="29">
        <f t="shared" si="177"/>
        <v>0</v>
      </c>
      <c r="OHX213" s="29">
        <f t="shared" si="177"/>
        <v>0</v>
      </c>
      <c r="OHY213" s="29">
        <f t="shared" si="177"/>
        <v>0</v>
      </c>
      <c r="OHZ213" s="29">
        <f t="shared" si="177"/>
        <v>0</v>
      </c>
      <c r="OIA213" s="29">
        <f t="shared" si="177"/>
        <v>0</v>
      </c>
      <c r="OIB213" s="29">
        <f t="shared" si="177"/>
        <v>0</v>
      </c>
      <c r="OIC213" s="29">
        <f t="shared" si="177"/>
        <v>0</v>
      </c>
      <c r="OID213" s="29">
        <f t="shared" si="177"/>
        <v>0</v>
      </c>
      <c r="OIE213" s="29">
        <f t="shared" si="177"/>
        <v>0</v>
      </c>
      <c r="OIF213" s="29">
        <f t="shared" si="177"/>
        <v>0</v>
      </c>
      <c r="OIG213" s="29">
        <f t="shared" si="177"/>
        <v>0</v>
      </c>
      <c r="OIH213" s="29">
        <f t="shared" si="177"/>
        <v>0</v>
      </c>
      <c r="OII213" s="29">
        <f t="shared" si="177"/>
        <v>0</v>
      </c>
      <c r="OIJ213" s="29">
        <f t="shared" si="177"/>
        <v>0</v>
      </c>
      <c r="OIK213" s="29">
        <f t="shared" si="177"/>
        <v>0</v>
      </c>
      <c r="OIL213" s="29">
        <f t="shared" si="177"/>
        <v>0</v>
      </c>
      <c r="OIM213" s="29">
        <f t="shared" si="177"/>
        <v>0</v>
      </c>
      <c r="OIN213" s="29">
        <f t="shared" si="177"/>
        <v>0</v>
      </c>
      <c r="OIO213" s="29">
        <f t="shared" si="177"/>
        <v>0</v>
      </c>
      <c r="OIP213" s="29">
        <f t="shared" si="177"/>
        <v>0</v>
      </c>
      <c r="OIQ213" s="29">
        <f t="shared" si="177"/>
        <v>0</v>
      </c>
      <c r="OIR213" s="29">
        <f t="shared" si="177"/>
        <v>0</v>
      </c>
      <c r="OIS213" s="29">
        <f t="shared" si="177"/>
        <v>0</v>
      </c>
      <c r="OIT213" s="29">
        <f t="shared" si="177"/>
        <v>0</v>
      </c>
      <c r="OIU213" s="29">
        <f t="shared" si="177"/>
        <v>0</v>
      </c>
      <c r="OIV213" s="29">
        <f t="shared" si="177"/>
        <v>0</v>
      </c>
      <c r="OIW213" s="29">
        <f t="shared" si="177"/>
        <v>0</v>
      </c>
      <c r="OIX213" s="29">
        <f t="shared" si="177"/>
        <v>0</v>
      </c>
      <c r="OIY213" s="29">
        <f t="shared" si="177"/>
        <v>0</v>
      </c>
      <c r="OIZ213" s="29">
        <f t="shared" si="177"/>
        <v>0</v>
      </c>
      <c r="OJA213" s="29">
        <f t="shared" si="177"/>
        <v>0</v>
      </c>
      <c r="OJB213" s="29">
        <f t="shared" si="177"/>
        <v>0</v>
      </c>
      <c r="OJC213" s="29">
        <f t="shared" si="177"/>
        <v>0</v>
      </c>
      <c r="OJD213" s="29">
        <f t="shared" si="177"/>
        <v>0</v>
      </c>
      <c r="OJE213" s="29">
        <f t="shared" si="177"/>
        <v>0</v>
      </c>
      <c r="OJF213" s="29">
        <f t="shared" si="177"/>
        <v>0</v>
      </c>
      <c r="OJG213" s="29">
        <f t="shared" si="177"/>
        <v>0</v>
      </c>
      <c r="OJH213" s="29">
        <f t="shared" si="177"/>
        <v>0</v>
      </c>
      <c r="OJI213" s="29">
        <f t="shared" si="177"/>
        <v>0</v>
      </c>
      <c r="OJJ213" s="29">
        <f t="shared" si="177"/>
        <v>0</v>
      </c>
      <c r="OJK213" s="29">
        <f t="shared" si="177"/>
        <v>0</v>
      </c>
      <c r="OJL213" s="29">
        <f t="shared" si="177"/>
        <v>0</v>
      </c>
      <c r="OJM213" s="29">
        <f t="shared" si="177"/>
        <v>0</v>
      </c>
      <c r="OJN213" s="29">
        <f t="shared" si="177"/>
        <v>0</v>
      </c>
      <c r="OJO213" s="29">
        <f t="shared" si="177"/>
        <v>0</v>
      </c>
      <c r="OJP213" s="29">
        <f t="shared" si="177"/>
        <v>0</v>
      </c>
      <c r="OJQ213" s="29">
        <f t="shared" si="177"/>
        <v>0</v>
      </c>
      <c r="OJR213" s="29">
        <f t="shared" si="177"/>
        <v>0</v>
      </c>
      <c r="OJS213" s="29">
        <f t="shared" si="177"/>
        <v>0</v>
      </c>
      <c r="OJT213" s="29">
        <f t="shared" si="177"/>
        <v>0</v>
      </c>
      <c r="OJU213" s="29">
        <f t="shared" si="177"/>
        <v>0</v>
      </c>
      <c r="OJV213" s="29">
        <f t="shared" si="177"/>
        <v>0</v>
      </c>
      <c r="OJW213" s="29">
        <f t="shared" si="177"/>
        <v>0</v>
      </c>
      <c r="OJX213" s="29">
        <f t="shared" si="177"/>
        <v>0</v>
      </c>
      <c r="OJY213" s="29">
        <f t="shared" si="177"/>
        <v>0</v>
      </c>
      <c r="OJZ213" s="29">
        <f t="shared" si="177"/>
        <v>0</v>
      </c>
      <c r="OKA213" s="29">
        <f t="shared" si="177"/>
        <v>0</v>
      </c>
      <c r="OKB213" s="29">
        <f t="shared" si="177"/>
        <v>0</v>
      </c>
      <c r="OKC213" s="29">
        <f t="shared" si="177"/>
        <v>0</v>
      </c>
      <c r="OKD213" s="29">
        <f t="shared" si="177"/>
        <v>0</v>
      </c>
      <c r="OKE213" s="29">
        <f t="shared" si="177"/>
        <v>0</v>
      </c>
      <c r="OKF213" s="29">
        <f t="shared" si="177"/>
        <v>0</v>
      </c>
      <c r="OKG213" s="29">
        <f t="shared" ref="OKG213:OMR213" si="178">SUM(OKG207:OKG212)</f>
        <v>0</v>
      </c>
      <c r="OKH213" s="29">
        <f t="shared" si="178"/>
        <v>0</v>
      </c>
      <c r="OKI213" s="29">
        <f t="shared" si="178"/>
        <v>0</v>
      </c>
      <c r="OKJ213" s="29">
        <f t="shared" si="178"/>
        <v>0</v>
      </c>
      <c r="OKK213" s="29">
        <f t="shared" si="178"/>
        <v>0</v>
      </c>
      <c r="OKL213" s="29">
        <f t="shared" si="178"/>
        <v>0</v>
      </c>
      <c r="OKM213" s="29">
        <f t="shared" si="178"/>
        <v>0</v>
      </c>
      <c r="OKN213" s="29">
        <f t="shared" si="178"/>
        <v>0</v>
      </c>
      <c r="OKO213" s="29">
        <f t="shared" si="178"/>
        <v>0</v>
      </c>
      <c r="OKP213" s="29">
        <f t="shared" si="178"/>
        <v>0</v>
      </c>
      <c r="OKQ213" s="29">
        <f t="shared" si="178"/>
        <v>0</v>
      </c>
      <c r="OKR213" s="29">
        <f t="shared" si="178"/>
        <v>0</v>
      </c>
      <c r="OKS213" s="29">
        <f t="shared" si="178"/>
        <v>0</v>
      </c>
      <c r="OKT213" s="29">
        <f t="shared" si="178"/>
        <v>0</v>
      </c>
      <c r="OKU213" s="29">
        <f t="shared" si="178"/>
        <v>0</v>
      </c>
      <c r="OKV213" s="29">
        <f t="shared" si="178"/>
        <v>0</v>
      </c>
      <c r="OKW213" s="29">
        <f t="shared" si="178"/>
        <v>0</v>
      </c>
      <c r="OKX213" s="29">
        <f t="shared" si="178"/>
        <v>0</v>
      </c>
      <c r="OKY213" s="29">
        <f t="shared" si="178"/>
        <v>0</v>
      </c>
      <c r="OKZ213" s="29">
        <f t="shared" si="178"/>
        <v>0</v>
      </c>
      <c r="OLA213" s="29">
        <f t="shared" si="178"/>
        <v>0</v>
      </c>
      <c r="OLB213" s="29">
        <f t="shared" si="178"/>
        <v>0</v>
      </c>
      <c r="OLC213" s="29">
        <f t="shared" si="178"/>
        <v>0</v>
      </c>
      <c r="OLD213" s="29">
        <f t="shared" si="178"/>
        <v>0</v>
      </c>
      <c r="OLE213" s="29">
        <f t="shared" si="178"/>
        <v>0</v>
      </c>
      <c r="OLF213" s="29">
        <f t="shared" si="178"/>
        <v>0</v>
      </c>
      <c r="OLG213" s="29">
        <f t="shared" si="178"/>
        <v>0</v>
      </c>
      <c r="OLH213" s="29">
        <f t="shared" si="178"/>
        <v>0</v>
      </c>
      <c r="OLI213" s="29">
        <f t="shared" si="178"/>
        <v>0</v>
      </c>
      <c r="OLJ213" s="29">
        <f t="shared" si="178"/>
        <v>0</v>
      </c>
      <c r="OLK213" s="29">
        <f t="shared" si="178"/>
        <v>0</v>
      </c>
      <c r="OLL213" s="29">
        <f t="shared" si="178"/>
        <v>0</v>
      </c>
      <c r="OLM213" s="29">
        <f t="shared" si="178"/>
        <v>0</v>
      </c>
      <c r="OLN213" s="29">
        <f t="shared" si="178"/>
        <v>0</v>
      </c>
      <c r="OLO213" s="29">
        <f t="shared" si="178"/>
        <v>0</v>
      </c>
      <c r="OLP213" s="29">
        <f t="shared" si="178"/>
        <v>0</v>
      </c>
      <c r="OLQ213" s="29">
        <f t="shared" si="178"/>
        <v>0</v>
      </c>
      <c r="OLR213" s="29">
        <f t="shared" si="178"/>
        <v>0</v>
      </c>
      <c r="OLS213" s="29">
        <f t="shared" si="178"/>
        <v>0</v>
      </c>
      <c r="OLT213" s="29">
        <f t="shared" si="178"/>
        <v>0</v>
      </c>
      <c r="OLU213" s="29">
        <f t="shared" si="178"/>
        <v>0</v>
      </c>
      <c r="OLV213" s="29">
        <f t="shared" si="178"/>
        <v>0</v>
      </c>
      <c r="OLW213" s="29">
        <f t="shared" si="178"/>
        <v>0</v>
      </c>
      <c r="OLX213" s="29">
        <f t="shared" si="178"/>
        <v>0</v>
      </c>
      <c r="OLY213" s="29">
        <f t="shared" si="178"/>
        <v>0</v>
      </c>
      <c r="OLZ213" s="29">
        <f t="shared" si="178"/>
        <v>0</v>
      </c>
      <c r="OMA213" s="29">
        <f t="shared" si="178"/>
        <v>0</v>
      </c>
      <c r="OMB213" s="29">
        <f t="shared" si="178"/>
        <v>0</v>
      </c>
      <c r="OMC213" s="29">
        <f t="shared" si="178"/>
        <v>0</v>
      </c>
      <c r="OMD213" s="29">
        <f t="shared" si="178"/>
        <v>0</v>
      </c>
      <c r="OME213" s="29">
        <f t="shared" si="178"/>
        <v>0</v>
      </c>
      <c r="OMF213" s="29">
        <f t="shared" si="178"/>
        <v>0</v>
      </c>
      <c r="OMG213" s="29">
        <f t="shared" si="178"/>
        <v>0</v>
      </c>
      <c r="OMH213" s="29">
        <f t="shared" si="178"/>
        <v>0</v>
      </c>
      <c r="OMI213" s="29">
        <f t="shared" si="178"/>
        <v>0</v>
      </c>
      <c r="OMJ213" s="29">
        <f t="shared" si="178"/>
        <v>0</v>
      </c>
      <c r="OMK213" s="29">
        <f t="shared" si="178"/>
        <v>0</v>
      </c>
      <c r="OML213" s="29">
        <f t="shared" si="178"/>
        <v>0</v>
      </c>
      <c r="OMM213" s="29">
        <f t="shared" si="178"/>
        <v>0</v>
      </c>
      <c r="OMN213" s="29">
        <f t="shared" si="178"/>
        <v>0</v>
      </c>
      <c r="OMO213" s="29">
        <f t="shared" si="178"/>
        <v>0</v>
      </c>
      <c r="OMP213" s="29">
        <f t="shared" si="178"/>
        <v>0</v>
      </c>
      <c r="OMQ213" s="29">
        <f t="shared" si="178"/>
        <v>0</v>
      </c>
      <c r="OMR213" s="29">
        <f t="shared" si="178"/>
        <v>0</v>
      </c>
      <c r="OMS213" s="29">
        <f t="shared" ref="OMS213:OPD213" si="179">SUM(OMS207:OMS212)</f>
        <v>0</v>
      </c>
      <c r="OMT213" s="29">
        <f t="shared" si="179"/>
        <v>0</v>
      </c>
      <c r="OMU213" s="29">
        <f t="shared" si="179"/>
        <v>0</v>
      </c>
      <c r="OMV213" s="29">
        <f t="shared" si="179"/>
        <v>0</v>
      </c>
      <c r="OMW213" s="29">
        <f t="shared" si="179"/>
        <v>0</v>
      </c>
      <c r="OMX213" s="29">
        <f t="shared" si="179"/>
        <v>0</v>
      </c>
      <c r="OMY213" s="29">
        <f t="shared" si="179"/>
        <v>0</v>
      </c>
      <c r="OMZ213" s="29">
        <f t="shared" si="179"/>
        <v>0</v>
      </c>
      <c r="ONA213" s="29">
        <f t="shared" si="179"/>
        <v>0</v>
      </c>
      <c r="ONB213" s="29">
        <f t="shared" si="179"/>
        <v>0</v>
      </c>
      <c r="ONC213" s="29">
        <f t="shared" si="179"/>
        <v>0</v>
      </c>
      <c r="OND213" s="29">
        <f t="shared" si="179"/>
        <v>0</v>
      </c>
      <c r="ONE213" s="29">
        <f t="shared" si="179"/>
        <v>0</v>
      </c>
      <c r="ONF213" s="29">
        <f t="shared" si="179"/>
        <v>0</v>
      </c>
      <c r="ONG213" s="29">
        <f t="shared" si="179"/>
        <v>0</v>
      </c>
      <c r="ONH213" s="29">
        <f t="shared" si="179"/>
        <v>0</v>
      </c>
      <c r="ONI213" s="29">
        <f t="shared" si="179"/>
        <v>0</v>
      </c>
      <c r="ONJ213" s="29">
        <f t="shared" si="179"/>
        <v>0</v>
      </c>
      <c r="ONK213" s="29">
        <f t="shared" si="179"/>
        <v>0</v>
      </c>
      <c r="ONL213" s="29">
        <f t="shared" si="179"/>
        <v>0</v>
      </c>
      <c r="ONM213" s="29">
        <f t="shared" si="179"/>
        <v>0</v>
      </c>
      <c r="ONN213" s="29">
        <f t="shared" si="179"/>
        <v>0</v>
      </c>
      <c r="ONO213" s="29">
        <f t="shared" si="179"/>
        <v>0</v>
      </c>
      <c r="ONP213" s="29">
        <f t="shared" si="179"/>
        <v>0</v>
      </c>
      <c r="ONQ213" s="29">
        <f t="shared" si="179"/>
        <v>0</v>
      </c>
      <c r="ONR213" s="29">
        <f t="shared" si="179"/>
        <v>0</v>
      </c>
      <c r="ONS213" s="29">
        <f t="shared" si="179"/>
        <v>0</v>
      </c>
      <c r="ONT213" s="29">
        <f t="shared" si="179"/>
        <v>0</v>
      </c>
      <c r="ONU213" s="29">
        <f t="shared" si="179"/>
        <v>0</v>
      </c>
      <c r="ONV213" s="29">
        <f t="shared" si="179"/>
        <v>0</v>
      </c>
      <c r="ONW213" s="29">
        <f t="shared" si="179"/>
        <v>0</v>
      </c>
      <c r="ONX213" s="29">
        <f t="shared" si="179"/>
        <v>0</v>
      </c>
      <c r="ONY213" s="29">
        <f t="shared" si="179"/>
        <v>0</v>
      </c>
      <c r="ONZ213" s="29">
        <f t="shared" si="179"/>
        <v>0</v>
      </c>
      <c r="OOA213" s="29">
        <f t="shared" si="179"/>
        <v>0</v>
      </c>
      <c r="OOB213" s="29">
        <f t="shared" si="179"/>
        <v>0</v>
      </c>
      <c r="OOC213" s="29">
        <f t="shared" si="179"/>
        <v>0</v>
      </c>
      <c r="OOD213" s="29">
        <f t="shared" si="179"/>
        <v>0</v>
      </c>
      <c r="OOE213" s="29">
        <f t="shared" si="179"/>
        <v>0</v>
      </c>
      <c r="OOF213" s="29">
        <f t="shared" si="179"/>
        <v>0</v>
      </c>
      <c r="OOG213" s="29">
        <f t="shared" si="179"/>
        <v>0</v>
      </c>
      <c r="OOH213" s="29">
        <f t="shared" si="179"/>
        <v>0</v>
      </c>
      <c r="OOI213" s="29">
        <f t="shared" si="179"/>
        <v>0</v>
      </c>
      <c r="OOJ213" s="29">
        <f t="shared" si="179"/>
        <v>0</v>
      </c>
      <c r="OOK213" s="29">
        <f t="shared" si="179"/>
        <v>0</v>
      </c>
      <c r="OOL213" s="29">
        <f t="shared" si="179"/>
        <v>0</v>
      </c>
      <c r="OOM213" s="29">
        <f t="shared" si="179"/>
        <v>0</v>
      </c>
      <c r="OON213" s="29">
        <f t="shared" si="179"/>
        <v>0</v>
      </c>
      <c r="OOO213" s="29">
        <f t="shared" si="179"/>
        <v>0</v>
      </c>
      <c r="OOP213" s="29">
        <f t="shared" si="179"/>
        <v>0</v>
      </c>
      <c r="OOQ213" s="29">
        <f t="shared" si="179"/>
        <v>0</v>
      </c>
      <c r="OOR213" s="29">
        <f t="shared" si="179"/>
        <v>0</v>
      </c>
      <c r="OOS213" s="29">
        <f t="shared" si="179"/>
        <v>0</v>
      </c>
      <c r="OOT213" s="29">
        <f t="shared" si="179"/>
        <v>0</v>
      </c>
      <c r="OOU213" s="29">
        <f t="shared" si="179"/>
        <v>0</v>
      </c>
      <c r="OOV213" s="29">
        <f t="shared" si="179"/>
        <v>0</v>
      </c>
      <c r="OOW213" s="29">
        <f t="shared" si="179"/>
        <v>0</v>
      </c>
      <c r="OOX213" s="29">
        <f t="shared" si="179"/>
        <v>0</v>
      </c>
      <c r="OOY213" s="29">
        <f t="shared" si="179"/>
        <v>0</v>
      </c>
      <c r="OOZ213" s="29">
        <f t="shared" si="179"/>
        <v>0</v>
      </c>
      <c r="OPA213" s="29">
        <f t="shared" si="179"/>
        <v>0</v>
      </c>
      <c r="OPB213" s="29">
        <f t="shared" si="179"/>
        <v>0</v>
      </c>
      <c r="OPC213" s="29">
        <f t="shared" si="179"/>
        <v>0</v>
      </c>
      <c r="OPD213" s="29">
        <f t="shared" si="179"/>
        <v>0</v>
      </c>
      <c r="OPE213" s="29">
        <f t="shared" ref="OPE213:ORP213" si="180">SUM(OPE207:OPE212)</f>
        <v>0</v>
      </c>
      <c r="OPF213" s="29">
        <f t="shared" si="180"/>
        <v>0</v>
      </c>
      <c r="OPG213" s="29">
        <f t="shared" si="180"/>
        <v>0</v>
      </c>
      <c r="OPH213" s="29">
        <f t="shared" si="180"/>
        <v>0</v>
      </c>
      <c r="OPI213" s="29">
        <f t="shared" si="180"/>
        <v>0</v>
      </c>
      <c r="OPJ213" s="29">
        <f t="shared" si="180"/>
        <v>0</v>
      </c>
      <c r="OPK213" s="29">
        <f t="shared" si="180"/>
        <v>0</v>
      </c>
      <c r="OPL213" s="29">
        <f t="shared" si="180"/>
        <v>0</v>
      </c>
      <c r="OPM213" s="29">
        <f t="shared" si="180"/>
        <v>0</v>
      </c>
      <c r="OPN213" s="29">
        <f t="shared" si="180"/>
        <v>0</v>
      </c>
      <c r="OPO213" s="29">
        <f t="shared" si="180"/>
        <v>0</v>
      </c>
      <c r="OPP213" s="29">
        <f t="shared" si="180"/>
        <v>0</v>
      </c>
      <c r="OPQ213" s="29">
        <f t="shared" si="180"/>
        <v>0</v>
      </c>
      <c r="OPR213" s="29">
        <f t="shared" si="180"/>
        <v>0</v>
      </c>
      <c r="OPS213" s="29">
        <f t="shared" si="180"/>
        <v>0</v>
      </c>
      <c r="OPT213" s="29">
        <f t="shared" si="180"/>
        <v>0</v>
      </c>
      <c r="OPU213" s="29">
        <f t="shared" si="180"/>
        <v>0</v>
      </c>
      <c r="OPV213" s="29">
        <f t="shared" si="180"/>
        <v>0</v>
      </c>
      <c r="OPW213" s="29">
        <f t="shared" si="180"/>
        <v>0</v>
      </c>
      <c r="OPX213" s="29">
        <f t="shared" si="180"/>
        <v>0</v>
      </c>
      <c r="OPY213" s="29">
        <f t="shared" si="180"/>
        <v>0</v>
      </c>
      <c r="OPZ213" s="29">
        <f t="shared" si="180"/>
        <v>0</v>
      </c>
      <c r="OQA213" s="29">
        <f t="shared" si="180"/>
        <v>0</v>
      </c>
      <c r="OQB213" s="29">
        <f t="shared" si="180"/>
        <v>0</v>
      </c>
      <c r="OQC213" s="29">
        <f t="shared" si="180"/>
        <v>0</v>
      </c>
      <c r="OQD213" s="29">
        <f t="shared" si="180"/>
        <v>0</v>
      </c>
      <c r="OQE213" s="29">
        <f t="shared" si="180"/>
        <v>0</v>
      </c>
      <c r="OQF213" s="29">
        <f t="shared" si="180"/>
        <v>0</v>
      </c>
      <c r="OQG213" s="29">
        <f t="shared" si="180"/>
        <v>0</v>
      </c>
      <c r="OQH213" s="29">
        <f t="shared" si="180"/>
        <v>0</v>
      </c>
      <c r="OQI213" s="29">
        <f t="shared" si="180"/>
        <v>0</v>
      </c>
      <c r="OQJ213" s="29">
        <f t="shared" si="180"/>
        <v>0</v>
      </c>
      <c r="OQK213" s="29">
        <f t="shared" si="180"/>
        <v>0</v>
      </c>
      <c r="OQL213" s="29">
        <f t="shared" si="180"/>
        <v>0</v>
      </c>
      <c r="OQM213" s="29">
        <f t="shared" si="180"/>
        <v>0</v>
      </c>
      <c r="OQN213" s="29">
        <f t="shared" si="180"/>
        <v>0</v>
      </c>
      <c r="OQO213" s="29">
        <f t="shared" si="180"/>
        <v>0</v>
      </c>
      <c r="OQP213" s="29">
        <f t="shared" si="180"/>
        <v>0</v>
      </c>
      <c r="OQQ213" s="29">
        <f t="shared" si="180"/>
        <v>0</v>
      </c>
      <c r="OQR213" s="29">
        <f t="shared" si="180"/>
        <v>0</v>
      </c>
      <c r="OQS213" s="29">
        <f t="shared" si="180"/>
        <v>0</v>
      </c>
      <c r="OQT213" s="29">
        <f t="shared" si="180"/>
        <v>0</v>
      </c>
      <c r="OQU213" s="29">
        <f t="shared" si="180"/>
        <v>0</v>
      </c>
      <c r="OQV213" s="29">
        <f t="shared" si="180"/>
        <v>0</v>
      </c>
      <c r="OQW213" s="29">
        <f t="shared" si="180"/>
        <v>0</v>
      </c>
      <c r="OQX213" s="29">
        <f t="shared" si="180"/>
        <v>0</v>
      </c>
      <c r="OQY213" s="29">
        <f t="shared" si="180"/>
        <v>0</v>
      </c>
      <c r="OQZ213" s="29">
        <f t="shared" si="180"/>
        <v>0</v>
      </c>
      <c r="ORA213" s="29">
        <f t="shared" si="180"/>
        <v>0</v>
      </c>
      <c r="ORB213" s="29">
        <f t="shared" si="180"/>
        <v>0</v>
      </c>
      <c r="ORC213" s="29">
        <f t="shared" si="180"/>
        <v>0</v>
      </c>
      <c r="ORD213" s="29">
        <f t="shared" si="180"/>
        <v>0</v>
      </c>
      <c r="ORE213" s="29">
        <f t="shared" si="180"/>
        <v>0</v>
      </c>
      <c r="ORF213" s="29">
        <f t="shared" si="180"/>
        <v>0</v>
      </c>
      <c r="ORG213" s="29">
        <f t="shared" si="180"/>
        <v>0</v>
      </c>
      <c r="ORH213" s="29">
        <f t="shared" si="180"/>
        <v>0</v>
      </c>
      <c r="ORI213" s="29">
        <f t="shared" si="180"/>
        <v>0</v>
      </c>
      <c r="ORJ213" s="29">
        <f t="shared" si="180"/>
        <v>0</v>
      </c>
      <c r="ORK213" s="29">
        <f t="shared" si="180"/>
        <v>0</v>
      </c>
      <c r="ORL213" s="29">
        <f t="shared" si="180"/>
        <v>0</v>
      </c>
      <c r="ORM213" s="29">
        <f t="shared" si="180"/>
        <v>0</v>
      </c>
      <c r="ORN213" s="29">
        <f t="shared" si="180"/>
        <v>0</v>
      </c>
      <c r="ORO213" s="29">
        <f t="shared" si="180"/>
        <v>0</v>
      </c>
      <c r="ORP213" s="29">
        <f t="shared" si="180"/>
        <v>0</v>
      </c>
      <c r="ORQ213" s="29">
        <f t="shared" ref="ORQ213:OUB213" si="181">SUM(ORQ207:ORQ212)</f>
        <v>0</v>
      </c>
      <c r="ORR213" s="29">
        <f t="shared" si="181"/>
        <v>0</v>
      </c>
      <c r="ORS213" s="29">
        <f t="shared" si="181"/>
        <v>0</v>
      </c>
      <c r="ORT213" s="29">
        <f t="shared" si="181"/>
        <v>0</v>
      </c>
      <c r="ORU213" s="29">
        <f t="shared" si="181"/>
        <v>0</v>
      </c>
      <c r="ORV213" s="29">
        <f t="shared" si="181"/>
        <v>0</v>
      </c>
      <c r="ORW213" s="29">
        <f t="shared" si="181"/>
        <v>0</v>
      </c>
      <c r="ORX213" s="29">
        <f t="shared" si="181"/>
        <v>0</v>
      </c>
      <c r="ORY213" s="29">
        <f t="shared" si="181"/>
        <v>0</v>
      </c>
      <c r="ORZ213" s="29">
        <f t="shared" si="181"/>
        <v>0</v>
      </c>
      <c r="OSA213" s="29">
        <f t="shared" si="181"/>
        <v>0</v>
      </c>
      <c r="OSB213" s="29">
        <f t="shared" si="181"/>
        <v>0</v>
      </c>
      <c r="OSC213" s="29">
        <f t="shared" si="181"/>
        <v>0</v>
      </c>
      <c r="OSD213" s="29">
        <f t="shared" si="181"/>
        <v>0</v>
      </c>
      <c r="OSE213" s="29">
        <f t="shared" si="181"/>
        <v>0</v>
      </c>
      <c r="OSF213" s="29">
        <f t="shared" si="181"/>
        <v>0</v>
      </c>
      <c r="OSG213" s="29">
        <f t="shared" si="181"/>
        <v>0</v>
      </c>
      <c r="OSH213" s="29">
        <f t="shared" si="181"/>
        <v>0</v>
      </c>
      <c r="OSI213" s="29">
        <f t="shared" si="181"/>
        <v>0</v>
      </c>
      <c r="OSJ213" s="29">
        <f t="shared" si="181"/>
        <v>0</v>
      </c>
      <c r="OSK213" s="29">
        <f t="shared" si="181"/>
        <v>0</v>
      </c>
      <c r="OSL213" s="29">
        <f t="shared" si="181"/>
        <v>0</v>
      </c>
      <c r="OSM213" s="29">
        <f t="shared" si="181"/>
        <v>0</v>
      </c>
      <c r="OSN213" s="29">
        <f t="shared" si="181"/>
        <v>0</v>
      </c>
      <c r="OSO213" s="29">
        <f t="shared" si="181"/>
        <v>0</v>
      </c>
      <c r="OSP213" s="29">
        <f t="shared" si="181"/>
        <v>0</v>
      </c>
      <c r="OSQ213" s="29">
        <f t="shared" si="181"/>
        <v>0</v>
      </c>
      <c r="OSR213" s="29">
        <f t="shared" si="181"/>
        <v>0</v>
      </c>
      <c r="OSS213" s="29">
        <f t="shared" si="181"/>
        <v>0</v>
      </c>
      <c r="OST213" s="29">
        <f t="shared" si="181"/>
        <v>0</v>
      </c>
      <c r="OSU213" s="29">
        <f t="shared" si="181"/>
        <v>0</v>
      </c>
      <c r="OSV213" s="29">
        <f t="shared" si="181"/>
        <v>0</v>
      </c>
      <c r="OSW213" s="29">
        <f t="shared" si="181"/>
        <v>0</v>
      </c>
      <c r="OSX213" s="29">
        <f t="shared" si="181"/>
        <v>0</v>
      </c>
      <c r="OSY213" s="29">
        <f t="shared" si="181"/>
        <v>0</v>
      </c>
      <c r="OSZ213" s="29">
        <f t="shared" si="181"/>
        <v>0</v>
      </c>
      <c r="OTA213" s="29">
        <f t="shared" si="181"/>
        <v>0</v>
      </c>
      <c r="OTB213" s="29">
        <f t="shared" si="181"/>
        <v>0</v>
      </c>
      <c r="OTC213" s="29">
        <f t="shared" si="181"/>
        <v>0</v>
      </c>
      <c r="OTD213" s="29">
        <f t="shared" si="181"/>
        <v>0</v>
      </c>
      <c r="OTE213" s="29">
        <f t="shared" si="181"/>
        <v>0</v>
      </c>
      <c r="OTF213" s="29">
        <f t="shared" si="181"/>
        <v>0</v>
      </c>
      <c r="OTG213" s="29">
        <f t="shared" si="181"/>
        <v>0</v>
      </c>
      <c r="OTH213" s="29">
        <f t="shared" si="181"/>
        <v>0</v>
      </c>
      <c r="OTI213" s="29">
        <f t="shared" si="181"/>
        <v>0</v>
      </c>
      <c r="OTJ213" s="29">
        <f t="shared" si="181"/>
        <v>0</v>
      </c>
      <c r="OTK213" s="29">
        <f t="shared" si="181"/>
        <v>0</v>
      </c>
      <c r="OTL213" s="29">
        <f t="shared" si="181"/>
        <v>0</v>
      </c>
      <c r="OTM213" s="29">
        <f t="shared" si="181"/>
        <v>0</v>
      </c>
      <c r="OTN213" s="29">
        <f t="shared" si="181"/>
        <v>0</v>
      </c>
      <c r="OTO213" s="29">
        <f t="shared" si="181"/>
        <v>0</v>
      </c>
      <c r="OTP213" s="29">
        <f t="shared" si="181"/>
        <v>0</v>
      </c>
      <c r="OTQ213" s="29">
        <f t="shared" si="181"/>
        <v>0</v>
      </c>
      <c r="OTR213" s="29">
        <f t="shared" si="181"/>
        <v>0</v>
      </c>
      <c r="OTS213" s="29">
        <f t="shared" si="181"/>
        <v>0</v>
      </c>
      <c r="OTT213" s="29">
        <f t="shared" si="181"/>
        <v>0</v>
      </c>
      <c r="OTU213" s="29">
        <f t="shared" si="181"/>
        <v>0</v>
      </c>
      <c r="OTV213" s="29">
        <f t="shared" si="181"/>
        <v>0</v>
      </c>
      <c r="OTW213" s="29">
        <f t="shared" si="181"/>
        <v>0</v>
      </c>
      <c r="OTX213" s="29">
        <f t="shared" si="181"/>
        <v>0</v>
      </c>
      <c r="OTY213" s="29">
        <f t="shared" si="181"/>
        <v>0</v>
      </c>
      <c r="OTZ213" s="29">
        <f t="shared" si="181"/>
        <v>0</v>
      </c>
      <c r="OUA213" s="29">
        <f t="shared" si="181"/>
        <v>0</v>
      </c>
      <c r="OUB213" s="29">
        <f t="shared" si="181"/>
        <v>0</v>
      </c>
      <c r="OUC213" s="29">
        <f t="shared" ref="OUC213:OWN213" si="182">SUM(OUC207:OUC212)</f>
        <v>0</v>
      </c>
      <c r="OUD213" s="29">
        <f t="shared" si="182"/>
        <v>0</v>
      </c>
      <c r="OUE213" s="29">
        <f t="shared" si="182"/>
        <v>0</v>
      </c>
      <c r="OUF213" s="29">
        <f t="shared" si="182"/>
        <v>0</v>
      </c>
      <c r="OUG213" s="29">
        <f t="shared" si="182"/>
        <v>0</v>
      </c>
      <c r="OUH213" s="29">
        <f t="shared" si="182"/>
        <v>0</v>
      </c>
      <c r="OUI213" s="29">
        <f t="shared" si="182"/>
        <v>0</v>
      </c>
      <c r="OUJ213" s="29">
        <f t="shared" si="182"/>
        <v>0</v>
      </c>
      <c r="OUK213" s="29">
        <f t="shared" si="182"/>
        <v>0</v>
      </c>
      <c r="OUL213" s="29">
        <f t="shared" si="182"/>
        <v>0</v>
      </c>
      <c r="OUM213" s="29">
        <f t="shared" si="182"/>
        <v>0</v>
      </c>
      <c r="OUN213" s="29">
        <f t="shared" si="182"/>
        <v>0</v>
      </c>
      <c r="OUO213" s="29">
        <f t="shared" si="182"/>
        <v>0</v>
      </c>
      <c r="OUP213" s="29">
        <f t="shared" si="182"/>
        <v>0</v>
      </c>
      <c r="OUQ213" s="29">
        <f t="shared" si="182"/>
        <v>0</v>
      </c>
      <c r="OUR213" s="29">
        <f t="shared" si="182"/>
        <v>0</v>
      </c>
      <c r="OUS213" s="29">
        <f t="shared" si="182"/>
        <v>0</v>
      </c>
      <c r="OUT213" s="29">
        <f t="shared" si="182"/>
        <v>0</v>
      </c>
      <c r="OUU213" s="29">
        <f t="shared" si="182"/>
        <v>0</v>
      </c>
      <c r="OUV213" s="29">
        <f t="shared" si="182"/>
        <v>0</v>
      </c>
      <c r="OUW213" s="29">
        <f t="shared" si="182"/>
        <v>0</v>
      </c>
      <c r="OUX213" s="29">
        <f t="shared" si="182"/>
        <v>0</v>
      </c>
      <c r="OUY213" s="29">
        <f t="shared" si="182"/>
        <v>0</v>
      </c>
      <c r="OUZ213" s="29">
        <f t="shared" si="182"/>
        <v>0</v>
      </c>
      <c r="OVA213" s="29">
        <f t="shared" si="182"/>
        <v>0</v>
      </c>
      <c r="OVB213" s="29">
        <f t="shared" si="182"/>
        <v>0</v>
      </c>
      <c r="OVC213" s="29">
        <f t="shared" si="182"/>
        <v>0</v>
      </c>
      <c r="OVD213" s="29">
        <f t="shared" si="182"/>
        <v>0</v>
      </c>
      <c r="OVE213" s="29">
        <f t="shared" si="182"/>
        <v>0</v>
      </c>
      <c r="OVF213" s="29">
        <f t="shared" si="182"/>
        <v>0</v>
      </c>
      <c r="OVG213" s="29">
        <f t="shared" si="182"/>
        <v>0</v>
      </c>
      <c r="OVH213" s="29">
        <f t="shared" si="182"/>
        <v>0</v>
      </c>
      <c r="OVI213" s="29">
        <f t="shared" si="182"/>
        <v>0</v>
      </c>
      <c r="OVJ213" s="29">
        <f t="shared" si="182"/>
        <v>0</v>
      </c>
      <c r="OVK213" s="29">
        <f t="shared" si="182"/>
        <v>0</v>
      </c>
      <c r="OVL213" s="29">
        <f t="shared" si="182"/>
        <v>0</v>
      </c>
      <c r="OVM213" s="29">
        <f t="shared" si="182"/>
        <v>0</v>
      </c>
      <c r="OVN213" s="29">
        <f t="shared" si="182"/>
        <v>0</v>
      </c>
      <c r="OVO213" s="29">
        <f t="shared" si="182"/>
        <v>0</v>
      </c>
      <c r="OVP213" s="29">
        <f t="shared" si="182"/>
        <v>0</v>
      </c>
      <c r="OVQ213" s="29">
        <f t="shared" si="182"/>
        <v>0</v>
      </c>
      <c r="OVR213" s="29">
        <f t="shared" si="182"/>
        <v>0</v>
      </c>
      <c r="OVS213" s="29">
        <f t="shared" si="182"/>
        <v>0</v>
      </c>
      <c r="OVT213" s="29">
        <f t="shared" si="182"/>
        <v>0</v>
      </c>
      <c r="OVU213" s="29">
        <f t="shared" si="182"/>
        <v>0</v>
      </c>
      <c r="OVV213" s="29">
        <f t="shared" si="182"/>
        <v>0</v>
      </c>
      <c r="OVW213" s="29">
        <f t="shared" si="182"/>
        <v>0</v>
      </c>
      <c r="OVX213" s="29">
        <f t="shared" si="182"/>
        <v>0</v>
      </c>
      <c r="OVY213" s="29">
        <f t="shared" si="182"/>
        <v>0</v>
      </c>
      <c r="OVZ213" s="29">
        <f t="shared" si="182"/>
        <v>0</v>
      </c>
      <c r="OWA213" s="29">
        <f t="shared" si="182"/>
        <v>0</v>
      </c>
      <c r="OWB213" s="29">
        <f t="shared" si="182"/>
        <v>0</v>
      </c>
      <c r="OWC213" s="29">
        <f t="shared" si="182"/>
        <v>0</v>
      </c>
      <c r="OWD213" s="29">
        <f t="shared" si="182"/>
        <v>0</v>
      </c>
      <c r="OWE213" s="29">
        <f t="shared" si="182"/>
        <v>0</v>
      </c>
      <c r="OWF213" s="29">
        <f t="shared" si="182"/>
        <v>0</v>
      </c>
      <c r="OWG213" s="29">
        <f t="shared" si="182"/>
        <v>0</v>
      </c>
      <c r="OWH213" s="29">
        <f t="shared" si="182"/>
        <v>0</v>
      </c>
      <c r="OWI213" s="29">
        <f t="shared" si="182"/>
        <v>0</v>
      </c>
      <c r="OWJ213" s="29">
        <f t="shared" si="182"/>
        <v>0</v>
      </c>
      <c r="OWK213" s="29">
        <f t="shared" si="182"/>
        <v>0</v>
      </c>
      <c r="OWL213" s="29">
        <f t="shared" si="182"/>
        <v>0</v>
      </c>
      <c r="OWM213" s="29">
        <f t="shared" si="182"/>
        <v>0</v>
      </c>
      <c r="OWN213" s="29">
        <f t="shared" si="182"/>
        <v>0</v>
      </c>
      <c r="OWO213" s="29">
        <f t="shared" ref="OWO213:OYZ213" si="183">SUM(OWO207:OWO212)</f>
        <v>0</v>
      </c>
      <c r="OWP213" s="29">
        <f t="shared" si="183"/>
        <v>0</v>
      </c>
      <c r="OWQ213" s="29">
        <f t="shared" si="183"/>
        <v>0</v>
      </c>
      <c r="OWR213" s="29">
        <f t="shared" si="183"/>
        <v>0</v>
      </c>
      <c r="OWS213" s="29">
        <f t="shared" si="183"/>
        <v>0</v>
      </c>
      <c r="OWT213" s="29">
        <f t="shared" si="183"/>
        <v>0</v>
      </c>
      <c r="OWU213" s="29">
        <f t="shared" si="183"/>
        <v>0</v>
      </c>
      <c r="OWV213" s="29">
        <f t="shared" si="183"/>
        <v>0</v>
      </c>
      <c r="OWW213" s="29">
        <f t="shared" si="183"/>
        <v>0</v>
      </c>
      <c r="OWX213" s="29">
        <f t="shared" si="183"/>
        <v>0</v>
      </c>
      <c r="OWY213" s="29">
        <f t="shared" si="183"/>
        <v>0</v>
      </c>
      <c r="OWZ213" s="29">
        <f t="shared" si="183"/>
        <v>0</v>
      </c>
      <c r="OXA213" s="29">
        <f t="shared" si="183"/>
        <v>0</v>
      </c>
      <c r="OXB213" s="29">
        <f t="shared" si="183"/>
        <v>0</v>
      </c>
      <c r="OXC213" s="29">
        <f t="shared" si="183"/>
        <v>0</v>
      </c>
      <c r="OXD213" s="29">
        <f t="shared" si="183"/>
        <v>0</v>
      </c>
      <c r="OXE213" s="29">
        <f t="shared" si="183"/>
        <v>0</v>
      </c>
      <c r="OXF213" s="29">
        <f t="shared" si="183"/>
        <v>0</v>
      </c>
      <c r="OXG213" s="29">
        <f t="shared" si="183"/>
        <v>0</v>
      </c>
      <c r="OXH213" s="29">
        <f t="shared" si="183"/>
        <v>0</v>
      </c>
      <c r="OXI213" s="29">
        <f t="shared" si="183"/>
        <v>0</v>
      </c>
      <c r="OXJ213" s="29">
        <f t="shared" si="183"/>
        <v>0</v>
      </c>
      <c r="OXK213" s="29">
        <f t="shared" si="183"/>
        <v>0</v>
      </c>
      <c r="OXL213" s="29">
        <f t="shared" si="183"/>
        <v>0</v>
      </c>
      <c r="OXM213" s="29">
        <f t="shared" si="183"/>
        <v>0</v>
      </c>
      <c r="OXN213" s="29">
        <f t="shared" si="183"/>
        <v>0</v>
      </c>
      <c r="OXO213" s="29">
        <f t="shared" si="183"/>
        <v>0</v>
      </c>
      <c r="OXP213" s="29">
        <f t="shared" si="183"/>
        <v>0</v>
      </c>
      <c r="OXQ213" s="29">
        <f t="shared" si="183"/>
        <v>0</v>
      </c>
      <c r="OXR213" s="29">
        <f t="shared" si="183"/>
        <v>0</v>
      </c>
      <c r="OXS213" s="29">
        <f t="shared" si="183"/>
        <v>0</v>
      </c>
      <c r="OXT213" s="29">
        <f t="shared" si="183"/>
        <v>0</v>
      </c>
      <c r="OXU213" s="29">
        <f t="shared" si="183"/>
        <v>0</v>
      </c>
      <c r="OXV213" s="29">
        <f t="shared" si="183"/>
        <v>0</v>
      </c>
      <c r="OXW213" s="29">
        <f t="shared" si="183"/>
        <v>0</v>
      </c>
      <c r="OXX213" s="29">
        <f t="shared" si="183"/>
        <v>0</v>
      </c>
      <c r="OXY213" s="29">
        <f t="shared" si="183"/>
        <v>0</v>
      </c>
      <c r="OXZ213" s="29">
        <f t="shared" si="183"/>
        <v>0</v>
      </c>
      <c r="OYA213" s="29">
        <f t="shared" si="183"/>
        <v>0</v>
      </c>
      <c r="OYB213" s="29">
        <f t="shared" si="183"/>
        <v>0</v>
      </c>
      <c r="OYC213" s="29">
        <f t="shared" si="183"/>
        <v>0</v>
      </c>
      <c r="OYD213" s="29">
        <f t="shared" si="183"/>
        <v>0</v>
      </c>
      <c r="OYE213" s="29">
        <f t="shared" si="183"/>
        <v>0</v>
      </c>
      <c r="OYF213" s="29">
        <f t="shared" si="183"/>
        <v>0</v>
      </c>
      <c r="OYG213" s="29">
        <f t="shared" si="183"/>
        <v>0</v>
      </c>
      <c r="OYH213" s="29">
        <f t="shared" si="183"/>
        <v>0</v>
      </c>
      <c r="OYI213" s="29">
        <f t="shared" si="183"/>
        <v>0</v>
      </c>
      <c r="OYJ213" s="29">
        <f t="shared" si="183"/>
        <v>0</v>
      </c>
      <c r="OYK213" s="29">
        <f t="shared" si="183"/>
        <v>0</v>
      </c>
      <c r="OYL213" s="29">
        <f t="shared" si="183"/>
        <v>0</v>
      </c>
      <c r="OYM213" s="29">
        <f t="shared" si="183"/>
        <v>0</v>
      </c>
      <c r="OYN213" s="29">
        <f t="shared" si="183"/>
        <v>0</v>
      </c>
      <c r="OYO213" s="29">
        <f t="shared" si="183"/>
        <v>0</v>
      </c>
      <c r="OYP213" s="29">
        <f t="shared" si="183"/>
        <v>0</v>
      </c>
      <c r="OYQ213" s="29">
        <f t="shared" si="183"/>
        <v>0</v>
      </c>
      <c r="OYR213" s="29">
        <f t="shared" si="183"/>
        <v>0</v>
      </c>
      <c r="OYS213" s="29">
        <f t="shared" si="183"/>
        <v>0</v>
      </c>
      <c r="OYT213" s="29">
        <f t="shared" si="183"/>
        <v>0</v>
      </c>
      <c r="OYU213" s="29">
        <f t="shared" si="183"/>
        <v>0</v>
      </c>
      <c r="OYV213" s="29">
        <f t="shared" si="183"/>
        <v>0</v>
      </c>
      <c r="OYW213" s="29">
        <f t="shared" si="183"/>
        <v>0</v>
      </c>
      <c r="OYX213" s="29">
        <f t="shared" si="183"/>
        <v>0</v>
      </c>
      <c r="OYY213" s="29">
        <f t="shared" si="183"/>
        <v>0</v>
      </c>
      <c r="OYZ213" s="29">
        <f t="shared" si="183"/>
        <v>0</v>
      </c>
      <c r="OZA213" s="29">
        <f t="shared" ref="OZA213:PBL213" si="184">SUM(OZA207:OZA212)</f>
        <v>0</v>
      </c>
      <c r="OZB213" s="29">
        <f t="shared" si="184"/>
        <v>0</v>
      </c>
      <c r="OZC213" s="29">
        <f t="shared" si="184"/>
        <v>0</v>
      </c>
      <c r="OZD213" s="29">
        <f t="shared" si="184"/>
        <v>0</v>
      </c>
      <c r="OZE213" s="29">
        <f t="shared" si="184"/>
        <v>0</v>
      </c>
      <c r="OZF213" s="29">
        <f t="shared" si="184"/>
        <v>0</v>
      </c>
      <c r="OZG213" s="29">
        <f t="shared" si="184"/>
        <v>0</v>
      </c>
      <c r="OZH213" s="29">
        <f t="shared" si="184"/>
        <v>0</v>
      </c>
      <c r="OZI213" s="29">
        <f t="shared" si="184"/>
        <v>0</v>
      </c>
      <c r="OZJ213" s="29">
        <f t="shared" si="184"/>
        <v>0</v>
      </c>
      <c r="OZK213" s="29">
        <f t="shared" si="184"/>
        <v>0</v>
      </c>
      <c r="OZL213" s="29">
        <f t="shared" si="184"/>
        <v>0</v>
      </c>
      <c r="OZM213" s="29">
        <f t="shared" si="184"/>
        <v>0</v>
      </c>
      <c r="OZN213" s="29">
        <f t="shared" si="184"/>
        <v>0</v>
      </c>
      <c r="OZO213" s="29">
        <f t="shared" si="184"/>
        <v>0</v>
      </c>
      <c r="OZP213" s="29">
        <f t="shared" si="184"/>
        <v>0</v>
      </c>
      <c r="OZQ213" s="29">
        <f t="shared" si="184"/>
        <v>0</v>
      </c>
      <c r="OZR213" s="29">
        <f t="shared" si="184"/>
        <v>0</v>
      </c>
      <c r="OZS213" s="29">
        <f t="shared" si="184"/>
        <v>0</v>
      </c>
      <c r="OZT213" s="29">
        <f t="shared" si="184"/>
        <v>0</v>
      </c>
      <c r="OZU213" s="29">
        <f t="shared" si="184"/>
        <v>0</v>
      </c>
      <c r="OZV213" s="29">
        <f t="shared" si="184"/>
        <v>0</v>
      </c>
      <c r="OZW213" s="29">
        <f t="shared" si="184"/>
        <v>0</v>
      </c>
      <c r="OZX213" s="29">
        <f t="shared" si="184"/>
        <v>0</v>
      </c>
      <c r="OZY213" s="29">
        <f t="shared" si="184"/>
        <v>0</v>
      </c>
      <c r="OZZ213" s="29">
        <f t="shared" si="184"/>
        <v>0</v>
      </c>
      <c r="PAA213" s="29">
        <f t="shared" si="184"/>
        <v>0</v>
      </c>
      <c r="PAB213" s="29">
        <f t="shared" si="184"/>
        <v>0</v>
      </c>
      <c r="PAC213" s="29">
        <f t="shared" si="184"/>
        <v>0</v>
      </c>
      <c r="PAD213" s="29">
        <f t="shared" si="184"/>
        <v>0</v>
      </c>
      <c r="PAE213" s="29">
        <f t="shared" si="184"/>
        <v>0</v>
      </c>
      <c r="PAF213" s="29">
        <f t="shared" si="184"/>
        <v>0</v>
      </c>
      <c r="PAG213" s="29">
        <f t="shared" si="184"/>
        <v>0</v>
      </c>
      <c r="PAH213" s="29">
        <f t="shared" si="184"/>
        <v>0</v>
      </c>
      <c r="PAI213" s="29">
        <f t="shared" si="184"/>
        <v>0</v>
      </c>
      <c r="PAJ213" s="29">
        <f t="shared" si="184"/>
        <v>0</v>
      </c>
      <c r="PAK213" s="29">
        <f t="shared" si="184"/>
        <v>0</v>
      </c>
      <c r="PAL213" s="29">
        <f t="shared" si="184"/>
        <v>0</v>
      </c>
      <c r="PAM213" s="29">
        <f t="shared" si="184"/>
        <v>0</v>
      </c>
      <c r="PAN213" s="29">
        <f t="shared" si="184"/>
        <v>0</v>
      </c>
      <c r="PAO213" s="29">
        <f t="shared" si="184"/>
        <v>0</v>
      </c>
      <c r="PAP213" s="29">
        <f t="shared" si="184"/>
        <v>0</v>
      </c>
      <c r="PAQ213" s="29">
        <f t="shared" si="184"/>
        <v>0</v>
      </c>
      <c r="PAR213" s="29">
        <f t="shared" si="184"/>
        <v>0</v>
      </c>
      <c r="PAS213" s="29">
        <f t="shared" si="184"/>
        <v>0</v>
      </c>
      <c r="PAT213" s="29">
        <f t="shared" si="184"/>
        <v>0</v>
      </c>
      <c r="PAU213" s="29">
        <f t="shared" si="184"/>
        <v>0</v>
      </c>
      <c r="PAV213" s="29">
        <f t="shared" si="184"/>
        <v>0</v>
      </c>
      <c r="PAW213" s="29">
        <f t="shared" si="184"/>
        <v>0</v>
      </c>
      <c r="PAX213" s="29">
        <f t="shared" si="184"/>
        <v>0</v>
      </c>
      <c r="PAY213" s="29">
        <f t="shared" si="184"/>
        <v>0</v>
      </c>
      <c r="PAZ213" s="29">
        <f t="shared" si="184"/>
        <v>0</v>
      </c>
      <c r="PBA213" s="29">
        <f t="shared" si="184"/>
        <v>0</v>
      </c>
      <c r="PBB213" s="29">
        <f t="shared" si="184"/>
        <v>0</v>
      </c>
      <c r="PBC213" s="29">
        <f t="shared" si="184"/>
        <v>0</v>
      </c>
      <c r="PBD213" s="29">
        <f t="shared" si="184"/>
        <v>0</v>
      </c>
      <c r="PBE213" s="29">
        <f t="shared" si="184"/>
        <v>0</v>
      </c>
      <c r="PBF213" s="29">
        <f t="shared" si="184"/>
        <v>0</v>
      </c>
      <c r="PBG213" s="29">
        <f t="shared" si="184"/>
        <v>0</v>
      </c>
      <c r="PBH213" s="29">
        <f t="shared" si="184"/>
        <v>0</v>
      </c>
      <c r="PBI213" s="29">
        <f t="shared" si="184"/>
        <v>0</v>
      </c>
      <c r="PBJ213" s="29">
        <f t="shared" si="184"/>
        <v>0</v>
      </c>
      <c r="PBK213" s="29">
        <f t="shared" si="184"/>
        <v>0</v>
      </c>
      <c r="PBL213" s="29">
        <f t="shared" si="184"/>
        <v>0</v>
      </c>
      <c r="PBM213" s="29">
        <f t="shared" ref="PBM213:PDX213" si="185">SUM(PBM207:PBM212)</f>
        <v>0</v>
      </c>
      <c r="PBN213" s="29">
        <f t="shared" si="185"/>
        <v>0</v>
      </c>
      <c r="PBO213" s="29">
        <f t="shared" si="185"/>
        <v>0</v>
      </c>
      <c r="PBP213" s="29">
        <f t="shared" si="185"/>
        <v>0</v>
      </c>
      <c r="PBQ213" s="29">
        <f t="shared" si="185"/>
        <v>0</v>
      </c>
      <c r="PBR213" s="29">
        <f t="shared" si="185"/>
        <v>0</v>
      </c>
      <c r="PBS213" s="29">
        <f t="shared" si="185"/>
        <v>0</v>
      </c>
      <c r="PBT213" s="29">
        <f t="shared" si="185"/>
        <v>0</v>
      </c>
      <c r="PBU213" s="29">
        <f t="shared" si="185"/>
        <v>0</v>
      </c>
      <c r="PBV213" s="29">
        <f t="shared" si="185"/>
        <v>0</v>
      </c>
      <c r="PBW213" s="29">
        <f t="shared" si="185"/>
        <v>0</v>
      </c>
      <c r="PBX213" s="29">
        <f t="shared" si="185"/>
        <v>0</v>
      </c>
      <c r="PBY213" s="29">
        <f t="shared" si="185"/>
        <v>0</v>
      </c>
      <c r="PBZ213" s="29">
        <f t="shared" si="185"/>
        <v>0</v>
      </c>
      <c r="PCA213" s="29">
        <f t="shared" si="185"/>
        <v>0</v>
      </c>
      <c r="PCB213" s="29">
        <f t="shared" si="185"/>
        <v>0</v>
      </c>
      <c r="PCC213" s="29">
        <f t="shared" si="185"/>
        <v>0</v>
      </c>
      <c r="PCD213" s="29">
        <f t="shared" si="185"/>
        <v>0</v>
      </c>
      <c r="PCE213" s="29">
        <f t="shared" si="185"/>
        <v>0</v>
      </c>
      <c r="PCF213" s="29">
        <f t="shared" si="185"/>
        <v>0</v>
      </c>
      <c r="PCG213" s="29">
        <f t="shared" si="185"/>
        <v>0</v>
      </c>
      <c r="PCH213" s="29">
        <f t="shared" si="185"/>
        <v>0</v>
      </c>
      <c r="PCI213" s="29">
        <f t="shared" si="185"/>
        <v>0</v>
      </c>
      <c r="PCJ213" s="29">
        <f t="shared" si="185"/>
        <v>0</v>
      </c>
      <c r="PCK213" s="29">
        <f t="shared" si="185"/>
        <v>0</v>
      </c>
      <c r="PCL213" s="29">
        <f t="shared" si="185"/>
        <v>0</v>
      </c>
      <c r="PCM213" s="29">
        <f t="shared" si="185"/>
        <v>0</v>
      </c>
      <c r="PCN213" s="29">
        <f t="shared" si="185"/>
        <v>0</v>
      </c>
      <c r="PCO213" s="29">
        <f t="shared" si="185"/>
        <v>0</v>
      </c>
      <c r="PCP213" s="29">
        <f t="shared" si="185"/>
        <v>0</v>
      </c>
      <c r="PCQ213" s="29">
        <f t="shared" si="185"/>
        <v>0</v>
      </c>
      <c r="PCR213" s="29">
        <f t="shared" si="185"/>
        <v>0</v>
      </c>
      <c r="PCS213" s="29">
        <f t="shared" si="185"/>
        <v>0</v>
      </c>
      <c r="PCT213" s="29">
        <f t="shared" si="185"/>
        <v>0</v>
      </c>
      <c r="PCU213" s="29">
        <f t="shared" si="185"/>
        <v>0</v>
      </c>
      <c r="PCV213" s="29">
        <f t="shared" si="185"/>
        <v>0</v>
      </c>
      <c r="PCW213" s="29">
        <f t="shared" si="185"/>
        <v>0</v>
      </c>
      <c r="PCX213" s="29">
        <f t="shared" si="185"/>
        <v>0</v>
      </c>
      <c r="PCY213" s="29">
        <f t="shared" si="185"/>
        <v>0</v>
      </c>
      <c r="PCZ213" s="29">
        <f t="shared" si="185"/>
        <v>0</v>
      </c>
      <c r="PDA213" s="29">
        <f t="shared" si="185"/>
        <v>0</v>
      </c>
      <c r="PDB213" s="29">
        <f t="shared" si="185"/>
        <v>0</v>
      </c>
      <c r="PDC213" s="29">
        <f t="shared" si="185"/>
        <v>0</v>
      </c>
      <c r="PDD213" s="29">
        <f t="shared" si="185"/>
        <v>0</v>
      </c>
      <c r="PDE213" s="29">
        <f t="shared" si="185"/>
        <v>0</v>
      </c>
      <c r="PDF213" s="29">
        <f t="shared" si="185"/>
        <v>0</v>
      </c>
      <c r="PDG213" s="29">
        <f t="shared" si="185"/>
        <v>0</v>
      </c>
      <c r="PDH213" s="29">
        <f t="shared" si="185"/>
        <v>0</v>
      </c>
      <c r="PDI213" s="29">
        <f t="shared" si="185"/>
        <v>0</v>
      </c>
      <c r="PDJ213" s="29">
        <f t="shared" si="185"/>
        <v>0</v>
      </c>
      <c r="PDK213" s="29">
        <f t="shared" si="185"/>
        <v>0</v>
      </c>
      <c r="PDL213" s="29">
        <f t="shared" si="185"/>
        <v>0</v>
      </c>
      <c r="PDM213" s="29">
        <f t="shared" si="185"/>
        <v>0</v>
      </c>
      <c r="PDN213" s="29">
        <f t="shared" si="185"/>
        <v>0</v>
      </c>
      <c r="PDO213" s="29">
        <f t="shared" si="185"/>
        <v>0</v>
      </c>
      <c r="PDP213" s="29">
        <f t="shared" si="185"/>
        <v>0</v>
      </c>
      <c r="PDQ213" s="29">
        <f t="shared" si="185"/>
        <v>0</v>
      </c>
      <c r="PDR213" s="29">
        <f t="shared" si="185"/>
        <v>0</v>
      </c>
      <c r="PDS213" s="29">
        <f t="shared" si="185"/>
        <v>0</v>
      </c>
      <c r="PDT213" s="29">
        <f t="shared" si="185"/>
        <v>0</v>
      </c>
      <c r="PDU213" s="29">
        <f t="shared" si="185"/>
        <v>0</v>
      </c>
      <c r="PDV213" s="29">
        <f t="shared" si="185"/>
        <v>0</v>
      </c>
      <c r="PDW213" s="29">
        <f t="shared" si="185"/>
        <v>0</v>
      </c>
      <c r="PDX213" s="29">
        <f t="shared" si="185"/>
        <v>0</v>
      </c>
      <c r="PDY213" s="29">
        <f t="shared" ref="PDY213:PGJ213" si="186">SUM(PDY207:PDY212)</f>
        <v>0</v>
      </c>
      <c r="PDZ213" s="29">
        <f t="shared" si="186"/>
        <v>0</v>
      </c>
      <c r="PEA213" s="29">
        <f t="shared" si="186"/>
        <v>0</v>
      </c>
      <c r="PEB213" s="29">
        <f t="shared" si="186"/>
        <v>0</v>
      </c>
      <c r="PEC213" s="29">
        <f t="shared" si="186"/>
        <v>0</v>
      </c>
      <c r="PED213" s="29">
        <f t="shared" si="186"/>
        <v>0</v>
      </c>
      <c r="PEE213" s="29">
        <f t="shared" si="186"/>
        <v>0</v>
      </c>
      <c r="PEF213" s="29">
        <f t="shared" si="186"/>
        <v>0</v>
      </c>
      <c r="PEG213" s="29">
        <f t="shared" si="186"/>
        <v>0</v>
      </c>
      <c r="PEH213" s="29">
        <f t="shared" si="186"/>
        <v>0</v>
      </c>
      <c r="PEI213" s="29">
        <f t="shared" si="186"/>
        <v>0</v>
      </c>
      <c r="PEJ213" s="29">
        <f t="shared" si="186"/>
        <v>0</v>
      </c>
      <c r="PEK213" s="29">
        <f t="shared" si="186"/>
        <v>0</v>
      </c>
      <c r="PEL213" s="29">
        <f t="shared" si="186"/>
        <v>0</v>
      </c>
      <c r="PEM213" s="29">
        <f t="shared" si="186"/>
        <v>0</v>
      </c>
      <c r="PEN213" s="29">
        <f t="shared" si="186"/>
        <v>0</v>
      </c>
      <c r="PEO213" s="29">
        <f t="shared" si="186"/>
        <v>0</v>
      </c>
      <c r="PEP213" s="29">
        <f t="shared" si="186"/>
        <v>0</v>
      </c>
      <c r="PEQ213" s="29">
        <f t="shared" si="186"/>
        <v>0</v>
      </c>
      <c r="PER213" s="29">
        <f t="shared" si="186"/>
        <v>0</v>
      </c>
      <c r="PES213" s="29">
        <f t="shared" si="186"/>
        <v>0</v>
      </c>
      <c r="PET213" s="29">
        <f t="shared" si="186"/>
        <v>0</v>
      </c>
      <c r="PEU213" s="29">
        <f t="shared" si="186"/>
        <v>0</v>
      </c>
      <c r="PEV213" s="29">
        <f t="shared" si="186"/>
        <v>0</v>
      </c>
      <c r="PEW213" s="29">
        <f t="shared" si="186"/>
        <v>0</v>
      </c>
      <c r="PEX213" s="29">
        <f t="shared" si="186"/>
        <v>0</v>
      </c>
      <c r="PEY213" s="29">
        <f t="shared" si="186"/>
        <v>0</v>
      </c>
      <c r="PEZ213" s="29">
        <f t="shared" si="186"/>
        <v>0</v>
      </c>
      <c r="PFA213" s="29">
        <f t="shared" si="186"/>
        <v>0</v>
      </c>
      <c r="PFB213" s="29">
        <f t="shared" si="186"/>
        <v>0</v>
      </c>
      <c r="PFC213" s="29">
        <f t="shared" si="186"/>
        <v>0</v>
      </c>
      <c r="PFD213" s="29">
        <f t="shared" si="186"/>
        <v>0</v>
      </c>
      <c r="PFE213" s="29">
        <f t="shared" si="186"/>
        <v>0</v>
      </c>
      <c r="PFF213" s="29">
        <f t="shared" si="186"/>
        <v>0</v>
      </c>
      <c r="PFG213" s="29">
        <f t="shared" si="186"/>
        <v>0</v>
      </c>
      <c r="PFH213" s="29">
        <f t="shared" si="186"/>
        <v>0</v>
      </c>
      <c r="PFI213" s="29">
        <f t="shared" si="186"/>
        <v>0</v>
      </c>
      <c r="PFJ213" s="29">
        <f t="shared" si="186"/>
        <v>0</v>
      </c>
      <c r="PFK213" s="29">
        <f t="shared" si="186"/>
        <v>0</v>
      </c>
      <c r="PFL213" s="29">
        <f t="shared" si="186"/>
        <v>0</v>
      </c>
      <c r="PFM213" s="29">
        <f t="shared" si="186"/>
        <v>0</v>
      </c>
      <c r="PFN213" s="29">
        <f t="shared" si="186"/>
        <v>0</v>
      </c>
      <c r="PFO213" s="29">
        <f t="shared" si="186"/>
        <v>0</v>
      </c>
      <c r="PFP213" s="29">
        <f t="shared" si="186"/>
        <v>0</v>
      </c>
      <c r="PFQ213" s="29">
        <f t="shared" si="186"/>
        <v>0</v>
      </c>
      <c r="PFR213" s="29">
        <f t="shared" si="186"/>
        <v>0</v>
      </c>
      <c r="PFS213" s="29">
        <f t="shared" si="186"/>
        <v>0</v>
      </c>
      <c r="PFT213" s="29">
        <f t="shared" si="186"/>
        <v>0</v>
      </c>
      <c r="PFU213" s="29">
        <f t="shared" si="186"/>
        <v>0</v>
      </c>
      <c r="PFV213" s="29">
        <f t="shared" si="186"/>
        <v>0</v>
      </c>
      <c r="PFW213" s="29">
        <f t="shared" si="186"/>
        <v>0</v>
      </c>
      <c r="PFX213" s="29">
        <f t="shared" si="186"/>
        <v>0</v>
      </c>
      <c r="PFY213" s="29">
        <f t="shared" si="186"/>
        <v>0</v>
      </c>
      <c r="PFZ213" s="29">
        <f t="shared" si="186"/>
        <v>0</v>
      </c>
      <c r="PGA213" s="29">
        <f t="shared" si="186"/>
        <v>0</v>
      </c>
      <c r="PGB213" s="29">
        <f t="shared" si="186"/>
        <v>0</v>
      </c>
      <c r="PGC213" s="29">
        <f t="shared" si="186"/>
        <v>0</v>
      </c>
      <c r="PGD213" s="29">
        <f t="shared" si="186"/>
        <v>0</v>
      </c>
      <c r="PGE213" s="29">
        <f t="shared" si="186"/>
        <v>0</v>
      </c>
      <c r="PGF213" s="29">
        <f t="shared" si="186"/>
        <v>0</v>
      </c>
      <c r="PGG213" s="29">
        <f t="shared" si="186"/>
        <v>0</v>
      </c>
      <c r="PGH213" s="29">
        <f t="shared" si="186"/>
        <v>0</v>
      </c>
      <c r="PGI213" s="29">
        <f t="shared" si="186"/>
        <v>0</v>
      </c>
      <c r="PGJ213" s="29">
        <f t="shared" si="186"/>
        <v>0</v>
      </c>
      <c r="PGK213" s="29">
        <f t="shared" ref="PGK213:PIV213" si="187">SUM(PGK207:PGK212)</f>
        <v>0</v>
      </c>
      <c r="PGL213" s="29">
        <f t="shared" si="187"/>
        <v>0</v>
      </c>
      <c r="PGM213" s="29">
        <f t="shared" si="187"/>
        <v>0</v>
      </c>
      <c r="PGN213" s="29">
        <f t="shared" si="187"/>
        <v>0</v>
      </c>
      <c r="PGO213" s="29">
        <f t="shared" si="187"/>
        <v>0</v>
      </c>
      <c r="PGP213" s="29">
        <f t="shared" si="187"/>
        <v>0</v>
      </c>
      <c r="PGQ213" s="29">
        <f t="shared" si="187"/>
        <v>0</v>
      </c>
      <c r="PGR213" s="29">
        <f t="shared" si="187"/>
        <v>0</v>
      </c>
      <c r="PGS213" s="29">
        <f t="shared" si="187"/>
        <v>0</v>
      </c>
      <c r="PGT213" s="29">
        <f t="shared" si="187"/>
        <v>0</v>
      </c>
      <c r="PGU213" s="29">
        <f t="shared" si="187"/>
        <v>0</v>
      </c>
      <c r="PGV213" s="29">
        <f t="shared" si="187"/>
        <v>0</v>
      </c>
      <c r="PGW213" s="29">
        <f t="shared" si="187"/>
        <v>0</v>
      </c>
      <c r="PGX213" s="29">
        <f t="shared" si="187"/>
        <v>0</v>
      </c>
      <c r="PGY213" s="29">
        <f t="shared" si="187"/>
        <v>0</v>
      </c>
      <c r="PGZ213" s="29">
        <f t="shared" si="187"/>
        <v>0</v>
      </c>
      <c r="PHA213" s="29">
        <f t="shared" si="187"/>
        <v>0</v>
      </c>
      <c r="PHB213" s="29">
        <f t="shared" si="187"/>
        <v>0</v>
      </c>
      <c r="PHC213" s="29">
        <f t="shared" si="187"/>
        <v>0</v>
      </c>
      <c r="PHD213" s="29">
        <f t="shared" si="187"/>
        <v>0</v>
      </c>
      <c r="PHE213" s="29">
        <f t="shared" si="187"/>
        <v>0</v>
      </c>
      <c r="PHF213" s="29">
        <f t="shared" si="187"/>
        <v>0</v>
      </c>
      <c r="PHG213" s="29">
        <f t="shared" si="187"/>
        <v>0</v>
      </c>
      <c r="PHH213" s="29">
        <f t="shared" si="187"/>
        <v>0</v>
      </c>
      <c r="PHI213" s="29">
        <f t="shared" si="187"/>
        <v>0</v>
      </c>
      <c r="PHJ213" s="29">
        <f t="shared" si="187"/>
        <v>0</v>
      </c>
      <c r="PHK213" s="29">
        <f t="shared" si="187"/>
        <v>0</v>
      </c>
      <c r="PHL213" s="29">
        <f t="shared" si="187"/>
        <v>0</v>
      </c>
      <c r="PHM213" s="29">
        <f t="shared" si="187"/>
        <v>0</v>
      </c>
      <c r="PHN213" s="29">
        <f t="shared" si="187"/>
        <v>0</v>
      </c>
      <c r="PHO213" s="29">
        <f t="shared" si="187"/>
        <v>0</v>
      </c>
      <c r="PHP213" s="29">
        <f t="shared" si="187"/>
        <v>0</v>
      </c>
      <c r="PHQ213" s="29">
        <f t="shared" si="187"/>
        <v>0</v>
      </c>
      <c r="PHR213" s="29">
        <f t="shared" si="187"/>
        <v>0</v>
      </c>
      <c r="PHS213" s="29">
        <f t="shared" si="187"/>
        <v>0</v>
      </c>
      <c r="PHT213" s="29">
        <f t="shared" si="187"/>
        <v>0</v>
      </c>
      <c r="PHU213" s="29">
        <f t="shared" si="187"/>
        <v>0</v>
      </c>
      <c r="PHV213" s="29">
        <f t="shared" si="187"/>
        <v>0</v>
      </c>
      <c r="PHW213" s="29">
        <f t="shared" si="187"/>
        <v>0</v>
      </c>
      <c r="PHX213" s="29">
        <f t="shared" si="187"/>
        <v>0</v>
      </c>
      <c r="PHY213" s="29">
        <f t="shared" si="187"/>
        <v>0</v>
      </c>
      <c r="PHZ213" s="29">
        <f t="shared" si="187"/>
        <v>0</v>
      </c>
      <c r="PIA213" s="29">
        <f t="shared" si="187"/>
        <v>0</v>
      </c>
      <c r="PIB213" s="29">
        <f t="shared" si="187"/>
        <v>0</v>
      </c>
      <c r="PIC213" s="29">
        <f t="shared" si="187"/>
        <v>0</v>
      </c>
      <c r="PID213" s="29">
        <f t="shared" si="187"/>
        <v>0</v>
      </c>
      <c r="PIE213" s="29">
        <f t="shared" si="187"/>
        <v>0</v>
      </c>
      <c r="PIF213" s="29">
        <f t="shared" si="187"/>
        <v>0</v>
      </c>
      <c r="PIG213" s="29">
        <f t="shared" si="187"/>
        <v>0</v>
      </c>
      <c r="PIH213" s="29">
        <f t="shared" si="187"/>
        <v>0</v>
      </c>
      <c r="PII213" s="29">
        <f t="shared" si="187"/>
        <v>0</v>
      </c>
      <c r="PIJ213" s="29">
        <f t="shared" si="187"/>
        <v>0</v>
      </c>
      <c r="PIK213" s="29">
        <f t="shared" si="187"/>
        <v>0</v>
      </c>
      <c r="PIL213" s="29">
        <f t="shared" si="187"/>
        <v>0</v>
      </c>
      <c r="PIM213" s="29">
        <f t="shared" si="187"/>
        <v>0</v>
      </c>
      <c r="PIN213" s="29">
        <f t="shared" si="187"/>
        <v>0</v>
      </c>
      <c r="PIO213" s="29">
        <f t="shared" si="187"/>
        <v>0</v>
      </c>
      <c r="PIP213" s="29">
        <f t="shared" si="187"/>
        <v>0</v>
      </c>
      <c r="PIQ213" s="29">
        <f t="shared" si="187"/>
        <v>0</v>
      </c>
      <c r="PIR213" s="29">
        <f t="shared" si="187"/>
        <v>0</v>
      </c>
      <c r="PIS213" s="29">
        <f t="shared" si="187"/>
        <v>0</v>
      </c>
      <c r="PIT213" s="29">
        <f t="shared" si="187"/>
        <v>0</v>
      </c>
      <c r="PIU213" s="29">
        <f t="shared" si="187"/>
        <v>0</v>
      </c>
      <c r="PIV213" s="29">
        <f t="shared" si="187"/>
        <v>0</v>
      </c>
      <c r="PIW213" s="29">
        <f t="shared" ref="PIW213:PLH213" si="188">SUM(PIW207:PIW212)</f>
        <v>0</v>
      </c>
      <c r="PIX213" s="29">
        <f t="shared" si="188"/>
        <v>0</v>
      </c>
      <c r="PIY213" s="29">
        <f t="shared" si="188"/>
        <v>0</v>
      </c>
      <c r="PIZ213" s="29">
        <f t="shared" si="188"/>
        <v>0</v>
      </c>
      <c r="PJA213" s="29">
        <f t="shared" si="188"/>
        <v>0</v>
      </c>
      <c r="PJB213" s="29">
        <f t="shared" si="188"/>
        <v>0</v>
      </c>
      <c r="PJC213" s="29">
        <f t="shared" si="188"/>
        <v>0</v>
      </c>
      <c r="PJD213" s="29">
        <f t="shared" si="188"/>
        <v>0</v>
      </c>
      <c r="PJE213" s="29">
        <f t="shared" si="188"/>
        <v>0</v>
      </c>
      <c r="PJF213" s="29">
        <f t="shared" si="188"/>
        <v>0</v>
      </c>
      <c r="PJG213" s="29">
        <f t="shared" si="188"/>
        <v>0</v>
      </c>
      <c r="PJH213" s="29">
        <f t="shared" si="188"/>
        <v>0</v>
      </c>
      <c r="PJI213" s="29">
        <f t="shared" si="188"/>
        <v>0</v>
      </c>
      <c r="PJJ213" s="29">
        <f t="shared" si="188"/>
        <v>0</v>
      </c>
      <c r="PJK213" s="29">
        <f t="shared" si="188"/>
        <v>0</v>
      </c>
      <c r="PJL213" s="29">
        <f t="shared" si="188"/>
        <v>0</v>
      </c>
      <c r="PJM213" s="29">
        <f t="shared" si="188"/>
        <v>0</v>
      </c>
      <c r="PJN213" s="29">
        <f t="shared" si="188"/>
        <v>0</v>
      </c>
      <c r="PJO213" s="29">
        <f t="shared" si="188"/>
        <v>0</v>
      </c>
      <c r="PJP213" s="29">
        <f t="shared" si="188"/>
        <v>0</v>
      </c>
      <c r="PJQ213" s="29">
        <f t="shared" si="188"/>
        <v>0</v>
      </c>
      <c r="PJR213" s="29">
        <f t="shared" si="188"/>
        <v>0</v>
      </c>
      <c r="PJS213" s="29">
        <f t="shared" si="188"/>
        <v>0</v>
      </c>
      <c r="PJT213" s="29">
        <f t="shared" si="188"/>
        <v>0</v>
      </c>
      <c r="PJU213" s="29">
        <f t="shared" si="188"/>
        <v>0</v>
      </c>
      <c r="PJV213" s="29">
        <f t="shared" si="188"/>
        <v>0</v>
      </c>
      <c r="PJW213" s="29">
        <f t="shared" si="188"/>
        <v>0</v>
      </c>
      <c r="PJX213" s="29">
        <f t="shared" si="188"/>
        <v>0</v>
      </c>
      <c r="PJY213" s="29">
        <f t="shared" si="188"/>
        <v>0</v>
      </c>
      <c r="PJZ213" s="29">
        <f t="shared" si="188"/>
        <v>0</v>
      </c>
      <c r="PKA213" s="29">
        <f t="shared" si="188"/>
        <v>0</v>
      </c>
      <c r="PKB213" s="29">
        <f t="shared" si="188"/>
        <v>0</v>
      </c>
      <c r="PKC213" s="29">
        <f t="shared" si="188"/>
        <v>0</v>
      </c>
      <c r="PKD213" s="29">
        <f t="shared" si="188"/>
        <v>0</v>
      </c>
      <c r="PKE213" s="29">
        <f t="shared" si="188"/>
        <v>0</v>
      </c>
      <c r="PKF213" s="29">
        <f t="shared" si="188"/>
        <v>0</v>
      </c>
      <c r="PKG213" s="29">
        <f t="shared" si="188"/>
        <v>0</v>
      </c>
      <c r="PKH213" s="29">
        <f t="shared" si="188"/>
        <v>0</v>
      </c>
      <c r="PKI213" s="29">
        <f t="shared" si="188"/>
        <v>0</v>
      </c>
      <c r="PKJ213" s="29">
        <f t="shared" si="188"/>
        <v>0</v>
      </c>
      <c r="PKK213" s="29">
        <f t="shared" si="188"/>
        <v>0</v>
      </c>
      <c r="PKL213" s="29">
        <f t="shared" si="188"/>
        <v>0</v>
      </c>
      <c r="PKM213" s="29">
        <f t="shared" si="188"/>
        <v>0</v>
      </c>
      <c r="PKN213" s="29">
        <f t="shared" si="188"/>
        <v>0</v>
      </c>
      <c r="PKO213" s="29">
        <f t="shared" si="188"/>
        <v>0</v>
      </c>
      <c r="PKP213" s="29">
        <f t="shared" si="188"/>
        <v>0</v>
      </c>
      <c r="PKQ213" s="29">
        <f t="shared" si="188"/>
        <v>0</v>
      </c>
      <c r="PKR213" s="29">
        <f t="shared" si="188"/>
        <v>0</v>
      </c>
      <c r="PKS213" s="29">
        <f t="shared" si="188"/>
        <v>0</v>
      </c>
      <c r="PKT213" s="29">
        <f t="shared" si="188"/>
        <v>0</v>
      </c>
      <c r="PKU213" s="29">
        <f t="shared" si="188"/>
        <v>0</v>
      </c>
      <c r="PKV213" s="29">
        <f t="shared" si="188"/>
        <v>0</v>
      </c>
      <c r="PKW213" s="29">
        <f t="shared" si="188"/>
        <v>0</v>
      </c>
      <c r="PKX213" s="29">
        <f t="shared" si="188"/>
        <v>0</v>
      </c>
      <c r="PKY213" s="29">
        <f t="shared" si="188"/>
        <v>0</v>
      </c>
      <c r="PKZ213" s="29">
        <f t="shared" si="188"/>
        <v>0</v>
      </c>
      <c r="PLA213" s="29">
        <f t="shared" si="188"/>
        <v>0</v>
      </c>
      <c r="PLB213" s="29">
        <f t="shared" si="188"/>
        <v>0</v>
      </c>
      <c r="PLC213" s="29">
        <f t="shared" si="188"/>
        <v>0</v>
      </c>
      <c r="PLD213" s="29">
        <f t="shared" si="188"/>
        <v>0</v>
      </c>
      <c r="PLE213" s="29">
        <f t="shared" si="188"/>
        <v>0</v>
      </c>
      <c r="PLF213" s="29">
        <f t="shared" si="188"/>
        <v>0</v>
      </c>
      <c r="PLG213" s="29">
        <f t="shared" si="188"/>
        <v>0</v>
      </c>
      <c r="PLH213" s="29">
        <f t="shared" si="188"/>
        <v>0</v>
      </c>
      <c r="PLI213" s="29">
        <f t="shared" ref="PLI213:PNT213" si="189">SUM(PLI207:PLI212)</f>
        <v>0</v>
      </c>
      <c r="PLJ213" s="29">
        <f t="shared" si="189"/>
        <v>0</v>
      </c>
      <c r="PLK213" s="29">
        <f t="shared" si="189"/>
        <v>0</v>
      </c>
      <c r="PLL213" s="29">
        <f t="shared" si="189"/>
        <v>0</v>
      </c>
      <c r="PLM213" s="29">
        <f t="shared" si="189"/>
        <v>0</v>
      </c>
      <c r="PLN213" s="29">
        <f t="shared" si="189"/>
        <v>0</v>
      </c>
      <c r="PLO213" s="29">
        <f t="shared" si="189"/>
        <v>0</v>
      </c>
      <c r="PLP213" s="29">
        <f t="shared" si="189"/>
        <v>0</v>
      </c>
      <c r="PLQ213" s="29">
        <f t="shared" si="189"/>
        <v>0</v>
      </c>
      <c r="PLR213" s="29">
        <f t="shared" si="189"/>
        <v>0</v>
      </c>
      <c r="PLS213" s="29">
        <f t="shared" si="189"/>
        <v>0</v>
      </c>
      <c r="PLT213" s="29">
        <f t="shared" si="189"/>
        <v>0</v>
      </c>
      <c r="PLU213" s="29">
        <f t="shared" si="189"/>
        <v>0</v>
      </c>
      <c r="PLV213" s="29">
        <f t="shared" si="189"/>
        <v>0</v>
      </c>
      <c r="PLW213" s="29">
        <f t="shared" si="189"/>
        <v>0</v>
      </c>
      <c r="PLX213" s="29">
        <f t="shared" si="189"/>
        <v>0</v>
      </c>
      <c r="PLY213" s="29">
        <f t="shared" si="189"/>
        <v>0</v>
      </c>
      <c r="PLZ213" s="29">
        <f t="shared" si="189"/>
        <v>0</v>
      </c>
      <c r="PMA213" s="29">
        <f t="shared" si="189"/>
        <v>0</v>
      </c>
      <c r="PMB213" s="29">
        <f t="shared" si="189"/>
        <v>0</v>
      </c>
      <c r="PMC213" s="29">
        <f t="shared" si="189"/>
        <v>0</v>
      </c>
      <c r="PMD213" s="29">
        <f t="shared" si="189"/>
        <v>0</v>
      </c>
      <c r="PME213" s="29">
        <f t="shared" si="189"/>
        <v>0</v>
      </c>
      <c r="PMF213" s="29">
        <f t="shared" si="189"/>
        <v>0</v>
      </c>
      <c r="PMG213" s="29">
        <f t="shared" si="189"/>
        <v>0</v>
      </c>
      <c r="PMH213" s="29">
        <f t="shared" si="189"/>
        <v>0</v>
      </c>
      <c r="PMI213" s="29">
        <f t="shared" si="189"/>
        <v>0</v>
      </c>
      <c r="PMJ213" s="29">
        <f t="shared" si="189"/>
        <v>0</v>
      </c>
      <c r="PMK213" s="29">
        <f t="shared" si="189"/>
        <v>0</v>
      </c>
      <c r="PML213" s="29">
        <f t="shared" si="189"/>
        <v>0</v>
      </c>
      <c r="PMM213" s="29">
        <f t="shared" si="189"/>
        <v>0</v>
      </c>
      <c r="PMN213" s="29">
        <f t="shared" si="189"/>
        <v>0</v>
      </c>
      <c r="PMO213" s="29">
        <f t="shared" si="189"/>
        <v>0</v>
      </c>
      <c r="PMP213" s="29">
        <f t="shared" si="189"/>
        <v>0</v>
      </c>
      <c r="PMQ213" s="29">
        <f t="shared" si="189"/>
        <v>0</v>
      </c>
      <c r="PMR213" s="29">
        <f t="shared" si="189"/>
        <v>0</v>
      </c>
      <c r="PMS213" s="29">
        <f t="shared" si="189"/>
        <v>0</v>
      </c>
      <c r="PMT213" s="29">
        <f t="shared" si="189"/>
        <v>0</v>
      </c>
      <c r="PMU213" s="29">
        <f t="shared" si="189"/>
        <v>0</v>
      </c>
      <c r="PMV213" s="29">
        <f t="shared" si="189"/>
        <v>0</v>
      </c>
      <c r="PMW213" s="29">
        <f t="shared" si="189"/>
        <v>0</v>
      </c>
      <c r="PMX213" s="29">
        <f t="shared" si="189"/>
        <v>0</v>
      </c>
      <c r="PMY213" s="29">
        <f t="shared" si="189"/>
        <v>0</v>
      </c>
      <c r="PMZ213" s="29">
        <f t="shared" si="189"/>
        <v>0</v>
      </c>
      <c r="PNA213" s="29">
        <f t="shared" si="189"/>
        <v>0</v>
      </c>
      <c r="PNB213" s="29">
        <f t="shared" si="189"/>
        <v>0</v>
      </c>
      <c r="PNC213" s="29">
        <f t="shared" si="189"/>
        <v>0</v>
      </c>
      <c r="PND213" s="29">
        <f t="shared" si="189"/>
        <v>0</v>
      </c>
      <c r="PNE213" s="29">
        <f t="shared" si="189"/>
        <v>0</v>
      </c>
      <c r="PNF213" s="29">
        <f t="shared" si="189"/>
        <v>0</v>
      </c>
      <c r="PNG213" s="29">
        <f t="shared" si="189"/>
        <v>0</v>
      </c>
      <c r="PNH213" s="29">
        <f t="shared" si="189"/>
        <v>0</v>
      </c>
      <c r="PNI213" s="29">
        <f t="shared" si="189"/>
        <v>0</v>
      </c>
      <c r="PNJ213" s="29">
        <f t="shared" si="189"/>
        <v>0</v>
      </c>
      <c r="PNK213" s="29">
        <f t="shared" si="189"/>
        <v>0</v>
      </c>
      <c r="PNL213" s="29">
        <f t="shared" si="189"/>
        <v>0</v>
      </c>
      <c r="PNM213" s="29">
        <f t="shared" si="189"/>
        <v>0</v>
      </c>
      <c r="PNN213" s="29">
        <f t="shared" si="189"/>
        <v>0</v>
      </c>
      <c r="PNO213" s="29">
        <f t="shared" si="189"/>
        <v>0</v>
      </c>
      <c r="PNP213" s="29">
        <f t="shared" si="189"/>
        <v>0</v>
      </c>
      <c r="PNQ213" s="29">
        <f t="shared" si="189"/>
        <v>0</v>
      </c>
      <c r="PNR213" s="29">
        <f t="shared" si="189"/>
        <v>0</v>
      </c>
      <c r="PNS213" s="29">
        <f t="shared" si="189"/>
        <v>0</v>
      </c>
      <c r="PNT213" s="29">
        <f t="shared" si="189"/>
        <v>0</v>
      </c>
      <c r="PNU213" s="29">
        <f t="shared" ref="PNU213:PQF213" si="190">SUM(PNU207:PNU212)</f>
        <v>0</v>
      </c>
      <c r="PNV213" s="29">
        <f t="shared" si="190"/>
        <v>0</v>
      </c>
      <c r="PNW213" s="29">
        <f t="shared" si="190"/>
        <v>0</v>
      </c>
      <c r="PNX213" s="29">
        <f t="shared" si="190"/>
        <v>0</v>
      </c>
      <c r="PNY213" s="29">
        <f t="shared" si="190"/>
        <v>0</v>
      </c>
      <c r="PNZ213" s="29">
        <f t="shared" si="190"/>
        <v>0</v>
      </c>
      <c r="POA213" s="29">
        <f t="shared" si="190"/>
        <v>0</v>
      </c>
      <c r="POB213" s="29">
        <f t="shared" si="190"/>
        <v>0</v>
      </c>
      <c r="POC213" s="29">
        <f t="shared" si="190"/>
        <v>0</v>
      </c>
      <c r="POD213" s="29">
        <f t="shared" si="190"/>
        <v>0</v>
      </c>
      <c r="POE213" s="29">
        <f t="shared" si="190"/>
        <v>0</v>
      </c>
      <c r="POF213" s="29">
        <f t="shared" si="190"/>
        <v>0</v>
      </c>
      <c r="POG213" s="29">
        <f t="shared" si="190"/>
        <v>0</v>
      </c>
      <c r="POH213" s="29">
        <f t="shared" si="190"/>
        <v>0</v>
      </c>
      <c r="POI213" s="29">
        <f t="shared" si="190"/>
        <v>0</v>
      </c>
      <c r="POJ213" s="29">
        <f t="shared" si="190"/>
        <v>0</v>
      </c>
      <c r="POK213" s="29">
        <f t="shared" si="190"/>
        <v>0</v>
      </c>
      <c r="POL213" s="29">
        <f t="shared" si="190"/>
        <v>0</v>
      </c>
      <c r="POM213" s="29">
        <f t="shared" si="190"/>
        <v>0</v>
      </c>
      <c r="PON213" s="29">
        <f t="shared" si="190"/>
        <v>0</v>
      </c>
      <c r="POO213" s="29">
        <f t="shared" si="190"/>
        <v>0</v>
      </c>
      <c r="POP213" s="29">
        <f t="shared" si="190"/>
        <v>0</v>
      </c>
      <c r="POQ213" s="29">
        <f t="shared" si="190"/>
        <v>0</v>
      </c>
      <c r="POR213" s="29">
        <f t="shared" si="190"/>
        <v>0</v>
      </c>
      <c r="POS213" s="29">
        <f t="shared" si="190"/>
        <v>0</v>
      </c>
      <c r="POT213" s="29">
        <f t="shared" si="190"/>
        <v>0</v>
      </c>
      <c r="POU213" s="29">
        <f t="shared" si="190"/>
        <v>0</v>
      </c>
      <c r="POV213" s="29">
        <f t="shared" si="190"/>
        <v>0</v>
      </c>
      <c r="POW213" s="29">
        <f t="shared" si="190"/>
        <v>0</v>
      </c>
      <c r="POX213" s="29">
        <f t="shared" si="190"/>
        <v>0</v>
      </c>
      <c r="POY213" s="29">
        <f t="shared" si="190"/>
        <v>0</v>
      </c>
      <c r="POZ213" s="29">
        <f t="shared" si="190"/>
        <v>0</v>
      </c>
      <c r="PPA213" s="29">
        <f t="shared" si="190"/>
        <v>0</v>
      </c>
      <c r="PPB213" s="29">
        <f t="shared" si="190"/>
        <v>0</v>
      </c>
      <c r="PPC213" s="29">
        <f t="shared" si="190"/>
        <v>0</v>
      </c>
      <c r="PPD213" s="29">
        <f t="shared" si="190"/>
        <v>0</v>
      </c>
      <c r="PPE213" s="29">
        <f t="shared" si="190"/>
        <v>0</v>
      </c>
      <c r="PPF213" s="29">
        <f t="shared" si="190"/>
        <v>0</v>
      </c>
      <c r="PPG213" s="29">
        <f t="shared" si="190"/>
        <v>0</v>
      </c>
      <c r="PPH213" s="29">
        <f t="shared" si="190"/>
        <v>0</v>
      </c>
      <c r="PPI213" s="29">
        <f t="shared" si="190"/>
        <v>0</v>
      </c>
      <c r="PPJ213" s="29">
        <f t="shared" si="190"/>
        <v>0</v>
      </c>
      <c r="PPK213" s="29">
        <f t="shared" si="190"/>
        <v>0</v>
      </c>
      <c r="PPL213" s="29">
        <f t="shared" si="190"/>
        <v>0</v>
      </c>
      <c r="PPM213" s="29">
        <f t="shared" si="190"/>
        <v>0</v>
      </c>
      <c r="PPN213" s="29">
        <f t="shared" si="190"/>
        <v>0</v>
      </c>
      <c r="PPO213" s="29">
        <f t="shared" si="190"/>
        <v>0</v>
      </c>
      <c r="PPP213" s="29">
        <f t="shared" si="190"/>
        <v>0</v>
      </c>
      <c r="PPQ213" s="29">
        <f t="shared" si="190"/>
        <v>0</v>
      </c>
      <c r="PPR213" s="29">
        <f t="shared" si="190"/>
        <v>0</v>
      </c>
      <c r="PPS213" s="29">
        <f t="shared" si="190"/>
        <v>0</v>
      </c>
      <c r="PPT213" s="29">
        <f t="shared" si="190"/>
        <v>0</v>
      </c>
      <c r="PPU213" s="29">
        <f t="shared" si="190"/>
        <v>0</v>
      </c>
      <c r="PPV213" s="29">
        <f t="shared" si="190"/>
        <v>0</v>
      </c>
      <c r="PPW213" s="29">
        <f t="shared" si="190"/>
        <v>0</v>
      </c>
      <c r="PPX213" s="29">
        <f t="shared" si="190"/>
        <v>0</v>
      </c>
      <c r="PPY213" s="29">
        <f t="shared" si="190"/>
        <v>0</v>
      </c>
      <c r="PPZ213" s="29">
        <f t="shared" si="190"/>
        <v>0</v>
      </c>
      <c r="PQA213" s="29">
        <f t="shared" si="190"/>
        <v>0</v>
      </c>
      <c r="PQB213" s="29">
        <f t="shared" si="190"/>
        <v>0</v>
      </c>
      <c r="PQC213" s="29">
        <f t="shared" si="190"/>
        <v>0</v>
      </c>
      <c r="PQD213" s="29">
        <f t="shared" si="190"/>
        <v>0</v>
      </c>
      <c r="PQE213" s="29">
        <f t="shared" si="190"/>
        <v>0</v>
      </c>
      <c r="PQF213" s="29">
        <f t="shared" si="190"/>
        <v>0</v>
      </c>
      <c r="PQG213" s="29">
        <f t="shared" ref="PQG213:PSR213" si="191">SUM(PQG207:PQG212)</f>
        <v>0</v>
      </c>
      <c r="PQH213" s="29">
        <f t="shared" si="191"/>
        <v>0</v>
      </c>
      <c r="PQI213" s="29">
        <f t="shared" si="191"/>
        <v>0</v>
      </c>
      <c r="PQJ213" s="29">
        <f t="shared" si="191"/>
        <v>0</v>
      </c>
      <c r="PQK213" s="29">
        <f t="shared" si="191"/>
        <v>0</v>
      </c>
      <c r="PQL213" s="29">
        <f t="shared" si="191"/>
        <v>0</v>
      </c>
      <c r="PQM213" s="29">
        <f t="shared" si="191"/>
        <v>0</v>
      </c>
      <c r="PQN213" s="29">
        <f t="shared" si="191"/>
        <v>0</v>
      </c>
      <c r="PQO213" s="29">
        <f t="shared" si="191"/>
        <v>0</v>
      </c>
      <c r="PQP213" s="29">
        <f t="shared" si="191"/>
        <v>0</v>
      </c>
      <c r="PQQ213" s="29">
        <f t="shared" si="191"/>
        <v>0</v>
      </c>
      <c r="PQR213" s="29">
        <f t="shared" si="191"/>
        <v>0</v>
      </c>
      <c r="PQS213" s="29">
        <f t="shared" si="191"/>
        <v>0</v>
      </c>
      <c r="PQT213" s="29">
        <f t="shared" si="191"/>
        <v>0</v>
      </c>
      <c r="PQU213" s="29">
        <f t="shared" si="191"/>
        <v>0</v>
      </c>
      <c r="PQV213" s="29">
        <f t="shared" si="191"/>
        <v>0</v>
      </c>
      <c r="PQW213" s="29">
        <f t="shared" si="191"/>
        <v>0</v>
      </c>
      <c r="PQX213" s="29">
        <f t="shared" si="191"/>
        <v>0</v>
      </c>
      <c r="PQY213" s="29">
        <f t="shared" si="191"/>
        <v>0</v>
      </c>
      <c r="PQZ213" s="29">
        <f t="shared" si="191"/>
        <v>0</v>
      </c>
      <c r="PRA213" s="29">
        <f t="shared" si="191"/>
        <v>0</v>
      </c>
      <c r="PRB213" s="29">
        <f t="shared" si="191"/>
        <v>0</v>
      </c>
      <c r="PRC213" s="29">
        <f t="shared" si="191"/>
        <v>0</v>
      </c>
      <c r="PRD213" s="29">
        <f t="shared" si="191"/>
        <v>0</v>
      </c>
      <c r="PRE213" s="29">
        <f t="shared" si="191"/>
        <v>0</v>
      </c>
      <c r="PRF213" s="29">
        <f t="shared" si="191"/>
        <v>0</v>
      </c>
      <c r="PRG213" s="29">
        <f t="shared" si="191"/>
        <v>0</v>
      </c>
      <c r="PRH213" s="29">
        <f t="shared" si="191"/>
        <v>0</v>
      </c>
      <c r="PRI213" s="29">
        <f t="shared" si="191"/>
        <v>0</v>
      </c>
      <c r="PRJ213" s="29">
        <f t="shared" si="191"/>
        <v>0</v>
      </c>
      <c r="PRK213" s="29">
        <f t="shared" si="191"/>
        <v>0</v>
      </c>
      <c r="PRL213" s="29">
        <f t="shared" si="191"/>
        <v>0</v>
      </c>
      <c r="PRM213" s="29">
        <f t="shared" si="191"/>
        <v>0</v>
      </c>
      <c r="PRN213" s="29">
        <f t="shared" si="191"/>
        <v>0</v>
      </c>
      <c r="PRO213" s="29">
        <f t="shared" si="191"/>
        <v>0</v>
      </c>
      <c r="PRP213" s="29">
        <f t="shared" si="191"/>
        <v>0</v>
      </c>
      <c r="PRQ213" s="29">
        <f t="shared" si="191"/>
        <v>0</v>
      </c>
      <c r="PRR213" s="29">
        <f t="shared" si="191"/>
        <v>0</v>
      </c>
      <c r="PRS213" s="29">
        <f t="shared" si="191"/>
        <v>0</v>
      </c>
      <c r="PRT213" s="29">
        <f t="shared" si="191"/>
        <v>0</v>
      </c>
      <c r="PRU213" s="29">
        <f t="shared" si="191"/>
        <v>0</v>
      </c>
      <c r="PRV213" s="29">
        <f t="shared" si="191"/>
        <v>0</v>
      </c>
      <c r="PRW213" s="29">
        <f t="shared" si="191"/>
        <v>0</v>
      </c>
      <c r="PRX213" s="29">
        <f t="shared" si="191"/>
        <v>0</v>
      </c>
      <c r="PRY213" s="29">
        <f t="shared" si="191"/>
        <v>0</v>
      </c>
      <c r="PRZ213" s="29">
        <f t="shared" si="191"/>
        <v>0</v>
      </c>
      <c r="PSA213" s="29">
        <f t="shared" si="191"/>
        <v>0</v>
      </c>
      <c r="PSB213" s="29">
        <f t="shared" si="191"/>
        <v>0</v>
      </c>
      <c r="PSC213" s="29">
        <f t="shared" si="191"/>
        <v>0</v>
      </c>
      <c r="PSD213" s="29">
        <f t="shared" si="191"/>
        <v>0</v>
      </c>
      <c r="PSE213" s="29">
        <f t="shared" si="191"/>
        <v>0</v>
      </c>
      <c r="PSF213" s="29">
        <f t="shared" si="191"/>
        <v>0</v>
      </c>
      <c r="PSG213" s="29">
        <f t="shared" si="191"/>
        <v>0</v>
      </c>
      <c r="PSH213" s="29">
        <f t="shared" si="191"/>
        <v>0</v>
      </c>
      <c r="PSI213" s="29">
        <f t="shared" si="191"/>
        <v>0</v>
      </c>
      <c r="PSJ213" s="29">
        <f t="shared" si="191"/>
        <v>0</v>
      </c>
      <c r="PSK213" s="29">
        <f t="shared" si="191"/>
        <v>0</v>
      </c>
      <c r="PSL213" s="29">
        <f t="shared" si="191"/>
        <v>0</v>
      </c>
      <c r="PSM213" s="29">
        <f t="shared" si="191"/>
        <v>0</v>
      </c>
      <c r="PSN213" s="29">
        <f t="shared" si="191"/>
        <v>0</v>
      </c>
      <c r="PSO213" s="29">
        <f t="shared" si="191"/>
        <v>0</v>
      </c>
      <c r="PSP213" s="29">
        <f t="shared" si="191"/>
        <v>0</v>
      </c>
      <c r="PSQ213" s="29">
        <f t="shared" si="191"/>
        <v>0</v>
      </c>
      <c r="PSR213" s="29">
        <f t="shared" si="191"/>
        <v>0</v>
      </c>
      <c r="PSS213" s="29">
        <f t="shared" ref="PSS213:PVD213" si="192">SUM(PSS207:PSS212)</f>
        <v>0</v>
      </c>
      <c r="PST213" s="29">
        <f t="shared" si="192"/>
        <v>0</v>
      </c>
      <c r="PSU213" s="29">
        <f t="shared" si="192"/>
        <v>0</v>
      </c>
      <c r="PSV213" s="29">
        <f t="shared" si="192"/>
        <v>0</v>
      </c>
      <c r="PSW213" s="29">
        <f t="shared" si="192"/>
        <v>0</v>
      </c>
      <c r="PSX213" s="29">
        <f t="shared" si="192"/>
        <v>0</v>
      </c>
      <c r="PSY213" s="29">
        <f t="shared" si="192"/>
        <v>0</v>
      </c>
      <c r="PSZ213" s="29">
        <f t="shared" si="192"/>
        <v>0</v>
      </c>
      <c r="PTA213" s="29">
        <f t="shared" si="192"/>
        <v>0</v>
      </c>
      <c r="PTB213" s="29">
        <f t="shared" si="192"/>
        <v>0</v>
      </c>
      <c r="PTC213" s="29">
        <f t="shared" si="192"/>
        <v>0</v>
      </c>
      <c r="PTD213" s="29">
        <f t="shared" si="192"/>
        <v>0</v>
      </c>
      <c r="PTE213" s="29">
        <f t="shared" si="192"/>
        <v>0</v>
      </c>
      <c r="PTF213" s="29">
        <f t="shared" si="192"/>
        <v>0</v>
      </c>
      <c r="PTG213" s="29">
        <f t="shared" si="192"/>
        <v>0</v>
      </c>
      <c r="PTH213" s="29">
        <f t="shared" si="192"/>
        <v>0</v>
      </c>
      <c r="PTI213" s="29">
        <f t="shared" si="192"/>
        <v>0</v>
      </c>
      <c r="PTJ213" s="29">
        <f t="shared" si="192"/>
        <v>0</v>
      </c>
      <c r="PTK213" s="29">
        <f t="shared" si="192"/>
        <v>0</v>
      </c>
      <c r="PTL213" s="29">
        <f t="shared" si="192"/>
        <v>0</v>
      </c>
      <c r="PTM213" s="29">
        <f t="shared" si="192"/>
        <v>0</v>
      </c>
      <c r="PTN213" s="29">
        <f t="shared" si="192"/>
        <v>0</v>
      </c>
      <c r="PTO213" s="29">
        <f t="shared" si="192"/>
        <v>0</v>
      </c>
      <c r="PTP213" s="29">
        <f t="shared" si="192"/>
        <v>0</v>
      </c>
      <c r="PTQ213" s="29">
        <f t="shared" si="192"/>
        <v>0</v>
      </c>
      <c r="PTR213" s="29">
        <f t="shared" si="192"/>
        <v>0</v>
      </c>
      <c r="PTS213" s="29">
        <f t="shared" si="192"/>
        <v>0</v>
      </c>
      <c r="PTT213" s="29">
        <f t="shared" si="192"/>
        <v>0</v>
      </c>
      <c r="PTU213" s="29">
        <f t="shared" si="192"/>
        <v>0</v>
      </c>
      <c r="PTV213" s="29">
        <f t="shared" si="192"/>
        <v>0</v>
      </c>
      <c r="PTW213" s="29">
        <f t="shared" si="192"/>
        <v>0</v>
      </c>
      <c r="PTX213" s="29">
        <f t="shared" si="192"/>
        <v>0</v>
      </c>
      <c r="PTY213" s="29">
        <f t="shared" si="192"/>
        <v>0</v>
      </c>
      <c r="PTZ213" s="29">
        <f t="shared" si="192"/>
        <v>0</v>
      </c>
      <c r="PUA213" s="29">
        <f t="shared" si="192"/>
        <v>0</v>
      </c>
      <c r="PUB213" s="29">
        <f t="shared" si="192"/>
        <v>0</v>
      </c>
      <c r="PUC213" s="29">
        <f t="shared" si="192"/>
        <v>0</v>
      </c>
      <c r="PUD213" s="29">
        <f t="shared" si="192"/>
        <v>0</v>
      </c>
      <c r="PUE213" s="29">
        <f t="shared" si="192"/>
        <v>0</v>
      </c>
      <c r="PUF213" s="29">
        <f t="shared" si="192"/>
        <v>0</v>
      </c>
      <c r="PUG213" s="29">
        <f t="shared" si="192"/>
        <v>0</v>
      </c>
      <c r="PUH213" s="29">
        <f t="shared" si="192"/>
        <v>0</v>
      </c>
      <c r="PUI213" s="29">
        <f t="shared" si="192"/>
        <v>0</v>
      </c>
      <c r="PUJ213" s="29">
        <f t="shared" si="192"/>
        <v>0</v>
      </c>
      <c r="PUK213" s="29">
        <f t="shared" si="192"/>
        <v>0</v>
      </c>
      <c r="PUL213" s="29">
        <f t="shared" si="192"/>
        <v>0</v>
      </c>
      <c r="PUM213" s="29">
        <f t="shared" si="192"/>
        <v>0</v>
      </c>
      <c r="PUN213" s="29">
        <f t="shared" si="192"/>
        <v>0</v>
      </c>
      <c r="PUO213" s="29">
        <f t="shared" si="192"/>
        <v>0</v>
      </c>
      <c r="PUP213" s="29">
        <f t="shared" si="192"/>
        <v>0</v>
      </c>
      <c r="PUQ213" s="29">
        <f t="shared" si="192"/>
        <v>0</v>
      </c>
      <c r="PUR213" s="29">
        <f t="shared" si="192"/>
        <v>0</v>
      </c>
      <c r="PUS213" s="29">
        <f t="shared" si="192"/>
        <v>0</v>
      </c>
      <c r="PUT213" s="29">
        <f t="shared" si="192"/>
        <v>0</v>
      </c>
      <c r="PUU213" s="29">
        <f t="shared" si="192"/>
        <v>0</v>
      </c>
      <c r="PUV213" s="29">
        <f t="shared" si="192"/>
        <v>0</v>
      </c>
      <c r="PUW213" s="29">
        <f t="shared" si="192"/>
        <v>0</v>
      </c>
      <c r="PUX213" s="29">
        <f t="shared" si="192"/>
        <v>0</v>
      </c>
      <c r="PUY213" s="29">
        <f t="shared" si="192"/>
        <v>0</v>
      </c>
      <c r="PUZ213" s="29">
        <f t="shared" si="192"/>
        <v>0</v>
      </c>
      <c r="PVA213" s="29">
        <f t="shared" si="192"/>
        <v>0</v>
      </c>
      <c r="PVB213" s="29">
        <f t="shared" si="192"/>
        <v>0</v>
      </c>
      <c r="PVC213" s="29">
        <f t="shared" si="192"/>
        <v>0</v>
      </c>
      <c r="PVD213" s="29">
        <f t="shared" si="192"/>
        <v>0</v>
      </c>
      <c r="PVE213" s="29">
        <f t="shared" ref="PVE213:PXP213" si="193">SUM(PVE207:PVE212)</f>
        <v>0</v>
      </c>
      <c r="PVF213" s="29">
        <f t="shared" si="193"/>
        <v>0</v>
      </c>
      <c r="PVG213" s="29">
        <f t="shared" si="193"/>
        <v>0</v>
      </c>
      <c r="PVH213" s="29">
        <f t="shared" si="193"/>
        <v>0</v>
      </c>
      <c r="PVI213" s="29">
        <f t="shared" si="193"/>
        <v>0</v>
      </c>
      <c r="PVJ213" s="29">
        <f t="shared" si="193"/>
        <v>0</v>
      </c>
      <c r="PVK213" s="29">
        <f t="shared" si="193"/>
        <v>0</v>
      </c>
      <c r="PVL213" s="29">
        <f t="shared" si="193"/>
        <v>0</v>
      </c>
      <c r="PVM213" s="29">
        <f t="shared" si="193"/>
        <v>0</v>
      </c>
      <c r="PVN213" s="29">
        <f t="shared" si="193"/>
        <v>0</v>
      </c>
      <c r="PVO213" s="29">
        <f t="shared" si="193"/>
        <v>0</v>
      </c>
      <c r="PVP213" s="29">
        <f t="shared" si="193"/>
        <v>0</v>
      </c>
      <c r="PVQ213" s="29">
        <f t="shared" si="193"/>
        <v>0</v>
      </c>
      <c r="PVR213" s="29">
        <f t="shared" si="193"/>
        <v>0</v>
      </c>
      <c r="PVS213" s="29">
        <f t="shared" si="193"/>
        <v>0</v>
      </c>
      <c r="PVT213" s="29">
        <f t="shared" si="193"/>
        <v>0</v>
      </c>
      <c r="PVU213" s="29">
        <f t="shared" si="193"/>
        <v>0</v>
      </c>
      <c r="PVV213" s="29">
        <f t="shared" si="193"/>
        <v>0</v>
      </c>
      <c r="PVW213" s="29">
        <f t="shared" si="193"/>
        <v>0</v>
      </c>
      <c r="PVX213" s="29">
        <f t="shared" si="193"/>
        <v>0</v>
      </c>
      <c r="PVY213" s="29">
        <f t="shared" si="193"/>
        <v>0</v>
      </c>
      <c r="PVZ213" s="29">
        <f t="shared" si="193"/>
        <v>0</v>
      </c>
      <c r="PWA213" s="29">
        <f t="shared" si="193"/>
        <v>0</v>
      </c>
      <c r="PWB213" s="29">
        <f t="shared" si="193"/>
        <v>0</v>
      </c>
      <c r="PWC213" s="29">
        <f t="shared" si="193"/>
        <v>0</v>
      </c>
      <c r="PWD213" s="29">
        <f t="shared" si="193"/>
        <v>0</v>
      </c>
      <c r="PWE213" s="29">
        <f t="shared" si="193"/>
        <v>0</v>
      </c>
      <c r="PWF213" s="29">
        <f t="shared" si="193"/>
        <v>0</v>
      </c>
      <c r="PWG213" s="29">
        <f t="shared" si="193"/>
        <v>0</v>
      </c>
      <c r="PWH213" s="29">
        <f t="shared" si="193"/>
        <v>0</v>
      </c>
      <c r="PWI213" s="29">
        <f t="shared" si="193"/>
        <v>0</v>
      </c>
      <c r="PWJ213" s="29">
        <f t="shared" si="193"/>
        <v>0</v>
      </c>
      <c r="PWK213" s="29">
        <f t="shared" si="193"/>
        <v>0</v>
      </c>
      <c r="PWL213" s="29">
        <f t="shared" si="193"/>
        <v>0</v>
      </c>
      <c r="PWM213" s="29">
        <f t="shared" si="193"/>
        <v>0</v>
      </c>
      <c r="PWN213" s="29">
        <f t="shared" si="193"/>
        <v>0</v>
      </c>
      <c r="PWO213" s="29">
        <f t="shared" si="193"/>
        <v>0</v>
      </c>
      <c r="PWP213" s="29">
        <f t="shared" si="193"/>
        <v>0</v>
      </c>
      <c r="PWQ213" s="29">
        <f t="shared" si="193"/>
        <v>0</v>
      </c>
      <c r="PWR213" s="29">
        <f t="shared" si="193"/>
        <v>0</v>
      </c>
      <c r="PWS213" s="29">
        <f t="shared" si="193"/>
        <v>0</v>
      </c>
      <c r="PWT213" s="29">
        <f t="shared" si="193"/>
        <v>0</v>
      </c>
      <c r="PWU213" s="29">
        <f t="shared" si="193"/>
        <v>0</v>
      </c>
      <c r="PWV213" s="29">
        <f t="shared" si="193"/>
        <v>0</v>
      </c>
      <c r="PWW213" s="29">
        <f t="shared" si="193"/>
        <v>0</v>
      </c>
      <c r="PWX213" s="29">
        <f t="shared" si="193"/>
        <v>0</v>
      </c>
      <c r="PWY213" s="29">
        <f t="shared" si="193"/>
        <v>0</v>
      </c>
      <c r="PWZ213" s="29">
        <f t="shared" si="193"/>
        <v>0</v>
      </c>
      <c r="PXA213" s="29">
        <f t="shared" si="193"/>
        <v>0</v>
      </c>
      <c r="PXB213" s="29">
        <f t="shared" si="193"/>
        <v>0</v>
      </c>
      <c r="PXC213" s="29">
        <f t="shared" si="193"/>
        <v>0</v>
      </c>
      <c r="PXD213" s="29">
        <f t="shared" si="193"/>
        <v>0</v>
      </c>
      <c r="PXE213" s="29">
        <f t="shared" si="193"/>
        <v>0</v>
      </c>
      <c r="PXF213" s="29">
        <f t="shared" si="193"/>
        <v>0</v>
      </c>
      <c r="PXG213" s="29">
        <f t="shared" si="193"/>
        <v>0</v>
      </c>
      <c r="PXH213" s="29">
        <f t="shared" si="193"/>
        <v>0</v>
      </c>
      <c r="PXI213" s="29">
        <f t="shared" si="193"/>
        <v>0</v>
      </c>
      <c r="PXJ213" s="29">
        <f t="shared" si="193"/>
        <v>0</v>
      </c>
      <c r="PXK213" s="29">
        <f t="shared" si="193"/>
        <v>0</v>
      </c>
      <c r="PXL213" s="29">
        <f t="shared" si="193"/>
        <v>0</v>
      </c>
      <c r="PXM213" s="29">
        <f t="shared" si="193"/>
        <v>0</v>
      </c>
      <c r="PXN213" s="29">
        <f t="shared" si="193"/>
        <v>0</v>
      </c>
      <c r="PXO213" s="29">
        <f t="shared" si="193"/>
        <v>0</v>
      </c>
      <c r="PXP213" s="29">
        <f t="shared" si="193"/>
        <v>0</v>
      </c>
      <c r="PXQ213" s="29">
        <f t="shared" ref="PXQ213:QAB213" si="194">SUM(PXQ207:PXQ212)</f>
        <v>0</v>
      </c>
      <c r="PXR213" s="29">
        <f t="shared" si="194"/>
        <v>0</v>
      </c>
      <c r="PXS213" s="29">
        <f t="shared" si="194"/>
        <v>0</v>
      </c>
      <c r="PXT213" s="29">
        <f t="shared" si="194"/>
        <v>0</v>
      </c>
      <c r="PXU213" s="29">
        <f t="shared" si="194"/>
        <v>0</v>
      </c>
      <c r="PXV213" s="29">
        <f t="shared" si="194"/>
        <v>0</v>
      </c>
      <c r="PXW213" s="29">
        <f t="shared" si="194"/>
        <v>0</v>
      </c>
      <c r="PXX213" s="29">
        <f t="shared" si="194"/>
        <v>0</v>
      </c>
      <c r="PXY213" s="29">
        <f t="shared" si="194"/>
        <v>0</v>
      </c>
      <c r="PXZ213" s="29">
        <f t="shared" si="194"/>
        <v>0</v>
      </c>
      <c r="PYA213" s="29">
        <f t="shared" si="194"/>
        <v>0</v>
      </c>
      <c r="PYB213" s="29">
        <f t="shared" si="194"/>
        <v>0</v>
      </c>
      <c r="PYC213" s="29">
        <f t="shared" si="194"/>
        <v>0</v>
      </c>
      <c r="PYD213" s="29">
        <f t="shared" si="194"/>
        <v>0</v>
      </c>
      <c r="PYE213" s="29">
        <f t="shared" si="194"/>
        <v>0</v>
      </c>
      <c r="PYF213" s="29">
        <f t="shared" si="194"/>
        <v>0</v>
      </c>
      <c r="PYG213" s="29">
        <f t="shared" si="194"/>
        <v>0</v>
      </c>
      <c r="PYH213" s="29">
        <f t="shared" si="194"/>
        <v>0</v>
      </c>
      <c r="PYI213" s="29">
        <f t="shared" si="194"/>
        <v>0</v>
      </c>
      <c r="PYJ213" s="29">
        <f t="shared" si="194"/>
        <v>0</v>
      </c>
      <c r="PYK213" s="29">
        <f t="shared" si="194"/>
        <v>0</v>
      </c>
      <c r="PYL213" s="29">
        <f t="shared" si="194"/>
        <v>0</v>
      </c>
      <c r="PYM213" s="29">
        <f t="shared" si="194"/>
        <v>0</v>
      </c>
      <c r="PYN213" s="29">
        <f t="shared" si="194"/>
        <v>0</v>
      </c>
      <c r="PYO213" s="29">
        <f t="shared" si="194"/>
        <v>0</v>
      </c>
      <c r="PYP213" s="29">
        <f t="shared" si="194"/>
        <v>0</v>
      </c>
      <c r="PYQ213" s="29">
        <f t="shared" si="194"/>
        <v>0</v>
      </c>
      <c r="PYR213" s="29">
        <f t="shared" si="194"/>
        <v>0</v>
      </c>
      <c r="PYS213" s="29">
        <f t="shared" si="194"/>
        <v>0</v>
      </c>
      <c r="PYT213" s="29">
        <f t="shared" si="194"/>
        <v>0</v>
      </c>
      <c r="PYU213" s="29">
        <f t="shared" si="194"/>
        <v>0</v>
      </c>
      <c r="PYV213" s="29">
        <f t="shared" si="194"/>
        <v>0</v>
      </c>
      <c r="PYW213" s="29">
        <f t="shared" si="194"/>
        <v>0</v>
      </c>
      <c r="PYX213" s="29">
        <f t="shared" si="194"/>
        <v>0</v>
      </c>
      <c r="PYY213" s="29">
        <f t="shared" si="194"/>
        <v>0</v>
      </c>
      <c r="PYZ213" s="29">
        <f t="shared" si="194"/>
        <v>0</v>
      </c>
      <c r="PZA213" s="29">
        <f t="shared" si="194"/>
        <v>0</v>
      </c>
      <c r="PZB213" s="29">
        <f t="shared" si="194"/>
        <v>0</v>
      </c>
      <c r="PZC213" s="29">
        <f t="shared" si="194"/>
        <v>0</v>
      </c>
      <c r="PZD213" s="29">
        <f t="shared" si="194"/>
        <v>0</v>
      </c>
      <c r="PZE213" s="29">
        <f t="shared" si="194"/>
        <v>0</v>
      </c>
      <c r="PZF213" s="29">
        <f t="shared" si="194"/>
        <v>0</v>
      </c>
      <c r="PZG213" s="29">
        <f t="shared" si="194"/>
        <v>0</v>
      </c>
      <c r="PZH213" s="29">
        <f t="shared" si="194"/>
        <v>0</v>
      </c>
      <c r="PZI213" s="29">
        <f t="shared" si="194"/>
        <v>0</v>
      </c>
      <c r="PZJ213" s="29">
        <f t="shared" si="194"/>
        <v>0</v>
      </c>
      <c r="PZK213" s="29">
        <f t="shared" si="194"/>
        <v>0</v>
      </c>
      <c r="PZL213" s="29">
        <f t="shared" si="194"/>
        <v>0</v>
      </c>
      <c r="PZM213" s="29">
        <f t="shared" si="194"/>
        <v>0</v>
      </c>
      <c r="PZN213" s="29">
        <f t="shared" si="194"/>
        <v>0</v>
      </c>
      <c r="PZO213" s="29">
        <f t="shared" si="194"/>
        <v>0</v>
      </c>
      <c r="PZP213" s="29">
        <f t="shared" si="194"/>
        <v>0</v>
      </c>
      <c r="PZQ213" s="29">
        <f t="shared" si="194"/>
        <v>0</v>
      </c>
      <c r="PZR213" s="29">
        <f t="shared" si="194"/>
        <v>0</v>
      </c>
      <c r="PZS213" s="29">
        <f t="shared" si="194"/>
        <v>0</v>
      </c>
      <c r="PZT213" s="29">
        <f t="shared" si="194"/>
        <v>0</v>
      </c>
      <c r="PZU213" s="29">
        <f t="shared" si="194"/>
        <v>0</v>
      </c>
      <c r="PZV213" s="29">
        <f t="shared" si="194"/>
        <v>0</v>
      </c>
      <c r="PZW213" s="29">
        <f t="shared" si="194"/>
        <v>0</v>
      </c>
      <c r="PZX213" s="29">
        <f t="shared" si="194"/>
        <v>0</v>
      </c>
      <c r="PZY213" s="29">
        <f t="shared" si="194"/>
        <v>0</v>
      </c>
      <c r="PZZ213" s="29">
        <f t="shared" si="194"/>
        <v>0</v>
      </c>
      <c r="QAA213" s="29">
        <f t="shared" si="194"/>
        <v>0</v>
      </c>
      <c r="QAB213" s="29">
        <f t="shared" si="194"/>
        <v>0</v>
      </c>
      <c r="QAC213" s="29">
        <f t="shared" ref="QAC213:QCN213" si="195">SUM(QAC207:QAC212)</f>
        <v>0</v>
      </c>
      <c r="QAD213" s="29">
        <f t="shared" si="195"/>
        <v>0</v>
      </c>
      <c r="QAE213" s="29">
        <f t="shared" si="195"/>
        <v>0</v>
      </c>
      <c r="QAF213" s="29">
        <f t="shared" si="195"/>
        <v>0</v>
      </c>
      <c r="QAG213" s="29">
        <f t="shared" si="195"/>
        <v>0</v>
      </c>
      <c r="QAH213" s="29">
        <f t="shared" si="195"/>
        <v>0</v>
      </c>
      <c r="QAI213" s="29">
        <f t="shared" si="195"/>
        <v>0</v>
      </c>
      <c r="QAJ213" s="29">
        <f t="shared" si="195"/>
        <v>0</v>
      </c>
      <c r="QAK213" s="29">
        <f t="shared" si="195"/>
        <v>0</v>
      </c>
      <c r="QAL213" s="29">
        <f t="shared" si="195"/>
        <v>0</v>
      </c>
      <c r="QAM213" s="29">
        <f t="shared" si="195"/>
        <v>0</v>
      </c>
      <c r="QAN213" s="29">
        <f t="shared" si="195"/>
        <v>0</v>
      </c>
      <c r="QAO213" s="29">
        <f t="shared" si="195"/>
        <v>0</v>
      </c>
      <c r="QAP213" s="29">
        <f t="shared" si="195"/>
        <v>0</v>
      </c>
      <c r="QAQ213" s="29">
        <f t="shared" si="195"/>
        <v>0</v>
      </c>
      <c r="QAR213" s="29">
        <f t="shared" si="195"/>
        <v>0</v>
      </c>
      <c r="QAS213" s="29">
        <f t="shared" si="195"/>
        <v>0</v>
      </c>
      <c r="QAT213" s="29">
        <f t="shared" si="195"/>
        <v>0</v>
      </c>
      <c r="QAU213" s="29">
        <f t="shared" si="195"/>
        <v>0</v>
      </c>
      <c r="QAV213" s="29">
        <f t="shared" si="195"/>
        <v>0</v>
      </c>
      <c r="QAW213" s="29">
        <f t="shared" si="195"/>
        <v>0</v>
      </c>
      <c r="QAX213" s="29">
        <f t="shared" si="195"/>
        <v>0</v>
      </c>
      <c r="QAY213" s="29">
        <f t="shared" si="195"/>
        <v>0</v>
      </c>
      <c r="QAZ213" s="29">
        <f t="shared" si="195"/>
        <v>0</v>
      </c>
      <c r="QBA213" s="29">
        <f t="shared" si="195"/>
        <v>0</v>
      </c>
      <c r="QBB213" s="29">
        <f t="shared" si="195"/>
        <v>0</v>
      </c>
      <c r="QBC213" s="29">
        <f t="shared" si="195"/>
        <v>0</v>
      </c>
      <c r="QBD213" s="29">
        <f t="shared" si="195"/>
        <v>0</v>
      </c>
      <c r="QBE213" s="29">
        <f t="shared" si="195"/>
        <v>0</v>
      </c>
      <c r="QBF213" s="29">
        <f t="shared" si="195"/>
        <v>0</v>
      </c>
      <c r="QBG213" s="29">
        <f t="shared" si="195"/>
        <v>0</v>
      </c>
      <c r="QBH213" s="29">
        <f t="shared" si="195"/>
        <v>0</v>
      </c>
      <c r="QBI213" s="29">
        <f t="shared" si="195"/>
        <v>0</v>
      </c>
      <c r="QBJ213" s="29">
        <f t="shared" si="195"/>
        <v>0</v>
      </c>
      <c r="QBK213" s="29">
        <f t="shared" si="195"/>
        <v>0</v>
      </c>
      <c r="QBL213" s="29">
        <f t="shared" si="195"/>
        <v>0</v>
      </c>
      <c r="QBM213" s="29">
        <f t="shared" si="195"/>
        <v>0</v>
      </c>
      <c r="QBN213" s="29">
        <f t="shared" si="195"/>
        <v>0</v>
      </c>
      <c r="QBO213" s="29">
        <f t="shared" si="195"/>
        <v>0</v>
      </c>
      <c r="QBP213" s="29">
        <f t="shared" si="195"/>
        <v>0</v>
      </c>
      <c r="QBQ213" s="29">
        <f t="shared" si="195"/>
        <v>0</v>
      </c>
      <c r="QBR213" s="29">
        <f t="shared" si="195"/>
        <v>0</v>
      </c>
      <c r="QBS213" s="29">
        <f t="shared" si="195"/>
        <v>0</v>
      </c>
      <c r="QBT213" s="29">
        <f t="shared" si="195"/>
        <v>0</v>
      </c>
      <c r="QBU213" s="29">
        <f t="shared" si="195"/>
        <v>0</v>
      </c>
      <c r="QBV213" s="29">
        <f t="shared" si="195"/>
        <v>0</v>
      </c>
      <c r="QBW213" s="29">
        <f t="shared" si="195"/>
        <v>0</v>
      </c>
      <c r="QBX213" s="29">
        <f t="shared" si="195"/>
        <v>0</v>
      </c>
      <c r="QBY213" s="29">
        <f t="shared" si="195"/>
        <v>0</v>
      </c>
      <c r="QBZ213" s="29">
        <f t="shared" si="195"/>
        <v>0</v>
      </c>
      <c r="QCA213" s="29">
        <f t="shared" si="195"/>
        <v>0</v>
      </c>
      <c r="QCB213" s="29">
        <f t="shared" si="195"/>
        <v>0</v>
      </c>
      <c r="QCC213" s="29">
        <f t="shared" si="195"/>
        <v>0</v>
      </c>
      <c r="QCD213" s="29">
        <f t="shared" si="195"/>
        <v>0</v>
      </c>
      <c r="QCE213" s="29">
        <f t="shared" si="195"/>
        <v>0</v>
      </c>
      <c r="QCF213" s="29">
        <f t="shared" si="195"/>
        <v>0</v>
      </c>
      <c r="QCG213" s="29">
        <f t="shared" si="195"/>
        <v>0</v>
      </c>
      <c r="QCH213" s="29">
        <f t="shared" si="195"/>
        <v>0</v>
      </c>
      <c r="QCI213" s="29">
        <f t="shared" si="195"/>
        <v>0</v>
      </c>
      <c r="QCJ213" s="29">
        <f t="shared" si="195"/>
        <v>0</v>
      </c>
      <c r="QCK213" s="29">
        <f t="shared" si="195"/>
        <v>0</v>
      </c>
      <c r="QCL213" s="29">
        <f t="shared" si="195"/>
        <v>0</v>
      </c>
      <c r="QCM213" s="29">
        <f t="shared" si="195"/>
        <v>0</v>
      </c>
      <c r="QCN213" s="29">
        <f t="shared" si="195"/>
        <v>0</v>
      </c>
      <c r="QCO213" s="29">
        <f t="shared" ref="QCO213:QEZ213" si="196">SUM(QCO207:QCO212)</f>
        <v>0</v>
      </c>
      <c r="QCP213" s="29">
        <f t="shared" si="196"/>
        <v>0</v>
      </c>
      <c r="QCQ213" s="29">
        <f t="shared" si="196"/>
        <v>0</v>
      </c>
      <c r="QCR213" s="29">
        <f t="shared" si="196"/>
        <v>0</v>
      </c>
      <c r="QCS213" s="29">
        <f t="shared" si="196"/>
        <v>0</v>
      </c>
      <c r="QCT213" s="29">
        <f t="shared" si="196"/>
        <v>0</v>
      </c>
      <c r="QCU213" s="29">
        <f t="shared" si="196"/>
        <v>0</v>
      </c>
      <c r="QCV213" s="29">
        <f t="shared" si="196"/>
        <v>0</v>
      </c>
      <c r="QCW213" s="29">
        <f t="shared" si="196"/>
        <v>0</v>
      </c>
      <c r="QCX213" s="29">
        <f t="shared" si="196"/>
        <v>0</v>
      </c>
      <c r="QCY213" s="29">
        <f t="shared" si="196"/>
        <v>0</v>
      </c>
      <c r="QCZ213" s="29">
        <f t="shared" si="196"/>
        <v>0</v>
      </c>
      <c r="QDA213" s="29">
        <f t="shared" si="196"/>
        <v>0</v>
      </c>
      <c r="QDB213" s="29">
        <f t="shared" si="196"/>
        <v>0</v>
      </c>
      <c r="QDC213" s="29">
        <f t="shared" si="196"/>
        <v>0</v>
      </c>
      <c r="QDD213" s="29">
        <f t="shared" si="196"/>
        <v>0</v>
      </c>
      <c r="QDE213" s="29">
        <f t="shared" si="196"/>
        <v>0</v>
      </c>
      <c r="QDF213" s="29">
        <f t="shared" si="196"/>
        <v>0</v>
      </c>
      <c r="QDG213" s="29">
        <f t="shared" si="196"/>
        <v>0</v>
      </c>
      <c r="QDH213" s="29">
        <f t="shared" si="196"/>
        <v>0</v>
      </c>
      <c r="QDI213" s="29">
        <f t="shared" si="196"/>
        <v>0</v>
      </c>
      <c r="QDJ213" s="29">
        <f t="shared" si="196"/>
        <v>0</v>
      </c>
      <c r="QDK213" s="29">
        <f t="shared" si="196"/>
        <v>0</v>
      </c>
      <c r="QDL213" s="29">
        <f t="shared" si="196"/>
        <v>0</v>
      </c>
      <c r="QDM213" s="29">
        <f t="shared" si="196"/>
        <v>0</v>
      </c>
      <c r="QDN213" s="29">
        <f t="shared" si="196"/>
        <v>0</v>
      </c>
      <c r="QDO213" s="29">
        <f t="shared" si="196"/>
        <v>0</v>
      </c>
      <c r="QDP213" s="29">
        <f t="shared" si="196"/>
        <v>0</v>
      </c>
      <c r="QDQ213" s="29">
        <f t="shared" si="196"/>
        <v>0</v>
      </c>
      <c r="QDR213" s="29">
        <f t="shared" si="196"/>
        <v>0</v>
      </c>
      <c r="QDS213" s="29">
        <f t="shared" si="196"/>
        <v>0</v>
      </c>
      <c r="QDT213" s="29">
        <f t="shared" si="196"/>
        <v>0</v>
      </c>
      <c r="QDU213" s="29">
        <f t="shared" si="196"/>
        <v>0</v>
      </c>
      <c r="QDV213" s="29">
        <f t="shared" si="196"/>
        <v>0</v>
      </c>
      <c r="QDW213" s="29">
        <f t="shared" si="196"/>
        <v>0</v>
      </c>
      <c r="QDX213" s="29">
        <f t="shared" si="196"/>
        <v>0</v>
      </c>
      <c r="QDY213" s="29">
        <f t="shared" si="196"/>
        <v>0</v>
      </c>
      <c r="QDZ213" s="29">
        <f t="shared" si="196"/>
        <v>0</v>
      </c>
      <c r="QEA213" s="29">
        <f t="shared" si="196"/>
        <v>0</v>
      </c>
      <c r="QEB213" s="29">
        <f t="shared" si="196"/>
        <v>0</v>
      </c>
      <c r="QEC213" s="29">
        <f t="shared" si="196"/>
        <v>0</v>
      </c>
      <c r="QED213" s="29">
        <f t="shared" si="196"/>
        <v>0</v>
      </c>
      <c r="QEE213" s="29">
        <f t="shared" si="196"/>
        <v>0</v>
      </c>
      <c r="QEF213" s="29">
        <f t="shared" si="196"/>
        <v>0</v>
      </c>
      <c r="QEG213" s="29">
        <f t="shared" si="196"/>
        <v>0</v>
      </c>
      <c r="QEH213" s="29">
        <f t="shared" si="196"/>
        <v>0</v>
      </c>
      <c r="QEI213" s="29">
        <f t="shared" si="196"/>
        <v>0</v>
      </c>
      <c r="QEJ213" s="29">
        <f t="shared" si="196"/>
        <v>0</v>
      </c>
      <c r="QEK213" s="29">
        <f t="shared" si="196"/>
        <v>0</v>
      </c>
      <c r="QEL213" s="29">
        <f t="shared" si="196"/>
        <v>0</v>
      </c>
      <c r="QEM213" s="29">
        <f t="shared" si="196"/>
        <v>0</v>
      </c>
      <c r="QEN213" s="29">
        <f t="shared" si="196"/>
        <v>0</v>
      </c>
      <c r="QEO213" s="29">
        <f t="shared" si="196"/>
        <v>0</v>
      </c>
      <c r="QEP213" s="29">
        <f t="shared" si="196"/>
        <v>0</v>
      </c>
      <c r="QEQ213" s="29">
        <f t="shared" si="196"/>
        <v>0</v>
      </c>
      <c r="QER213" s="29">
        <f t="shared" si="196"/>
        <v>0</v>
      </c>
      <c r="QES213" s="29">
        <f t="shared" si="196"/>
        <v>0</v>
      </c>
      <c r="QET213" s="29">
        <f t="shared" si="196"/>
        <v>0</v>
      </c>
      <c r="QEU213" s="29">
        <f t="shared" si="196"/>
        <v>0</v>
      </c>
      <c r="QEV213" s="29">
        <f t="shared" si="196"/>
        <v>0</v>
      </c>
      <c r="QEW213" s="29">
        <f t="shared" si="196"/>
        <v>0</v>
      </c>
      <c r="QEX213" s="29">
        <f t="shared" si="196"/>
        <v>0</v>
      </c>
      <c r="QEY213" s="29">
        <f t="shared" si="196"/>
        <v>0</v>
      </c>
      <c r="QEZ213" s="29">
        <f t="shared" si="196"/>
        <v>0</v>
      </c>
      <c r="QFA213" s="29">
        <f t="shared" ref="QFA213:QHL213" si="197">SUM(QFA207:QFA212)</f>
        <v>0</v>
      </c>
      <c r="QFB213" s="29">
        <f t="shared" si="197"/>
        <v>0</v>
      </c>
      <c r="QFC213" s="29">
        <f t="shared" si="197"/>
        <v>0</v>
      </c>
      <c r="QFD213" s="29">
        <f t="shared" si="197"/>
        <v>0</v>
      </c>
      <c r="QFE213" s="29">
        <f t="shared" si="197"/>
        <v>0</v>
      </c>
      <c r="QFF213" s="29">
        <f t="shared" si="197"/>
        <v>0</v>
      </c>
      <c r="QFG213" s="29">
        <f t="shared" si="197"/>
        <v>0</v>
      </c>
      <c r="QFH213" s="29">
        <f t="shared" si="197"/>
        <v>0</v>
      </c>
      <c r="QFI213" s="29">
        <f t="shared" si="197"/>
        <v>0</v>
      </c>
      <c r="QFJ213" s="29">
        <f t="shared" si="197"/>
        <v>0</v>
      </c>
      <c r="QFK213" s="29">
        <f t="shared" si="197"/>
        <v>0</v>
      </c>
      <c r="QFL213" s="29">
        <f t="shared" si="197"/>
        <v>0</v>
      </c>
      <c r="QFM213" s="29">
        <f t="shared" si="197"/>
        <v>0</v>
      </c>
      <c r="QFN213" s="29">
        <f t="shared" si="197"/>
        <v>0</v>
      </c>
      <c r="QFO213" s="29">
        <f t="shared" si="197"/>
        <v>0</v>
      </c>
      <c r="QFP213" s="29">
        <f t="shared" si="197"/>
        <v>0</v>
      </c>
      <c r="QFQ213" s="29">
        <f t="shared" si="197"/>
        <v>0</v>
      </c>
      <c r="QFR213" s="29">
        <f t="shared" si="197"/>
        <v>0</v>
      </c>
      <c r="QFS213" s="29">
        <f t="shared" si="197"/>
        <v>0</v>
      </c>
      <c r="QFT213" s="29">
        <f t="shared" si="197"/>
        <v>0</v>
      </c>
      <c r="QFU213" s="29">
        <f t="shared" si="197"/>
        <v>0</v>
      </c>
      <c r="QFV213" s="29">
        <f t="shared" si="197"/>
        <v>0</v>
      </c>
      <c r="QFW213" s="29">
        <f t="shared" si="197"/>
        <v>0</v>
      </c>
      <c r="QFX213" s="29">
        <f t="shared" si="197"/>
        <v>0</v>
      </c>
      <c r="QFY213" s="29">
        <f t="shared" si="197"/>
        <v>0</v>
      </c>
      <c r="QFZ213" s="29">
        <f t="shared" si="197"/>
        <v>0</v>
      </c>
      <c r="QGA213" s="29">
        <f t="shared" si="197"/>
        <v>0</v>
      </c>
      <c r="QGB213" s="29">
        <f t="shared" si="197"/>
        <v>0</v>
      </c>
      <c r="QGC213" s="29">
        <f t="shared" si="197"/>
        <v>0</v>
      </c>
      <c r="QGD213" s="29">
        <f t="shared" si="197"/>
        <v>0</v>
      </c>
      <c r="QGE213" s="29">
        <f t="shared" si="197"/>
        <v>0</v>
      </c>
      <c r="QGF213" s="29">
        <f t="shared" si="197"/>
        <v>0</v>
      </c>
      <c r="QGG213" s="29">
        <f t="shared" si="197"/>
        <v>0</v>
      </c>
      <c r="QGH213" s="29">
        <f t="shared" si="197"/>
        <v>0</v>
      </c>
      <c r="QGI213" s="29">
        <f t="shared" si="197"/>
        <v>0</v>
      </c>
      <c r="QGJ213" s="29">
        <f t="shared" si="197"/>
        <v>0</v>
      </c>
      <c r="QGK213" s="29">
        <f t="shared" si="197"/>
        <v>0</v>
      </c>
      <c r="QGL213" s="29">
        <f t="shared" si="197"/>
        <v>0</v>
      </c>
      <c r="QGM213" s="29">
        <f t="shared" si="197"/>
        <v>0</v>
      </c>
      <c r="QGN213" s="29">
        <f t="shared" si="197"/>
        <v>0</v>
      </c>
      <c r="QGO213" s="29">
        <f t="shared" si="197"/>
        <v>0</v>
      </c>
      <c r="QGP213" s="29">
        <f t="shared" si="197"/>
        <v>0</v>
      </c>
      <c r="QGQ213" s="29">
        <f t="shared" si="197"/>
        <v>0</v>
      </c>
      <c r="QGR213" s="29">
        <f t="shared" si="197"/>
        <v>0</v>
      </c>
      <c r="QGS213" s="29">
        <f t="shared" si="197"/>
        <v>0</v>
      </c>
      <c r="QGT213" s="29">
        <f t="shared" si="197"/>
        <v>0</v>
      </c>
      <c r="QGU213" s="29">
        <f t="shared" si="197"/>
        <v>0</v>
      </c>
      <c r="QGV213" s="29">
        <f t="shared" si="197"/>
        <v>0</v>
      </c>
      <c r="QGW213" s="29">
        <f t="shared" si="197"/>
        <v>0</v>
      </c>
      <c r="QGX213" s="29">
        <f t="shared" si="197"/>
        <v>0</v>
      </c>
      <c r="QGY213" s="29">
        <f t="shared" si="197"/>
        <v>0</v>
      </c>
      <c r="QGZ213" s="29">
        <f t="shared" si="197"/>
        <v>0</v>
      </c>
      <c r="QHA213" s="29">
        <f t="shared" si="197"/>
        <v>0</v>
      </c>
      <c r="QHB213" s="29">
        <f t="shared" si="197"/>
        <v>0</v>
      </c>
      <c r="QHC213" s="29">
        <f t="shared" si="197"/>
        <v>0</v>
      </c>
      <c r="QHD213" s="29">
        <f t="shared" si="197"/>
        <v>0</v>
      </c>
      <c r="QHE213" s="29">
        <f t="shared" si="197"/>
        <v>0</v>
      </c>
      <c r="QHF213" s="29">
        <f t="shared" si="197"/>
        <v>0</v>
      </c>
      <c r="QHG213" s="29">
        <f t="shared" si="197"/>
        <v>0</v>
      </c>
      <c r="QHH213" s="29">
        <f t="shared" si="197"/>
        <v>0</v>
      </c>
      <c r="QHI213" s="29">
        <f t="shared" si="197"/>
        <v>0</v>
      </c>
      <c r="QHJ213" s="29">
        <f t="shared" si="197"/>
        <v>0</v>
      </c>
      <c r="QHK213" s="29">
        <f t="shared" si="197"/>
        <v>0</v>
      </c>
      <c r="QHL213" s="29">
        <f t="shared" si="197"/>
        <v>0</v>
      </c>
      <c r="QHM213" s="29">
        <f t="shared" ref="QHM213:QJX213" si="198">SUM(QHM207:QHM212)</f>
        <v>0</v>
      </c>
      <c r="QHN213" s="29">
        <f t="shared" si="198"/>
        <v>0</v>
      </c>
      <c r="QHO213" s="29">
        <f t="shared" si="198"/>
        <v>0</v>
      </c>
      <c r="QHP213" s="29">
        <f t="shared" si="198"/>
        <v>0</v>
      </c>
      <c r="QHQ213" s="29">
        <f t="shared" si="198"/>
        <v>0</v>
      </c>
      <c r="QHR213" s="29">
        <f t="shared" si="198"/>
        <v>0</v>
      </c>
      <c r="QHS213" s="29">
        <f t="shared" si="198"/>
        <v>0</v>
      </c>
      <c r="QHT213" s="29">
        <f t="shared" si="198"/>
        <v>0</v>
      </c>
      <c r="QHU213" s="29">
        <f t="shared" si="198"/>
        <v>0</v>
      </c>
      <c r="QHV213" s="29">
        <f t="shared" si="198"/>
        <v>0</v>
      </c>
      <c r="QHW213" s="29">
        <f t="shared" si="198"/>
        <v>0</v>
      </c>
      <c r="QHX213" s="29">
        <f t="shared" si="198"/>
        <v>0</v>
      </c>
      <c r="QHY213" s="29">
        <f t="shared" si="198"/>
        <v>0</v>
      </c>
      <c r="QHZ213" s="29">
        <f t="shared" si="198"/>
        <v>0</v>
      </c>
      <c r="QIA213" s="29">
        <f t="shared" si="198"/>
        <v>0</v>
      </c>
      <c r="QIB213" s="29">
        <f t="shared" si="198"/>
        <v>0</v>
      </c>
      <c r="QIC213" s="29">
        <f t="shared" si="198"/>
        <v>0</v>
      </c>
      <c r="QID213" s="29">
        <f t="shared" si="198"/>
        <v>0</v>
      </c>
      <c r="QIE213" s="29">
        <f t="shared" si="198"/>
        <v>0</v>
      </c>
      <c r="QIF213" s="29">
        <f t="shared" si="198"/>
        <v>0</v>
      </c>
      <c r="QIG213" s="29">
        <f t="shared" si="198"/>
        <v>0</v>
      </c>
      <c r="QIH213" s="29">
        <f t="shared" si="198"/>
        <v>0</v>
      </c>
      <c r="QII213" s="29">
        <f t="shared" si="198"/>
        <v>0</v>
      </c>
      <c r="QIJ213" s="29">
        <f t="shared" si="198"/>
        <v>0</v>
      </c>
      <c r="QIK213" s="29">
        <f t="shared" si="198"/>
        <v>0</v>
      </c>
      <c r="QIL213" s="29">
        <f t="shared" si="198"/>
        <v>0</v>
      </c>
      <c r="QIM213" s="29">
        <f t="shared" si="198"/>
        <v>0</v>
      </c>
      <c r="QIN213" s="29">
        <f t="shared" si="198"/>
        <v>0</v>
      </c>
      <c r="QIO213" s="29">
        <f t="shared" si="198"/>
        <v>0</v>
      </c>
      <c r="QIP213" s="29">
        <f t="shared" si="198"/>
        <v>0</v>
      </c>
      <c r="QIQ213" s="29">
        <f t="shared" si="198"/>
        <v>0</v>
      </c>
      <c r="QIR213" s="29">
        <f t="shared" si="198"/>
        <v>0</v>
      </c>
      <c r="QIS213" s="29">
        <f t="shared" si="198"/>
        <v>0</v>
      </c>
      <c r="QIT213" s="29">
        <f t="shared" si="198"/>
        <v>0</v>
      </c>
      <c r="QIU213" s="29">
        <f t="shared" si="198"/>
        <v>0</v>
      </c>
      <c r="QIV213" s="29">
        <f t="shared" si="198"/>
        <v>0</v>
      </c>
      <c r="QIW213" s="29">
        <f t="shared" si="198"/>
        <v>0</v>
      </c>
      <c r="QIX213" s="29">
        <f t="shared" si="198"/>
        <v>0</v>
      </c>
      <c r="QIY213" s="29">
        <f t="shared" si="198"/>
        <v>0</v>
      </c>
      <c r="QIZ213" s="29">
        <f t="shared" si="198"/>
        <v>0</v>
      </c>
      <c r="QJA213" s="29">
        <f t="shared" si="198"/>
        <v>0</v>
      </c>
      <c r="QJB213" s="29">
        <f t="shared" si="198"/>
        <v>0</v>
      </c>
      <c r="QJC213" s="29">
        <f t="shared" si="198"/>
        <v>0</v>
      </c>
      <c r="QJD213" s="29">
        <f t="shared" si="198"/>
        <v>0</v>
      </c>
      <c r="QJE213" s="29">
        <f t="shared" si="198"/>
        <v>0</v>
      </c>
      <c r="QJF213" s="29">
        <f t="shared" si="198"/>
        <v>0</v>
      </c>
      <c r="QJG213" s="29">
        <f t="shared" si="198"/>
        <v>0</v>
      </c>
      <c r="QJH213" s="29">
        <f t="shared" si="198"/>
        <v>0</v>
      </c>
      <c r="QJI213" s="29">
        <f t="shared" si="198"/>
        <v>0</v>
      </c>
      <c r="QJJ213" s="29">
        <f t="shared" si="198"/>
        <v>0</v>
      </c>
      <c r="QJK213" s="29">
        <f t="shared" si="198"/>
        <v>0</v>
      </c>
      <c r="QJL213" s="29">
        <f t="shared" si="198"/>
        <v>0</v>
      </c>
      <c r="QJM213" s="29">
        <f t="shared" si="198"/>
        <v>0</v>
      </c>
      <c r="QJN213" s="29">
        <f t="shared" si="198"/>
        <v>0</v>
      </c>
      <c r="QJO213" s="29">
        <f t="shared" si="198"/>
        <v>0</v>
      </c>
      <c r="QJP213" s="29">
        <f t="shared" si="198"/>
        <v>0</v>
      </c>
      <c r="QJQ213" s="29">
        <f t="shared" si="198"/>
        <v>0</v>
      </c>
      <c r="QJR213" s="29">
        <f t="shared" si="198"/>
        <v>0</v>
      </c>
      <c r="QJS213" s="29">
        <f t="shared" si="198"/>
        <v>0</v>
      </c>
      <c r="QJT213" s="29">
        <f t="shared" si="198"/>
        <v>0</v>
      </c>
      <c r="QJU213" s="29">
        <f t="shared" si="198"/>
        <v>0</v>
      </c>
      <c r="QJV213" s="29">
        <f t="shared" si="198"/>
        <v>0</v>
      </c>
      <c r="QJW213" s="29">
        <f t="shared" si="198"/>
        <v>0</v>
      </c>
      <c r="QJX213" s="29">
        <f t="shared" si="198"/>
        <v>0</v>
      </c>
      <c r="QJY213" s="29">
        <f t="shared" ref="QJY213:QMJ213" si="199">SUM(QJY207:QJY212)</f>
        <v>0</v>
      </c>
      <c r="QJZ213" s="29">
        <f t="shared" si="199"/>
        <v>0</v>
      </c>
      <c r="QKA213" s="29">
        <f t="shared" si="199"/>
        <v>0</v>
      </c>
      <c r="QKB213" s="29">
        <f t="shared" si="199"/>
        <v>0</v>
      </c>
      <c r="QKC213" s="29">
        <f t="shared" si="199"/>
        <v>0</v>
      </c>
      <c r="QKD213" s="29">
        <f t="shared" si="199"/>
        <v>0</v>
      </c>
      <c r="QKE213" s="29">
        <f t="shared" si="199"/>
        <v>0</v>
      </c>
      <c r="QKF213" s="29">
        <f t="shared" si="199"/>
        <v>0</v>
      </c>
      <c r="QKG213" s="29">
        <f t="shared" si="199"/>
        <v>0</v>
      </c>
      <c r="QKH213" s="29">
        <f t="shared" si="199"/>
        <v>0</v>
      </c>
      <c r="QKI213" s="29">
        <f t="shared" si="199"/>
        <v>0</v>
      </c>
      <c r="QKJ213" s="29">
        <f t="shared" si="199"/>
        <v>0</v>
      </c>
      <c r="QKK213" s="29">
        <f t="shared" si="199"/>
        <v>0</v>
      </c>
      <c r="QKL213" s="29">
        <f t="shared" si="199"/>
        <v>0</v>
      </c>
      <c r="QKM213" s="29">
        <f t="shared" si="199"/>
        <v>0</v>
      </c>
      <c r="QKN213" s="29">
        <f t="shared" si="199"/>
        <v>0</v>
      </c>
      <c r="QKO213" s="29">
        <f t="shared" si="199"/>
        <v>0</v>
      </c>
      <c r="QKP213" s="29">
        <f t="shared" si="199"/>
        <v>0</v>
      </c>
      <c r="QKQ213" s="29">
        <f t="shared" si="199"/>
        <v>0</v>
      </c>
      <c r="QKR213" s="29">
        <f t="shared" si="199"/>
        <v>0</v>
      </c>
      <c r="QKS213" s="29">
        <f t="shared" si="199"/>
        <v>0</v>
      </c>
      <c r="QKT213" s="29">
        <f t="shared" si="199"/>
        <v>0</v>
      </c>
      <c r="QKU213" s="29">
        <f t="shared" si="199"/>
        <v>0</v>
      </c>
      <c r="QKV213" s="29">
        <f t="shared" si="199"/>
        <v>0</v>
      </c>
      <c r="QKW213" s="29">
        <f t="shared" si="199"/>
        <v>0</v>
      </c>
      <c r="QKX213" s="29">
        <f t="shared" si="199"/>
        <v>0</v>
      </c>
      <c r="QKY213" s="29">
        <f t="shared" si="199"/>
        <v>0</v>
      </c>
      <c r="QKZ213" s="29">
        <f t="shared" si="199"/>
        <v>0</v>
      </c>
      <c r="QLA213" s="29">
        <f t="shared" si="199"/>
        <v>0</v>
      </c>
      <c r="QLB213" s="29">
        <f t="shared" si="199"/>
        <v>0</v>
      </c>
      <c r="QLC213" s="29">
        <f t="shared" si="199"/>
        <v>0</v>
      </c>
      <c r="QLD213" s="29">
        <f t="shared" si="199"/>
        <v>0</v>
      </c>
      <c r="QLE213" s="29">
        <f t="shared" si="199"/>
        <v>0</v>
      </c>
      <c r="QLF213" s="29">
        <f t="shared" si="199"/>
        <v>0</v>
      </c>
      <c r="QLG213" s="29">
        <f t="shared" si="199"/>
        <v>0</v>
      </c>
      <c r="QLH213" s="29">
        <f t="shared" si="199"/>
        <v>0</v>
      </c>
      <c r="QLI213" s="29">
        <f t="shared" si="199"/>
        <v>0</v>
      </c>
      <c r="QLJ213" s="29">
        <f t="shared" si="199"/>
        <v>0</v>
      </c>
      <c r="QLK213" s="29">
        <f t="shared" si="199"/>
        <v>0</v>
      </c>
      <c r="QLL213" s="29">
        <f t="shared" si="199"/>
        <v>0</v>
      </c>
      <c r="QLM213" s="29">
        <f t="shared" si="199"/>
        <v>0</v>
      </c>
      <c r="QLN213" s="29">
        <f t="shared" si="199"/>
        <v>0</v>
      </c>
      <c r="QLO213" s="29">
        <f t="shared" si="199"/>
        <v>0</v>
      </c>
      <c r="QLP213" s="29">
        <f t="shared" si="199"/>
        <v>0</v>
      </c>
      <c r="QLQ213" s="29">
        <f t="shared" si="199"/>
        <v>0</v>
      </c>
      <c r="QLR213" s="29">
        <f t="shared" si="199"/>
        <v>0</v>
      </c>
      <c r="QLS213" s="29">
        <f t="shared" si="199"/>
        <v>0</v>
      </c>
      <c r="QLT213" s="29">
        <f t="shared" si="199"/>
        <v>0</v>
      </c>
      <c r="QLU213" s="29">
        <f t="shared" si="199"/>
        <v>0</v>
      </c>
      <c r="QLV213" s="29">
        <f t="shared" si="199"/>
        <v>0</v>
      </c>
      <c r="QLW213" s="29">
        <f t="shared" si="199"/>
        <v>0</v>
      </c>
      <c r="QLX213" s="29">
        <f t="shared" si="199"/>
        <v>0</v>
      </c>
      <c r="QLY213" s="29">
        <f t="shared" si="199"/>
        <v>0</v>
      </c>
      <c r="QLZ213" s="29">
        <f t="shared" si="199"/>
        <v>0</v>
      </c>
      <c r="QMA213" s="29">
        <f t="shared" si="199"/>
        <v>0</v>
      </c>
      <c r="QMB213" s="29">
        <f t="shared" si="199"/>
        <v>0</v>
      </c>
      <c r="QMC213" s="29">
        <f t="shared" si="199"/>
        <v>0</v>
      </c>
      <c r="QMD213" s="29">
        <f t="shared" si="199"/>
        <v>0</v>
      </c>
      <c r="QME213" s="29">
        <f t="shared" si="199"/>
        <v>0</v>
      </c>
      <c r="QMF213" s="29">
        <f t="shared" si="199"/>
        <v>0</v>
      </c>
      <c r="QMG213" s="29">
        <f t="shared" si="199"/>
        <v>0</v>
      </c>
      <c r="QMH213" s="29">
        <f t="shared" si="199"/>
        <v>0</v>
      </c>
      <c r="QMI213" s="29">
        <f t="shared" si="199"/>
        <v>0</v>
      </c>
      <c r="QMJ213" s="29">
        <f t="shared" si="199"/>
        <v>0</v>
      </c>
      <c r="QMK213" s="29">
        <f t="shared" ref="QMK213:QOV213" si="200">SUM(QMK207:QMK212)</f>
        <v>0</v>
      </c>
      <c r="QML213" s="29">
        <f t="shared" si="200"/>
        <v>0</v>
      </c>
      <c r="QMM213" s="29">
        <f t="shared" si="200"/>
        <v>0</v>
      </c>
      <c r="QMN213" s="29">
        <f t="shared" si="200"/>
        <v>0</v>
      </c>
      <c r="QMO213" s="29">
        <f t="shared" si="200"/>
        <v>0</v>
      </c>
      <c r="QMP213" s="29">
        <f t="shared" si="200"/>
        <v>0</v>
      </c>
      <c r="QMQ213" s="29">
        <f t="shared" si="200"/>
        <v>0</v>
      </c>
      <c r="QMR213" s="29">
        <f t="shared" si="200"/>
        <v>0</v>
      </c>
      <c r="QMS213" s="29">
        <f t="shared" si="200"/>
        <v>0</v>
      </c>
      <c r="QMT213" s="29">
        <f t="shared" si="200"/>
        <v>0</v>
      </c>
      <c r="QMU213" s="29">
        <f t="shared" si="200"/>
        <v>0</v>
      </c>
      <c r="QMV213" s="29">
        <f t="shared" si="200"/>
        <v>0</v>
      </c>
      <c r="QMW213" s="29">
        <f t="shared" si="200"/>
        <v>0</v>
      </c>
      <c r="QMX213" s="29">
        <f t="shared" si="200"/>
        <v>0</v>
      </c>
      <c r="QMY213" s="29">
        <f t="shared" si="200"/>
        <v>0</v>
      </c>
      <c r="QMZ213" s="29">
        <f t="shared" si="200"/>
        <v>0</v>
      </c>
      <c r="QNA213" s="29">
        <f t="shared" si="200"/>
        <v>0</v>
      </c>
      <c r="QNB213" s="29">
        <f t="shared" si="200"/>
        <v>0</v>
      </c>
      <c r="QNC213" s="29">
        <f t="shared" si="200"/>
        <v>0</v>
      </c>
      <c r="QND213" s="29">
        <f t="shared" si="200"/>
        <v>0</v>
      </c>
      <c r="QNE213" s="29">
        <f t="shared" si="200"/>
        <v>0</v>
      </c>
      <c r="QNF213" s="29">
        <f t="shared" si="200"/>
        <v>0</v>
      </c>
      <c r="QNG213" s="29">
        <f t="shared" si="200"/>
        <v>0</v>
      </c>
      <c r="QNH213" s="29">
        <f t="shared" si="200"/>
        <v>0</v>
      </c>
      <c r="QNI213" s="29">
        <f t="shared" si="200"/>
        <v>0</v>
      </c>
      <c r="QNJ213" s="29">
        <f t="shared" si="200"/>
        <v>0</v>
      </c>
      <c r="QNK213" s="29">
        <f t="shared" si="200"/>
        <v>0</v>
      </c>
      <c r="QNL213" s="29">
        <f t="shared" si="200"/>
        <v>0</v>
      </c>
      <c r="QNM213" s="29">
        <f t="shared" si="200"/>
        <v>0</v>
      </c>
      <c r="QNN213" s="29">
        <f t="shared" si="200"/>
        <v>0</v>
      </c>
      <c r="QNO213" s="29">
        <f t="shared" si="200"/>
        <v>0</v>
      </c>
      <c r="QNP213" s="29">
        <f t="shared" si="200"/>
        <v>0</v>
      </c>
      <c r="QNQ213" s="29">
        <f t="shared" si="200"/>
        <v>0</v>
      </c>
      <c r="QNR213" s="29">
        <f t="shared" si="200"/>
        <v>0</v>
      </c>
      <c r="QNS213" s="29">
        <f t="shared" si="200"/>
        <v>0</v>
      </c>
      <c r="QNT213" s="29">
        <f t="shared" si="200"/>
        <v>0</v>
      </c>
      <c r="QNU213" s="29">
        <f t="shared" si="200"/>
        <v>0</v>
      </c>
      <c r="QNV213" s="29">
        <f t="shared" si="200"/>
        <v>0</v>
      </c>
      <c r="QNW213" s="29">
        <f t="shared" si="200"/>
        <v>0</v>
      </c>
      <c r="QNX213" s="29">
        <f t="shared" si="200"/>
        <v>0</v>
      </c>
      <c r="QNY213" s="29">
        <f t="shared" si="200"/>
        <v>0</v>
      </c>
      <c r="QNZ213" s="29">
        <f t="shared" si="200"/>
        <v>0</v>
      </c>
      <c r="QOA213" s="29">
        <f t="shared" si="200"/>
        <v>0</v>
      </c>
      <c r="QOB213" s="29">
        <f t="shared" si="200"/>
        <v>0</v>
      </c>
      <c r="QOC213" s="29">
        <f t="shared" si="200"/>
        <v>0</v>
      </c>
      <c r="QOD213" s="29">
        <f t="shared" si="200"/>
        <v>0</v>
      </c>
      <c r="QOE213" s="29">
        <f t="shared" si="200"/>
        <v>0</v>
      </c>
      <c r="QOF213" s="29">
        <f t="shared" si="200"/>
        <v>0</v>
      </c>
      <c r="QOG213" s="29">
        <f t="shared" si="200"/>
        <v>0</v>
      </c>
      <c r="QOH213" s="29">
        <f t="shared" si="200"/>
        <v>0</v>
      </c>
      <c r="QOI213" s="29">
        <f t="shared" si="200"/>
        <v>0</v>
      </c>
      <c r="QOJ213" s="29">
        <f t="shared" si="200"/>
        <v>0</v>
      </c>
      <c r="QOK213" s="29">
        <f t="shared" si="200"/>
        <v>0</v>
      </c>
      <c r="QOL213" s="29">
        <f t="shared" si="200"/>
        <v>0</v>
      </c>
      <c r="QOM213" s="29">
        <f t="shared" si="200"/>
        <v>0</v>
      </c>
      <c r="QON213" s="29">
        <f t="shared" si="200"/>
        <v>0</v>
      </c>
      <c r="QOO213" s="29">
        <f t="shared" si="200"/>
        <v>0</v>
      </c>
      <c r="QOP213" s="29">
        <f t="shared" si="200"/>
        <v>0</v>
      </c>
      <c r="QOQ213" s="29">
        <f t="shared" si="200"/>
        <v>0</v>
      </c>
      <c r="QOR213" s="29">
        <f t="shared" si="200"/>
        <v>0</v>
      </c>
      <c r="QOS213" s="29">
        <f t="shared" si="200"/>
        <v>0</v>
      </c>
      <c r="QOT213" s="29">
        <f t="shared" si="200"/>
        <v>0</v>
      </c>
      <c r="QOU213" s="29">
        <f t="shared" si="200"/>
        <v>0</v>
      </c>
      <c r="QOV213" s="29">
        <f t="shared" si="200"/>
        <v>0</v>
      </c>
      <c r="QOW213" s="29">
        <f t="shared" ref="QOW213:QRH213" si="201">SUM(QOW207:QOW212)</f>
        <v>0</v>
      </c>
      <c r="QOX213" s="29">
        <f t="shared" si="201"/>
        <v>0</v>
      </c>
      <c r="QOY213" s="29">
        <f t="shared" si="201"/>
        <v>0</v>
      </c>
      <c r="QOZ213" s="29">
        <f t="shared" si="201"/>
        <v>0</v>
      </c>
      <c r="QPA213" s="29">
        <f t="shared" si="201"/>
        <v>0</v>
      </c>
      <c r="QPB213" s="29">
        <f t="shared" si="201"/>
        <v>0</v>
      </c>
      <c r="QPC213" s="29">
        <f t="shared" si="201"/>
        <v>0</v>
      </c>
      <c r="QPD213" s="29">
        <f t="shared" si="201"/>
        <v>0</v>
      </c>
      <c r="QPE213" s="29">
        <f t="shared" si="201"/>
        <v>0</v>
      </c>
      <c r="QPF213" s="29">
        <f t="shared" si="201"/>
        <v>0</v>
      </c>
      <c r="QPG213" s="29">
        <f t="shared" si="201"/>
        <v>0</v>
      </c>
      <c r="QPH213" s="29">
        <f t="shared" si="201"/>
        <v>0</v>
      </c>
      <c r="QPI213" s="29">
        <f t="shared" si="201"/>
        <v>0</v>
      </c>
      <c r="QPJ213" s="29">
        <f t="shared" si="201"/>
        <v>0</v>
      </c>
      <c r="QPK213" s="29">
        <f t="shared" si="201"/>
        <v>0</v>
      </c>
      <c r="QPL213" s="29">
        <f t="shared" si="201"/>
        <v>0</v>
      </c>
      <c r="QPM213" s="29">
        <f t="shared" si="201"/>
        <v>0</v>
      </c>
      <c r="QPN213" s="29">
        <f t="shared" si="201"/>
        <v>0</v>
      </c>
      <c r="QPO213" s="29">
        <f t="shared" si="201"/>
        <v>0</v>
      </c>
      <c r="QPP213" s="29">
        <f t="shared" si="201"/>
        <v>0</v>
      </c>
      <c r="QPQ213" s="29">
        <f t="shared" si="201"/>
        <v>0</v>
      </c>
      <c r="QPR213" s="29">
        <f t="shared" si="201"/>
        <v>0</v>
      </c>
      <c r="QPS213" s="29">
        <f t="shared" si="201"/>
        <v>0</v>
      </c>
      <c r="QPT213" s="29">
        <f t="shared" si="201"/>
        <v>0</v>
      </c>
      <c r="QPU213" s="29">
        <f t="shared" si="201"/>
        <v>0</v>
      </c>
      <c r="QPV213" s="29">
        <f t="shared" si="201"/>
        <v>0</v>
      </c>
      <c r="QPW213" s="29">
        <f t="shared" si="201"/>
        <v>0</v>
      </c>
      <c r="QPX213" s="29">
        <f t="shared" si="201"/>
        <v>0</v>
      </c>
      <c r="QPY213" s="29">
        <f t="shared" si="201"/>
        <v>0</v>
      </c>
      <c r="QPZ213" s="29">
        <f t="shared" si="201"/>
        <v>0</v>
      </c>
      <c r="QQA213" s="29">
        <f t="shared" si="201"/>
        <v>0</v>
      </c>
      <c r="QQB213" s="29">
        <f t="shared" si="201"/>
        <v>0</v>
      </c>
      <c r="QQC213" s="29">
        <f t="shared" si="201"/>
        <v>0</v>
      </c>
      <c r="QQD213" s="29">
        <f t="shared" si="201"/>
        <v>0</v>
      </c>
      <c r="QQE213" s="29">
        <f t="shared" si="201"/>
        <v>0</v>
      </c>
      <c r="QQF213" s="29">
        <f t="shared" si="201"/>
        <v>0</v>
      </c>
      <c r="QQG213" s="29">
        <f t="shared" si="201"/>
        <v>0</v>
      </c>
      <c r="QQH213" s="29">
        <f t="shared" si="201"/>
        <v>0</v>
      </c>
      <c r="QQI213" s="29">
        <f t="shared" si="201"/>
        <v>0</v>
      </c>
      <c r="QQJ213" s="29">
        <f t="shared" si="201"/>
        <v>0</v>
      </c>
      <c r="QQK213" s="29">
        <f t="shared" si="201"/>
        <v>0</v>
      </c>
      <c r="QQL213" s="29">
        <f t="shared" si="201"/>
        <v>0</v>
      </c>
      <c r="QQM213" s="29">
        <f t="shared" si="201"/>
        <v>0</v>
      </c>
      <c r="QQN213" s="29">
        <f t="shared" si="201"/>
        <v>0</v>
      </c>
      <c r="QQO213" s="29">
        <f t="shared" si="201"/>
        <v>0</v>
      </c>
      <c r="QQP213" s="29">
        <f t="shared" si="201"/>
        <v>0</v>
      </c>
      <c r="QQQ213" s="29">
        <f t="shared" si="201"/>
        <v>0</v>
      </c>
      <c r="QQR213" s="29">
        <f t="shared" si="201"/>
        <v>0</v>
      </c>
      <c r="QQS213" s="29">
        <f t="shared" si="201"/>
        <v>0</v>
      </c>
      <c r="QQT213" s="29">
        <f t="shared" si="201"/>
        <v>0</v>
      </c>
      <c r="QQU213" s="29">
        <f t="shared" si="201"/>
        <v>0</v>
      </c>
      <c r="QQV213" s="29">
        <f t="shared" si="201"/>
        <v>0</v>
      </c>
      <c r="QQW213" s="29">
        <f t="shared" si="201"/>
        <v>0</v>
      </c>
      <c r="QQX213" s="29">
        <f t="shared" si="201"/>
        <v>0</v>
      </c>
      <c r="QQY213" s="29">
        <f t="shared" si="201"/>
        <v>0</v>
      </c>
      <c r="QQZ213" s="29">
        <f t="shared" si="201"/>
        <v>0</v>
      </c>
      <c r="QRA213" s="29">
        <f t="shared" si="201"/>
        <v>0</v>
      </c>
      <c r="QRB213" s="29">
        <f t="shared" si="201"/>
        <v>0</v>
      </c>
      <c r="QRC213" s="29">
        <f t="shared" si="201"/>
        <v>0</v>
      </c>
      <c r="QRD213" s="29">
        <f t="shared" si="201"/>
        <v>0</v>
      </c>
      <c r="QRE213" s="29">
        <f t="shared" si="201"/>
        <v>0</v>
      </c>
      <c r="QRF213" s="29">
        <f t="shared" si="201"/>
        <v>0</v>
      </c>
      <c r="QRG213" s="29">
        <f t="shared" si="201"/>
        <v>0</v>
      </c>
      <c r="QRH213" s="29">
        <f t="shared" si="201"/>
        <v>0</v>
      </c>
      <c r="QRI213" s="29">
        <f t="shared" ref="QRI213:QTT213" si="202">SUM(QRI207:QRI212)</f>
        <v>0</v>
      </c>
      <c r="QRJ213" s="29">
        <f t="shared" si="202"/>
        <v>0</v>
      </c>
      <c r="QRK213" s="29">
        <f t="shared" si="202"/>
        <v>0</v>
      </c>
      <c r="QRL213" s="29">
        <f t="shared" si="202"/>
        <v>0</v>
      </c>
      <c r="QRM213" s="29">
        <f t="shared" si="202"/>
        <v>0</v>
      </c>
      <c r="QRN213" s="29">
        <f t="shared" si="202"/>
        <v>0</v>
      </c>
      <c r="QRO213" s="29">
        <f t="shared" si="202"/>
        <v>0</v>
      </c>
      <c r="QRP213" s="29">
        <f t="shared" si="202"/>
        <v>0</v>
      </c>
      <c r="QRQ213" s="29">
        <f t="shared" si="202"/>
        <v>0</v>
      </c>
      <c r="QRR213" s="29">
        <f t="shared" si="202"/>
        <v>0</v>
      </c>
      <c r="QRS213" s="29">
        <f t="shared" si="202"/>
        <v>0</v>
      </c>
      <c r="QRT213" s="29">
        <f t="shared" si="202"/>
        <v>0</v>
      </c>
      <c r="QRU213" s="29">
        <f t="shared" si="202"/>
        <v>0</v>
      </c>
      <c r="QRV213" s="29">
        <f t="shared" si="202"/>
        <v>0</v>
      </c>
      <c r="QRW213" s="29">
        <f t="shared" si="202"/>
        <v>0</v>
      </c>
      <c r="QRX213" s="29">
        <f t="shared" si="202"/>
        <v>0</v>
      </c>
      <c r="QRY213" s="29">
        <f t="shared" si="202"/>
        <v>0</v>
      </c>
      <c r="QRZ213" s="29">
        <f t="shared" si="202"/>
        <v>0</v>
      </c>
      <c r="QSA213" s="29">
        <f t="shared" si="202"/>
        <v>0</v>
      </c>
      <c r="QSB213" s="29">
        <f t="shared" si="202"/>
        <v>0</v>
      </c>
      <c r="QSC213" s="29">
        <f t="shared" si="202"/>
        <v>0</v>
      </c>
      <c r="QSD213" s="29">
        <f t="shared" si="202"/>
        <v>0</v>
      </c>
      <c r="QSE213" s="29">
        <f t="shared" si="202"/>
        <v>0</v>
      </c>
      <c r="QSF213" s="29">
        <f t="shared" si="202"/>
        <v>0</v>
      </c>
      <c r="QSG213" s="29">
        <f t="shared" si="202"/>
        <v>0</v>
      </c>
      <c r="QSH213" s="29">
        <f t="shared" si="202"/>
        <v>0</v>
      </c>
      <c r="QSI213" s="29">
        <f t="shared" si="202"/>
        <v>0</v>
      </c>
      <c r="QSJ213" s="29">
        <f t="shared" si="202"/>
        <v>0</v>
      </c>
      <c r="QSK213" s="29">
        <f t="shared" si="202"/>
        <v>0</v>
      </c>
      <c r="QSL213" s="29">
        <f t="shared" si="202"/>
        <v>0</v>
      </c>
      <c r="QSM213" s="29">
        <f t="shared" si="202"/>
        <v>0</v>
      </c>
      <c r="QSN213" s="29">
        <f t="shared" si="202"/>
        <v>0</v>
      </c>
      <c r="QSO213" s="29">
        <f t="shared" si="202"/>
        <v>0</v>
      </c>
      <c r="QSP213" s="29">
        <f t="shared" si="202"/>
        <v>0</v>
      </c>
      <c r="QSQ213" s="29">
        <f t="shared" si="202"/>
        <v>0</v>
      </c>
      <c r="QSR213" s="29">
        <f t="shared" si="202"/>
        <v>0</v>
      </c>
      <c r="QSS213" s="29">
        <f t="shared" si="202"/>
        <v>0</v>
      </c>
      <c r="QST213" s="29">
        <f t="shared" si="202"/>
        <v>0</v>
      </c>
      <c r="QSU213" s="29">
        <f t="shared" si="202"/>
        <v>0</v>
      </c>
      <c r="QSV213" s="29">
        <f t="shared" si="202"/>
        <v>0</v>
      </c>
      <c r="QSW213" s="29">
        <f t="shared" si="202"/>
        <v>0</v>
      </c>
      <c r="QSX213" s="29">
        <f t="shared" si="202"/>
        <v>0</v>
      </c>
      <c r="QSY213" s="29">
        <f t="shared" si="202"/>
        <v>0</v>
      </c>
      <c r="QSZ213" s="29">
        <f t="shared" si="202"/>
        <v>0</v>
      </c>
      <c r="QTA213" s="29">
        <f t="shared" si="202"/>
        <v>0</v>
      </c>
      <c r="QTB213" s="29">
        <f t="shared" si="202"/>
        <v>0</v>
      </c>
      <c r="QTC213" s="29">
        <f t="shared" si="202"/>
        <v>0</v>
      </c>
      <c r="QTD213" s="29">
        <f t="shared" si="202"/>
        <v>0</v>
      </c>
      <c r="QTE213" s="29">
        <f t="shared" si="202"/>
        <v>0</v>
      </c>
      <c r="QTF213" s="29">
        <f t="shared" si="202"/>
        <v>0</v>
      </c>
      <c r="QTG213" s="29">
        <f t="shared" si="202"/>
        <v>0</v>
      </c>
      <c r="QTH213" s="29">
        <f t="shared" si="202"/>
        <v>0</v>
      </c>
      <c r="QTI213" s="29">
        <f t="shared" si="202"/>
        <v>0</v>
      </c>
      <c r="QTJ213" s="29">
        <f t="shared" si="202"/>
        <v>0</v>
      </c>
      <c r="QTK213" s="29">
        <f t="shared" si="202"/>
        <v>0</v>
      </c>
      <c r="QTL213" s="29">
        <f t="shared" si="202"/>
        <v>0</v>
      </c>
      <c r="QTM213" s="29">
        <f t="shared" si="202"/>
        <v>0</v>
      </c>
      <c r="QTN213" s="29">
        <f t="shared" si="202"/>
        <v>0</v>
      </c>
      <c r="QTO213" s="29">
        <f t="shared" si="202"/>
        <v>0</v>
      </c>
      <c r="QTP213" s="29">
        <f t="shared" si="202"/>
        <v>0</v>
      </c>
      <c r="QTQ213" s="29">
        <f t="shared" si="202"/>
        <v>0</v>
      </c>
      <c r="QTR213" s="29">
        <f t="shared" si="202"/>
        <v>0</v>
      </c>
      <c r="QTS213" s="29">
        <f t="shared" si="202"/>
        <v>0</v>
      </c>
      <c r="QTT213" s="29">
        <f t="shared" si="202"/>
        <v>0</v>
      </c>
      <c r="QTU213" s="29">
        <f t="shared" ref="QTU213:QWF213" si="203">SUM(QTU207:QTU212)</f>
        <v>0</v>
      </c>
      <c r="QTV213" s="29">
        <f t="shared" si="203"/>
        <v>0</v>
      </c>
      <c r="QTW213" s="29">
        <f t="shared" si="203"/>
        <v>0</v>
      </c>
      <c r="QTX213" s="29">
        <f t="shared" si="203"/>
        <v>0</v>
      </c>
      <c r="QTY213" s="29">
        <f t="shared" si="203"/>
        <v>0</v>
      </c>
      <c r="QTZ213" s="29">
        <f t="shared" si="203"/>
        <v>0</v>
      </c>
      <c r="QUA213" s="29">
        <f t="shared" si="203"/>
        <v>0</v>
      </c>
      <c r="QUB213" s="29">
        <f t="shared" si="203"/>
        <v>0</v>
      </c>
      <c r="QUC213" s="29">
        <f t="shared" si="203"/>
        <v>0</v>
      </c>
      <c r="QUD213" s="29">
        <f t="shared" si="203"/>
        <v>0</v>
      </c>
      <c r="QUE213" s="29">
        <f t="shared" si="203"/>
        <v>0</v>
      </c>
      <c r="QUF213" s="29">
        <f t="shared" si="203"/>
        <v>0</v>
      </c>
      <c r="QUG213" s="29">
        <f t="shared" si="203"/>
        <v>0</v>
      </c>
      <c r="QUH213" s="29">
        <f t="shared" si="203"/>
        <v>0</v>
      </c>
      <c r="QUI213" s="29">
        <f t="shared" si="203"/>
        <v>0</v>
      </c>
      <c r="QUJ213" s="29">
        <f t="shared" si="203"/>
        <v>0</v>
      </c>
      <c r="QUK213" s="29">
        <f t="shared" si="203"/>
        <v>0</v>
      </c>
      <c r="QUL213" s="29">
        <f t="shared" si="203"/>
        <v>0</v>
      </c>
      <c r="QUM213" s="29">
        <f t="shared" si="203"/>
        <v>0</v>
      </c>
      <c r="QUN213" s="29">
        <f t="shared" si="203"/>
        <v>0</v>
      </c>
      <c r="QUO213" s="29">
        <f t="shared" si="203"/>
        <v>0</v>
      </c>
      <c r="QUP213" s="29">
        <f t="shared" si="203"/>
        <v>0</v>
      </c>
      <c r="QUQ213" s="29">
        <f t="shared" si="203"/>
        <v>0</v>
      </c>
      <c r="QUR213" s="29">
        <f t="shared" si="203"/>
        <v>0</v>
      </c>
      <c r="QUS213" s="29">
        <f t="shared" si="203"/>
        <v>0</v>
      </c>
      <c r="QUT213" s="29">
        <f t="shared" si="203"/>
        <v>0</v>
      </c>
      <c r="QUU213" s="29">
        <f t="shared" si="203"/>
        <v>0</v>
      </c>
      <c r="QUV213" s="29">
        <f t="shared" si="203"/>
        <v>0</v>
      </c>
      <c r="QUW213" s="29">
        <f t="shared" si="203"/>
        <v>0</v>
      </c>
      <c r="QUX213" s="29">
        <f t="shared" si="203"/>
        <v>0</v>
      </c>
      <c r="QUY213" s="29">
        <f t="shared" si="203"/>
        <v>0</v>
      </c>
      <c r="QUZ213" s="29">
        <f t="shared" si="203"/>
        <v>0</v>
      </c>
      <c r="QVA213" s="29">
        <f t="shared" si="203"/>
        <v>0</v>
      </c>
      <c r="QVB213" s="29">
        <f t="shared" si="203"/>
        <v>0</v>
      </c>
      <c r="QVC213" s="29">
        <f t="shared" si="203"/>
        <v>0</v>
      </c>
      <c r="QVD213" s="29">
        <f t="shared" si="203"/>
        <v>0</v>
      </c>
      <c r="QVE213" s="29">
        <f t="shared" si="203"/>
        <v>0</v>
      </c>
      <c r="QVF213" s="29">
        <f t="shared" si="203"/>
        <v>0</v>
      </c>
      <c r="QVG213" s="29">
        <f t="shared" si="203"/>
        <v>0</v>
      </c>
      <c r="QVH213" s="29">
        <f t="shared" si="203"/>
        <v>0</v>
      </c>
      <c r="QVI213" s="29">
        <f t="shared" si="203"/>
        <v>0</v>
      </c>
      <c r="QVJ213" s="29">
        <f t="shared" si="203"/>
        <v>0</v>
      </c>
      <c r="QVK213" s="29">
        <f t="shared" si="203"/>
        <v>0</v>
      </c>
      <c r="QVL213" s="29">
        <f t="shared" si="203"/>
        <v>0</v>
      </c>
      <c r="QVM213" s="29">
        <f t="shared" si="203"/>
        <v>0</v>
      </c>
      <c r="QVN213" s="29">
        <f t="shared" si="203"/>
        <v>0</v>
      </c>
      <c r="QVO213" s="29">
        <f t="shared" si="203"/>
        <v>0</v>
      </c>
      <c r="QVP213" s="29">
        <f t="shared" si="203"/>
        <v>0</v>
      </c>
      <c r="QVQ213" s="29">
        <f t="shared" si="203"/>
        <v>0</v>
      </c>
      <c r="QVR213" s="29">
        <f t="shared" si="203"/>
        <v>0</v>
      </c>
      <c r="QVS213" s="29">
        <f t="shared" si="203"/>
        <v>0</v>
      </c>
      <c r="QVT213" s="29">
        <f t="shared" si="203"/>
        <v>0</v>
      </c>
      <c r="QVU213" s="29">
        <f t="shared" si="203"/>
        <v>0</v>
      </c>
      <c r="QVV213" s="29">
        <f t="shared" si="203"/>
        <v>0</v>
      </c>
      <c r="QVW213" s="29">
        <f t="shared" si="203"/>
        <v>0</v>
      </c>
      <c r="QVX213" s="29">
        <f t="shared" si="203"/>
        <v>0</v>
      </c>
      <c r="QVY213" s="29">
        <f t="shared" si="203"/>
        <v>0</v>
      </c>
      <c r="QVZ213" s="29">
        <f t="shared" si="203"/>
        <v>0</v>
      </c>
      <c r="QWA213" s="29">
        <f t="shared" si="203"/>
        <v>0</v>
      </c>
      <c r="QWB213" s="29">
        <f t="shared" si="203"/>
        <v>0</v>
      </c>
      <c r="QWC213" s="29">
        <f t="shared" si="203"/>
        <v>0</v>
      </c>
      <c r="QWD213" s="29">
        <f t="shared" si="203"/>
        <v>0</v>
      </c>
      <c r="QWE213" s="29">
        <f t="shared" si="203"/>
        <v>0</v>
      </c>
      <c r="QWF213" s="29">
        <f t="shared" si="203"/>
        <v>0</v>
      </c>
      <c r="QWG213" s="29">
        <f t="shared" ref="QWG213:QYR213" si="204">SUM(QWG207:QWG212)</f>
        <v>0</v>
      </c>
      <c r="QWH213" s="29">
        <f t="shared" si="204"/>
        <v>0</v>
      </c>
      <c r="QWI213" s="29">
        <f t="shared" si="204"/>
        <v>0</v>
      </c>
      <c r="QWJ213" s="29">
        <f t="shared" si="204"/>
        <v>0</v>
      </c>
      <c r="QWK213" s="29">
        <f t="shared" si="204"/>
        <v>0</v>
      </c>
      <c r="QWL213" s="29">
        <f t="shared" si="204"/>
        <v>0</v>
      </c>
      <c r="QWM213" s="29">
        <f t="shared" si="204"/>
        <v>0</v>
      </c>
      <c r="QWN213" s="29">
        <f t="shared" si="204"/>
        <v>0</v>
      </c>
      <c r="QWO213" s="29">
        <f t="shared" si="204"/>
        <v>0</v>
      </c>
      <c r="QWP213" s="29">
        <f t="shared" si="204"/>
        <v>0</v>
      </c>
      <c r="QWQ213" s="29">
        <f t="shared" si="204"/>
        <v>0</v>
      </c>
      <c r="QWR213" s="29">
        <f t="shared" si="204"/>
        <v>0</v>
      </c>
      <c r="QWS213" s="29">
        <f t="shared" si="204"/>
        <v>0</v>
      </c>
      <c r="QWT213" s="29">
        <f t="shared" si="204"/>
        <v>0</v>
      </c>
      <c r="QWU213" s="29">
        <f t="shared" si="204"/>
        <v>0</v>
      </c>
      <c r="QWV213" s="29">
        <f t="shared" si="204"/>
        <v>0</v>
      </c>
      <c r="QWW213" s="29">
        <f t="shared" si="204"/>
        <v>0</v>
      </c>
      <c r="QWX213" s="29">
        <f t="shared" si="204"/>
        <v>0</v>
      </c>
      <c r="QWY213" s="29">
        <f t="shared" si="204"/>
        <v>0</v>
      </c>
      <c r="QWZ213" s="29">
        <f t="shared" si="204"/>
        <v>0</v>
      </c>
      <c r="QXA213" s="29">
        <f t="shared" si="204"/>
        <v>0</v>
      </c>
      <c r="QXB213" s="29">
        <f t="shared" si="204"/>
        <v>0</v>
      </c>
      <c r="QXC213" s="29">
        <f t="shared" si="204"/>
        <v>0</v>
      </c>
      <c r="QXD213" s="29">
        <f t="shared" si="204"/>
        <v>0</v>
      </c>
      <c r="QXE213" s="29">
        <f t="shared" si="204"/>
        <v>0</v>
      </c>
      <c r="QXF213" s="29">
        <f t="shared" si="204"/>
        <v>0</v>
      </c>
      <c r="QXG213" s="29">
        <f t="shared" si="204"/>
        <v>0</v>
      </c>
      <c r="QXH213" s="29">
        <f t="shared" si="204"/>
        <v>0</v>
      </c>
      <c r="QXI213" s="29">
        <f t="shared" si="204"/>
        <v>0</v>
      </c>
      <c r="QXJ213" s="29">
        <f t="shared" si="204"/>
        <v>0</v>
      </c>
      <c r="QXK213" s="29">
        <f t="shared" si="204"/>
        <v>0</v>
      </c>
      <c r="QXL213" s="29">
        <f t="shared" si="204"/>
        <v>0</v>
      </c>
      <c r="QXM213" s="29">
        <f t="shared" si="204"/>
        <v>0</v>
      </c>
      <c r="QXN213" s="29">
        <f t="shared" si="204"/>
        <v>0</v>
      </c>
      <c r="QXO213" s="29">
        <f t="shared" si="204"/>
        <v>0</v>
      </c>
      <c r="QXP213" s="29">
        <f t="shared" si="204"/>
        <v>0</v>
      </c>
      <c r="QXQ213" s="29">
        <f t="shared" si="204"/>
        <v>0</v>
      </c>
      <c r="QXR213" s="29">
        <f t="shared" si="204"/>
        <v>0</v>
      </c>
      <c r="QXS213" s="29">
        <f t="shared" si="204"/>
        <v>0</v>
      </c>
      <c r="QXT213" s="29">
        <f t="shared" si="204"/>
        <v>0</v>
      </c>
      <c r="QXU213" s="29">
        <f t="shared" si="204"/>
        <v>0</v>
      </c>
      <c r="QXV213" s="29">
        <f t="shared" si="204"/>
        <v>0</v>
      </c>
      <c r="QXW213" s="29">
        <f t="shared" si="204"/>
        <v>0</v>
      </c>
      <c r="QXX213" s="29">
        <f t="shared" si="204"/>
        <v>0</v>
      </c>
      <c r="QXY213" s="29">
        <f t="shared" si="204"/>
        <v>0</v>
      </c>
      <c r="QXZ213" s="29">
        <f t="shared" si="204"/>
        <v>0</v>
      </c>
      <c r="QYA213" s="29">
        <f t="shared" si="204"/>
        <v>0</v>
      </c>
      <c r="QYB213" s="29">
        <f t="shared" si="204"/>
        <v>0</v>
      </c>
      <c r="QYC213" s="29">
        <f t="shared" si="204"/>
        <v>0</v>
      </c>
      <c r="QYD213" s="29">
        <f t="shared" si="204"/>
        <v>0</v>
      </c>
      <c r="QYE213" s="29">
        <f t="shared" si="204"/>
        <v>0</v>
      </c>
      <c r="QYF213" s="29">
        <f t="shared" si="204"/>
        <v>0</v>
      </c>
      <c r="QYG213" s="29">
        <f t="shared" si="204"/>
        <v>0</v>
      </c>
      <c r="QYH213" s="29">
        <f t="shared" si="204"/>
        <v>0</v>
      </c>
      <c r="QYI213" s="29">
        <f t="shared" si="204"/>
        <v>0</v>
      </c>
      <c r="QYJ213" s="29">
        <f t="shared" si="204"/>
        <v>0</v>
      </c>
      <c r="QYK213" s="29">
        <f t="shared" si="204"/>
        <v>0</v>
      </c>
      <c r="QYL213" s="29">
        <f t="shared" si="204"/>
        <v>0</v>
      </c>
      <c r="QYM213" s="29">
        <f t="shared" si="204"/>
        <v>0</v>
      </c>
      <c r="QYN213" s="29">
        <f t="shared" si="204"/>
        <v>0</v>
      </c>
      <c r="QYO213" s="29">
        <f t="shared" si="204"/>
        <v>0</v>
      </c>
      <c r="QYP213" s="29">
        <f t="shared" si="204"/>
        <v>0</v>
      </c>
      <c r="QYQ213" s="29">
        <f t="shared" si="204"/>
        <v>0</v>
      </c>
      <c r="QYR213" s="29">
        <f t="shared" si="204"/>
        <v>0</v>
      </c>
      <c r="QYS213" s="29">
        <f t="shared" ref="QYS213:RBD213" si="205">SUM(QYS207:QYS212)</f>
        <v>0</v>
      </c>
      <c r="QYT213" s="29">
        <f t="shared" si="205"/>
        <v>0</v>
      </c>
      <c r="QYU213" s="29">
        <f t="shared" si="205"/>
        <v>0</v>
      </c>
      <c r="QYV213" s="29">
        <f t="shared" si="205"/>
        <v>0</v>
      </c>
      <c r="QYW213" s="29">
        <f t="shared" si="205"/>
        <v>0</v>
      </c>
      <c r="QYX213" s="29">
        <f t="shared" si="205"/>
        <v>0</v>
      </c>
      <c r="QYY213" s="29">
        <f t="shared" si="205"/>
        <v>0</v>
      </c>
      <c r="QYZ213" s="29">
        <f t="shared" si="205"/>
        <v>0</v>
      </c>
      <c r="QZA213" s="29">
        <f t="shared" si="205"/>
        <v>0</v>
      </c>
      <c r="QZB213" s="29">
        <f t="shared" si="205"/>
        <v>0</v>
      </c>
      <c r="QZC213" s="29">
        <f t="shared" si="205"/>
        <v>0</v>
      </c>
      <c r="QZD213" s="29">
        <f t="shared" si="205"/>
        <v>0</v>
      </c>
      <c r="QZE213" s="29">
        <f t="shared" si="205"/>
        <v>0</v>
      </c>
      <c r="QZF213" s="29">
        <f t="shared" si="205"/>
        <v>0</v>
      </c>
      <c r="QZG213" s="29">
        <f t="shared" si="205"/>
        <v>0</v>
      </c>
      <c r="QZH213" s="29">
        <f t="shared" si="205"/>
        <v>0</v>
      </c>
      <c r="QZI213" s="29">
        <f t="shared" si="205"/>
        <v>0</v>
      </c>
      <c r="QZJ213" s="29">
        <f t="shared" si="205"/>
        <v>0</v>
      </c>
      <c r="QZK213" s="29">
        <f t="shared" si="205"/>
        <v>0</v>
      </c>
      <c r="QZL213" s="29">
        <f t="shared" si="205"/>
        <v>0</v>
      </c>
      <c r="QZM213" s="29">
        <f t="shared" si="205"/>
        <v>0</v>
      </c>
      <c r="QZN213" s="29">
        <f t="shared" si="205"/>
        <v>0</v>
      </c>
      <c r="QZO213" s="29">
        <f t="shared" si="205"/>
        <v>0</v>
      </c>
      <c r="QZP213" s="29">
        <f t="shared" si="205"/>
        <v>0</v>
      </c>
      <c r="QZQ213" s="29">
        <f t="shared" si="205"/>
        <v>0</v>
      </c>
      <c r="QZR213" s="29">
        <f t="shared" si="205"/>
        <v>0</v>
      </c>
      <c r="QZS213" s="29">
        <f t="shared" si="205"/>
        <v>0</v>
      </c>
      <c r="QZT213" s="29">
        <f t="shared" si="205"/>
        <v>0</v>
      </c>
      <c r="QZU213" s="29">
        <f t="shared" si="205"/>
        <v>0</v>
      </c>
      <c r="QZV213" s="29">
        <f t="shared" si="205"/>
        <v>0</v>
      </c>
      <c r="QZW213" s="29">
        <f t="shared" si="205"/>
        <v>0</v>
      </c>
      <c r="QZX213" s="29">
        <f t="shared" si="205"/>
        <v>0</v>
      </c>
      <c r="QZY213" s="29">
        <f t="shared" si="205"/>
        <v>0</v>
      </c>
      <c r="QZZ213" s="29">
        <f t="shared" si="205"/>
        <v>0</v>
      </c>
      <c r="RAA213" s="29">
        <f t="shared" si="205"/>
        <v>0</v>
      </c>
      <c r="RAB213" s="29">
        <f t="shared" si="205"/>
        <v>0</v>
      </c>
      <c r="RAC213" s="29">
        <f t="shared" si="205"/>
        <v>0</v>
      </c>
      <c r="RAD213" s="29">
        <f t="shared" si="205"/>
        <v>0</v>
      </c>
      <c r="RAE213" s="29">
        <f t="shared" si="205"/>
        <v>0</v>
      </c>
      <c r="RAF213" s="29">
        <f t="shared" si="205"/>
        <v>0</v>
      </c>
      <c r="RAG213" s="29">
        <f t="shared" si="205"/>
        <v>0</v>
      </c>
      <c r="RAH213" s="29">
        <f t="shared" si="205"/>
        <v>0</v>
      </c>
      <c r="RAI213" s="29">
        <f t="shared" si="205"/>
        <v>0</v>
      </c>
      <c r="RAJ213" s="29">
        <f t="shared" si="205"/>
        <v>0</v>
      </c>
      <c r="RAK213" s="29">
        <f t="shared" si="205"/>
        <v>0</v>
      </c>
      <c r="RAL213" s="29">
        <f t="shared" si="205"/>
        <v>0</v>
      </c>
      <c r="RAM213" s="29">
        <f t="shared" si="205"/>
        <v>0</v>
      </c>
      <c r="RAN213" s="29">
        <f t="shared" si="205"/>
        <v>0</v>
      </c>
      <c r="RAO213" s="29">
        <f t="shared" si="205"/>
        <v>0</v>
      </c>
      <c r="RAP213" s="29">
        <f t="shared" si="205"/>
        <v>0</v>
      </c>
      <c r="RAQ213" s="29">
        <f t="shared" si="205"/>
        <v>0</v>
      </c>
      <c r="RAR213" s="29">
        <f t="shared" si="205"/>
        <v>0</v>
      </c>
      <c r="RAS213" s="29">
        <f t="shared" si="205"/>
        <v>0</v>
      </c>
      <c r="RAT213" s="29">
        <f t="shared" si="205"/>
        <v>0</v>
      </c>
      <c r="RAU213" s="29">
        <f t="shared" si="205"/>
        <v>0</v>
      </c>
      <c r="RAV213" s="29">
        <f t="shared" si="205"/>
        <v>0</v>
      </c>
      <c r="RAW213" s="29">
        <f t="shared" si="205"/>
        <v>0</v>
      </c>
      <c r="RAX213" s="29">
        <f t="shared" si="205"/>
        <v>0</v>
      </c>
      <c r="RAY213" s="29">
        <f t="shared" si="205"/>
        <v>0</v>
      </c>
      <c r="RAZ213" s="29">
        <f t="shared" si="205"/>
        <v>0</v>
      </c>
      <c r="RBA213" s="29">
        <f t="shared" si="205"/>
        <v>0</v>
      </c>
      <c r="RBB213" s="29">
        <f t="shared" si="205"/>
        <v>0</v>
      </c>
      <c r="RBC213" s="29">
        <f t="shared" si="205"/>
        <v>0</v>
      </c>
      <c r="RBD213" s="29">
        <f t="shared" si="205"/>
        <v>0</v>
      </c>
      <c r="RBE213" s="29">
        <f t="shared" ref="RBE213:RDP213" si="206">SUM(RBE207:RBE212)</f>
        <v>0</v>
      </c>
      <c r="RBF213" s="29">
        <f t="shared" si="206"/>
        <v>0</v>
      </c>
      <c r="RBG213" s="29">
        <f t="shared" si="206"/>
        <v>0</v>
      </c>
      <c r="RBH213" s="29">
        <f t="shared" si="206"/>
        <v>0</v>
      </c>
      <c r="RBI213" s="29">
        <f t="shared" si="206"/>
        <v>0</v>
      </c>
      <c r="RBJ213" s="29">
        <f t="shared" si="206"/>
        <v>0</v>
      </c>
      <c r="RBK213" s="29">
        <f t="shared" si="206"/>
        <v>0</v>
      </c>
      <c r="RBL213" s="29">
        <f t="shared" si="206"/>
        <v>0</v>
      </c>
      <c r="RBM213" s="29">
        <f t="shared" si="206"/>
        <v>0</v>
      </c>
      <c r="RBN213" s="29">
        <f t="shared" si="206"/>
        <v>0</v>
      </c>
      <c r="RBO213" s="29">
        <f t="shared" si="206"/>
        <v>0</v>
      </c>
      <c r="RBP213" s="29">
        <f t="shared" si="206"/>
        <v>0</v>
      </c>
      <c r="RBQ213" s="29">
        <f t="shared" si="206"/>
        <v>0</v>
      </c>
      <c r="RBR213" s="29">
        <f t="shared" si="206"/>
        <v>0</v>
      </c>
      <c r="RBS213" s="29">
        <f t="shared" si="206"/>
        <v>0</v>
      </c>
      <c r="RBT213" s="29">
        <f t="shared" si="206"/>
        <v>0</v>
      </c>
      <c r="RBU213" s="29">
        <f t="shared" si="206"/>
        <v>0</v>
      </c>
      <c r="RBV213" s="29">
        <f t="shared" si="206"/>
        <v>0</v>
      </c>
      <c r="RBW213" s="29">
        <f t="shared" si="206"/>
        <v>0</v>
      </c>
      <c r="RBX213" s="29">
        <f t="shared" si="206"/>
        <v>0</v>
      </c>
      <c r="RBY213" s="29">
        <f t="shared" si="206"/>
        <v>0</v>
      </c>
      <c r="RBZ213" s="29">
        <f t="shared" si="206"/>
        <v>0</v>
      </c>
      <c r="RCA213" s="29">
        <f t="shared" si="206"/>
        <v>0</v>
      </c>
      <c r="RCB213" s="29">
        <f t="shared" si="206"/>
        <v>0</v>
      </c>
      <c r="RCC213" s="29">
        <f t="shared" si="206"/>
        <v>0</v>
      </c>
      <c r="RCD213" s="29">
        <f t="shared" si="206"/>
        <v>0</v>
      </c>
      <c r="RCE213" s="29">
        <f t="shared" si="206"/>
        <v>0</v>
      </c>
      <c r="RCF213" s="29">
        <f t="shared" si="206"/>
        <v>0</v>
      </c>
      <c r="RCG213" s="29">
        <f t="shared" si="206"/>
        <v>0</v>
      </c>
      <c r="RCH213" s="29">
        <f t="shared" si="206"/>
        <v>0</v>
      </c>
      <c r="RCI213" s="29">
        <f t="shared" si="206"/>
        <v>0</v>
      </c>
      <c r="RCJ213" s="29">
        <f t="shared" si="206"/>
        <v>0</v>
      </c>
      <c r="RCK213" s="29">
        <f t="shared" si="206"/>
        <v>0</v>
      </c>
      <c r="RCL213" s="29">
        <f t="shared" si="206"/>
        <v>0</v>
      </c>
      <c r="RCM213" s="29">
        <f t="shared" si="206"/>
        <v>0</v>
      </c>
      <c r="RCN213" s="29">
        <f t="shared" si="206"/>
        <v>0</v>
      </c>
      <c r="RCO213" s="29">
        <f t="shared" si="206"/>
        <v>0</v>
      </c>
      <c r="RCP213" s="29">
        <f t="shared" si="206"/>
        <v>0</v>
      </c>
      <c r="RCQ213" s="29">
        <f t="shared" si="206"/>
        <v>0</v>
      </c>
      <c r="RCR213" s="29">
        <f t="shared" si="206"/>
        <v>0</v>
      </c>
      <c r="RCS213" s="29">
        <f t="shared" si="206"/>
        <v>0</v>
      </c>
      <c r="RCT213" s="29">
        <f t="shared" si="206"/>
        <v>0</v>
      </c>
      <c r="RCU213" s="29">
        <f t="shared" si="206"/>
        <v>0</v>
      </c>
      <c r="RCV213" s="29">
        <f t="shared" si="206"/>
        <v>0</v>
      </c>
      <c r="RCW213" s="29">
        <f t="shared" si="206"/>
        <v>0</v>
      </c>
      <c r="RCX213" s="29">
        <f t="shared" si="206"/>
        <v>0</v>
      </c>
      <c r="RCY213" s="29">
        <f t="shared" si="206"/>
        <v>0</v>
      </c>
      <c r="RCZ213" s="29">
        <f t="shared" si="206"/>
        <v>0</v>
      </c>
      <c r="RDA213" s="29">
        <f t="shared" si="206"/>
        <v>0</v>
      </c>
      <c r="RDB213" s="29">
        <f t="shared" si="206"/>
        <v>0</v>
      </c>
      <c r="RDC213" s="29">
        <f t="shared" si="206"/>
        <v>0</v>
      </c>
      <c r="RDD213" s="29">
        <f t="shared" si="206"/>
        <v>0</v>
      </c>
      <c r="RDE213" s="29">
        <f t="shared" si="206"/>
        <v>0</v>
      </c>
      <c r="RDF213" s="29">
        <f t="shared" si="206"/>
        <v>0</v>
      </c>
      <c r="RDG213" s="29">
        <f t="shared" si="206"/>
        <v>0</v>
      </c>
      <c r="RDH213" s="29">
        <f t="shared" si="206"/>
        <v>0</v>
      </c>
      <c r="RDI213" s="29">
        <f t="shared" si="206"/>
        <v>0</v>
      </c>
      <c r="RDJ213" s="29">
        <f t="shared" si="206"/>
        <v>0</v>
      </c>
      <c r="RDK213" s="29">
        <f t="shared" si="206"/>
        <v>0</v>
      </c>
      <c r="RDL213" s="29">
        <f t="shared" si="206"/>
        <v>0</v>
      </c>
      <c r="RDM213" s="29">
        <f t="shared" si="206"/>
        <v>0</v>
      </c>
      <c r="RDN213" s="29">
        <f t="shared" si="206"/>
        <v>0</v>
      </c>
      <c r="RDO213" s="29">
        <f t="shared" si="206"/>
        <v>0</v>
      </c>
      <c r="RDP213" s="29">
        <f t="shared" si="206"/>
        <v>0</v>
      </c>
      <c r="RDQ213" s="29">
        <f t="shared" ref="RDQ213:RGB213" si="207">SUM(RDQ207:RDQ212)</f>
        <v>0</v>
      </c>
      <c r="RDR213" s="29">
        <f t="shared" si="207"/>
        <v>0</v>
      </c>
      <c r="RDS213" s="29">
        <f t="shared" si="207"/>
        <v>0</v>
      </c>
      <c r="RDT213" s="29">
        <f t="shared" si="207"/>
        <v>0</v>
      </c>
      <c r="RDU213" s="29">
        <f t="shared" si="207"/>
        <v>0</v>
      </c>
      <c r="RDV213" s="29">
        <f t="shared" si="207"/>
        <v>0</v>
      </c>
      <c r="RDW213" s="29">
        <f t="shared" si="207"/>
        <v>0</v>
      </c>
      <c r="RDX213" s="29">
        <f t="shared" si="207"/>
        <v>0</v>
      </c>
      <c r="RDY213" s="29">
        <f t="shared" si="207"/>
        <v>0</v>
      </c>
      <c r="RDZ213" s="29">
        <f t="shared" si="207"/>
        <v>0</v>
      </c>
      <c r="REA213" s="29">
        <f t="shared" si="207"/>
        <v>0</v>
      </c>
      <c r="REB213" s="29">
        <f t="shared" si="207"/>
        <v>0</v>
      </c>
      <c r="REC213" s="29">
        <f t="shared" si="207"/>
        <v>0</v>
      </c>
      <c r="RED213" s="29">
        <f t="shared" si="207"/>
        <v>0</v>
      </c>
      <c r="REE213" s="29">
        <f t="shared" si="207"/>
        <v>0</v>
      </c>
      <c r="REF213" s="29">
        <f t="shared" si="207"/>
        <v>0</v>
      </c>
      <c r="REG213" s="29">
        <f t="shared" si="207"/>
        <v>0</v>
      </c>
      <c r="REH213" s="29">
        <f t="shared" si="207"/>
        <v>0</v>
      </c>
      <c r="REI213" s="29">
        <f t="shared" si="207"/>
        <v>0</v>
      </c>
      <c r="REJ213" s="29">
        <f t="shared" si="207"/>
        <v>0</v>
      </c>
      <c r="REK213" s="29">
        <f t="shared" si="207"/>
        <v>0</v>
      </c>
      <c r="REL213" s="29">
        <f t="shared" si="207"/>
        <v>0</v>
      </c>
      <c r="REM213" s="29">
        <f t="shared" si="207"/>
        <v>0</v>
      </c>
      <c r="REN213" s="29">
        <f t="shared" si="207"/>
        <v>0</v>
      </c>
      <c r="REO213" s="29">
        <f t="shared" si="207"/>
        <v>0</v>
      </c>
      <c r="REP213" s="29">
        <f t="shared" si="207"/>
        <v>0</v>
      </c>
      <c r="REQ213" s="29">
        <f t="shared" si="207"/>
        <v>0</v>
      </c>
      <c r="RER213" s="29">
        <f t="shared" si="207"/>
        <v>0</v>
      </c>
      <c r="RES213" s="29">
        <f t="shared" si="207"/>
        <v>0</v>
      </c>
      <c r="RET213" s="29">
        <f t="shared" si="207"/>
        <v>0</v>
      </c>
      <c r="REU213" s="29">
        <f t="shared" si="207"/>
        <v>0</v>
      </c>
      <c r="REV213" s="29">
        <f t="shared" si="207"/>
        <v>0</v>
      </c>
      <c r="REW213" s="29">
        <f t="shared" si="207"/>
        <v>0</v>
      </c>
      <c r="REX213" s="29">
        <f t="shared" si="207"/>
        <v>0</v>
      </c>
      <c r="REY213" s="29">
        <f t="shared" si="207"/>
        <v>0</v>
      </c>
      <c r="REZ213" s="29">
        <f t="shared" si="207"/>
        <v>0</v>
      </c>
      <c r="RFA213" s="29">
        <f t="shared" si="207"/>
        <v>0</v>
      </c>
      <c r="RFB213" s="29">
        <f t="shared" si="207"/>
        <v>0</v>
      </c>
      <c r="RFC213" s="29">
        <f t="shared" si="207"/>
        <v>0</v>
      </c>
      <c r="RFD213" s="29">
        <f t="shared" si="207"/>
        <v>0</v>
      </c>
      <c r="RFE213" s="29">
        <f t="shared" si="207"/>
        <v>0</v>
      </c>
      <c r="RFF213" s="29">
        <f t="shared" si="207"/>
        <v>0</v>
      </c>
      <c r="RFG213" s="29">
        <f t="shared" si="207"/>
        <v>0</v>
      </c>
      <c r="RFH213" s="29">
        <f t="shared" si="207"/>
        <v>0</v>
      </c>
      <c r="RFI213" s="29">
        <f t="shared" si="207"/>
        <v>0</v>
      </c>
      <c r="RFJ213" s="29">
        <f t="shared" si="207"/>
        <v>0</v>
      </c>
      <c r="RFK213" s="29">
        <f t="shared" si="207"/>
        <v>0</v>
      </c>
      <c r="RFL213" s="29">
        <f t="shared" si="207"/>
        <v>0</v>
      </c>
      <c r="RFM213" s="29">
        <f t="shared" si="207"/>
        <v>0</v>
      </c>
      <c r="RFN213" s="29">
        <f t="shared" si="207"/>
        <v>0</v>
      </c>
      <c r="RFO213" s="29">
        <f t="shared" si="207"/>
        <v>0</v>
      </c>
      <c r="RFP213" s="29">
        <f t="shared" si="207"/>
        <v>0</v>
      </c>
      <c r="RFQ213" s="29">
        <f t="shared" si="207"/>
        <v>0</v>
      </c>
      <c r="RFR213" s="29">
        <f t="shared" si="207"/>
        <v>0</v>
      </c>
      <c r="RFS213" s="29">
        <f t="shared" si="207"/>
        <v>0</v>
      </c>
      <c r="RFT213" s="29">
        <f t="shared" si="207"/>
        <v>0</v>
      </c>
      <c r="RFU213" s="29">
        <f t="shared" si="207"/>
        <v>0</v>
      </c>
      <c r="RFV213" s="29">
        <f t="shared" si="207"/>
        <v>0</v>
      </c>
      <c r="RFW213" s="29">
        <f t="shared" si="207"/>
        <v>0</v>
      </c>
      <c r="RFX213" s="29">
        <f t="shared" si="207"/>
        <v>0</v>
      </c>
      <c r="RFY213" s="29">
        <f t="shared" si="207"/>
        <v>0</v>
      </c>
      <c r="RFZ213" s="29">
        <f t="shared" si="207"/>
        <v>0</v>
      </c>
      <c r="RGA213" s="29">
        <f t="shared" si="207"/>
        <v>0</v>
      </c>
      <c r="RGB213" s="29">
        <f t="shared" si="207"/>
        <v>0</v>
      </c>
      <c r="RGC213" s="29">
        <f t="shared" ref="RGC213:RIN213" si="208">SUM(RGC207:RGC212)</f>
        <v>0</v>
      </c>
      <c r="RGD213" s="29">
        <f t="shared" si="208"/>
        <v>0</v>
      </c>
      <c r="RGE213" s="29">
        <f t="shared" si="208"/>
        <v>0</v>
      </c>
      <c r="RGF213" s="29">
        <f t="shared" si="208"/>
        <v>0</v>
      </c>
      <c r="RGG213" s="29">
        <f t="shared" si="208"/>
        <v>0</v>
      </c>
      <c r="RGH213" s="29">
        <f t="shared" si="208"/>
        <v>0</v>
      </c>
      <c r="RGI213" s="29">
        <f t="shared" si="208"/>
        <v>0</v>
      </c>
      <c r="RGJ213" s="29">
        <f t="shared" si="208"/>
        <v>0</v>
      </c>
      <c r="RGK213" s="29">
        <f t="shared" si="208"/>
        <v>0</v>
      </c>
      <c r="RGL213" s="29">
        <f t="shared" si="208"/>
        <v>0</v>
      </c>
      <c r="RGM213" s="29">
        <f t="shared" si="208"/>
        <v>0</v>
      </c>
      <c r="RGN213" s="29">
        <f t="shared" si="208"/>
        <v>0</v>
      </c>
      <c r="RGO213" s="29">
        <f t="shared" si="208"/>
        <v>0</v>
      </c>
      <c r="RGP213" s="29">
        <f t="shared" si="208"/>
        <v>0</v>
      </c>
      <c r="RGQ213" s="29">
        <f t="shared" si="208"/>
        <v>0</v>
      </c>
      <c r="RGR213" s="29">
        <f t="shared" si="208"/>
        <v>0</v>
      </c>
      <c r="RGS213" s="29">
        <f t="shared" si="208"/>
        <v>0</v>
      </c>
      <c r="RGT213" s="29">
        <f t="shared" si="208"/>
        <v>0</v>
      </c>
      <c r="RGU213" s="29">
        <f t="shared" si="208"/>
        <v>0</v>
      </c>
      <c r="RGV213" s="29">
        <f t="shared" si="208"/>
        <v>0</v>
      </c>
      <c r="RGW213" s="29">
        <f t="shared" si="208"/>
        <v>0</v>
      </c>
      <c r="RGX213" s="29">
        <f t="shared" si="208"/>
        <v>0</v>
      </c>
      <c r="RGY213" s="29">
        <f t="shared" si="208"/>
        <v>0</v>
      </c>
      <c r="RGZ213" s="29">
        <f t="shared" si="208"/>
        <v>0</v>
      </c>
      <c r="RHA213" s="29">
        <f t="shared" si="208"/>
        <v>0</v>
      </c>
      <c r="RHB213" s="29">
        <f t="shared" si="208"/>
        <v>0</v>
      </c>
      <c r="RHC213" s="29">
        <f t="shared" si="208"/>
        <v>0</v>
      </c>
      <c r="RHD213" s="29">
        <f t="shared" si="208"/>
        <v>0</v>
      </c>
      <c r="RHE213" s="29">
        <f t="shared" si="208"/>
        <v>0</v>
      </c>
      <c r="RHF213" s="29">
        <f t="shared" si="208"/>
        <v>0</v>
      </c>
      <c r="RHG213" s="29">
        <f t="shared" si="208"/>
        <v>0</v>
      </c>
      <c r="RHH213" s="29">
        <f t="shared" si="208"/>
        <v>0</v>
      </c>
      <c r="RHI213" s="29">
        <f t="shared" si="208"/>
        <v>0</v>
      </c>
      <c r="RHJ213" s="29">
        <f t="shared" si="208"/>
        <v>0</v>
      </c>
      <c r="RHK213" s="29">
        <f t="shared" si="208"/>
        <v>0</v>
      </c>
      <c r="RHL213" s="29">
        <f t="shared" si="208"/>
        <v>0</v>
      </c>
      <c r="RHM213" s="29">
        <f t="shared" si="208"/>
        <v>0</v>
      </c>
      <c r="RHN213" s="29">
        <f t="shared" si="208"/>
        <v>0</v>
      </c>
      <c r="RHO213" s="29">
        <f t="shared" si="208"/>
        <v>0</v>
      </c>
      <c r="RHP213" s="29">
        <f t="shared" si="208"/>
        <v>0</v>
      </c>
      <c r="RHQ213" s="29">
        <f t="shared" si="208"/>
        <v>0</v>
      </c>
      <c r="RHR213" s="29">
        <f t="shared" si="208"/>
        <v>0</v>
      </c>
      <c r="RHS213" s="29">
        <f t="shared" si="208"/>
        <v>0</v>
      </c>
      <c r="RHT213" s="29">
        <f t="shared" si="208"/>
        <v>0</v>
      </c>
      <c r="RHU213" s="29">
        <f t="shared" si="208"/>
        <v>0</v>
      </c>
      <c r="RHV213" s="29">
        <f t="shared" si="208"/>
        <v>0</v>
      </c>
      <c r="RHW213" s="29">
        <f t="shared" si="208"/>
        <v>0</v>
      </c>
      <c r="RHX213" s="29">
        <f t="shared" si="208"/>
        <v>0</v>
      </c>
      <c r="RHY213" s="29">
        <f t="shared" si="208"/>
        <v>0</v>
      </c>
      <c r="RHZ213" s="29">
        <f t="shared" si="208"/>
        <v>0</v>
      </c>
      <c r="RIA213" s="29">
        <f t="shared" si="208"/>
        <v>0</v>
      </c>
      <c r="RIB213" s="29">
        <f t="shared" si="208"/>
        <v>0</v>
      </c>
      <c r="RIC213" s="29">
        <f t="shared" si="208"/>
        <v>0</v>
      </c>
      <c r="RID213" s="29">
        <f t="shared" si="208"/>
        <v>0</v>
      </c>
      <c r="RIE213" s="29">
        <f t="shared" si="208"/>
        <v>0</v>
      </c>
      <c r="RIF213" s="29">
        <f t="shared" si="208"/>
        <v>0</v>
      </c>
      <c r="RIG213" s="29">
        <f t="shared" si="208"/>
        <v>0</v>
      </c>
      <c r="RIH213" s="29">
        <f t="shared" si="208"/>
        <v>0</v>
      </c>
      <c r="RII213" s="29">
        <f t="shared" si="208"/>
        <v>0</v>
      </c>
      <c r="RIJ213" s="29">
        <f t="shared" si="208"/>
        <v>0</v>
      </c>
      <c r="RIK213" s="29">
        <f t="shared" si="208"/>
        <v>0</v>
      </c>
      <c r="RIL213" s="29">
        <f t="shared" si="208"/>
        <v>0</v>
      </c>
      <c r="RIM213" s="29">
        <f t="shared" si="208"/>
        <v>0</v>
      </c>
      <c r="RIN213" s="29">
        <f t="shared" si="208"/>
        <v>0</v>
      </c>
      <c r="RIO213" s="29">
        <f t="shared" ref="RIO213:RKZ213" si="209">SUM(RIO207:RIO212)</f>
        <v>0</v>
      </c>
      <c r="RIP213" s="29">
        <f t="shared" si="209"/>
        <v>0</v>
      </c>
      <c r="RIQ213" s="29">
        <f t="shared" si="209"/>
        <v>0</v>
      </c>
      <c r="RIR213" s="29">
        <f t="shared" si="209"/>
        <v>0</v>
      </c>
      <c r="RIS213" s="29">
        <f t="shared" si="209"/>
        <v>0</v>
      </c>
      <c r="RIT213" s="29">
        <f t="shared" si="209"/>
        <v>0</v>
      </c>
      <c r="RIU213" s="29">
        <f t="shared" si="209"/>
        <v>0</v>
      </c>
      <c r="RIV213" s="29">
        <f t="shared" si="209"/>
        <v>0</v>
      </c>
      <c r="RIW213" s="29">
        <f t="shared" si="209"/>
        <v>0</v>
      </c>
      <c r="RIX213" s="29">
        <f t="shared" si="209"/>
        <v>0</v>
      </c>
      <c r="RIY213" s="29">
        <f t="shared" si="209"/>
        <v>0</v>
      </c>
      <c r="RIZ213" s="29">
        <f t="shared" si="209"/>
        <v>0</v>
      </c>
      <c r="RJA213" s="29">
        <f t="shared" si="209"/>
        <v>0</v>
      </c>
      <c r="RJB213" s="29">
        <f t="shared" si="209"/>
        <v>0</v>
      </c>
      <c r="RJC213" s="29">
        <f t="shared" si="209"/>
        <v>0</v>
      </c>
      <c r="RJD213" s="29">
        <f t="shared" si="209"/>
        <v>0</v>
      </c>
      <c r="RJE213" s="29">
        <f t="shared" si="209"/>
        <v>0</v>
      </c>
      <c r="RJF213" s="29">
        <f t="shared" si="209"/>
        <v>0</v>
      </c>
      <c r="RJG213" s="29">
        <f t="shared" si="209"/>
        <v>0</v>
      </c>
      <c r="RJH213" s="29">
        <f t="shared" si="209"/>
        <v>0</v>
      </c>
      <c r="RJI213" s="29">
        <f t="shared" si="209"/>
        <v>0</v>
      </c>
      <c r="RJJ213" s="29">
        <f t="shared" si="209"/>
        <v>0</v>
      </c>
      <c r="RJK213" s="29">
        <f t="shared" si="209"/>
        <v>0</v>
      </c>
      <c r="RJL213" s="29">
        <f t="shared" si="209"/>
        <v>0</v>
      </c>
      <c r="RJM213" s="29">
        <f t="shared" si="209"/>
        <v>0</v>
      </c>
      <c r="RJN213" s="29">
        <f t="shared" si="209"/>
        <v>0</v>
      </c>
      <c r="RJO213" s="29">
        <f t="shared" si="209"/>
        <v>0</v>
      </c>
      <c r="RJP213" s="29">
        <f t="shared" si="209"/>
        <v>0</v>
      </c>
      <c r="RJQ213" s="29">
        <f t="shared" si="209"/>
        <v>0</v>
      </c>
      <c r="RJR213" s="29">
        <f t="shared" si="209"/>
        <v>0</v>
      </c>
      <c r="RJS213" s="29">
        <f t="shared" si="209"/>
        <v>0</v>
      </c>
      <c r="RJT213" s="29">
        <f t="shared" si="209"/>
        <v>0</v>
      </c>
      <c r="RJU213" s="29">
        <f t="shared" si="209"/>
        <v>0</v>
      </c>
      <c r="RJV213" s="29">
        <f t="shared" si="209"/>
        <v>0</v>
      </c>
      <c r="RJW213" s="29">
        <f t="shared" si="209"/>
        <v>0</v>
      </c>
      <c r="RJX213" s="29">
        <f t="shared" si="209"/>
        <v>0</v>
      </c>
      <c r="RJY213" s="29">
        <f t="shared" si="209"/>
        <v>0</v>
      </c>
      <c r="RJZ213" s="29">
        <f t="shared" si="209"/>
        <v>0</v>
      </c>
      <c r="RKA213" s="29">
        <f t="shared" si="209"/>
        <v>0</v>
      </c>
      <c r="RKB213" s="29">
        <f t="shared" si="209"/>
        <v>0</v>
      </c>
      <c r="RKC213" s="29">
        <f t="shared" si="209"/>
        <v>0</v>
      </c>
      <c r="RKD213" s="29">
        <f t="shared" si="209"/>
        <v>0</v>
      </c>
      <c r="RKE213" s="29">
        <f t="shared" si="209"/>
        <v>0</v>
      </c>
      <c r="RKF213" s="29">
        <f t="shared" si="209"/>
        <v>0</v>
      </c>
      <c r="RKG213" s="29">
        <f t="shared" si="209"/>
        <v>0</v>
      </c>
      <c r="RKH213" s="29">
        <f t="shared" si="209"/>
        <v>0</v>
      </c>
      <c r="RKI213" s="29">
        <f t="shared" si="209"/>
        <v>0</v>
      </c>
      <c r="RKJ213" s="29">
        <f t="shared" si="209"/>
        <v>0</v>
      </c>
      <c r="RKK213" s="29">
        <f t="shared" si="209"/>
        <v>0</v>
      </c>
      <c r="RKL213" s="29">
        <f t="shared" si="209"/>
        <v>0</v>
      </c>
      <c r="RKM213" s="29">
        <f t="shared" si="209"/>
        <v>0</v>
      </c>
      <c r="RKN213" s="29">
        <f t="shared" si="209"/>
        <v>0</v>
      </c>
      <c r="RKO213" s="29">
        <f t="shared" si="209"/>
        <v>0</v>
      </c>
      <c r="RKP213" s="29">
        <f t="shared" si="209"/>
        <v>0</v>
      </c>
      <c r="RKQ213" s="29">
        <f t="shared" si="209"/>
        <v>0</v>
      </c>
      <c r="RKR213" s="29">
        <f t="shared" si="209"/>
        <v>0</v>
      </c>
      <c r="RKS213" s="29">
        <f t="shared" si="209"/>
        <v>0</v>
      </c>
      <c r="RKT213" s="29">
        <f t="shared" si="209"/>
        <v>0</v>
      </c>
      <c r="RKU213" s="29">
        <f t="shared" si="209"/>
        <v>0</v>
      </c>
      <c r="RKV213" s="29">
        <f t="shared" si="209"/>
        <v>0</v>
      </c>
      <c r="RKW213" s="29">
        <f t="shared" si="209"/>
        <v>0</v>
      </c>
      <c r="RKX213" s="29">
        <f t="shared" si="209"/>
        <v>0</v>
      </c>
      <c r="RKY213" s="29">
        <f t="shared" si="209"/>
        <v>0</v>
      </c>
      <c r="RKZ213" s="29">
        <f t="shared" si="209"/>
        <v>0</v>
      </c>
      <c r="RLA213" s="29">
        <f t="shared" ref="RLA213:RNL213" si="210">SUM(RLA207:RLA212)</f>
        <v>0</v>
      </c>
      <c r="RLB213" s="29">
        <f t="shared" si="210"/>
        <v>0</v>
      </c>
      <c r="RLC213" s="29">
        <f t="shared" si="210"/>
        <v>0</v>
      </c>
      <c r="RLD213" s="29">
        <f t="shared" si="210"/>
        <v>0</v>
      </c>
      <c r="RLE213" s="29">
        <f t="shared" si="210"/>
        <v>0</v>
      </c>
      <c r="RLF213" s="29">
        <f t="shared" si="210"/>
        <v>0</v>
      </c>
      <c r="RLG213" s="29">
        <f t="shared" si="210"/>
        <v>0</v>
      </c>
      <c r="RLH213" s="29">
        <f t="shared" si="210"/>
        <v>0</v>
      </c>
      <c r="RLI213" s="29">
        <f t="shared" si="210"/>
        <v>0</v>
      </c>
      <c r="RLJ213" s="29">
        <f t="shared" si="210"/>
        <v>0</v>
      </c>
      <c r="RLK213" s="29">
        <f t="shared" si="210"/>
        <v>0</v>
      </c>
      <c r="RLL213" s="29">
        <f t="shared" si="210"/>
        <v>0</v>
      </c>
      <c r="RLM213" s="29">
        <f t="shared" si="210"/>
        <v>0</v>
      </c>
      <c r="RLN213" s="29">
        <f t="shared" si="210"/>
        <v>0</v>
      </c>
      <c r="RLO213" s="29">
        <f t="shared" si="210"/>
        <v>0</v>
      </c>
      <c r="RLP213" s="29">
        <f t="shared" si="210"/>
        <v>0</v>
      </c>
      <c r="RLQ213" s="29">
        <f t="shared" si="210"/>
        <v>0</v>
      </c>
      <c r="RLR213" s="29">
        <f t="shared" si="210"/>
        <v>0</v>
      </c>
      <c r="RLS213" s="29">
        <f t="shared" si="210"/>
        <v>0</v>
      </c>
      <c r="RLT213" s="29">
        <f t="shared" si="210"/>
        <v>0</v>
      </c>
      <c r="RLU213" s="29">
        <f t="shared" si="210"/>
        <v>0</v>
      </c>
      <c r="RLV213" s="29">
        <f t="shared" si="210"/>
        <v>0</v>
      </c>
      <c r="RLW213" s="29">
        <f t="shared" si="210"/>
        <v>0</v>
      </c>
      <c r="RLX213" s="29">
        <f t="shared" si="210"/>
        <v>0</v>
      </c>
      <c r="RLY213" s="29">
        <f t="shared" si="210"/>
        <v>0</v>
      </c>
      <c r="RLZ213" s="29">
        <f t="shared" si="210"/>
        <v>0</v>
      </c>
      <c r="RMA213" s="29">
        <f t="shared" si="210"/>
        <v>0</v>
      </c>
      <c r="RMB213" s="29">
        <f t="shared" si="210"/>
        <v>0</v>
      </c>
      <c r="RMC213" s="29">
        <f t="shared" si="210"/>
        <v>0</v>
      </c>
      <c r="RMD213" s="29">
        <f t="shared" si="210"/>
        <v>0</v>
      </c>
      <c r="RME213" s="29">
        <f t="shared" si="210"/>
        <v>0</v>
      </c>
      <c r="RMF213" s="29">
        <f t="shared" si="210"/>
        <v>0</v>
      </c>
      <c r="RMG213" s="29">
        <f t="shared" si="210"/>
        <v>0</v>
      </c>
      <c r="RMH213" s="29">
        <f t="shared" si="210"/>
        <v>0</v>
      </c>
      <c r="RMI213" s="29">
        <f t="shared" si="210"/>
        <v>0</v>
      </c>
      <c r="RMJ213" s="29">
        <f t="shared" si="210"/>
        <v>0</v>
      </c>
      <c r="RMK213" s="29">
        <f t="shared" si="210"/>
        <v>0</v>
      </c>
      <c r="RML213" s="29">
        <f t="shared" si="210"/>
        <v>0</v>
      </c>
      <c r="RMM213" s="29">
        <f t="shared" si="210"/>
        <v>0</v>
      </c>
      <c r="RMN213" s="29">
        <f t="shared" si="210"/>
        <v>0</v>
      </c>
      <c r="RMO213" s="29">
        <f t="shared" si="210"/>
        <v>0</v>
      </c>
      <c r="RMP213" s="29">
        <f t="shared" si="210"/>
        <v>0</v>
      </c>
      <c r="RMQ213" s="29">
        <f t="shared" si="210"/>
        <v>0</v>
      </c>
      <c r="RMR213" s="29">
        <f t="shared" si="210"/>
        <v>0</v>
      </c>
      <c r="RMS213" s="29">
        <f t="shared" si="210"/>
        <v>0</v>
      </c>
      <c r="RMT213" s="29">
        <f t="shared" si="210"/>
        <v>0</v>
      </c>
      <c r="RMU213" s="29">
        <f t="shared" si="210"/>
        <v>0</v>
      </c>
      <c r="RMV213" s="29">
        <f t="shared" si="210"/>
        <v>0</v>
      </c>
      <c r="RMW213" s="29">
        <f t="shared" si="210"/>
        <v>0</v>
      </c>
      <c r="RMX213" s="29">
        <f t="shared" si="210"/>
        <v>0</v>
      </c>
      <c r="RMY213" s="29">
        <f t="shared" si="210"/>
        <v>0</v>
      </c>
      <c r="RMZ213" s="29">
        <f t="shared" si="210"/>
        <v>0</v>
      </c>
      <c r="RNA213" s="29">
        <f t="shared" si="210"/>
        <v>0</v>
      </c>
      <c r="RNB213" s="29">
        <f t="shared" si="210"/>
        <v>0</v>
      </c>
      <c r="RNC213" s="29">
        <f t="shared" si="210"/>
        <v>0</v>
      </c>
      <c r="RND213" s="29">
        <f t="shared" si="210"/>
        <v>0</v>
      </c>
      <c r="RNE213" s="29">
        <f t="shared" si="210"/>
        <v>0</v>
      </c>
      <c r="RNF213" s="29">
        <f t="shared" si="210"/>
        <v>0</v>
      </c>
      <c r="RNG213" s="29">
        <f t="shared" si="210"/>
        <v>0</v>
      </c>
      <c r="RNH213" s="29">
        <f t="shared" si="210"/>
        <v>0</v>
      </c>
      <c r="RNI213" s="29">
        <f t="shared" si="210"/>
        <v>0</v>
      </c>
      <c r="RNJ213" s="29">
        <f t="shared" si="210"/>
        <v>0</v>
      </c>
      <c r="RNK213" s="29">
        <f t="shared" si="210"/>
        <v>0</v>
      </c>
      <c r="RNL213" s="29">
        <f t="shared" si="210"/>
        <v>0</v>
      </c>
      <c r="RNM213" s="29">
        <f t="shared" ref="RNM213:RPX213" si="211">SUM(RNM207:RNM212)</f>
        <v>0</v>
      </c>
      <c r="RNN213" s="29">
        <f t="shared" si="211"/>
        <v>0</v>
      </c>
      <c r="RNO213" s="29">
        <f t="shared" si="211"/>
        <v>0</v>
      </c>
      <c r="RNP213" s="29">
        <f t="shared" si="211"/>
        <v>0</v>
      </c>
      <c r="RNQ213" s="29">
        <f t="shared" si="211"/>
        <v>0</v>
      </c>
      <c r="RNR213" s="29">
        <f t="shared" si="211"/>
        <v>0</v>
      </c>
      <c r="RNS213" s="29">
        <f t="shared" si="211"/>
        <v>0</v>
      </c>
      <c r="RNT213" s="29">
        <f t="shared" si="211"/>
        <v>0</v>
      </c>
      <c r="RNU213" s="29">
        <f t="shared" si="211"/>
        <v>0</v>
      </c>
      <c r="RNV213" s="29">
        <f t="shared" si="211"/>
        <v>0</v>
      </c>
      <c r="RNW213" s="29">
        <f t="shared" si="211"/>
        <v>0</v>
      </c>
      <c r="RNX213" s="29">
        <f t="shared" si="211"/>
        <v>0</v>
      </c>
      <c r="RNY213" s="29">
        <f t="shared" si="211"/>
        <v>0</v>
      </c>
      <c r="RNZ213" s="29">
        <f t="shared" si="211"/>
        <v>0</v>
      </c>
      <c r="ROA213" s="29">
        <f t="shared" si="211"/>
        <v>0</v>
      </c>
      <c r="ROB213" s="29">
        <f t="shared" si="211"/>
        <v>0</v>
      </c>
      <c r="ROC213" s="29">
        <f t="shared" si="211"/>
        <v>0</v>
      </c>
      <c r="ROD213" s="29">
        <f t="shared" si="211"/>
        <v>0</v>
      </c>
      <c r="ROE213" s="29">
        <f t="shared" si="211"/>
        <v>0</v>
      </c>
      <c r="ROF213" s="29">
        <f t="shared" si="211"/>
        <v>0</v>
      </c>
      <c r="ROG213" s="29">
        <f t="shared" si="211"/>
        <v>0</v>
      </c>
      <c r="ROH213" s="29">
        <f t="shared" si="211"/>
        <v>0</v>
      </c>
      <c r="ROI213" s="29">
        <f t="shared" si="211"/>
        <v>0</v>
      </c>
      <c r="ROJ213" s="29">
        <f t="shared" si="211"/>
        <v>0</v>
      </c>
      <c r="ROK213" s="29">
        <f t="shared" si="211"/>
        <v>0</v>
      </c>
      <c r="ROL213" s="29">
        <f t="shared" si="211"/>
        <v>0</v>
      </c>
      <c r="ROM213" s="29">
        <f t="shared" si="211"/>
        <v>0</v>
      </c>
      <c r="RON213" s="29">
        <f t="shared" si="211"/>
        <v>0</v>
      </c>
      <c r="ROO213" s="29">
        <f t="shared" si="211"/>
        <v>0</v>
      </c>
      <c r="ROP213" s="29">
        <f t="shared" si="211"/>
        <v>0</v>
      </c>
      <c r="ROQ213" s="29">
        <f t="shared" si="211"/>
        <v>0</v>
      </c>
      <c r="ROR213" s="29">
        <f t="shared" si="211"/>
        <v>0</v>
      </c>
      <c r="ROS213" s="29">
        <f t="shared" si="211"/>
        <v>0</v>
      </c>
      <c r="ROT213" s="29">
        <f t="shared" si="211"/>
        <v>0</v>
      </c>
      <c r="ROU213" s="29">
        <f t="shared" si="211"/>
        <v>0</v>
      </c>
      <c r="ROV213" s="29">
        <f t="shared" si="211"/>
        <v>0</v>
      </c>
      <c r="ROW213" s="29">
        <f t="shared" si="211"/>
        <v>0</v>
      </c>
      <c r="ROX213" s="29">
        <f t="shared" si="211"/>
        <v>0</v>
      </c>
      <c r="ROY213" s="29">
        <f t="shared" si="211"/>
        <v>0</v>
      </c>
      <c r="ROZ213" s="29">
        <f t="shared" si="211"/>
        <v>0</v>
      </c>
      <c r="RPA213" s="29">
        <f t="shared" si="211"/>
        <v>0</v>
      </c>
      <c r="RPB213" s="29">
        <f t="shared" si="211"/>
        <v>0</v>
      </c>
      <c r="RPC213" s="29">
        <f t="shared" si="211"/>
        <v>0</v>
      </c>
      <c r="RPD213" s="29">
        <f t="shared" si="211"/>
        <v>0</v>
      </c>
      <c r="RPE213" s="29">
        <f t="shared" si="211"/>
        <v>0</v>
      </c>
      <c r="RPF213" s="29">
        <f t="shared" si="211"/>
        <v>0</v>
      </c>
      <c r="RPG213" s="29">
        <f t="shared" si="211"/>
        <v>0</v>
      </c>
      <c r="RPH213" s="29">
        <f t="shared" si="211"/>
        <v>0</v>
      </c>
      <c r="RPI213" s="29">
        <f t="shared" si="211"/>
        <v>0</v>
      </c>
      <c r="RPJ213" s="29">
        <f t="shared" si="211"/>
        <v>0</v>
      </c>
      <c r="RPK213" s="29">
        <f t="shared" si="211"/>
        <v>0</v>
      </c>
      <c r="RPL213" s="29">
        <f t="shared" si="211"/>
        <v>0</v>
      </c>
      <c r="RPM213" s="29">
        <f t="shared" si="211"/>
        <v>0</v>
      </c>
      <c r="RPN213" s="29">
        <f t="shared" si="211"/>
        <v>0</v>
      </c>
      <c r="RPO213" s="29">
        <f t="shared" si="211"/>
        <v>0</v>
      </c>
      <c r="RPP213" s="29">
        <f t="shared" si="211"/>
        <v>0</v>
      </c>
      <c r="RPQ213" s="29">
        <f t="shared" si="211"/>
        <v>0</v>
      </c>
      <c r="RPR213" s="29">
        <f t="shared" si="211"/>
        <v>0</v>
      </c>
      <c r="RPS213" s="29">
        <f t="shared" si="211"/>
        <v>0</v>
      </c>
      <c r="RPT213" s="29">
        <f t="shared" si="211"/>
        <v>0</v>
      </c>
      <c r="RPU213" s="29">
        <f t="shared" si="211"/>
        <v>0</v>
      </c>
      <c r="RPV213" s="29">
        <f t="shared" si="211"/>
        <v>0</v>
      </c>
      <c r="RPW213" s="29">
        <f t="shared" si="211"/>
        <v>0</v>
      </c>
      <c r="RPX213" s="29">
        <f t="shared" si="211"/>
        <v>0</v>
      </c>
      <c r="RPY213" s="29">
        <f t="shared" ref="RPY213:RSJ213" si="212">SUM(RPY207:RPY212)</f>
        <v>0</v>
      </c>
      <c r="RPZ213" s="29">
        <f t="shared" si="212"/>
        <v>0</v>
      </c>
      <c r="RQA213" s="29">
        <f t="shared" si="212"/>
        <v>0</v>
      </c>
      <c r="RQB213" s="29">
        <f t="shared" si="212"/>
        <v>0</v>
      </c>
      <c r="RQC213" s="29">
        <f t="shared" si="212"/>
        <v>0</v>
      </c>
      <c r="RQD213" s="29">
        <f t="shared" si="212"/>
        <v>0</v>
      </c>
      <c r="RQE213" s="29">
        <f t="shared" si="212"/>
        <v>0</v>
      </c>
      <c r="RQF213" s="29">
        <f t="shared" si="212"/>
        <v>0</v>
      </c>
      <c r="RQG213" s="29">
        <f t="shared" si="212"/>
        <v>0</v>
      </c>
      <c r="RQH213" s="29">
        <f t="shared" si="212"/>
        <v>0</v>
      </c>
      <c r="RQI213" s="29">
        <f t="shared" si="212"/>
        <v>0</v>
      </c>
      <c r="RQJ213" s="29">
        <f t="shared" si="212"/>
        <v>0</v>
      </c>
      <c r="RQK213" s="29">
        <f t="shared" si="212"/>
        <v>0</v>
      </c>
      <c r="RQL213" s="29">
        <f t="shared" si="212"/>
        <v>0</v>
      </c>
      <c r="RQM213" s="29">
        <f t="shared" si="212"/>
        <v>0</v>
      </c>
      <c r="RQN213" s="29">
        <f t="shared" si="212"/>
        <v>0</v>
      </c>
      <c r="RQO213" s="29">
        <f t="shared" si="212"/>
        <v>0</v>
      </c>
      <c r="RQP213" s="29">
        <f t="shared" si="212"/>
        <v>0</v>
      </c>
      <c r="RQQ213" s="29">
        <f t="shared" si="212"/>
        <v>0</v>
      </c>
      <c r="RQR213" s="29">
        <f t="shared" si="212"/>
        <v>0</v>
      </c>
      <c r="RQS213" s="29">
        <f t="shared" si="212"/>
        <v>0</v>
      </c>
      <c r="RQT213" s="29">
        <f t="shared" si="212"/>
        <v>0</v>
      </c>
      <c r="RQU213" s="29">
        <f t="shared" si="212"/>
        <v>0</v>
      </c>
      <c r="RQV213" s="29">
        <f t="shared" si="212"/>
        <v>0</v>
      </c>
      <c r="RQW213" s="29">
        <f t="shared" si="212"/>
        <v>0</v>
      </c>
      <c r="RQX213" s="29">
        <f t="shared" si="212"/>
        <v>0</v>
      </c>
      <c r="RQY213" s="29">
        <f t="shared" si="212"/>
        <v>0</v>
      </c>
      <c r="RQZ213" s="29">
        <f t="shared" si="212"/>
        <v>0</v>
      </c>
      <c r="RRA213" s="29">
        <f t="shared" si="212"/>
        <v>0</v>
      </c>
      <c r="RRB213" s="29">
        <f t="shared" si="212"/>
        <v>0</v>
      </c>
      <c r="RRC213" s="29">
        <f t="shared" si="212"/>
        <v>0</v>
      </c>
      <c r="RRD213" s="29">
        <f t="shared" si="212"/>
        <v>0</v>
      </c>
      <c r="RRE213" s="29">
        <f t="shared" si="212"/>
        <v>0</v>
      </c>
      <c r="RRF213" s="29">
        <f t="shared" si="212"/>
        <v>0</v>
      </c>
      <c r="RRG213" s="29">
        <f t="shared" si="212"/>
        <v>0</v>
      </c>
      <c r="RRH213" s="29">
        <f t="shared" si="212"/>
        <v>0</v>
      </c>
      <c r="RRI213" s="29">
        <f t="shared" si="212"/>
        <v>0</v>
      </c>
      <c r="RRJ213" s="29">
        <f t="shared" si="212"/>
        <v>0</v>
      </c>
      <c r="RRK213" s="29">
        <f t="shared" si="212"/>
        <v>0</v>
      </c>
      <c r="RRL213" s="29">
        <f t="shared" si="212"/>
        <v>0</v>
      </c>
      <c r="RRM213" s="29">
        <f t="shared" si="212"/>
        <v>0</v>
      </c>
      <c r="RRN213" s="29">
        <f t="shared" si="212"/>
        <v>0</v>
      </c>
      <c r="RRO213" s="29">
        <f t="shared" si="212"/>
        <v>0</v>
      </c>
      <c r="RRP213" s="29">
        <f t="shared" si="212"/>
        <v>0</v>
      </c>
      <c r="RRQ213" s="29">
        <f t="shared" si="212"/>
        <v>0</v>
      </c>
      <c r="RRR213" s="29">
        <f t="shared" si="212"/>
        <v>0</v>
      </c>
      <c r="RRS213" s="29">
        <f t="shared" si="212"/>
        <v>0</v>
      </c>
      <c r="RRT213" s="29">
        <f t="shared" si="212"/>
        <v>0</v>
      </c>
      <c r="RRU213" s="29">
        <f t="shared" si="212"/>
        <v>0</v>
      </c>
      <c r="RRV213" s="29">
        <f t="shared" si="212"/>
        <v>0</v>
      </c>
      <c r="RRW213" s="29">
        <f t="shared" si="212"/>
        <v>0</v>
      </c>
      <c r="RRX213" s="29">
        <f t="shared" si="212"/>
        <v>0</v>
      </c>
      <c r="RRY213" s="29">
        <f t="shared" si="212"/>
        <v>0</v>
      </c>
      <c r="RRZ213" s="29">
        <f t="shared" si="212"/>
        <v>0</v>
      </c>
      <c r="RSA213" s="29">
        <f t="shared" si="212"/>
        <v>0</v>
      </c>
      <c r="RSB213" s="29">
        <f t="shared" si="212"/>
        <v>0</v>
      </c>
      <c r="RSC213" s="29">
        <f t="shared" si="212"/>
        <v>0</v>
      </c>
      <c r="RSD213" s="29">
        <f t="shared" si="212"/>
        <v>0</v>
      </c>
      <c r="RSE213" s="29">
        <f t="shared" si="212"/>
        <v>0</v>
      </c>
      <c r="RSF213" s="29">
        <f t="shared" si="212"/>
        <v>0</v>
      </c>
      <c r="RSG213" s="29">
        <f t="shared" si="212"/>
        <v>0</v>
      </c>
      <c r="RSH213" s="29">
        <f t="shared" si="212"/>
        <v>0</v>
      </c>
      <c r="RSI213" s="29">
        <f t="shared" si="212"/>
        <v>0</v>
      </c>
      <c r="RSJ213" s="29">
        <f t="shared" si="212"/>
        <v>0</v>
      </c>
      <c r="RSK213" s="29">
        <f t="shared" ref="RSK213:RUV213" si="213">SUM(RSK207:RSK212)</f>
        <v>0</v>
      </c>
      <c r="RSL213" s="29">
        <f t="shared" si="213"/>
        <v>0</v>
      </c>
      <c r="RSM213" s="29">
        <f t="shared" si="213"/>
        <v>0</v>
      </c>
      <c r="RSN213" s="29">
        <f t="shared" si="213"/>
        <v>0</v>
      </c>
      <c r="RSO213" s="29">
        <f t="shared" si="213"/>
        <v>0</v>
      </c>
      <c r="RSP213" s="29">
        <f t="shared" si="213"/>
        <v>0</v>
      </c>
      <c r="RSQ213" s="29">
        <f t="shared" si="213"/>
        <v>0</v>
      </c>
      <c r="RSR213" s="29">
        <f t="shared" si="213"/>
        <v>0</v>
      </c>
      <c r="RSS213" s="29">
        <f t="shared" si="213"/>
        <v>0</v>
      </c>
      <c r="RST213" s="29">
        <f t="shared" si="213"/>
        <v>0</v>
      </c>
      <c r="RSU213" s="29">
        <f t="shared" si="213"/>
        <v>0</v>
      </c>
      <c r="RSV213" s="29">
        <f t="shared" si="213"/>
        <v>0</v>
      </c>
      <c r="RSW213" s="29">
        <f t="shared" si="213"/>
        <v>0</v>
      </c>
      <c r="RSX213" s="29">
        <f t="shared" si="213"/>
        <v>0</v>
      </c>
      <c r="RSY213" s="29">
        <f t="shared" si="213"/>
        <v>0</v>
      </c>
      <c r="RSZ213" s="29">
        <f t="shared" si="213"/>
        <v>0</v>
      </c>
      <c r="RTA213" s="29">
        <f t="shared" si="213"/>
        <v>0</v>
      </c>
      <c r="RTB213" s="29">
        <f t="shared" si="213"/>
        <v>0</v>
      </c>
      <c r="RTC213" s="29">
        <f t="shared" si="213"/>
        <v>0</v>
      </c>
      <c r="RTD213" s="29">
        <f t="shared" si="213"/>
        <v>0</v>
      </c>
      <c r="RTE213" s="29">
        <f t="shared" si="213"/>
        <v>0</v>
      </c>
      <c r="RTF213" s="29">
        <f t="shared" si="213"/>
        <v>0</v>
      </c>
      <c r="RTG213" s="29">
        <f t="shared" si="213"/>
        <v>0</v>
      </c>
      <c r="RTH213" s="29">
        <f t="shared" si="213"/>
        <v>0</v>
      </c>
      <c r="RTI213" s="29">
        <f t="shared" si="213"/>
        <v>0</v>
      </c>
      <c r="RTJ213" s="29">
        <f t="shared" si="213"/>
        <v>0</v>
      </c>
      <c r="RTK213" s="29">
        <f t="shared" si="213"/>
        <v>0</v>
      </c>
      <c r="RTL213" s="29">
        <f t="shared" si="213"/>
        <v>0</v>
      </c>
      <c r="RTM213" s="29">
        <f t="shared" si="213"/>
        <v>0</v>
      </c>
      <c r="RTN213" s="29">
        <f t="shared" si="213"/>
        <v>0</v>
      </c>
      <c r="RTO213" s="29">
        <f t="shared" si="213"/>
        <v>0</v>
      </c>
      <c r="RTP213" s="29">
        <f t="shared" si="213"/>
        <v>0</v>
      </c>
      <c r="RTQ213" s="29">
        <f t="shared" si="213"/>
        <v>0</v>
      </c>
      <c r="RTR213" s="29">
        <f t="shared" si="213"/>
        <v>0</v>
      </c>
      <c r="RTS213" s="29">
        <f t="shared" si="213"/>
        <v>0</v>
      </c>
      <c r="RTT213" s="29">
        <f t="shared" si="213"/>
        <v>0</v>
      </c>
      <c r="RTU213" s="29">
        <f t="shared" si="213"/>
        <v>0</v>
      </c>
      <c r="RTV213" s="29">
        <f t="shared" si="213"/>
        <v>0</v>
      </c>
      <c r="RTW213" s="29">
        <f t="shared" si="213"/>
        <v>0</v>
      </c>
      <c r="RTX213" s="29">
        <f t="shared" si="213"/>
        <v>0</v>
      </c>
      <c r="RTY213" s="29">
        <f t="shared" si="213"/>
        <v>0</v>
      </c>
      <c r="RTZ213" s="29">
        <f t="shared" si="213"/>
        <v>0</v>
      </c>
      <c r="RUA213" s="29">
        <f t="shared" si="213"/>
        <v>0</v>
      </c>
      <c r="RUB213" s="29">
        <f t="shared" si="213"/>
        <v>0</v>
      </c>
      <c r="RUC213" s="29">
        <f t="shared" si="213"/>
        <v>0</v>
      </c>
      <c r="RUD213" s="29">
        <f t="shared" si="213"/>
        <v>0</v>
      </c>
      <c r="RUE213" s="29">
        <f t="shared" si="213"/>
        <v>0</v>
      </c>
      <c r="RUF213" s="29">
        <f t="shared" si="213"/>
        <v>0</v>
      </c>
      <c r="RUG213" s="29">
        <f t="shared" si="213"/>
        <v>0</v>
      </c>
      <c r="RUH213" s="29">
        <f t="shared" si="213"/>
        <v>0</v>
      </c>
      <c r="RUI213" s="29">
        <f t="shared" si="213"/>
        <v>0</v>
      </c>
      <c r="RUJ213" s="29">
        <f t="shared" si="213"/>
        <v>0</v>
      </c>
      <c r="RUK213" s="29">
        <f t="shared" si="213"/>
        <v>0</v>
      </c>
      <c r="RUL213" s="29">
        <f t="shared" si="213"/>
        <v>0</v>
      </c>
      <c r="RUM213" s="29">
        <f t="shared" si="213"/>
        <v>0</v>
      </c>
      <c r="RUN213" s="29">
        <f t="shared" si="213"/>
        <v>0</v>
      </c>
      <c r="RUO213" s="29">
        <f t="shared" si="213"/>
        <v>0</v>
      </c>
      <c r="RUP213" s="29">
        <f t="shared" si="213"/>
        <v>0</v>
      </c>
      <c r="RUQ213" s="29">
        <f t="shared" si="213"/>
        <v>0</v>
      </c>
      <c r="RUR213" s="29">
        <f t="shared" si="213"/>
        <v>0</v>
      </c>
      <c r="RUS213" s="29">
        <f t="shared" si="213"/>
        <v>0</v>
      </c>
      <c r="RUT213" s="29">
        <f t="shared" si="213"/>
        <v>0</v>
      </c>
      <c r="RUU213" s="29">
        <f t="shared" si="213"/>
        <v>0</v>
      </c>
      <c r="RUV213" s="29">
        <f t="shared" si="213"/>
        <v>0</v>
      </c>
      <c r="RUW213" s="29">
        <f t="shared" ref="RUW213:RXH213" si="214">SUM(RUW207:RUW212)</f>
        <v>0</v>
      </c>
      <c r="RUX213" s="29">
        <f t="shared" si="214"/>
        <v>0</v>
      </c>
      <c r="RUY213" s="29">
        <f t="shared" si="214"/>
        <v>0</v>
      </c>
      <c r="RUZ213" s="29">
        <f t="shared" si="214"/>
        <v>0</v>
      </c>
      <c r="RVA213" s="29">
        <f t="shared" si="214"/>
        <v>0</v>
      </c>
      <c r="RVB213" s="29">
        <f t="shared" si="214"/>
        <v>0</v>
      </c>
      <c r="RVC213" s="29">
        <f t="shared" si="214"/>
        <v>0</v>
      </c>
      <c r="RVD213" s="29">
        <f t="shared" si="214"/>
        <v>0</v>
      </c>
      <c r="RVE213" s="29">
        <f t="shared" si="214"/>
        <v>0</v>
      </c>
      <c r="RVF213" s="29">
        <f t="shared" si="214"/>
        <v>0</v>
      </c>
      <c r="RVG213" s="29">
        <f t="shared" si="214"/>
        <v>0</v>
      </c>
      <c r="RVH213" s="29">
        <f t="shared" si="214"/>
        <v>0</v>
      </c>
      <c r="RVI213" s="29">
        <f t="shared" si="214"/>
        <v>0</v>
      </c>
      <c r="RVJ213" s="29">
        <f t="shared" si="214"/>
        <v>0</v>
      </c>
      <c r="RVK213" s="29">
        <f t="shared" si="214"/>
        <v>0</v>
      </c>
      <c r="RVL213" s="29">
        <f t="shared" si="214"/>
        <v>0</v>
      </c>
      <c r="RVM213" s="29">
        <f t="shared" si="214"/>
        <v>0</v>
      </c>
      <c r="RVN213" s="29">
        <f t="shared" si="214"/>
        <v>0</v>
      </c>
      <c r="RVO213" s="29">
        <f t="shared" si="214"/>
        <v>0</v>
      </c>
      <c r="RVP213" s="29">
        <f t="shared" si="214"/>
        <v>0</v>
      </c>
      <c r="RVQ213" s="29">
        <f t="shared" si="214"/>
        <v>0</v>
      </c>
      <c r="RVR213" s="29">
        <f t="shared" si="214"/>
        <v>0</v>
      </c>
      <c r="RVS213" s="29">
        <f t="shared" si="214"/>
        <v>0</v>
      </c>
      <c r="RVT213" s="29">
        <f t="shared" si="214"/>
        <v>0</v>
      </c>
      <c r="RVU213" s="29">
        <f t="shared" si="214"/>
        <v>0</v>
      </c>
      <c r="RVV213" s="29">
        <f t="shared" si="214"/>
        <v>0</v>
      </c>
      <c r="RVW213" s="29">
        <f t="shared" si="214"/>
        <v>0</v>
      </c>
      <c r="RVX213" s="29">
        <f t="shared" si="214"/>
        <v>0</v>
      </c>
      <c r="RVY213" s="29">
        <f t="shared" si="214"/>
        <v>0</v>
      </c>
      <c r="RVZ213" s="29">
        <f t="shared" si="214"/>
        <v>0</v>
      </c>
      <c r="RWA213" s="29">
        <f t="shared" si="214"/>
        <v>0</v>
      </c>
      <c r="RWB213" s="29">
        <f t="shared" si="214"/>
        <v>0</v>
      </c>
      <c r="RWC213" s="29">
        <f t="shared" si="214"/>
        <v>0</v>
      </c>
      <c r="RWD213" s="29">
        <f t="shared" si="214"/>
        <v>0</v>
      </c>
      <c r="RWE213" s="29">
        <f t="shared" si="214"/>
        <v>0</v>
      </c>
      <c r="RWF213" s="29">
        <f t="shared" si="214"/>
        <v>0</v>
      </c>
      <c r="RWG213" s="29">
        <f t="shared" si="214"/>
        <v>0</v>
      </c>
      <c r="RWH213" s="29">
        <f t="shared" si="214"/>
        <v>0</v>
      </c>
      <c r="RWI213" s="29">
        <f t="shared" si="214"/>
        <v>0</v>
      </c>
      <c r="RWJ213" s="29">
        <f t="shared" si="214"/>
        <v>0</v>
      </c>
      <c r="RWK213" s="29">
        <f t="shared" si="214"/>
        <v>0</v>
      </c>
      <c r="RWL213" s="29">
        <f t="shared" si="214"/>
        <v>0</v>
      </c>
      <c r="RWM213" s="29">
        <f t="shared" si="214"/>
        <v>0</v>
      </c>
      <c r="RWN213" s="29">
        <f t="shared" si="214"/>
        <v>0</v>
      </c>
      <c r="RWO213" s="29">
        <f t="shared" si="214"/>
        <v>0</v>
      </c>
      <c r="RWP213" s="29">
        <f t="shared" si="214"/>
        <v>0</v>
      </c>
      <c r="RWQ213" s="29">
        <f t="shared" si="214"/>
        <v>0</v>
      </c>
      <c r="RWR213" s="29">
        <f t="shared" si="214"/>
        <v>0</v>
      </c>
      <c r="RWS213" s="29">
        <f t="shared" si="214"/>
        <v>0</v>
      </c>
      <c r="RWT213" s="29">
        <f t="shared" si="214"/>
        <v>0</v>
      </c>
      <c r="RWU213" s="29">
        <f t="shared" si="214"/>
        <v>0</v>
      </c>
      <c r="RWV213" s="29">
        <f t="shared" si="214"/>
        <v>0</v>
      </c>
      <c r="RWW213" s="29">
        <f t="shared" si="214"/>
        <v>0</v>
      </c>
      <c r="RWX213" s="29">
        <f t="shared" si="214"/>
        <v>0</v>
      </c>
      <c r="RWY213" s="29">
        <f t="shared" si="214"/>
        <v>0</v>
      </c>
      <c r="RWZ213" s="29">
        <f t="shared" si="214"/>
        <v>0</v>
      </c>
      <c r="RXA213" s="29">
        <f t="shared" si="214"/>
        <v>0</v>
      </c>
      <c r="RXB213" s="29">
        <f t="shared" si="214"/>
        <v>0</v>
      </c>
      <c r="RXC213" s="29">
        <f t="shared" si="214"/>
        <v>0</v>
      </c>
      <c r="RXD213" s="29">
        <f t="shared" si="214"/>
        <v>0</v>
      </c>
      <c r="RXE213" s="29">
        <f t="shared" si="214"/>
        <v>0</v>
      </c>
      <c r="RXF213" s="29">
        <f t="shared" si="214"/>
        <v>0</v>
      </c>
      <c r="RXG213" s="29">
        <f t="shared" si="214"/>
        <v>0</v>
      </c>
      <c r="RXH213" s="29">
        <f t="shared" si="214"/>
        <v>0</v>
      </c>
      <c r="RXI213" s="29">
        <f t="shared" ref="RXI213:RZT213" si="215">SUM(RXI207:RXI212)</f>
        <v>0</v>
      </c>
      <c r="RXJ213" s="29">
        <f t="shared" si="215"/>
        <v>0</v>
      </c>
      <c r="RXK213" s="29">
        <f t="shared" si="215"/>
        <v>0</v>
      </c>
      <c r="RXL213" s="29">
        <f t="shared" si="215"/>
        <v>0</v>
      </c>
      <c r="RXM213" s="29">
        <f t="shared" si="215"/>
        <v>0</v>
      </c>
      <c r="RXN213" s="29">
        <f t="shared" si="215"/>
        <v>0</v>
      </c>
      <c r="RXO213" s="29">
        <f t="shared" si="215"/>
        <v>0</v>
      </c>
      <c r="RXP213" s="29">
        <f t="shared" si="215"/>
        <v>0</v>
      </c>
      <c r="RXQ213" s="29">
        <f t="shared" si="215"/>
        <v>0</v>
      </c>
      <c r="RXR213" s="29">
        <f t="shared" si="215"/>
        <v>0</v>
      </c>
      <c r="RXS213" s="29">
        <f t="shared" si="215"/>
        <v>0</v>
      </c>
      <c r="RXT213" s="29">
        <f t="shared" si="215"/>
        <v>0</v>
      </c>
      <c r="RXU213" s="29">
        <f t="shared" si="215"/>
        <v>0</v>
      </c>
      <c r="RXV213" s="29">
        <f t="shared" si="215"/>
        <v>0</v>
      </c>
      <c r="RXW213" s="29">
        <f t="shared" si="215"/>
        <v>0</v>
      </c>
      <c r="RXX213" s="29">
        <f t="shared" si="215"/>
        <v>0</v>
      </c>
      <c r="RXY213" s="29">
        <f t="shared" si="215"/>
        <v>0</v>
      </c>
      <c r="RXZ213" s="29">
        <f t="shared" si="215"/>
        <v>0</v>
      </c>
      <c r="RYA213" s="29">
        <f t="shared" si="215"/>
        <v>0</v>
      </c>
      <c r="RYB213" s="29">
        <f t="shared" si="215"/>
        <v>0</v>
      </c>
      <c r="RYC213" s="29">
        <f t="shared" si="215"/>
        <v>0</v>
      </c>
      <c r="RYD213" s="29">
        <f t="shared" si="215"/>
        <v>0</v>
      </c>
      <c r="RYE213" s="29">
        <f t="shared" si="215"/>
        <v>0</v>
      </c>
      <c r="RYF213" s="29">
        <f t="shared" si="215"/>
        <v>0</v>
      </c>
      <c r="RYG213" s="29">
        <f t="shared" si="215"/>
        <v>0</v>
      </c>
      <c r="RYH213" s="29">
        <f t="shared" si="215"/>
        <v>0</v>
      </c>
      <c r="RYI213" s="29">
        <f t="shared" si="215"/>
        <v>0</v>
      </c>
      <c r="RYJ213" s="29">
        <f t="shared" si="215"/>
        <v>0</v>
      </c>
      <c r="RYK213" s="29">
        <f t="shared" si="215"/>
        <v>0</v>
      </c>
      <c r="RYL213" s="29">
        <f t="shared" si="215"/>
        <v>0</v>
      </c>
      <c r="RYM213" s="29">
        <f t="shared" si="215"/>
        <v>0</v>
      </c>
      <c r="RYN213" s="29">
        <f t="shared" si="215"/>
        <v>0</v>
      </c>
      <c r="RYO213" s="29">
        <f t="shared" si="215"/>
        <v>0</v>
      </c>
      <c r="RYP213" s="29">
        <f t="shared" si="215"/>
        <v>0</v>
      </c>
      <c r="RYQ213" s="29">
        <f t="shared" si="215"/>
        <v>0</v>
      </c>
      <c r="RYR213" s="29">
        <f t="shared" si="215"/>
        <v>0</v>
      </c>
      <c r="RYS213" s="29">
        <f t="shared" si="215"/>
        <v>0</v>
      </c>
      <c r="RYT213" s="29">
        <f t="shared" si="215"/>
        <v>0</v>
      </c>
      <c r="RYU213" s="29">
        <f t="shared" si="215"/>
        <v>0</v>
      </c>
      <c r="RYV213" s="29">
        <f t="shared" si="215"/>
        <v>0</v>
      </c>
      <c r="RYW213" s="29">
        <f t="shared" si="215"/>
        <v>0</v>
      </c>
      <c r="RYX213" s="29">
        <f t="shared" si="215"/>
        <v>0</v>
      </c>
      <c r="RYY213" s="29">
        <f t="shared" si="215"/>
        <v>0</v>
      </c>
      <c r="RYZ213" s="29">
        <f t="shared" si="215"/>
        <v>0</v>
      </c>
      <c r="RZA213" s="29">
        <f t="shared" si="215"/>
        <v>0</v>
      </c>
      <c r="RZB213" s="29">
        <f t="shared" si="215"/>
        <v>0</v>
      </c>
      <c r="RZC213" s="29">
        <f t="shared" si="215"/>
        <v>0</v>
      </c>
      <c r="RZD213" s="29">
        <f t="shared" si="215"/>
        <v>0</v>
      </c>
      <c r="RZE213" s="29">
        <f t="shared" si="215"/>
        <v>0</v>
      </c>
      <c r="RZF213" s="29">
        <f t="shared" si="215"/>
        <v>0</v>
      </c>
      <c r="RZG213" s="29">
        <f t="shared" si="215"/>
        <v>0</v>
      </c>
      <c r="RZH213" s="29">
        <f t="shared" si="215"/>
        <v>0</v>
      </c>
      <c r="RZI213" s="29">
        <f t="shared" si="215"/>
        <v>0</v>
      </c>
      <c r="RZJ213" s="29">
        <f t="shared" si="215"/>
        <v>0</v>
      </c>
      <c r="RZK213" s="29">
        <f t="shared" si="215"/>
        <v>0</v>
      </c>
      <c r="RZL213" s="29">
        <f t="shared" si="215"/>
        <v>0</v>
      </c>
      <c r="RZM213" s="29">
        <f t="shared" si="215"/>
        <v>0</v>
      </c>
      <c r="RZN213" s="29">
        <f t="shared" si="215"/>
        <v>0</v>
      </c>
      <c r="RZO213" s="29">
        <f t="shared" si="215"/>
        <v>0</v>
      </c>
      <c r="RZP213" s="29">
        <f t="shared" si="215"/>
        <v>0</v>
      </c>
      <c r="RZQ213" s="29">
        <f t="shared" si="215"/>
        <v>0</v>
      </c>
      <c r="RZR213" s="29">
        <f t="shared" si="215"/>
        <v>0</v>
      </c>
      <c r="RZS213" s="29">
        <f t="shared" si="215"/>
        <v>0</v>
      </c>
      <c r="RZT213" s="29">
        <f t="shared" si="215"/>
        <v>0</v>
      </c>
      <c r="RZU213" s="29">
        <f t="shared" ref="RZU213:SCF213" si="216">SUM(RZU207:RZU212)</f>
        <v>0</v>
      </c>
      <c r="RZV213" s="29">
        <f t="shared" si="216"/>
        <v>0</v>
      </c>
      <c r="RZW213" s="29">
        <f t="shared" si="216"/>
        <v>0</v>
      </c>
      <c r="RZX213" s="29">
        <f t="shared" si="216"/>
        <v>0</v>
      </c>
      <c r="RZY213" s="29">
        <f t="shared" si="216"/>
        <v>0</v>
      </c>
      <c r="RZZ213" s="29">
        <f t="shared" si="216"/>
        <v>0</v>
      </c>
      <c r="SAA213" s="29">
        <f t="shared" si="216"/>
        <v>0</v>
      </c>
      <c r="SAB213" s="29">
        <f t="shared" si="216"/>
        <v>0</v>
      </c>
      <c r="SAC213" s="29">
        <f t="shared" si="216"/>
        <v>0</v>
      </c>
      <c r="SAD213" s="29">
        <f t="shared" si="216"/>
        <v>0</v>
      </c>
      <c r="SAE213" s="29">
        <f t="shared" si="216"/>
        <v>0</v>
      </c>
      <c r="SAF213" s="29">
        <f t="shared" si="216"/>
        <v>0</v>
      </c>
      <c r="SAG213" s="29">
        <f t="shared" si="216"/>
        <v>0</v>
      </c>
      <c r="SAH213" s="29">
        <f t="shared" si="216"/>
        <v>0</v>
      </c>
      <c r="SAI213" s="29">
        <f t="shared" si="216"/>
        <v>0</v>
      </c>
      <c r="SAJ213" s="29">
        <f t="shared" si="216"/>
        <v>0</v>
      </c>
      <c r="SAK213" s="29">
        <f t="shared" si="216"/>
        <v>0</v>
      </c>
      <c r="SAL213" s="29">
        <f t="shared" si="216"/>
        <v>0</v>
      </c>
      <c r="SAM213" s="29">
        <f t="shared" si="216"/>
        <v>0</v>
      </c>
      <c r="SAN213" s="29">
        <f t="shared" si="216"/>
        <v>0</v>
      </c>
      <c r="SAO213" s="29">
        <f t="shared" si="216"/>
        <v>0</v>
      </c>
      <c r="SAP213" s="29">
        <f t="shared" si="216"/>
        <v>0</v>
      </c>
      <c r="SAQ213" s="29">
        <f t="shared" si="216"/>
        <v>0</v>
      </c>
      <c r="SAR213" s="29">
        <f t="shared" si="216"/>
        <v>0</v>
      </c>
      <c r="SAS213" s="29">
        <f t="shared" si="216"/>
        <v>0</v>
      </c>
      <c r="SAT213" s="29">
        <f t="shared" si="216"/>
        <v>0</v>
      </c>
      <c r="SAU213" s="29">
        <f t="shared" si="216"/>
        <v>0</v>
      </c>
      <c r="SAV213" s="29">
        <f t="shared" si="216"/>
        <v>0</v>
      </c>
      <c r="SAW213" s="29">
        <f t="shared" si="216"/>
        <v>0</v>
      </c>
      <c r="SAX213" s="29">
        <f t="shared" si="216"/>
        <v>0</v>
      </c>
      <c r="SAY213" s="29">
        <f t="shared" si="216"/>
        <v>0</v>
      </c>
      <c r="SAZ213" s="29">
        <f t="shared" si="216"/>
        <v>0</v>
      </c>
      <c r="SBA213" s="29">
        <f t="shared" si="216"/>
        <v>0</v>
      </c>
      <c r="SBB213" s="29">
        <f t="shared" si="216"/>
        <v>0</v>
      </c>
      <c r="SBC213" s="29">
        <f t="shared" si="216"/>
        <v>0</v>
      </c>
      <c r="SBD213" s="29">
        <f t="shared" si="216"/>
        <v>0</v>
      </c>
      <c r="SBE213" s="29">
        <f t="shared" si="216"/>
        <v>0</v>
      </c>
      <c r="SBF213" s="29">
        <f t="shared" si="216"/>
        <v>0</v>
      </c>
      <c r="SBG213" s="29">
        <f t="shared" si="216"/>
        <v>0</v>
      </c>
      <c r="SBH213" s="29">
        <f t="shared" si="216"/>
        <v>0</v>
      </c>
      <c r="SBI213" s="29">
        <f t="shared" si="216"/>
        <v>0</v>
      </c>
      <c r="SBJ213" s="29">
        <f t="shared" si="216"/>
        <v>0</v>
      </c>
      <c r="SBK213" s="29">
        <f t="shared" si="216"/>
        <v>0</v>
      </c>
      <c r="SBL213" s="29">
        <f t="shared" si="216"/>
        <v>0</v>
      </c>
      <c r="SBM213" s="29">
        <f t="shared" si="216"/>
        <v>0</v>
      </c>
      <c r="SBN213" s="29">
        <f t="shared" si="216"/>
        <v>0</v>
      </c>
      <c r="SBO213" s="29">
        <f t="shared" si="216"/>
        <v>0</v>
      </c>
      <c r="SBP213" s="29">
        <f t="shared" si="216"/>
        <v>0</v>
      </c>
      <c r="SBQ213" s="29">
        <f t="shared" si="216"/>
        <v>0</v>
      </c>
      <c r="SBR213" s="29">
        <f t="shared" si="216"/>
        <v>0</v>
      </c>
      <c r="SBS213" s="29">
        <f t="shared" si="216"/>
        <v>0</v>
      </c>
      <c r="SBT213" s="29">
        <f t="shared" si="216"/>
        <v>0</v>
      </c>
      <c r="SBU213" s="29">
        <f t="shared" si="216"/>
        <v>0</v>
      </c>
      <c r="SBV213" s="29">
        <f t="shared" si="216"/>
        <v>0</v>
      </c>
      <c r="SBW213" s="29">
        <f t="shared" si="216"/>
        <v>0</v>
      </c>
      <c r="SBX213" s="29">
        <f t="shared" si="216"/>
        <v>0</v>
      </c>
      <c r="SBY213" s="29">
        <f t="shared" si="216"/>
        <v>0</v>
      </c>
      <c r="SBZ213" s="29">
        <f t="shared" si="216"/>
        <v>0</v>
      </c>
      <c r="SCA213" s="29">
        <f t="shared" si="216"/>
        <v>0</v>
      </c>
      <c r="SCB213" s="29">
        <f t="shared" si="216"/>
        <v>0</v>
      </c>
      <c r="SCC213" s="29">
        <f t="shared" si="216"/>
        <v>0</v>
      </c>
      <c r="SCD213" s="29">
        <f t="shared" si="216"/>
        <v>0</v>
      </c>
      <c r="SCE213" s="29">
        <f t="shared" si="216"/>
        <v>0</v>
      </c>
      <c r="SCF213" s="29">
        <f t="shared" si="216"/>
        <v>0</v>
      </c>
      <c r="SCG213" s="29">
        <f t="shared" ref="SCG213:SER213" si="217">SUM(SCG207:SCG212)</f>
        <v>0</v>
      </c>
      <c r="SCH213" s="29">
        <f t="shared" si="217"/>
        <v>0</v>
      </c>
      <c r="SCI213" s="29">
        <f t="shared" si="217"/>
        <v>0</v>
      </c>
      <c r="SCJ213" s="29">
        <f t="shared" si="217"/>
        <v>0</v>
      </c>
      <c r="SCK213" s="29">
        <f t="shared" si="217"/>
        <v>0</v>
      </c>
      <c r="SCL213" s="29">
        <f t="shared" si="217"/>
        <v>0</v>
      </c>
      <c r="SCM213" s="29">
        <f t="shared" si="217"/>
        <v>0</v>
      </c>
      <c r="SCN213" s="29">
        <f t="shared" si="217"/>
        <v>0</v>
      </c>
      <c r="SCO213" s="29">
        <f t="shared" si="217"/>
        <v>0</v>
      </c>
      <c r="SCP213" s="29">
        <f t="shared" si="217"/>
        <v>0</v>
      </c>
      <c r="SCQ213" s="29">
        <f t="shared" si="217"/>
        <v>0</v>
      </c>
      <c r="SCR213" s="29">
        <f t="shared" si="217"/>
        <v>0</v>
      </c>
      <c r="SCS213" s="29">
        <f t="shared" si="217"/>
        <v>0</v>
      </c>
      <c r="SCT213" s="29">
        <f t="shared" si="217"/>
        <v>0</v>
      </c>
      <c r="SCU213" s="29">
        <f t="shared" si="217"/>
        <v>0</v>
      </c>
      <c r="SCV213" s="29">
        <f t="shared" si="217"/>
        <v>0</v>
      </c>
      <c r="SCW213" s="29">
        <f t="shared" si="217"/>
        <v>0</v>
      </c>
      <c r="SCX213" s="29">
        <f t="shared" si="217"/>
        <v>0</v>
      </c>
      <c r="SCY213" s="29">
        <f t="shared" si="217"/>
        <v>0</v>
      </c>
      <c r="SCZ213" s="29">
        <f t="shared" si="217"/>
        <v>0</v>
      </c>
      <c r="SDA213" s="29">
        <f t="shared" si="217"/>
        <v>0</v>
      </c>
      <c r="SDB213" s="29">
        <f t="shared" si="217"/>
        <v>0</v>
      </c>
      <c r="SDC213" s="29">
        <f t="shared" si="217"/>
        <v>0</v>
      </c>
      <c r="SDD213" s="29">
        <f t="shared" si="217"/>
        <v>0</v>
      </c>
      <c r="SDE213" s="29">
        <f t="shared" si="217"/>
        <v>0</v>
      </c>
      <c r="SDF213" s="29">
        <f t="shared" si="217"/>
        <v>0</v>
      </c>
      <c r="SDG213" s="29">
        <f t="shared" si="217"/>
        <v>0</v>
      </c>
      <c r="SDH213" s="29">
        <f t="shared" si="217"/>
        <v>0</v>
      </c>
      <c r="SDI213" s="29">
        <f t="shared" si="217"/>
        <v>0</v>
      </c>
      <c r="SDJ213" s="29">
        <f t="shared" si="217"/>
        <v>0</v>
      </c>
      <c r="SDK213" s="29">
        <f t="shared" si="217"/>
        <v>0</v>
      </c>
      <c r="SDL213" s="29">
        <f t="shared" si="217"/>
        <v>0</v>
      </c>
      <c r="SDM213" s="29">
        <f t="shared" si="217"/>
        <v>0</v>
      </c>
      <c r="SDN213" s="29">
        <f t="shared" si="217"/>
        <v>0</v>
      </c>
      <c r="SDO213" s="29">
        <f t="shared" si="217"/>
        <v>0</v>
      </c>
      <c r="SDP213" s="29">
        <f t="shared" si="217"/>
        <v>0</v>
      </c>
      <c r="SDQ213" s="29">
        <f t="shared" si="217"/>
        <v>0</v>
      </c>
      <c r="SDR213" s="29">
        <f t="shared" si="217"/>
        <v>0</v>
      </c>
      <c r="SDS213" s="29">
        <f t="shared" si="217"/>
        <v>0</v>
      </c>
      <c r="SDT213" s="29">
        <f t="shared" si="217"/>
        <v>0</v>
      </c>
      <c r="SDU213" s="29">
        <f t="shared" si="217"/>
        <v>0</v>
      </c>
      <c r="SDV213" s="29">
        <f t="shared" si="217"/>
        <v>0</v>
      </c>
      <c r="SDW213" s="29">
        <f t="shared" si="217"/>
        <v>0</v>
      </c>
      <c r="SDX213" s="29">
        <f t="shared" si="217"/>
        <v>0</v>
      </c>
      <c r="SDY213" s="29">
        <f t="shared" si="217"/>
        <v>0</v>
      </c>
      <c r="SDZ213" s="29">
        <f t="shared" si="217"/>
        <v>0</v>
      </c>
      <c r="SEA213" s="29">
        <f t="shared" si="217"/>
        <v>0</v>
      </c>
      <c r="SEB213" s="29">
        <f t="shared" si="217"/>
        <v>0</v>
      </c>
      <c r="SEC213" s="29">
        <f t="shared" si="217"/>
        <v>0</v>
      </c>
      <c r="SED213" s="29">
        <f t="shared" si="217"/>
        <v>0</v>
      </c>
      <c r="SEE213" s="29">
        <f t="shared" si="217"/>
        <v>0</v>
      </c>
      <c r="SEF213" s="29">
        <f t="shared" si="217"/>
        <v>0</v>
      </c>
      <c r="SEG213" s="29">
        <f t="shared" si="217"/>
        <v>0</v>
      </c>
      <c r="SEH213" s="29">
        <f t="shared" si="217"/>
        <v>0</v>
      </c>
      <c r="SEI213" s="29">
        <f t="shared" si="217"/>
        <v>0</v>
      </c>
      <c r="SEJ213" s="29">
        <f t="shared" si="217"/>
        <v>0</v>
      </c>
      <c r="SEK213" s="29">
        <f t="shared" si="217"/>
        <v>0</v>
      </c>
      <c r="SEL213" s="29">
        <f t="shared" si="217"/>
        <v>0</v>
      </c>
      <c r="SEM213" s="29">
        <f t="shared" si="217"/>
        <v>0</v>
      </c>
      <c r="SEN213" s="29">
        <f t="shared" si="217"/>
        <v>0</v>
      </c>
      <c r="SEO213" s="29">
        <f t="shared" si="217"/>
        <v>0</v>
      </c>
      <c r="SEP213" s="29">
        <f t="shared" si="217"/>
        <v>0</v>
      </c>
      <c r="SEQ213" s="29">
        <f t="shared" si="217"/>
        <v>0</v>
      </c>
      <c r="SER213" s="29">
        <f t="shared" si="217"/>
        <v>0</v>
      </c>
      <c r="SES213" s="29">
        <f t="shared" ref="SES213:SHD213" si="218">SUM(SES207:SES212)</f>
        <v>0</v>
      </c>
      <c r="SET213" s="29">
        <f t="shared" si="218"/>
        <v>0</v>
      </c>
      <c r="SEU213" s="29">
        <f t="shared" si="218"/>
        <v>0</v>
      </c>
      <c r="SEV213" s="29">
        <f t="shared" si="218"/>
        <v>0</v>
      </c>
      <c r="SEW213" s="29">
        <f t="shared" si="218"/>
        <v>0</v>
      </c>
      <c r="SEX213" s="29">
        <f t="shared" si="218"/>
        <v>0</v>
      </c>
      <c r="SEY213" s="29">
        <f t="shared" si="218"/>
        <v>0</v>
      </c>
      <c r="SEZ213" s="29">
        <f t="shared" si="218"/>
        <v>0</v>
      </c>
      <c r="SFA213" s="29">
        <f t="shared" si="218"/>
        <v>0</v>
      </c>
      <c r="SFB213" s="29">
        <f t="shared" si="218"/>
        <v>0</v>
      </c>
      <c r="SFC213" s="29">
        <f t="shared" si="218"/>
        <v>0</v>
      </c>
      <c r="SFD213" s="29">
        <f t="shared" si="218"/>
        <v>0</v>
      </c>
      <c r="SFE213" s="29">
        <f t="shared" si="218"/>
        <v>0</v>
      </c>
      <c r="SFF213" s="29">
        <f t="shared" si="218"/>
        <v>0</v>
      </c>
      <c r="SFG213" s="29">
        <f t="shared" si="218"/>
        <v>0</v>
      </c>
      <c r="SFH213" s="29">
        <f t="shared" si="218"/>
        <v>0</v>
      </c>
      <c r="SFI213" s="29">
        <f t="shared" si="218"/>
        <v>0</v>
      </c>
      <c r="SFJ213" s="29">
        <f t="shared" si="218"/>
        <v>0</v>
      </c>
      <c r="SFK213" s="29">
        <f t="shared" si="218"/>
        <v>0</v>
      </c>
      <c r="SFL213" s="29">
        <f t="shared" si="218"/>
        <v>0</v>
      </c>
      <c r="SFM213" s="29">
        <f t="shared" si="218"/>
        <v>0</v>
      </c>
      <c r="SFN213" s="29">
        <f t="shared" si="218"/>
        <v>0</v>
      </c>
      <c r="SFO213" s="29">
        <f t="shared" si="218"/>
        <v>0</v>
      </c>
      <c r="SFP213" s="29">
        <f t="shared" si="218"/>
        <v>0</v>
      </c>
      <c r="SFQ213" s="29">
        <f t="shared" si="218"/>
        <v>0</v>
      </c>
      <c r="SFR213" s="29">
        <f t="shared" si="218"/>
        <v>0</v>
      </c>
      <c r="SFS213" s="29">
        <f t="shared" si="218"/>
        <v>0</v>
      </c>
      <c r="SFT213" s="29">
        <f t="shared" si="218"/>
        <v>0</v>
      </c>
      <c r="SFU213" s="29">
        <f t="shared" si="218"/>
        <v>0</v>
      </c>
      <c r="SFV213" s="29">
        <f t="shared" si="218"/>
        <v>0</v>
      </c>
      <c r="SFW213" s="29">
        <f t="shared" si="218"/>
        <v>0</v>
      </c>
      <c r="SFX213" s="29">
        <f t="shared" si="218"/>
        <v>0</v>
      </c>
      <c r="SFY213" s="29">
        <f t="shared" si="218"/>
        <v>0</v>
      </c>
      <c r="SFZ213" s="29">
        <f t="shared" si="218"/>
        <v>0</v>
      </c>
      <c r="SGA213" s="29">
        <f t="shared" si="218"/>
        <v>0</v>
      </c>
      <c r="SGB213" s="29">
        <f t="shared" si="218"/>
        <v>0</v>
      </c>
      <c r="SGC213" s="29">
        <f t="shared" si="218"/>
        <v>0</v>
      </c>
      <c r="SGD213" s="29">
        <f t="shared" si="218"/>
        <v>0</v>
      </c>
      <c r="SGE213" s="29">
        <f t="shared" si="218"/>
        <v>0</v>
      </c>
      <c r="SGF213" s="29">
        <f t="shared" si="218"/>
        <v>0</v>
      </c>
      <c r="SGG213" s="29">
        <f t="shared" si="218"/>
        <v>0</v>
      </c>
      <c r="SGH213" s="29">
        <f t="shared" si="218"/>
        <v>0</v>
      </c>
      <c r="SGI213" s="29">
        <f t="shared" si="218"/>
        <v>0</v>
      </c>
      <c r="SGJ213" s="29">
        <f t="shared" si="218"/>
        <v>0</v>
      </c>
      <c r="SGK213" s="29">
        <f t="shared" si="218"/>
        <v>0</v>
      </c>
      <c r="SGL213" s="29">
        <f t="shared" si="218"/>
        <v>0</v>
      </c>
      <c r="SGM213" s="29">
        <f t="shared" si="218"/>
        <v>0</v>
      </c>
      <c r="SGN213" s="29">
        <f t="shared" si="218"/>
        <v>0</v>
      </c>
      <c r="SGO213" s="29">
        <f t="shared" si="218"/>
        <v>0</v>
      </c>
      <c r="SGP213" s="29">
        <f t="shared" si="218"/>
        <v>0</v>
      </c>
      <c r="SGQ213" s="29">
        <f t="shared" si="218"/>
        <v>0</v>
      </c>
      <c r="SGR213" s="29">
        <f t="shared" si="218"/>
        <v>0</v>
      </c>
      <c r="SGS213" s="29">
        <f t="shared" si="218"/>
        <v>0</v>
      </c>
      <c r="SGT213" s="29">
        <f t="shared" si="218"/>
        <v>0</v>
      </c>
      <c r="SGU213" s="29">
        <f t="shared" si="218"/>
        <v>0</v>
      </c>
      <c r="SGV213" s="29">
        <f t="shared" si="218"/>
        <v>0</v>
      </c>
      <c r="SGW213" s="29">
        <f t="shared" si="218"/>
        <v>0</v>
      </c>
      <c r="SGX213" s="29">
        <f t="shared" si="218"/>
        <v>0</v>
      </c>
      <c r="SGY213" s="29">
        <f t="shared" si="218"/>
        <v>0</v>
      </c>
      <c r="SGZ213" s="29">
        <f t="shared" si="218"/>
        <v>0</v>
      </c>
      <c r="SHA213" s="29">
        <f t="shared" si="218"/>
        <v>0</v>
      </c>
      <c r="SHB213" s="29">
        <f t="shared" si="218"/>
        <v>0</v>
      </c>
      <c r="SHC213" s="29">
        <f t="shared" si="218"/>
        <v>0</v>
      </c>
      <c r="SHD213" s="29">
        <f t="shared" si="218"/>
        <v>0</v>
      </c>
      <c r="SHE213" s="29">
        <f t="shared" ref="SHE213:SJP213" si="219">SUM(SHE207:SHE212)</f>
        <v>0</v>
      </c>
      <c r="SHF213" s="29">
        <f t="shared" si="219"/>
        <v>0</v>
      </c>
      <c r="SHG213" s="29">
        <f t="shared" si="219"/>
        <v>0</v>
      </c>
      <c r="SHH213" s="29">
        <f t="shared" si="219"/>
        <v>0</v>
      </c>
      <c r="SHI213" s="29">
        <f t="shared" si="219"/>
        <v>0</v>
      </c>
      <c r="SHJ213" s="29">
        <f t="shared" si="219"/>
        <v>0</v>
      </c>
      <c r="SHK213" s="29">
        <f t="shared" si="219"/>
        <v>0</v>
      </c>
      <c r="SHL213" s="29">
        <f t="shared" si="219"/>
        <v>0</v>
      </c>
      <c r="SHM213" s="29">
        <f t="shared" si="219"/>
        <v>0</v>
      </c>
      <c r="SHN213" s="29">
        <f t="shared" si="219"/>
        <v>0</v>
      </c>
      <c r="SHO213" s="29">
        <f t="shared" si="219"/>
        <v>0</v>
      </c>
      <c r="SHP213" s="29">
        <f t="shared" si="219"/>
        <v>0</v>
      </c>
      <c r="SHQ213" s="29">
        <f t="shared" si="219"/>
        <v>0</v>
      </c>
      <c r="SHR213" s="29">
        <f t="shared" si="219"/>
        <v>0</v>
      </c>
      <c r="SHS213" s="29">
        <f t="shared" si="219"/>
        <v>0</v>
      </c>
      <c r="SHT213" s="29">
        <f t="shared" si="219"/>
        <v>0</v>
      </c>
      <c r="SHU213" s="29">
        <f t="shared" si="219"/>
        <v>0</v>
      </c>
      <c r="SHV213" s="29">
        <f t="shared" si="219"/>
        <v>0</v>
      </c>
      <c r="SHW213" s="29">
        <f t="shared" si="219"/>
        <v>0</v>
      </c>
      <c r="SHX213" s="29">
        <f t="shared" si="219"/>
        <v>0</v>
      </c>
      <c r="SHY213" s="29">
        <f t="shared" si="219"/>
        <v>0</v>
      </c>
      <c r="SHZ213" s="29">
        <f t="shared" si="219"/>
        <v>0</v>
      </c>
      <c r="SIA213" s="29">
        <f t="shared" si="219"/>
        <v>0</v>
      </c>
      <c r="SIB213" s="29">
        <f t="shared" si="219"/>
        <v>0</v>
      </c>
      <c r="SIC213" s="29">
        <f t="shared" si="219"/>
        <v>0</v>
      </c>
      <c r="SID213" s="29">
        <f t="shared" si="219"/>
        <v>0</v>
      </c>
      <c r="SIE213" s="29">
        <f t="shared" si="219"/>
        <v>0</v>
      </c>
      <c r="SIF213" s="29">
        <f t="shared" si="219"/>
        <v>0</v>
      </c>
      <c r="SIG213" s="29">
        <f t="shared" si="219"/>
        <v>0</v>
      </c>
      <c r="SIH213" s="29">
        <f t="shared" si="219"/>
        <v>0</v>
      </c>
      <c r="SII213" s="29">
        <f t="shared" si="219"/>
        <v>0</v>
      </c>
      <c r="SIJ213" s="29">
        <f t="shared" si="219"/>
        <v>0</v>
      </c>
      <c r="SIK213" s="29">
        <f t="shared" si="219"/>
        <v>0</v>
      </c>
      <c r="SIL213" s="29">
        <f t="shared" si="219"/>
        <v>0</v>
      </c>
      <c r="SIM213" s="29">
        <f t="shared" si="219"/>
        <v>0</v>
      </c>
      <c r="SIN213" s="29">
        <f t="shared" si="219"/>
        <v>0</v>
      </c>
      <c r="SIO213" s="29">
        <f t="shared" si="219"/>
        <v>0</v>
      </c>
      <c r="SIP213" s="29">
        <f t="shared" si="219"/>
        <v>0</v>
      </c>
      <c r="SIQ213" s="29">
        <f t="shared" si="219"/>
        <v>0</v>
      </c>
      <c r="SIR213" s="29">
        <f t="shared" si="219"/>
        <v>0</v>
      </c>
      <c r="SIS213" s="29">
        <f t="shared" si="219"/>
        <v>0</v>
      </c>
      <c r="SIT213" s="29">
        <f t="shared" si="219"/>
        <v>0</v>
      </c>
      <c r="SIU213" s="29">
        <f t="shared" si="219"/>
        <v>0</v>
      </c>
      <c r="SIV213" s="29">
        <f t="shared" si="219"/>
        <v>0</v>
      </c>
      <c r="SIW213" s="29">
        <f t="shared" si="219"/>
        <v>0</v>
      </c>
      <c r="SIX213" s="29">
        <f t="shared" si="219"/>
        <v>0</v>
      </c>
      <c r="SIY213" s="29">
        <f t="shared" si="219"/>
        <v>0</v>
      </c>
      <c r="SIZ213" s="29">
        <f t="shared" si="219"/>
        <v>0</v>
      </c>
      <c r="SJA213" s="29">
        <f t="shared" si="219"/>
        <v>0</v>
      </c>
      <c r="SJB213" s="29">
        <f t="shared" si="219"/>
        <v>0</v>
      </c>
      <c r="SJC213" s="29">
        <f t="shared" si="219"/>
        <v>0</v>
      </c>
      <c r="SJD213" s="29">
        <f t="shared" si="219"/>
        <v>0</v>
      </c>
      <c r="SJE213" s="29">
        <f t="shared" si="219"/>
        <v>0</v>
      </c>
      <c r="SJF213" s="29">
        <f t="shared" si="219"/>
        <v>0</v>
      </c>
      <c r="SJG213" s="29">
        <f t="shared" si="219"/>
        <v>0</v>
      </c>
      <c r="SJH213" s="29">
        <f t="shared" si="219"/>
        <v>0</v>
      </c>
      <c r="SJI213" s="29">
        <f t="shared" si="219"/>
        <v>0</v>
      </c>
      <c r="SJJ213" s="29">
        <f t="shared" si="219"/>
        <v>0</v>
      </c>
      <c r="SJK213" s="29">
        <f t="shared" si="219"/>
        <v>0</v>
      </c>
      <c r="SJL213" s="29">
        <f t="shared" si="219"/>
        <v>0</v>
      </c>
      <c r="SJM213" s="29">
        <f t="shared" si="219"/>
        <v>0</v>
      </c>
      <c r="SJN213" s="29">
        <f t="shared" si="219"/>
        <v>0</v>
      </c>
      <c r="SJO213" s="29">
        <f t="shared" si="219"/>
        <v>0</v>
      </c>
      <c r="SJP213" s="29">
        <f t="shared" si="219"/>
        <v>0</v>
      </c>
      <c r="SJQ213" s="29">
        <f t="shared" ref="SJQ213:SMB213" si="220">SUM(SJQ207:SJQ212)</f>
        <v>0</v>
      </c>
      <c r="SJR213" s="29">
        <f t="shared" si="220"/>
        <v>0</v>
      </c>
      <c r="SJS213" s="29">
        <f t="shared" si="220"/>
        <v>0</v>
      </c>
      <c r="SJT213" s="29">
        <f t="shared" si="220"/>
        <v>0</v>
      </c>
      <c r="SJU213" s="29">
        <f t="shared" si="220"/>
        <v>0</v>
      </c>
      <c r="SJV213" s="29">
        <f t="shared" si="220"/>
        <v>0</v>
      </c>
      <c r="SJW213" s="29">
        <f t="shared" si="220"/>
        <v>0</v>
      </c>
      <c r="SJX213" s="29">
        <f t="shared" si="220"/>
        <v>0</v>
      </c>
      <c r="SJY213" s="29">
        <f t="shared" si="220"/>
        <v>0</v>
      </c>
      <c r="SJZ213" s="29">
        <f t="shared" si="220"/>
        <v>0</v>
      </c>
      <c r="SKA213" s="29">
        <f t="shared" si="220"/>
        <v>0</v>
      </c>
      <c r="SKB213" s="29">
        <f t="shared" si="220"/>
        <v>0</v>
      </c>
      <c r="SKC213" s="29">
        <f t="shared" si="220"/>
        <v>0</v>
      </c>
      <c r="SKD213" s="29">
        <f t="shared" si="220"/>
        <v>0</v>
      </c>
      <c r="SKE213" s="29">
        <f t="shared" si="220"/>
        <v>0</v>
      </c>
      <c r="SKF213" s="29">
        <f t="shared" si="220"/>
        <v>0</v>
      </c>
      <c r="SKG213" s="29">
        <f t="shared" si="220"/>
        <v>0</v>
      </c>
      <c r="SKH213" s="29">
        <f t="shared" si="220"/>
        <v>0</v>
      </c>
      <c r="SKI213" s="29">
        <f t="shared" si="220"/>
        <v>0</v>
      </c>
      <c r="SKJ213" s="29">
        <f t="shared" si="220"/>
        <v>0</v>
      </c>
      <c r="SKK213" s="29">
        <f t="shared" si="220"/>
        <v>0</v>
      </c>
      <c r="SKL213" s="29">
        <f t="shared" si="220"/>
        <v>0</v>
      </c>
      <c r="SKM213" s="29">
        <f t="shared" si="220"/>
        <v>0</v>
      </c>
      <c r="SKN213" s="29">
        <f t="shared" si="220"/>
        <v>0</v>
      </c>
      <c r="SKO213" s="29">
        <f t="shared" si="220"/>
        <v>0</v>
      </c>
      <c r="SKP213" s="29">
        <f t="shared" si="220"/>
        <v>0</v>
      </c>
      <c r="SKQ213" s="29">
        <f t="shared" si="220"/>
        <v>0</v>
      </c>
      <c r="SKR213" s="29">
        <f t="shared" si="220"/>
        <v>0</v>
      </c>
      <c r="SKS213" s="29">
        <f t="shared" si="220"/>
        <v>0</v>
      </c>
      <c r="SKT213" s="29">
        <f t="shared" si="220"/>
        <v>0</v>
      </c>
      <c r="SKU213" s="29">
        <f t="shared" si="220"/>
        <v>0</v>
      </c>
      <c r="SKV213" s="29">
        <f t="shared" si="220"/>
        <v>0</v>
      </c>
      <c r="SKW213" s="29">
        <f t="shared" si="220"/>
        <v>0</v>
      </c>
      <c r="SKX213" s="29">
        <f t="shared" si="220"/>
        <v>0</v>
      </c>
      <c r="SKY213" s="29">
        <f t="shared" si="220"/>
        <v>0</v>
      </c>
      <c r="SKZ213" s="29">
        <f t="shared" si="220"/>
        <v>0</v>
      </c>
      <c r="SLA213" s="29">
        <f t="shared" si="220"/>
        <v>0</v>
      </c>
      <c r="SLB213" s="29">
        <f t="shared" si="220"/>
        <v>0</v>
      </c>
      <c r="SLC213" s="29">
        <f t="shared" si="220"/>
        <v>0</v>
      </c>
      <c r="SLD213" s="29">
        <f t="shared" si="220"/>
        <v>0</v>
      </c>
      <c r="SLE213" s="29">
        <f t="shared" si="220"/>
        <v>0</v>
      </c>
      <c r="SLF213" s="29">
        <f t="shared" si="220"/>
        <v>0</v>
      </c>
      <c r="SLG213" s="29">
        <f t="shared" si="220"/>
        <v>0</v>
      </c>
      <c r="SLH213" s="29">
        <f t="shared" si="220"/>
        <v>0</v>
      </c>
      <c r="SLI213" s="29">
        <f t="shared" si="220"/>
        <v>0</v>
      </c>
      <c r="SLJ213" s="29">
        <f t="shared" si="220"/>
        <v>0</v>
      </c>
      <c r="SLK213" s="29">
        <f t="shared" si="220"/>
        <v>0</v>
      </c>
      <c r="SLL213" s="29">
        <f t="shared" si="220"/>
        <v>0</v>
      </c>
      <c r="SLM213" s="29">
        <f t="shared" si="220"/>
        <v>0</v>
      </c>
      <c r="SLN213" s="29">
        <f t="shared" si="220"/>
        <v>0</v>
      </c>
      <c r="SLO213" s="29">
        <f t="shared" si="220"/>
        <v>0</v>
      </c>
      <c r="SLP213" s="29">
        <f t="shared" si="220"/>
        <v>0</v>
      </c>
      <c r="SLQ213" s="29">
        <f t="shared" si="220"/>
        <v>0</v>
      </c>
      <c r="SLR213" s="29">
        <f t="shared" si="220"/>
        <v>0</v>
      </c>
      <c r="SLS213" s="29">
        <f t="shared" si="220"/>
        <v>0</v>
      </c>
      <c r="SLT213" s="29">
        <f t="shared" si="220"/>
        <v>0</v>
      </c>
      <c r="SLU213" s="29">
        <f t="shared" si="220"/>
        <v>0</v>
      </c>
      <c r="SLV213" s="29">
        <f t="shared" si="220"/>
        <v>0</v>
      </c>
      <c r="SLW213" s="29">
        <f t="shared" si="220"/>
        <v>0</v>
      </c>
      <c r="SLX213" s="29">
        <f t="shared" si="220"/>
        <v>0</v>
      </c>
      <c r="SLY213" s="29">
        <f t="shared" si="220"/>
        <v>0</v>
      </c>
      <c r="SLZ213" s="29">
        <f t="shared" si="220"/>
        <v>0</v>
      </c>
      <c r="SMA213" s="29">
        <f t="shared" si="220"/>
        <v>0</v>
      </c>
      <c r="SMB213" s="29">
        <f t="shared" si="220"/>
        <v>0</v>
      </c>
      <c r="SMC213" s="29">
        <f t="shared" ref="SMC213:SON213" si="221">SUM(SMC207:SMC212)</f>
        <v>0</v>
      </c>
      <c r="SMD213" s="29">
        <f t="shared" si="221"/>
        <v>0</v>
      </c>
      <c r="SME213" s="29">
        <f t="shared" si="221"/>
        <v>0</v>
      </c>
      <c r="SMF213" s="29">
        <f t="shared" si="221"/>
        <v>0</v>
      </c>
      <c r="SMG213" s="29">
        <f t="shared" si="221"/>
        <v>0</v>
      </c>
      <c r="SMH213" s="29">
        <f t="shared" si="221"/>
        <v>0</v>
      </c>
      <c r="SMI213" s="29">
        <f t="shared" si="221"/>
        <v>0</v>
      </c>
      <c r="SMJ213" s="29">
        <f t="shared" si="221"/>
        <v>0</v>
      </c>
      <c r="SMK213" s="29">
        <f t="shared" si="221"/>
        <v>0</v>
      </c>
      <c r="SML213" s="29">
        <f t="shared" si="221"/>
        <v>0</v>
      </c>
      <c r="SMM213" s="29">
        <f t="shared" si="221"/>
        <v>0</v>
      </c>
      <c r="SMN213" s="29">
        <f t="shared" si="221"/>
        <v>0</v>
      </c>
      <c r="SMO213" s="29">
        <f t="shared" si="221"/>
        <v>0</v>
      </c>
      <c r="SMP213" s="29">
        <f t="shared" si="221"/>
        <v>0</v>
      </c>
      <c r="SMQ213" s="29">
        <f t="shared" si="221"/>
        <v>0</v>
      </c>
      <c r="SMR213" s="29">
        <f t="shared" si="221"/>
        <v>0</v>
      </c>
      <c r="SMS213" s="29">
        <f t="shared" si="221"/>
        <v>0</v>
      </c>
      <c r="SMT213" s="29">
        <f t="shared" si="221"/>
        <v>0</v>
      </c>
      <c r="SMU213" s="29">
        <f t="shared" si="221"/>
        <v>0</v>
      </c>
      <c r="SMV213" s="29">
        <f t="shared" si="221"/>
        <v>0</v>
      </c>
      <c r="SMW213" s="29">
        <f t="shared" si="221"/>
        <v>0</v>
      </c>
      <c r="SMX213" s="29">
        <f t="shared" si="221"/>
        <v>0</v>
      </c>
      <c r="SMY213" s="29">
        <f t="shared" si="221"/>
        <v>0</v>
      </c>
      <c r="SMZ213" s="29">
        <f t="shared" si="221"/>
        <v>0</v>
      </c>
      <c r="SNA213" s="29">
        <f t="shared" si="221"/>
        <v>0</v>
      </c>
      <c r="SNB213" s="29">
        <f t="shared" si="221"/>
        <v>0</v>
      </c>
      <c r="SNC213" s="29">
        <f t="shared" si="221"/>
        <v>0</v>
      </c>
      <c r="SND213" s="29">
        <f t="shared" si="221"/>
        <v>0</v>
      </c>
      <c r="SNE213" s="29">
        <f t="shared" si="221"/>
        <v>0</v>
      </c>
      <c r="SNF213" s="29">
        <f t="shared" si="221"/>
        <v>0</v>
      </c>
      <c r="SNG213" s="29">
        <f t="shared" si="221"/>
        <v>0</v>
      </c>
      <c r="SNH213" s="29">
        <f t="shared" si="221"/>
        <v>0</v>
      </c>
      <c r="SNI213" s="29">
        <f t="shared" si="221"/>
        <v>0</v>
      </c>
      <c r="SNJ213" s="29">
        <f t="shared" si="221"/>
        <v>0</v>
      </c>
      <c r="SNK213" s="29">
        <f t="shared" si="221"/>
        <v>0</v>
      </c>
      <c r="SNL213" s="29">
        <f t="shared" si="221"/>
        <v>0</v>
      </c>
      <c r="SNM213" s="29">
        <f t="shared" si="221"/>
        <v>0</v>
      </c>
      <c r="SNN213" s="29">
        <f t="shared" si="221"/>
        <v>0</v>
      </c>
      <c r="SNO213" s="29">
        <f t="shared" si="221"/>
        <v>0</v>
      </c>
      <c r="SNP213" s="29">
        <f t="shared" si="221"/>
        <v>0</v>
      </c>
      <c r="SNQ213" s="29">
        <f t="shared" si="221"/>
        <v>0</v>
      </c>
      <c r="SNR213" s="29">
        <f t="shared" si="221"/>
        <v>0</v>
      </c>
      <c r="SNS213" s="29">
        <f t="shared" si="221"/>
        <v>0</v>
      </c>
      <c r="SNT213" s="29">
        <f t="shared" si="221"/>
        <v>0</v>
      </c>
      <c r="SNU213" s="29">
        <f t="shared" si="221"/>
        <v>0</v>
      </c>
      <c r="SNV213" s="29">
        <f t="shared" si="221"/>
        <v>0</v>
      </c>
      <c r="SNW213" s="29">
        <f t="shared" si="221"/>
        <v>0</v>
      </c>
      <c r="SNX213" s="29">
        <f t="shared" si="221"/>
        <v>0</v>
      </c>
      <c r="SNY213" s="29">
        <f t="shared" si="221"/>
        <v>0</v>
      </c>
      <c r="SNZ213" s="29">
        <f t="shared" si="221"/>
        <v>0</v>
      </c>
      <c r="SOA213" s="29">
        <f t="shared" si="221"/>
        <v>0</v>
      </c>
      <c r="SOB213" s="29">
        <f t="shared" si="221"/>
        <v>0</v>
      </c>
      <c r="SOC213" s="29">
        <f t="shared" si="221"/>
        <v>0</v>
      </c>
      <c r="SOD213" s="29">
        <f t="shared" si="221"/>
        <v>0</v>
      </c>
      <c r="SOE213" s="29">
        <f t="shared" si="221"/>
        <v>0</v>
      </c>
      <c r="SOF213" s="29">
        <f t="shared" si="221"/>
        <v>0</v>
      </c>
      <c r="SOG213" s="29">
        <f t="shared" si="221"/>
        <v>0</v>
      </c>
      <c r="SOH213" s="29">
        <f t="shared" si="221"/>
        <v>0</v>
      </c>
      <c r="SOI213" s="29">
        <f t="shared" si="221"/>
        <v>0</v>
      </c>
      <c r="SOJ213" s="29">
        <f t="shared" si="221"/>
        <v>0</v>
      </c>
      <c r="SOK213" s="29">
        <f t="shared" si="221"/>
        <v>0</v>
      </c>
      <c r="SOL213" s="29">
        <f t="shared" si="221"/>
        <v>0</v>
      </c>
      <c r="SOM213" s="29">
        <f t="shared" si="221"/>
        <v>0</v>
      </c>
      <c r="SON213" s="29">
        <f t="shared" si="221"/>
        <v>0</v>
      </c>
      <c r="SOO213" s="29">
        <f t="shared" ref="SOO213:SQZ213" si="222">SUM(SOO207:SOO212)</f>
        <v>0</v>
      </c>
      <c r="SOP213" s="29">
        <f t="shared" si="222"/>
        <v>0</v>
      </c>
      <c r="SOQ213" s="29">
        <f t="shared" si="222"/>
        <v>0</v>
      </c>
      <c r="SOR213" s="29">
        <f t="shared" si="222"/>
        <v>0</v>
      </c>
      <c r="SOS213" s="29">
        <f t="shared" si="222"/>
        <v>0</v>
      </c>
      <c r="SOT213" s="29">
        <f t="shared" si="222"/>
        <v>0</v>
      </c>
      <c r="SOU213" s="29">
        <f t="shared" si="222"/>
        <v>0</v>
      </c>
      <c r="SOV213" s="29">
        <f t="shared" si="222"/>
        <v>0</v>
      </c>
      <c r="SOW213" s="29">
        <f t="shared" si="222"/>
        <v>0</v>
      </c>
      <c r="SOX213" s="29">
        <f t="shared" si="222"/>
        <v>0</v>
      </c>
      <c r="SOY213" s="29">
        <f t="shared" si="222"/>
        <v>0</v>
      </c>
      <c r="SOZ213" s="29">
        <f t="shared" si="222"/>
        <v>0</v>
      </c>
      <c r="SPA213" s="29">
        <f t="shared" si="222"/>
        <v>0</v>
      </c>
      <c r="SPB213" s="29">
        <f t="shared" si="222"/>
        <v>0</v>
      </c>
      <c r="SPC213" s="29">
        <f t="shared" si="222"/>
        <v>0</v>
      </c>
      <c r="SPD213" s="29">
        <f t="shared" si="222"/>
        <v>0</v>
      </c>
      <c r="SPE213" s="29">
        <f t="shared" si="222"/>
        <v>0</v>
      </c>
      <c r="SPF213" s="29">
        <f t="shared" si="222"/>
        <v>0</v>
      </c>
      <c r="SPG213" s="29">
        <f t="shared" si="222"/>
        <v>0</v>
      </c>
      <c r="SPH213" s="29">
        <f t="shared" si="222"/>
        <v>0</v>
      </c>
      <c r="SPI213" s="29">
        <f t="shared" si="222"/>
        <v>0</v>
      </c>
      <c r="SPJ213" s="29">
        <f t="shared" si="222"/>
        <v>0</v>
      </c>
      <c r="SPK213" s="29">
        <f t="shared" si="222"/>
        <v>0</v>
      </c>
      <c r="SPL213" s="29">
        <f t="shared" si="222"/>
        <v>0</v>
      </c>
      <c r="SPM213" s="29">
        <f t="shared" si="222"/>
        <v>0</v>
      </c>
      <c r="SPN213" s="29">
        <f t="shared" si="222"/>
        <v>0</v>
      </c>
      <c r="SPO213" s="29">
        <f t="shared" si="222"/>
        <v>0</v>
      </c>
      <c r="SPP213" s="29">
        <f t="shared" si="222"/>
        <v>0</v>
      </c>
      <c r="SPQ213" s="29">
        <f t="shared" si="222"/>
        <v>0</v>
      </c>
      <c r="SPR213" s="29">
        <f t="shared" si="222"/>
        <v>0</v>
      </c>
      <c r="SPS213" s="29">
        <f t="shared" si="222"/>
        <v>0</v>
      </c>
      <c r="SPT213" s="29">
        <f t="shared" si="222"/>
        <v>0</v>
      </c>
      <c r="SPU213" s="29">
        <f t="shared" si="222"/>
        <v>0</v>
      </c>
      <c r="SPV213" s="29">
        <f t="shared" si="222"/>
        <v>0</v>
      </c>
      <c r="SPW213" s="29">
        <f t="shared" si="222"/>
        <v>0</v>
      </c>
      <c r="SPX213" s="29">
        <f t="shared" si="222"/>
        <v>0</v>
      </c>
      <c r="SPY213" s="29">
        <f t="shared" si="222"/>
        <v>0</v>
      </c>
      <c r="SPZ213" s="29">
        <f t="shared" si="222"/>
        <v>0</v>
      </c>
      <c r="SQA213" s="29">
        <f t="shared" si="222"/>
        <v>0</v>
      </c>
      <c r="SQB213" s="29">
        <f t="shared" si="222"/>
        <v>0</v>
      </c>
      <c r="SQC213" s="29">
        <f t="shared" si="222"/>
        <v>0</v>
      </c>
      <c r="SQD213" s="29">
        <f t="shared" si="222"/>
        <v>0</v>
      </c>
      <c r="SQE213" s="29">
        <f t="shared" si="222"/>
        <v>0</v>
      </c>
      <c r="SQF213" s="29">
        <f t="shared" si="222"/>
        <v>0</v>
      </c>
      <c r="SQG213" s="29">
        <f t="shared" si="222"/>
        <v>0</v>
      </c>
      <c r="SQH213" s="29">
        <f t="shared" si="222"/>
        <v>0</v>
      </c>
      <c r="SQI213" s="29">
        <f t="shared" si="222"/>
        <v>0</v>
      </c>
      <c r="SQJ213" s="29">
        <f t="shared" si="222"/>
        <v>0</v>
      </c>
      <c r="SQK213" s="29">
        <f t="shared" si="222"/>
        <v>0</v>
      </c>
      <c r="SQL213" s="29">
        <f t="shared" si="222"/>
        <v>0</v>
      </c>
      <c r="SQM213" s="29">
        <f t="shared" si="222"/>
        <v>0</v>
      </c>
      <c r="SQN213" s="29">
        <f t="shared" si="222"/>
        <v>0</v>
      </c>
      <c r="SQO213" s="29">
        <f t="shared" si="222"/>
        <v>0</v>
      </c>
      <c r="SQP213" s="29">
        <f t="shared" si="222"/>
        <v>0</v>
      </c>
      <c r="SQQ213" s="29">
        <f t="shared" si="222"/>
        <v>0</v>
      </c>
      <c r="SQR213" s="29">
        <f t="shared" si="222"/>
        <v>0</v>
      </c>
      <c r="SQS213" s="29">
        <f t="shared" si="222"/>
        <v>0</v>
      </c>
      <c r="SQT213" s="29">
        <f t="shared" si="222"/>
        <v>0</v>
      </c>
      <c r="SQU213" s="29">
        <f t="shared" si="222"/>
        <v>0</v>
      </c>
      <c r="SQV213" s="29">
        <f t="shared" si="222"/>
        <v>0</v>
      </c>
      <c r="SQW213" s="29">
        <f t="shared" si="222"/>
        <v>0</v>
      </c>
      <c r="SQX213" s="29">
        <f t="shared" si="222"/>
        <v>0</v>
      </c>
      <c r="SQY213" s="29">
        <f t="shared" si="222"/>
        <v>0</v>
      </c>
      <c r="SQZ213" s="29">
        <f t="shared" si="222"/>
        <v>0</v>
      </c>
      <c r="SRA213" s="29">
        <f t="shared" ref="SRA213:STL213" si="223">SUM(SRA207:SRA212)</f>
        <v>0</v>
      </c>
      <c r="SRB213" s="29">
        <f t="shared" si="223"/>
        <v>0</v>
      </c>
      <c r="SRC213" s="29">
        <f t="shared" si="223"/>
        <v>0</v>
      </c>
      <c r="SRD213" s="29">
        <f t="shared" si="223"/>
        <v>0</v>
      </c>
      <c r="SRE213" s="29">
        <f t="shared" si="223"/>
        <v>0</v>
      </c>
      <c r="SRF213" s="29">
        <f t="shared" si="223"/>
        <v>0</v>
      </c>
      <c r="SRG213" s="29">
        <f t="shared" si="223"/>
        <v>0</v>
      </c>
      <c r="SRH213" s="29">
        <f t="shared" si="223"/>
        <v>0</v>
      </c>
      <c r="SRI213" s="29">
        <f t="shared" si="223"/>
        <v>0</v>
      </c>
      <c r="SRJ213" s="29">
        <f t="shared" si="223"/>
        <v>0</v>
      </c>
      <c r="SRK213" s="29">
        <f t="shared" si="223"/>
        <v>0</v>
      </c>
      <c r="SRL213" s="29">
        <f t="shared" si="223"/>
        <v>0</v>
      </c>
      <c r="SRM213" s="29">
        <f t="shared" si="223"/>
        <v>0</v>
      </c>
      <c r="SRN213" s="29">
        <f t="shared" si="223"/>
        <v>0</v>
      </c>
      <c r="SRO213" s="29">
        <f t="shared" si="223"/>
        <v>0</v>
      </c>
      <c r="SRP213" s="29">
        <f t="shared" si="223"/>
        <v>0</v>
      </c>
      <c r="SRQ213" s="29">
        <f t="shared" si="223"/>
        <v>0</v>
      </c>
      <c r="SRR213" s="29">
        <f t="shared" si="223"/>
        <v>0</v>
      </c>
      <c r="SRS213" s="29">
        <f t="shared" si="223"/>
        <v>0</v>
      </c>
      <c r="SRT213" s="29">
        <f t="shared" si="223"/>
        <v>0</v>
      </c>
      <c r="SRU213" s="29">
        <f t="shared" si="223"/>
        <v>0</v>
      </c>
      <c r="SRV213" s="29">
        <f t="shared" si="223"/>
        <v>0</v>
      </c>
      <c r="SRW213" s="29">
        <f t="shared" si="223"/>
        <v>0</v>
      </c>
      <c r="SRX213" s="29">
        <f t="shared" si="223"/>
        <v>0</v>
      </c>
      <c r="SRY213" s="29">
        <f t="shared" si="223"/>
        <v>0</v>
      </c>
      <c r="SRZ213" s="29">
        <f t="shared" si="223"/>
        <v>0</v>
      </c>
      <c r="SSA213" s="29">
        <f t="shared" si="223"/>
        <v>0</v>
      </c>
      <c r="SSB213" s="29">
        <f t="shared" si="223"/>
        <v>0</v>
      </c>
      <c r="SSC213" s="29">
        <f t="shared" si="223"/>
        <v>0</v>
      </c>
      <c r="SSD213" s="29">
        <f t="shared" si="223"/>
        <v>0</v>
      </c>
      <c r="SSE213" s="29">
        <f t="shared" si="223"/>
        <v>0</v>
      </c>
      <c r="SSF213" s="29">
        <f t="shared" si="223"/>
        <v>0</v>
      </c>
      <c r="SSG213" s="29">
        <f t="shared" si="223"/>
        <v>0</v>
      </c>
      <c r="SSH213" s="29">
        <f t="shared" si="223"/>
        <v>0</v>
      </c>
      <c r="SSI213" s="29">
        <f t="shared" si="223"/>
        <v>0</v>
      </c>
      <c r="SSJ213" s="29">
        <f t="shared" si="223"/>
        <v>0</v>
      </c>
      <c r="SSK213" s="29">
        <f t="shared" si="223"/>
        <v>0</v>
      </c>
      <c r="SSL213" s="29">
        <f t="shared" si="223"/>
        <v>0</v>
      </c>
      <c r="SSM213" s="29">
        <f t="shared" si="223"/>
        <v>0</v>
      </c>
      <c r="SSN213" s="29">
        <f t="shared" si="223"/>
        <v>0</v>
      </c>
      <c r="SSO213" s="29">
        <f t="shared" si="223"/>
        <v>0</v>
      </c>
      <c r="SSP213" s="29">
        <f t="shared" si="223"/>
        <v>0</v>
      </c>
      <c r="SSQ213" s="29">
        <f t="shared" si="223"/>
        <v>0</v>
      </c>
      <c r="SSR213" s="29">
        <f t="shared" si="223"/>
        <v>0</v>
      </c>
      <c r="SSS213" s="29">
        <f t="shared" si="223"/>
        <v>0</v>
      </c>
      <c r="SST213" s="29">
        <f t="shared" si="223"/>
        <v>0</v>
      </c>
      <c r="SSU213" s="29">
        <f t="shared" si="223"/>
        <v>0</v>
      </c>
      <c r="SSV213" s="29">
        <f t="shared" si="223"/>
        <v>0</v>
      </c>
      <c r="SSW213" s="29">
        <f t="shared" si="223"/>
        <v>0</v>
      </c>
      <c r="SSX213" s="29">
        <f t="shared" si="223"/>
        <v>0</v>
      </c>
      <c r="SSY213" s="29">
        <f t="shared" si="223"/>
        <v>0</v>
      </c>
      <c r="SSZ213" s="29">
        <f t="shared" si="223"/>
        <v>0</v>
      </c>
      <c r="STA213" s="29">
        <f t="shared" si="223"/>
        <v>0</v>
      </c>
      <c r="STB213" s="29">
        <f t="shared" si="223"/>
        <v>0</v>
      </c>
      <c r="STC213" s="29">
        <f t="shared" si="223"/>
        <v>0</v>
      </c>
      <c r="STD213" s="29">
        <f t="shared" si="223"/>
        <v>0</v>
      </c>
      <c r="STE213" s="29">
        <f t="shared" si="223"/>
        <v>0</v>
      </c>
      <c r="STF213" s="29">
        <f t="shared" si="223"/>
        <v>0</v>
      </c>
      <c r="STG213" s="29">
        <f t="shared" si="223"/>
        <v>0</v>
      </c>
      <c r="STH213" s="29">
        <f t="shared" si="223"/>
        <v>0</v>
      </c>
      <c r="STI213" s="29">
        <f t="shared" si="223"/>
        <v>0</v>
      </c>
      <c r="STJ213" s="29">
        <f t="shared" si="223"/>
        <v>0</v>
      </c>
      <c r="STK213" s="29">
        <f t="shared" si="223"/>
        <v>0</v>
      </c>
      <c r="STL213" s="29">
        <f t="shared" si="223"/>
        <v>0</v>
      </c>
      <c r="STM213" s="29">
        <f t="shared" ref="STM213:SVX213" si="224">SUM(STM207:STM212)</f>
        <v>0</v>
      </c>
      <c r="STN213" s="29">
        <f t="shared" si="224"/>
        <v>0</v>
      </c>
      <c r="STO213" s="29">
        <f t="shared" si="224"/>
        <v>0</v>
      </c>
      <c r="STP213" s="29">
        <f t="shared" si="224"/>
        <v>0</v>
      </c>
      <c r="STQ213" s="29">
        <f t="shared" si="224"/>
        <v>0</v>
      </c>
      <c r="STR213" s="29">
        <f t="shared" si="224"/>
        <v>0</v>
      </c>
      <c r="STS213" s="29">
        <f t="shared" si="224"/>
        <v>0</v>
      </c>
      <c r="STT213" s="29">
        <f t="shared" si="224"/>
        <v>0</v>
      </c>
      <c r="STU213" s="29">
        <f t="shared" si="224"/>
        <v>0</v>
      </c>
      <c r="STV213" s="29">
        <f t="shared" si="224"/>
        <v>0</v>
      </c>
      <c r="STW213" s="29">
        <f t="shared" si="224"/>
        <v>0</v>
      </c>
      <c r="STX213" s="29">
        <f t="shared" si="224"/>
        <v>0</v>
      </c>
      <c r="STY213" s="29">
        <f t="shared" si="224"/>
        <v>0</v>
      </c>
      <c r="STZ213" s="29">
        <f t="shared" si="224"/>
        <v>0</v>
      </c>
      <c r="SUA213" s="29">
        <f t="shared" si="224"/>
        <v>0</v>
      </c>
      <c r="SUB213" s="29">
        <f t="shared" si="224"/>
        <v>0</v>
      </c>
      <c r="SUC213" s="29">
        <f t="shared" si="224"/>
        <v>0</v>
      </c>
      <c r="SUD213" s="29">
        <f t="shared" si="224"/>
        <v>0</v>
      </c>
      <c r="SUE213" s="29">
        <f t="shared" si="224"/>
        <v>0</v>
      </c>
      <c r="SUF213" s="29">
        <f t="shared" si="224"/>
        <v>0</v>
      </c>
      <c r="SUG213" s="29">
        <f t="shared" si="224"/>
        <v>0</v>
      </c>
      <c r="SUH213" s="29">
        <f t="shared" si="224"/>
        <v>0</v>
      </c>
      <c r="SUI213" s="29">
        <f t="shared" si="224"/>
        <v>0</v>
      </c>
      <c r="SUJ213" s="29">
        <f t="shared" si="224"/>
        <v>0</v>
      </c>
      <c r="SUK213" s="29">
        <f t="shared" si="224"/>
        <v>0</v>
      </c>
      <c r="SUL213" s="29">
        <f t="shared" si="224"/>
        <v>0</v>
      </c>
      <c r="SUM213" s="29">
        <f t="shared" si="224"/>
        <v>0</v>
      </c>
      <c r="SUN213" s="29">
        <f t="shared" si="224"/>
        <v>0</v>
      </c>
      <c r="SUO213" s="29">
        <f t="shared" si="224"/>
        <v>0</v>
      </c>
      <c r="SUP213" s="29">
        <f t="shared" si="224"/>
        <v>0</v>
      </c>
      <c r="SUQ213" s="29">
        <f t="shared" si="224"/>
        <v>0</v>
      </c>
      <c r="SUR213" s="29">
        <f t="shared" si="224"/>
        <v>0</v>
      </c>
      <c r="SUS213" s="29">
        <f t="shared" si="224"/>
        <v>0</v>
      </c>
      <c r="SUT213" s="29">
        <f t="shared" si="224"/>
        <v>0</v>
      </c>
      <c r="SUU213" s="29">
        <f t="shared" si="224"/>
        <v>0</v>
      </c>
      <c r="SUV213" s="29">
        <f t="shared" si="224"/>
        <v>0</v>
      </c>
      <c r="SUW213" s="29">
        <f t="shared" si="224"/>
        <v>0</v>
      </c>
      <c r="SUX213" s="29">
        <f t="shared" si="224"/>
        <v>0</v>
      </c>
      <c r="SUY213" s="29">
        <f t="shared" si="224"/>
        <v>0</v>
      </c>
      <c r="SUZ213" s="29">
        <f t="shared" si="224"/>
        <v>0</v>
      </c>
      <c r="SVA213" s="29">
        <f t="shared" si="224"/>
        <v>0</v>
      </c>
      <c r="SVB213" s="29">
        <f t="shared" si="224"/>
        <v>0</v>
      </c>
      <c r="SVC213" s="29">
        <f t="shared" si="224"/>
        <v>0</v>
      </c>
      <c r="SVD213" s="29">
        <f t="shared" si="224"/>
        <v>0</v>
      </c>
      <c r="SVE213" s="29">
        <f t="shared" si="224"/>
        <v>0</v>
      </c>
      <c r="SVF213" s="29">
        <f t="shared" si="224"/>
        <v>0</v>
      </c>
      <c r="SVG213" s="29">
        <f t="shared" si="224"/>
        <v>0</v>
      </c>
      <c r="SVH213" s="29">
        <f t="shared" si="224"/>
        <v>0</v>
      </c>
      <c r="SVI213" s="29">
        <f t="shared" si="224"/>
        <v>0</v>
      </c>
      <c r="SVJ213" s="29">
        <f t="shared" si="224"/>
        <v>0</v>
      </c>
      <c r="SVK213" s="29">
        <f t="shared" si="224"/>
        <v>0</v>
      </c>
      <c r="SVL213" s="29">
        <f t="shared" si="224"/>
        <v>0</v>
      </c>
      <c r="SVM213" s="29">
        <f t="shared" si="224"/>
        <v>0</v>
      </c>
      <c r="SVN213" s="29">
        <f t="shared" si="224"/>
        <v>0</v>
      </c>
      <c r="SVO213" s="29">
        <f t="shared" si="224"/>
        <v>0</v>
      </c>
      <c r="SVP213" s="29">
        <f t="shared" si="224"/>
        <v>0</v>
      </c>
      <c r="SVQ213" s="29">
        <f t="shared" si="224"/>
        <v>0</v>
      </c>
      <c r="SVR213" s="29">
        <f t="shared" si="224"/>
        <v>0</v>
      </c>
      <c r="SVS213" s="29">
        <f t="shared" si="224"/>
        <v>0</v>
      </c>
      <c r="SVT213" s="29">
        <f t="shared" si="224"/>
        <v>0</v>
      </c>
      <c r="SVU213" s="29">
        <f t="shared" si="224"/>
        <v>0</v>
      </c>
      <c r="SVV213" s="29">
        <f t="shared" si="224"/>
        <v>0</v>
      </c>
      <c r="SVW213" s="29">
        <f t="shared" si="224"/>
        <v>0</v>
      </c>
      <c r="SVX213" s="29">
        <f t="shared" si="224"/>
        <v>0</v>
      </c>
      <c r="SVY213" s="29">
        <f t="shared" ref="SVY213:SYJ213" si="225">SUM(SVY207:SVY212)</f>
        <v>0</v>
      </c>
      <c r="SVZ213" s="29">
        <f t="shared" si="225"/>
        <v>0</v>
      </c>
      <c r="SWA213" s="29">
        <f t="shared" si="225"/>
        <v>0</v>
      </c>
      <c r="SWB213" s="29">
        <f t="shared" si="225"/>
        <v>0</v>
      </c>
      <c r="SWC213" s="29">
        <f t="shared" si="225"/>
        <v>0</v>
      </c>
      <c r="SWD213" s="29">
        <f t="shared" si="225"/>
        <v>0</v>
      </c>
      <c r="SWE213" s="29">
        <f t="shared" si="225"/>
        <v>0</v>
      </c>
      <c r="SWF213" s="29">
        <f t="shared" si="225"/>
        <v>0</v>
      </c>
      <c r="SWG213" s="29">
        <f t="shared" si="225"/>
        <v>0</v>
      </c>
      <c r="SWH213" s="29">
        <f t="shared" si="225"/>
        <v>0</v>
      </c>
      <c r="SWI213" s="29">
        <f t="shared" si="225"/>
        <v>0</v>
      </c>
      <c r="SWJ213" s="29">
        <f t="shared" si="225"/>
        <v>0</v>
      </c>
      <c r="SWK213" s="29">
        <f t="shared" si="225"/>
        <v>0</v>
      </c>
      <c r="SWL213" s="29">
        <f t="shared" si="225"/>
        <v>0</v>
      </c>
      <c r="SWM213" s="29">
        <f t="shared" si="225"/>
        <v>0</v>
      </c>
      <c r="SWN213" s="29">
        <f t="shared" si="225"/>
        <v>0</v>
      </c>
      <c r="SWO213" s="29">
        <f t="shared" si="225"/>
        <v>0</v>
      </c>
      <c r="SWP213" s="29">
        <f t="shared" si="225"/>
        <v>0</v>
      </c>
      <c r="SWQ213" s="29">
        <f t="shared" si="225"/>
        <v>0</v>
      </c>
      <c r="SWR213" s="29">
        <f t="shared" si="225"/>
        <v>0</v>
      </c>
      <c r="SWS213" s="29">
        <f t="shared" si="225"/>
        <v>0</v>
      </c>
      <c r="SWT213" s="29">
        <f t="shared" si="225"/>
        <v>0</v>
      </c>
      <c r="SWU213" s="29">
        <f t="shared" si="225"/>
        <v>0</v>
      </c>
      <c r="SWV213" s="29">
        <f t="shared" si="225"/>
        <v>0</v>
      </c>
      <c r="SWW213" s="29">
        <f t="shared" si="225"/>
        <v>0</v>
      </c>
      <c r="SWX213" s="29">
        <f t="shared" si="225"/>
        <v>0</v>
      </c>
      <c r="SWY213" s="29">
        <f t="shared" si="225"/>
        <v>0</v>
      </c>
      <c r="SWZ213" s="29">
        <f t="shared" si="225"/>
        <v>0</v>
      </c>
      <c r="SXA213" s="29">
        <f t="shared" si="225"/>
        <v>0</v>
      </c>
      <c r="SXB213" s="29">
        <f t="shared" si="225"/>
        <v>0</v>
      </c>
      <c r="SXC213" s="29">
        <f t="shared" si="225"/>
        <v>0</v>
      </c>
      <c r="SXD213" s="29">
        <f t="shared" si="225"/>
        <v>0</v>
      </c>
      <c r="SXE213" s="29">
        <f t="shared" si="225"/>
        <v>0</v>
      </c>
      <c r="SXF213" s="29">
        <f t="shared" si="225"/>
        <v>0</v>
      </c>
      <c r="SXG213" s="29">
        <f t="shared" si="225"/>
        <v>0</v>
      </c>
      <c r="SXH213" s="29">
        <f t="shared" si="225"/>
        <v>0</v>
      </c>
      <c r="SXI213" s="29">
        <f t="shared" si="225"/>
        <v>0</v>
      </c>
      <c r="SXJ213" s="29">
        <f t="shared" si="225"/>
        <v>0</v>
      </c>
      <c r="SXK213" s="29">
        <f t="shared" si="225"/>
        <v>0</v>
      </c>
      <c r="SXL213" s="29">
        <f t="shared" si="225"/>
        <v>0</v>
      </c>
      <c r="SXM213" s="29">
        <f t="shared" si="225"/>
        <v>0</v>
      </c>
      <c r="SXN213" s="29">
        <f t="shared" si="225"/>
        <v>0</v>
      </c>
      <c r="SXO213" s="29">
        <f t="shared" si="225"/>
        <v>0</v>
      </c>
      <c r="SXP213" s="29">
        <f t="shared" si="225"/>
        <v>0</v>
      </c>
      <c r="SXQ213" s="29">
        <f t="shared" si="225"/>
        <v>0</v>
      </c>
      <c r="SXR213" s="29">
        <f t="shared" si="225"/>
        <v>0</v>
      </c>
      <c r="SXS213" s="29">
        <f t="shared" si="225"/>
        <v>0</v>
      </c>
      <c r="SXT213" s="29">
        <f t="shared" si="225"/>
        <v>0</v>
      </c>
      <c r="SXU213" s="29">
        <f t="shared" si="225"/>
        <v>0</v>
      </c>
      <c r="SXV213" s="29">
        <f t="shared" si="225"/>
        <v>0</v>
      </c>
      <c r="SXW213" s="29">
        <f t="shared" si="225"/>
        <v>0</v>
      </c>
      <c r="SXX213" s="29">
        <f t="shared" si="225"/>
        <v>0</v>
      </c>
      <c r="SXY213" s="29">
        <f t="shared" si="225"/>
        <v>0</v>
      </c>
      <c r="SXZ213" s="29">
        <f t="shared" si="225"/>
        <v>0</v>
      </c>
      <c r="SYA213" s="29">
        <f t="shared" si="225"/>
        <v>0</v>
      </c>
      <c r="SYB213" s="29">
        <f t="shared" si="225"/>
        <v>0</v>
      </c>
      <c r="SYC213" s="29">
        <f t="shared" si="225"/>
        <v>0</v>
      </c>
      <c r="SYD213" s="29">
        <f t="shared" si="225"/>
        <v>0</v>
      </c>
      <c r="SYE213" s="29">
        <f t="shared" si="225"/>
        <v>0</v>
      </c>
      <c r="SYF213" s="29">
        <f t="shared" si="225"/>
        <v>0</v>
      </c>
      <c r="SYG213" s="29">
        <f t="shared" si="225"/>
        <v>0</v>
      </c>
      <c r="SYH213" s="29">
        <f t="shared" si="225"/>
        <v>0</v>
      </c>
      <c r="SYI213" s="29">
        <f t="shared" si="225"/>
        <v>0</v>
      </c>
      <c r="SYJ213" s="29">
        <f t="shared" si="225"/>
        <v>0</v>
      </c>
      <c r="SYK213" s="29">
        <f t="shared" ref="SYK213:TAV213" si="226">SUM(SYK207:SYK212)</f>
        <v>0</v>
      </c>
      <c r="SYL213" s="29">
        <f t="shared" si="226"/>
        <v>0</v>
      </c>
      <c r="SYM213" s="29">
        <f t="shared" si="226"/>
        <v>0</v>
      </c>
      <c r="SYN213" s="29">
        <f t="shared" si="226"/>
        <v>0</v>
      </c>
      <c r="SYO213" s="29">
        <f t="shared" si="226"/>
        <v>0</v>
      </c>
      <c r="SYP213" s="29">
        <f t="shared" si="226"/>
        <v>0</v>
      </c>
      <c r="SYQ213" s="29">
        <f t="shared" si="226"/>
        <v>0</v>
      </c>
      <c r="SYR213" s="29">
        <f t="shared" si="226"/>
        <v>0</v>
      </c>
      <c r="SYS213" s="29">
        <f t="shared" si="226"/>
        <v>0</v>
      </c>
      <c r="SYT213" s="29">
        <f t="shared" si="226"/>
        <v>0</v>
      </c>
      <c r="SYU213" s="29">
        <f t="shared" si="226"/>
        <v>0</v>
      </c>
      <c r="SYV213" s="29">
        <f t="shared" si="226"/>
        <v>0</v>
      </c>
      <c r="SYW213" s="29">
        <f t="shared" si="226"/>
        <v>0</v>
      </c>
      <c r="SYX213" s="29">
        <f t="shared" si="226"/>
        <v>0</v>
      </c>
      <c r="SYY213" s="29">
        <f t="shared" si="226"/>
        <v>0</v>
      </c>
      <c r="SYZ213" s="29">
        <f t="shared" si="226"/>
        <v>0</v>
      </c>
      <c r="SZA213" s="29">
        <f t="shared" si="226"/>
        <v>0</v>
      </c>
      <c r="SZB213" s="29">
        <f t="shared" si="226"/>
        <v>0</v>
      </c>
      <c r="SZC213" s="29">
        <f t="shared" si="226"/>
        <v>0</v>
      </c>
      <c r="SZD213" s="29">
        <f t="shared" si="226"/>
        <v>0</v>
      </c>
      <c r="SZE213" s="29">
        <f t="shared" si="226"/>
        <v>0</v>
      </c>
      <c r="SZF213" s="29">
        <f t="shared" si="226"/>
        <v>0</v>
      </c>
      <c r="SZG213" s="29">
        <f t="shared" si="226"/>
        <v>0</v>
      </c>
      <c r="SZH213" s="29">
        <f t="shared" si="226"/>
        <v>0</v>
      </c>
      <c r="SZI213" s="29">
        <f t="shared" si="226"/>
        <v>0</v>
      </c>
      <c r="SZJ213" s="29">
        <f t="shared" si="226"/>
        <v>0</v>
      </c>
      <c r="SZK213" s="29">
        <f t="shared" si="226"/>
        <v>0</v>
      </c>
      <c r="SZL213" s="29">
        <f t="shared" si="226"/>
        <v>0</v>
      </c>
      <c r="SZM213" s="29">
        <f t="shared" si="226"/>
        <v>0</v>
      </c>
      <c r="SZN213" s="29">
        <f t="shared" si="226"/>
        <v>0</v>
      </c>
      <c r="SZO213" s="29">
        <f t="shared" si="226"/>
        <v>0</v>
      </c>
      <c r="SZP213" s="29">
        <f t="shared" si="226"/>
        <v>0</v>
      </c>
      <c r="SZQ213" s="29">
        <f t="shared" si="226"/>
        <v>0</v>
      </c>
      <c r="SZR213" s="29">
        <f t="shared" si="226"/>
        <v>0</v>
      </c>
      <c r="SZS213" s="29">
        <f t="shared" si="226"/>
        <v>0</v>
      </c>
      <c r="SZT213" s="29">
        <f t="shared" si="226"/>
        <v>0</v>
      </c>
      <c r="SZU213" s="29">
        <f t="shared" si="226"/>
        <v>0</v>
      </c>
      <c r="SZV213" s="29">
        <f t="shared" si="226"/>
        <v>0</v>
      </c>
      <c r="SZW213" s="29">
        <f t="shared" si="226"/>
        <v>0</v>
      </c>
      <c r="SZX213" s="29">
        <f t="shared" si="226"/>
        <v>0</v>
      </c>
      <c r="SZY213" s="29">
        <f t="shared" si="226"/>
        <v>0</v>
      </c>
      <c r="SZZ213" s="29">
        <f t="shared" si="226"/>
        <v>0</v>
      </c>
      <c r="TAA213" s="29">
        <f t="shared" si="226"/>
        <v>0</v>
      </c>
      <c r="TAB213" s="29">
        <f t="shared" si="226"/>
        <v>0</v>
      </c>
      <c r="TAC213" s="29">
        <f t="shared" si="226"/>
        <v>0</v>
      </c>
      <c r="TAD213" s="29">
        <f t="shared" si="226"/>
        <v>0</v>
      </c>
      <c r="TAE213" s="29">
        <f t="shared" si="226"/>
        <v>0</v>
      </c>
      <c r="TAF213" s="29">
        <f t="shared" si="226"/>
        <v>0</v>
      </c>
      <c r="TAG213" s="29">
        <f t="shared" si="226"/>
        <v>0</v>
      </c>
      <c r="TAH213" s="29">
        <f t="shared" si="226"/>
        <v>0</v>
      </c>
      <c r="TAI213" s="29">
        <f t="shared" si="226"/>
        <v>0</v>
      </c>
      <c r="TAJ213" s="29">
        <f t="shared" si="226"/>
        <v>0</v>
      </c>
      <c r="TAK213" s="29">
        <f t="shared" si="226"/>
        <v>0</v>
      </c>
      <c r="TAL213" s="29">
        <f t="shared" si="226"/>
        <v>0</v>
      </c>
      <c r="TAM213" s="29">
        <f t="shared" si="226"/>
        <v>0</v>
      </c>
      <c r="TAN213" s="29">
        <f t="shared" si="226"/>
        <v>0</v>
      </c>
      <c r="TAO213" s="29">
        <f t="shared" si="226"/>
        <v>0</v>
      </c>
      <c r="TAP213" s="29">
        <f t="shared" si="226"/>
        <v>0</v>
      </c>
      <c r="TAQ213" s="29">
        <f t="shared" si="226"/>
        <v>0</v>
      </c>
      <c r="TAR213" s="29">
        <f t="shared" si="226"/>
        <v>0</v>
      </c>
      <c r="TAS213" s="29">
        <f t="shared" si="226"/>
        <v>0</v>
      </c>
      <c r="TAT213" s="29">
        <f t="shared" si="226"/>
        <v>0</v>
      </c>
      <c r="TAU213" s="29">
        <f t="shared" si="226"/>
        <v>0</v>
      </c>
      <c r="TAV213" s="29">
        <f t="shared" si="226"/>
        <v>0</v>
      </c>
      <c r="TAW213" s="29">
        <f t="shared" ref="TAW213:TDH213" si="227">SUM(TAW207:TAW212)</f>
        <v>0</v>
      </c>
      <c r="TAX213" s="29">
        <f t="shared" si="227"/>
        <v>0</v>
      </c>
      <c r="TAY213" s="29">
        <f t="shared" si="227"/>
        <v>0</v>
      </c>
      <c r="TAZ213" s="29">
        <f t="shared" si="227"/>
        <v>0</v>
      </c>
      <c r="TBA213" s="29">
        <f t="shared" si="227"/>
        <v>0</v>
      </c>
      <c r="TBB213" s="29">
        <f t="shared" si="227"/>
        <v>0</v>
      </c>
      <c r="TBC213" s="29">
        <f t="shared" si="227"/>
        <v>0</v>
      </c>
      <c r="TBD213" s="29">
        <f t="shared" si="227"/>
        <v>0</v>
      </c>
      <c r="TBE213" s="29">
        <f t="shared" si="227"/>
        <v>0</v>
      </c>
      <c r="TBF213" s="29">
        <f t="shared" si="227"/>
        <v>0</v>
      </c>
      <c r="TBG213" s="29">
        <f t="shared" si="227"/>
        <v>0</v>
      </c>
      <c r="TBH213" s="29">
        <f t="shared" si="227"/>
        <v>0</v>
      </c>
      <c r="TBI213" s="29">
        <f t="shared" si="227"/>
        <v>0</v>
      </c>
      <c r="TBJ213" s="29">
        <f t="shared" si="227"/>
        <v>0</v>
      </c>
      <c r="TBK213" s="29">
        <f t="shared" si="227"/>
        <v>0</v>
      </c>
      <c r="TBL213" s="29">
        <f t="shared" si="227"/>
        <v>0</v>
      </c>
      <c r="TBM213" s="29">
        <f t="shared" si="227"/>
        <v>0</v>
      </c>
      <c r="TBN213" s="29">
        <f t="shared" si="227"/>
        <v>0</v>
      </c>
      <c r="TBO213" s="29">
        <f t="shared" si="227"/>
        <v>0</v>
      </c>
      <c r="TBP213" s="29">
        <f t="shared" si="227"/>
        <v>0</v>
      </c>
      <c r="TBQ213" s="29">
        <f t="shared" si="227"/>
        <v>0</v>
      </c>
      <c r="TBR213" s="29">
        <f t="shared" si="227"/>
        <v>0</v>
      </c>
      <c r="TBS213" s="29">
        <f t="shared" si="227"/>
        <v>0</v>
      </c>
      <c r="TBT213" s="29">
        <f t="shared" si="227"/>
        <v>0</v>
      </c>
      <c r="TBU213" s="29">
        <f t="shared" si="227"/>
        <v>0</v>
      </c>
      <c r="TBV213" s="29">
        <f t="shared" si="227"/>
        <v>0</v>
      </c>
      <c r="TBW213" s="29">
        <f t="shared" si="227"/>
        <v>0</v>
      </c>
      <c r="TBX213" s="29">
        <f t="shared" si="227"/>
        <v>0</v>
      </c>
      <c r="TBY213" s="29">
        <f t="shared" si="227"/>
        <v>0</v>
      </c>
      <c r="TBZ213" s="29">
        <f t="shared" si="227"/>
        <v>0</v>
      </c>
      <c r="TCA213" s="29">
        <f t="shared" si="227"/>
        <v>0</v>
      </c>
      <c r="TCB213" s="29">
        <f t="shared" si="227"/>
        <v>0</v>
      </c>
      <c r="TCC213" s="29">
        <f t="shared" si="227"/>
        <v>0</v>
      </c>
      <c r="TCD213" s="29">
        <f t="shared" si="227"/>
        <v>0</v>
      </c>
      <c r="TCE213" s="29">
        <f t="shared" si="227"/>
        <v>0</v>
      </c>
      <c r="TCF213" s="29">
        <f t="shared" si="227"/>
        <v>0</v>
      </c>
      <c r="TCG213" s="29">
        <f t="shared" si="227"/>
        <v>0</v>
      </c>
      <c r="TCH213" s="29">
        <f t="shared" si="227"/>
        <v>0</v>
      </c>
      <c r="TCI213" s="29">
        <f t="shared" si="227"/>
        <v>0</v>
      </c>
      <c r="TCJ213" s="29">
        <f t="shared" si="227"/>
        <v>0</v>
      </c>
      <c r="TCK213" s="29">
        <f t="shared" si="227"/>
        <v>0</v>
      </c>
      <c r="TCL213" s="29">
        <f t="shared" si="227"/>
        <v>0</v>
      </c>
      <c r="TCM213" s="29">
        <f t="shared" si="227"/>
        <v>0</v>
      </c>
      <c r="TCN213" s="29">
        <f t="shared" si="227"/>
        <v>0</v>
      </c>
      <c r="TCO213" s="29">
        <f t="shared" si="227"/>
        <v>0</v>
      </c>
      <c r="TCP213" s="29">
        <f t="shared" si="227"/>
        <v>0</v>
      </c>
      <c r="TCQ213" s="29">
        <f t="shared" si="227"/>
        <v>0</v>
      </c>
      <c r="TCR213" s="29">
        <f t="shared" si="227"/>
        <v>0</v>
      </c>
      <c r="TCS213" s="29">
        <f t="shared" si="227"/>
        <v>0</v>
      </c>
      <c r="TCT213" s="29">
        <f t="shared" si="227"/>
        <v>0</v>
      </c>
      <c r="TCU213" s="29">
        <f t="shared" si="227"/>
        <v>0</v>
      </c>
      <c r="TCV213" s="29">
        <f t="shared" si="227"/>
        <v>0</v>
      </c>
      <c r="TCW213" s="29">
        <f t="shared" si="227"/>
        <v>0</v>
      </c>
      <c r="TCX213" s="29">
        <f t="shared" si="227"/>
        <v>0</v>
      </c>
      <c r="TCY213" s="29">
        <f t="shared" si="227"/>
        <v>0</v>
      </c>
      <c r="TCZ213" s="29">
        <f t="shared" si="227"/>
        <v>0</v>
      </c>
      <c r="TDA213" s="29">
        <f t="shared" si="227"/>
        <v>0</v>
      </c>
      <c r="TDB213" s="29">
        <f t="shared" si="227"/>
        <v>0</v>
      </c>
      <c r="TDC213" s="29">
        <f t="shared" si="227"/>
        <v>0</v>
      </c>
      <c r="TDD213" s="29">
        <f t="shared" si="227"/>
        <v>0</v>
      </c>
      <c r="TDE213" s="29">
        <f t="shared" si="227"/>
        <v>0</v>
      </c>
      <c r="TDF213" s="29">
        <f t="shared" si="227"/>
        <v>0</v>
      </c>
      <c r="TDG213" s="29">
        <f t="shared" si="227"/>
        <v>0</v>
      </c>
      <c r="TDH213" s="29">
        <f t="shared" si="227"/>
        <v>0</v>
      </c>
      <c r="TDI213" s="29">
        <f t="shared" ref="TDI213:TFT213" si="228">SUM(TDI207:TDI212)</f>
        <v>0</v>
      </c>
      <c r="TDJ213" s="29">
        <f t="shared" si="228"/>
        <v>0</v>
      </c>
      <c r="TDK213" s="29">
        <f t="shared" si="228"/>
        <v>0</v>
      </c>
      <c r="TDL213" s="29">
        <f t="shared" si="228"/>
        <v>0</v>
      </c>
      <c r="TDM213" s="29">
        <f t="shared" si="228"/>
        <v>0</v>
      </c>
      <c r="TDN213" s="29">
        <f t="shared" si="228"/>
        <v>0</v>
      </c>
      <c r="TDO213" s="29">
        <f t="shared" si="228"/>
        <v>0</v>
      </c>
      <c r="TDP213" s="29">
        <f t="shared" si="228"/>
        <v>0</v>
      </c>
      <c r="TDQ213" s="29">
        <f t="shared" si="228"/>
        <v>0</v>
      </c>
      <c r="TDR213" s="29">
        <f t="shared" si="228"/>
        <v>0</v>
      </c>
      <c r="TDS213" s="29">
        <f t="shared" si="228"/>
        <v>0</v>
      </c>
      <c r="TDT213" s="29">
        <f t="shared" si="228"/>
        <v>0</v>
      </c>
      <c r="TDU213" s="29">
        <f t="shared" si="228"/>
        <v>0</v>
      </c>
      <c r="TDV213" s="29">
        <f t="shared" si="228"/>
        <v>0</v>
      </c>
      <c r="TDW213" s="29">
        <f t="shared" si="228"/>
        <v>0</v>
      </c>
      <c r="TDX213" s="29">
        <f t="shared" si="228"/>
        <v>0</v>
      </c>
      <c r="TDY213" s="29">
        <f t="shared" si="228"/>
        <v>0</v>
      </c>
      <c r="TDZ213" s="29">
        <f t="shared" si="228"/>
        <v>0</v>
      </c>
      <c r="TEA213" s="29">
        <f t="shared" si="228"/>
        <v>0</v>
      </c>
      <c r="TEB213" s="29">
        <f t="shared" si="228"/>
        <v>0</v>
      </c>
      <c r="TEC213" s="29">
        <f t="shared" si="228"/>
        <v>0</v>
      </c>
      <c r="TED213" s="29">
        <f t="shared" si="228"/>
        <v>0</v>
      </c>
      <c r="TEE213" s="29">
        <f t="shared" si="228"/>
        <v>0</v>
      </c>
      <c r="TEF213" s="29">
        <f t="shared" si="228"/>
        <v>0</v>
      </c>
      <c r="TEG213" s="29">
        <f t="shared" si="228"/>
        <v>0</v>
      </c>
      <c r="TEH213" s="29">
        <f t="shared" si="228"/>
        <v>0</v>
      </c>
      <c r="TEI213" s="29">
        <f t="shared" si="228"/>
        <v>0</v>
      </c>
      <c r="TEJ213" s="29">
        <f t="shared" si="228"/>
        <v>0</v>
      </c>
      <c r="TEK213" s="29">
        <f t="shared" si="228"/>
        <v>0</v>
      </c>
      <c r="TEL213" s="29">
        <f t="shared" si="228"/>
        <v>0</v>
      </c>
      <c r="TEM213" s="29">
        <f t="shared" si="228"/>
        <v>0</v>
      </c>
      <c r="TEN213" s="29">
        <f t="shared" si="228"/>
        <v>0</v>
      </c>
      <c r="TEO213" s="29">
        <f t="shared" si="228"/>
        <v>0</v>
      </c>
      <c r="TEP213" s="29">
        <f t="shared" si="228"/>
        <v>0</v>
      </c>
      <c r="TEQ213" s="29">
        <f t="shared" si="228"/>
        <v>0</v>
      </c>
      <c r="TER213" s="29">
        <f t="shared" si="228"/>
        <v>0</v>
      </c>
      <c r="TES213" s="29">
        <f t="shared" si="228"/>
        <v>0</v>
      </c>
      <c r="TET213" s="29">
        <f t="shared" si="228"/>
        <v>0</v>
      </c>
      <c r="TEU213" s="29">
        <f t="shared" si="228"/>
        <v>0</v>
      </c>
      <c r="TEV213" s="29">
        <f t="shared" si="228"/>
        <v>0</v>
      </c>
      <c r="TEW213" s="29">
        <f t="shared" si="228"/>
        <v>0</v>
      </c>
      <c r="TEX213" s="29">
        <f t="shared" si="228"/>
        <v>0</v>
      </c>
      <c r="TEY213" s="29">
        <f t="shared" si="228"/>
        <v>0</v>
      </c>
      <c r="TEZ213" s="29">
        <f t="shared" si="228"/>
        <v>0</v>
      </c>
      <c r="TFA213" s="29">
        <f t="shared" si="228"/>
        <v>0</v>
      </c>
      <c r="TFB213" s="29">
        <f t="shared" si="228"/>
        <v>0</v>
      </c>
      <c r="TFC213" s="29">
        <f t="shared" si="228"/>
        <v>0</v>
      </c>
      <c r="TFD213" s="29">
        <f t="shared" si="228"/>
        <v>0</v>
      </c>
      <c r="TFE213" s="29">
        <f t="shared" si="228"/>
        <v>0</v>
      </c>
      <c r="TFF213" s="29">
        <f t="shared" si="228"/>
        <v>0</v>
      </c>
      <c r="TFG213" s="29">
        <f t="shared" si="228"/>
        <v>0</v>
      </c>
      <c r="TFH213" s="29">
        <f t="shared" si="228"/>
        <v>0</v>
      </c>
      <c r="TFI213" s="29">
        <f t="shared" si="228"/>
        <v>0</v>
      </c>
      <c r="TFJ213" s="29">
        <f t="shared" si="228"/>
        <v>0</v>
      </c>
      <c r="TFK213" s="29">
        <f t="shared" si="228"/>
        <v>0</v>
      </c>
      <c r="TFL213" s="29">
        <f t="shared" si="228"/>
        <v>0</v>
      </c>
      <c r="TFM213" s="29">
        <f t="shared" si="228"/>
        <v>0</v>
      </c>
      <c r="TFN213" s="29">
        <f t="shared" si="228"/>
        <v>0</v>
      </c>
      <c r="TFO213" s="29">
        <f t="shared" si="228"/>
        <v>0</v>
      </c>
      <c r="TFP213" s="29">
        <f t="shared" si="228"/>
        <v>0</v>
      </c>
      <c r="TFQ213" s="29">
        <f t="shared" si="228"/>
        <v>0</v>
      </c>
      <c r="TFR213" s="29">
        <f t="shared" si="228"/>
        <v>0</v>
      </c>
      <c r="TFS213" s="29">
        <f t="shared" si="228"/>
        <v>0</v>
      </c>
      <c r="TFT213" s="29">
        <f t="shared" si="228"/>
        <v>0</v>
      </c>
      <c r="TFU213" s="29">
        <f t="shared" ref="TFU213:TIF213" si="229">SUM(TFU207:TFU212)</f>
        <v>0</v>
      </c>
      <c r="TFV213" s="29">
        <f t="shared" si="229"/>
        <v>0</v>
      </c>
      <c r="TFW213" s="29">
        <f t="shared" si="229"/>
        <v>0</v>
      </c>
      <c r="TFX213" s="29">
        <f t="shared" si="229"/>
        <v>0</v>
      </c>
      <c r="TFY213" s="29">
        <f t="shared" si="229"/>
        <v>0</v>
      </c>
      <c r="TFZ213" s="29">
        <f t="shared" si="229"/>
        <v>0</v>
      </c>
      <c r="TGA213" s="29">
        <f t="shared" si="229"/>
        <v>0</v>
      </c>
      <c r="TGB213" s="29">
        <f t="shared" si="229"/>
        <v>0</v>
      </c>
      <c r="TGC213" s="29">
        <f t="shared" si="229"/>
        <v>0</v>
      </c>
      <c r="TGD213" s="29">
        <f t="shared" si="229"/>
        <v>0</v>
      </c>
      <c r="TGE213" s="29">
        <f t="shared" si="229"/>
        <v>0</v>
      </c>
      <c r="TGF213" s="29">
        <f t="shared" si="229"/>
        <v>0</v>
      </c>
      <c r="TGG213" s="29">
        <f t="shared" si="229"/>
        <v>0</v>
      </c>
      <c r="TGH213" s="29">
        <f t="shared" si="229"/>
        <v>0</v>
      </c>
      <c r="TGI213" s="29">
        <f t="shared" si="229"/>
        <v>0</v>
      </c>
      <c r="TGJ213" s="29">
        <f t="shared" si="229"/>
        <v>0</v>
      </c>
      <c r="TGK213" s="29">
        <f t="shared" si="229"/>
        <v>0</v>
      </c>
      <c r="TGL213" s="29">
        <f t="shared" si="229"/>
        <v>0</v>
      </c>
      <c r="TGM213" s="29">
        <f t="shared" si="229"/>
        <v>0</v>
      </c>
      <c r="TGN213" s="29">
        <f t="shared" si="229"/>
        <v>0</v>
      </c>
      <c r="TGO213" s="29">
        <f t="shared" si="229"/>
        <v>0</v>
      </c>
      <c r="TGP213" s="29">
        <f t="shared" si="229"/>
        <v>0</v>
      </c>
      <c r="TGQ213" s="29">
        <f t="shared" si="229"/>
        <v>0</v>
      </c>
      <c r="TGR213" s="29">
        <f t="shared" si="229"/>
        <v>0</v>
      </c>
      <c r="TGS213" s="29">
        <f t="shared" si="229"/>
        <v>0</v>
      </c>
      <c r="TGT213" s="29">
        <f t="shared" si="229"/>
        <v>0</v>
      </c>
      <c r="TGU213" s="29">
        <f t="shared" si="229"/>
        <v>0</v>
      </c>
      <c r="TGV213" s="29">
        <f t="shared" si="229"/>
        <v>0</v>
      </c>
      <c r="TGW213" s="29">
        <f t="shared" si="229"/>
        <v>0</v>
      </c>
      <c r="TGX213" s="29">
        <f t="shared" si="229"/>
        <v>0</v>
      </c>
      <c r="TGY213" s="29">
        <f t="shared" si="229"/>
        <v>0</v>
      </c>
      <c r="TGZ213" s="29">
        <f t="shared" si="229"/>
        <v>0</v>
      </c>
      <c r="THA213" s="29">
        <f t="shared" si="229"/>
        <v>0</v>
      </c>
      <c r="THB213" s="29">
        <f t="shared" si="229"/>
        <v>0</v>
      </c>
      <c r="THC213" s="29">
        <f t="shared" si="229"/>
        <v>0</v>
      </c>
      <c r="THD213" s="29">
        <f t="shared" si="229"/>
        <v>0</v>
      </c>
      <c r="THE213" s="29">
        <f t="shared" si="229"/>
        <v>0</v>
      </c>
      <c r="THF213" s="29">
        <f t="shared" si="229"/>
        <v>0</v>
      </c>
      <c r="THG213" s="29">
        <f t="shared" si="229"/>
        <v>0</v>
      </c>
      <c r="THH213" s="29">
        <f t="shared" si="229"/>
        <v>0</v>
      </c>
      <c r="THI213" s="29">
        <f t="shared" si="229"/>
        <v>0</v>
      </c>
      <c r="THJ213" s="29">
        <f t="shared" si="229"/>
        <v>0</v>
      </c>
      <c r="THK213" s="29">
        <f t="shared" si="229"/>
        <v>0</v>
      </c>
      <c r="THL213" s="29">
        <f t="shared" si="229"/>
        <v>0</v>
      </c>
      <c r="THM213" s="29">
        <f t="shared" si="229"/>
        <v>0</v>
      </c>
      <c r="THN213" s="29">
        <f t="shared" si="229"/>
        <v>0</v>
      </c>
      <c r="THO213" s="29">
        <f t="shared" si="229"/>
        <v>0</v>
      </c>
      <c r="THP213" s="29">
        <f t="shared" si="229"/>
        <v>0</v>
      </c>
      <c r="THQ213" s="29">
        <f t="shared" si="229"/>
        <v>0</v>
      </c>
      <c r="THR213" s="29">
        <f t="shared" si="229"/>
        <v>0</v>
      </c>
      <c r="THS213" s="29">
        <f t="shared" si="229"/>
        <v>0</v>
      </c>
      <c r="THT213" s="29">
        <f t="shared" si="229"/>
        <v>0</v>
      </c>
      <c r="THU213" s="29">
        <f t="shared" si="229"/>
        <v>0</v>
      </c>
      <c r="THV213" s="29">
        <f t="shared" si="229"/>
        <v>0</v>
      </c>
      <c r="THW213" s="29">
        <f t="shared" si="229"/>
        <v>0</v>
      </c>
      <c r="THX213" s="29">
        <f t="shared" si="229"/>
        <v>0</v>
      </c>
      <c r="THY213" s="29">
        <f t="shared" si="229"/>
        <v>0</v>
      </c>
      <c r="THZ213" s="29">
        <f t="shared" si="229"/>
        <v>0</v>
      </c>
      <c r="TIA213" s="29">
        <f t="shared" si="229"/>
        <v>0</v>
      </c>
      <c r="TIB213" s="29">
        <f t="shared" si="229"/>
        <v>0</v>
      </c>
      <c r="TIC213" s="29">
        <f t="shared" si="229"/>
        <v>0</v>
      </c>
      <c r="TID213" s="29">
        <f t="shared" si="229"/>
        <v>0</v>
      </c>
      <c r="TIE213" s="29">
        <f t="shared" si="229"/>
        <v>0</v>
      </c>
      <c r="TIF213" s="29">
        <f t="shared" si="229"/>
        <v>0</v>
      </c>
      <c r="TIG213" s="29">
        <f t="shared" ref="TIG213:TKR213" si="230">SUM(TIG207:TIG212)</f>
        <v>0</v>
      </c>
      <c r="TIH213" s="29">
        <f t="shared" si="230"/>
        <v>0</v>
      </c>
      <c r="TII213" s="29">
        <f t="shared" si="230"/>
        <v>0</v>
      </c>
      <c r="TIJ213" s="29">
        <f t="shared" si="230"/>
        <v>0</v>
      </c>
      <c r="TIK213" s="29">
        <f t="shared" si="230"/>
        <v>0</v>
      </c>
      <c r="TIL213" s="29">
        <f t="shared" si="230"/>
        <v>0</v>
      </c>
      <c r="TIM213" s="29">
        <f t="shared" si="230"/>
        <v>0</v>
      </c>
      <c r="TIN213" s="29">
        <f t="shared" si="230"/>
        <v>0</v>
      </c>
      <c r="TIO213" s="29">
        <f t="shared" si="230"/>
        <v>0</v>
      </c>
      <c r="TIP213" s="29">
        <f t="shared" si="230"/>
        <v>0</v>
      </c>
      <c r="TIQ213" s="29">
        <f t="shared" si="230"/>
        <v>0</v>
      </c>
      <c r="TIR213" s="29">
        <f t="shared" si="230"/>
        <v>0</v>
      </c>
      <c r="TIS213" s="29">
        <f t="shared" si="230"/>
        <v>0</v>
      </c>
      <c r="TIT213" s="29">
        <f t="shared" si="230"/>
        <v>0</v>
      </c>
      <c r="TIU213" s="29">
        <f t="shared" si="230"/>
        <v>0</v>
      </c>
      <c r="TIV213" s="29">
        <f t="shared" si="230"/>
        <v>0</v>
      </c>
      <c r="TIW213" s="29">
        <f t="shared" si="230"/>
        <v>0</v>
      </c>
      <c r="TIX213" s="29">
        <f t="shared" si="230"/>
        <v>0</v>
      </c>
      <c r="TIY213" s="29">
        <f t="shared" si="230"/>
        <v>0</v>
      </c>
      <c r="TIZ213" s="29">
        <f t="shared" si="230"/>
        <v>0</v>
      </c>
      <c r="TJA213" s="29">
        <f t="shared" si="230"/>
        <v>0</v>
      </c>
      <c r="TJB213" s="29">
        <f t="shared" si="230"/>
        <v>0</v>
      </c>
      <c r="TJC213" s="29">
        <f t="shared" si="230"/>
        <v>0</v>
      </c>
      <c r="TJD213" s="29">
        <f t="shared" si="230"/>
        <v>0</v>
      </c>
      <c r="TJE213" s="29">
        <f t="shared" si="230"/>
        <v>0</v>
      </c>
      <c r="TJF213" s="29">
        <f t="shared" si="230"/>
        <v>0</v>
      </c>
      <c r="TJG213" s="29">
        <f t="shared" si="230"/>
        <v>0</v>
      </c>
      <c r="TJH213" s="29">
        <f t="shared" si="230"/>
        <v>0</v>
      </c>
      <c r="TJI213" s="29">
        <f t="shared" si="230"/>
        <v>0</v>
      </c>
      <c r="TJJ213" s="29">
        <f t="shared" si="230"/>
        <v>0</v>
      </c>
      <c r="TJK213" s="29">
        <f t="shared" si="230"/>
        <v>0</v>
      </c>
      <c r="TJL213" s="29">
        <f t="shared" si="230"/>
        <v>0</v>
      </c>
      <c r="TJM213" s="29">
        <f t="shared" si="230"/>
        <v>0</v>
      </c>
      <c r="TJN213" s="29">
        <f t="shared" si="230"/>
        <v>0</v>
      </c>
      <c r="TJO213" s="29">
        <f t="shared" si="230"/>
        <v>0</v>
      </c>
      <c r="TJP213" s="29">
        <f t="shared" si="230"/>
        <v>0</v>
      </c>
      <c r="TJQ213" s="29">
        <f t="shared" si="230"/>
        <v>0</v>
      </c>
      <c r="TJR213" s="29">
        <f t="shared" si="230"/>
        <v>0</v>
      </c>
      <c r="TJS213" s="29">
        <f t="shared" si="230"/>
        <v>0</v>
      </c>
      <c r="TJT213" s="29">
        <f t="shared" si="230"/>
        <v>0</v>
      </c>
      <c r="TJU213" s="29">
        <f t="shared" si="230"/>
        <v>0</v>
      </c>
      <c r="TJV213" s="29">
        <f t="shared" si="230"/>
        <v>0</v>
      </c>
      <c r="TJW213" s="29">
        <f t="shared" si="230"/>
        <v>0</v>
      </c>
      <c r="TJX213" s="29">
        <f t="shared" si="230"/>
        <v>0</v>
      </c>
      <c r="TJY213" s="29">
        <f t="shared" si="230"/>
        <v>0</v>
      </c>
      <c r="TJZ213" s="29">
        <f t="shared" si="230"/>
        <v>0</v>
      </c>
      <c r="TKA213" s="29">
        <f t="shared" si="230"/>
        <v>0</v>
      </c>
      <c r="TKB213" s="29">
        <f t="shared" si="230"/>
        <v>0</v>
      </c>
      <c r="TKC213" s="29">
        <f t="shared" si="230"/>
        <v>0</v>
      </c>
      <c r="TKD213" s="29">
        <f t="shared" si="230"/>
        <v>0</v>
      </c>
      <c r="TKE213" s="29">
        <f t="shared" si="230"/>
        <v>0</v>
      </c>
      <c r="TKF213" s="29">
        <f t="shared" si="230"/>
        <v>0</v>
      </c>
      <c r="TKG213" s="29">
        <f t="shared" si="230"/>
        <v>0</v>
      </c>
      <c r="TKH213" s="29">
        <f t="shared" si="230"/>
        <v>0</v>
      </c>
      <c r="TKI213" s="29">
        <f t="shared" si="230"/>
        <v>0</v>
      </c>
      <c r="TKJ213" s="29">
        <f t="shared" si="230"/>
        <v>0</v>
      </c>
      <c r="TKK213" s="29">
        <f t="shared" si="230"/>
        <v>0</v>
      </c>
      <c r="TKL213" s="29">
        <f t="shared" si="230"/>
        <v>0</v>
      </c>
      <c r="TKM213" s="29">
        <f t="shared" si="230"/>
        <v>0</v>
      </c>
      <c r="TKN213" s="29">
        <f t="shared" si="230"/>
        <v>0</v>
      </c>
      <c r="TKO213" s="29">
        <f t="shared" si="230"/>
        <v>0</v>
      </c>
      <c r="TKP213" s="29">
        <f t="shared" si="230"/>
        <v>0</v>
      </c>
      <c r="TKQ213" s="29">
        <f t="shared" si="230"/>
        <v>0</v>
      </c>
      <c r="TKR213" s="29">
        <f t="shared" si="230"/>
        <v>0</v>
      </c>
      <c r="TKS213" s="29">
        <f t="shared" ref="TKS213:TND213" si="231">SUM(TKS207:TKS212)</f>
        <v>0</v>
      </c>
      <c r="TKT213" s="29">
        <f t="shared" si="231"/>
        <v>0</v>
      </c>
      <c r="TKU213" s="29">
        <f t="shared" si="231"/>
        <v>0</v>
      </c>
      <c r="TKV213" s="29">
        <f t="shared" si="231"/>
        <v>0</v>
      </c>
      <c r="TKW213" s="29">
        <f t="shared" si="231"/>
        <v>0</v>
      </c>
      <c r="TKX213" s="29">
        <f t="shared" si="231"/>
        <v>0</v>
      </c>
      <c r="TKY213" s="29">
        <f t="shared" si="231"/>
        <v>0</v>
      </c>
      <c r="TKZ213" s="29">
        <f t="shared" si="231"/>
        <v>0</v>
      </c>
      <c r="TLA213" s="29">
        <f t="shared" si="231"/>
        <v>0</v>
      </c>
      <c r="TLB213" s="29">
        <f t="shared" si="231"/>
        <v>0</v>
      </c>
      <c r="TLC213" s="29">
        <f t="shared" si="231"/>
        <v>0</v>
      </c>
      <c r="TLD213" s="29">
        <f t="shared" si="231"/>
        <v>0</v>
      </c>
      <c r="TLE213" s="29">
        <f t="shared" si="231"/>
        <v>0</v>
      </c>
      <c r="TLF213" s="29">
        <f t="shared" si="231"/>
        <v>0</v>
      </c>
      <c r="TLG213" s="29">
        <f t="shared" si="231"/>
        <v>0</v>
      </c>
      <c r="TLH213" s="29">
        <f t="shared" si="231"/>
        <v>0</v>
      </c>
      <c r="TLI213" s="29">
        <f t="shared" si="231"/>
        <v>0</v>
      </c>
      <c r="TLJ213" s="29">
        <f t="shared" si="231"/>
        <v>0</v>
      </c>
      <c r="TLK213" s="29">
        <f t="shared" si="231"/>
        <v>0</v>
      </c>
      <c r="TLL213" s="29">
        <f t="shared" si="231"/>
        <v>0</v>
      </c>
      <c r="TLM213" s="29">
        <f t="shared" si="231"/>
        <v>0</v>
      </c>
      <c r="TLN213" s="29">
        <f t="shared" si="231"/>
        <v>0</v>
      </c>
      <c r="TLO213" s="29">
        <f t="shared" si="231"/>
        <v>0</v>
      </c>
      <c r="TLP213" s="29">
        <f t="shared" si="231"/>
        <v>0</v>
      </c>
      <c r="TLQ213" s="29">
        <f t="shared" si="231"/>
        <v>0</v>
      </c>
      <c r="TLR213" s="29">
        <f t="shared" si="231"/>
        <v>0</v>
      </c>
      <c r="TLS213" s="29">
        <f t="shared" si="231"/>
        <v>0</v>
      </c>
      <c r="TLT213" s="29">
        <f t="shared" si="231"/>
        <v>0</v>
      </c>
      <c r="TLU213" s="29">
        <f t="shared" si="231"/>
        <v>0</v>
      </c>
      <c r="TLV213" s="29">
        <f t="shared" si="231"/>
        <v>0</v>
      </c>
      <c r="TLW213" s="29">
        <f t="shared" si="231"/>
        <v>0</v>
      </c>
      <c r="TLX213" s="29">
        <f t="shared" si="231"/>
        <v>0</v>
      </c>
      <c r="TLY213" s="29">
        <f t="shared" si="231"/>
        <v>0</v>
      </c>
      <c r="TLZ213" s="29">
        <f t="shared" si="231"/>
        <v>0</v>
      </c>
      <c r="TMA213" s="29">
        <f t="shared" si="231"/>
        <v>0</v>
      </c>
      <c r="TMB213" s="29">
        <f t="shared" si="231"/>
        <v>0</v>
      </c>
      <c r="TMC213" s="29">
        <f t="shared" si="231"/>
        <v>0</v>
      </c>
      <c r="TMD213" s="29">
        <f t="shared" si="231"/>
        <v>0</v>
      </c>
      <c r="TME213" s="29">
        <f t="shared" si="231"/>
        <v>0</v>
      </c>
      <c r="TMF213" s="29">
        <f t="shared" si="231"/>
        <v>0</v>
      </c>
      <c r="TMG213" s="29">
        <f t="shared" si="231"/>
        <v>0</v>
      </c>
      <c r="TMH213" s="29">
        <f t="shared" si="231"/>
        <v>0</v>
      </c>
      <c r="TMI213" s="29">
        <f t="shared" si="231"/>
        <v>0</v>
      </c>
      <c r="TMJ213" s="29">
        <f t="shared" si="231"/>
        <v>0</v>
      </c>
      <c r="TMK213" s="29">
        <f t="shared" si="231"/>
        <v>0</v>
      </c>
      <c r="TML213" s="29">
        <f t="shared" si="231"/>
        <v>0</v>
      </c>
      <c r="TMM213" s="29">
        <f t="shared" si="231"/>
        <v>0</v>
      </c>
      <c r="TMN213" s="29">
        <f t="shared" si="231"/>
        <v>0</v>
      </c>
      <c r="TMO213" s="29">
        <f t="shared" si="231"/>
        <v>0</v>
      </c>
      <c r="TMP213" s="29">
        <f t="shared" si="231"/>
        <v>0</v>
      </c>
      <c r="TMQ213" s="29">
        <f t="shared" si="231"/>
        <v>0</v>
      </c>
      <c r="TMR213" s="29">
        <f t="shared" si="231"/>
        <v>0</v>
      </c>
      <c r="TMS213" s="29">
        <f t="shared" si="231"/>
        <v>0</v>
      </c>
      <c r="TMT213" s="29">
        <f t="shared" si="231"/>
        <v>0</v>
      </c>
      <c r="TMU213" s="29">
        <f t="shared" si="231"/>
        <v>0</v>
      </c>
      <c r="TMV213" s="29">
        <f t="shared" si="231"/>
        <v>0</v>
      </c>
      <c r="TMW213" s="29">
        <f t="shared" si="231"/>
        <v>0</v>
      </c>
      <c r="TMX213" s="29">
        <f t="shared" si="231"/>
        <v>0</v>
      </c>
      <c r="TMY213" s="29">
        <f t="shared" si="231"/>
        <v>0</v>
      </c>
      <c r="TMZ213" s="29">
        <f t="shared" si="231"/>
        <v>0</v>
      </c>
      <c r="TNA213" s="29">
        <f t="shared" si="231"/>
        <v>0</v>
      </c>
      <c r="TNB213" s="29">
        <f t="shared" si="231"/>
        <v>0</v>
      </c>
      <c r="TNC213" s="29">
        <f t="shared" si="231"/>
        <v>0</v>
      </c>
      <c r="TND213" s="29">
        <f t="shared" si="231"/>
        <v>0</v>
      </c>
      <c r="TNE213" s="29">
        <f t="shared" ref="TNE213:TPP213" si="232">SUM(TNE207:TNE212)</f>
        <v>0</v>
      </c>
      <c r="TNF213" s="29">
        <f t="shared" si="232"/>
        <v>0</v>
      </c>
      <c r="TNG213" s="29">
        <f t="shared" si="232"/>
        <v>0</v>
      </c>
      <c r="TNH213" s="29">
        <f t="shared" si="232"/>
        <v>0</v>
      </c>
      <c r="TNI213" s="29">
        <f t="shared" si="232"/>
        <v>0</v>
      </c>
      <c r="TNJ213" s="29">
        <f t="shared" si="232"/>
        <v>0</v>
      </c>
      <c r="TNK213" s="29">
        <f t="shared" si="232"/>
        <v>0</v>
      </c>
      <c r="TNL213" s="29">
        <f t="shared" si="232"/>
        <v>0</v>
      </c>
      <c r="TNM213" s="29">
        <f t="shared" si="232"/>
        <v>0</v>
      </c>
      <c r="TNN213" s="29">
        <f t="shared" si="232"/>
        <v>0</v>
      </c>
      <c r="TNO213" s="29">
        <f t="shared" si="232"/>
        <v>0</v>
      </c>
      <c r="TNP213" s="29">
        <f t="shared" si="232"/>
        <v>0</v>
      </c>
      <c r="TNQ213" s="29">
        <f t="shared" si="232"/>
        <v>0</v>
      </c>
      <c r="TNR213" s="29">
        <f t="shared" si="232"/>
        <v>0</v>
      </c>
      <c r="TNS213" s="29">
        <f t="shared" si="232"/>
        <v>0</v>
      </c>
      <c r="TNT213" s="29">
        <f t="shared" si="232"/>
        <v>0</v>
      </c>
      <c r="TNU213" s="29">
        <f t="shared" si="232"/>
        <v>0</v>
      </c>
      <c r="TNV213" s="29">
        <f t="shared" si="232"/>
        <v>0</v>
      </c>
      <c r="TNW213" s="29">
        <f t="shared" si="232"/>
        <v>0</v>
      </c>
      <c r="TNX213" s="29">
        <f t="shared" si="232"/>
        <v>0</v>
      </c>
      <c r="TNY213" s="29">
        <f t="shared" si="232"/>
        <v>0</v>
      </c>
      <c r="TNZ213" s="29">
        <f t="shared" si="232"/>
        <v>0</v>
      </c>
      <c r="TOA213" s="29">
        <f t="shared" si="232"/>
        <v>0</v>
      </c>
      <c r="TOB213" s="29">
        <f t="shared" si="232"/>
        <v>0</v>
      </c>
      <c r="TOC213" s="29">
        <f t="shared" si="232"/>
        <v>0</v>
      </c>
      <c r="TOD213" s="29">
        <f t="shared" si="232"/>
        <v>0</v>
      </c>
      <c r="TOE213" s="29">
        <f t="shared" si="232"/>
        <v>0</v>
      </c>
      <c r="TOF213" s="29">
        <f t="shared" si="232"/>
        <v>0</v>
      </c>
      <c r="TOG213" s="29">
        <f t="shared" si="232"/>
        <v>0</v>
      </c>
      <c r="TOH213" s="29">
        <f t="shared" si="232"/>
        <v>0</v>
      </c>
      <c r="TOI213" s="29">
        <f t="shared" si="232"/>
        <v>0</v>
      </c>
      <c r="TOJ213" s="29">
        <f t="shared" si="232"/>
        <v>0</v>
      </c>
      <c r="TOK213" s="29">
        <f t="shared" si="232"/>
        <v>0</v>
      </c>
      <c r="TOL213" s="29">
        <f t="shared" si="232"/>
        <v>0</v>
      </c>
      <c r="TOM213" s="29">
        <f t="shared" si="232"/>
        <v>0</v>
      </c>
      <c r="TON213" s="29">
        <f t="shared" si="232"/>
        <v>0</v>
      </c>
      <c r="TOO213" s="29">
        <f t="shared" si="232"/>
        <v>0</v>
      </c>
      <c r="TOP213" s="29">
        <f t="shared" si="232"/>
        <v>0</v>
      </c>
      <c r="TOQ213" s="29">
        <f t="shared" si="232"/>
        <v>0</v>
      </c>
      <c r="TOR213" s="29">
        <f t="shared" si="232"/>
        <v>0</v>
      </c>
      <c r="TOS213" s="29">
        <f t="shared" si="232"/>
        <v>0</v>
      </c>
      <c r="TOT213" s="29">
        <f t="shared" si="232"/>
        <v>0</v>
      </c>
      <c r="TOU213" s="29">
        <f t="shared" si="232"/>
        <v>0</v>
      </c>
      <c r="TOV213" s="29">
        <f t="shared" si="232"/>
        <v>0</v>
      </c>
      <c r="TOW213" s="29">
        <f t="shared" si="232"/>
        <v>0</v>
      </c>
      <c r="TOX213" s="29">
        <f t="shared" si="232"/>
        <v>0</v>
      </c>
      <c r="TOY213" s="29">
        <f t="shared" si="232"/>
        <v>0</v>
      </c>
      <c r="TOZ213" s="29">
        <f t="shared" si="232"/>
        <v>0</v>
      </c>
      <c r="TPA213" s="29">
        <f t="shared" si="232"/>
        <v>0</v>
      </c>
      <c r="TPB213" s="29">
        <f t="shared" si="232"/>
        <v>0</v>
      </c>
      <c r="TPC213" s="29">
        <f t="shared" si="232"/>
        <v>0</v>
      </c>
      <c r="TPD213" s="29">
        <f t="shared" si="232"/>
        <v>0</v>
      </c>
      <c r="TPE213" s="29">
        <f t="shared" si="232"/>
        <v>0</v>
      </c>
      <c r="TPF213" s="29">
        <f t="shared" si="232"/>
        <v>0</v>
      </c>
      <c r="TPG213" s="29">
        <f t="shared" si="232"/>
        <v>0</v>
      </c>
      <c r="TPH213" s="29">
        <f t="shared" si="232"/>
        <v>0</v>
      </c>
      <c r="TPI213" s="29">
        <f t="shared" si="232"/>
        <v>0</v>
      </c>
      <c r="TPJ213" s="29">
        <f t="shared" si="232"/>
        <v>0</v>
      </c>
      <c r="TPK213" s="29">
        <f t="shared" si="232"/>
        <v>0</v>
      </c>
      <c r="TPL213" s="29">
        <f t="shared" si="232"/>
        <v>0</v>
      </c>
      <c r="TPM213" s="29">
        <f t="shared" si="232"/>
        <v>0</v>
      </c>
      <c r="TPN213" s="29">
        <f t="shared" si="232"/>
        <v>0</v>
      </c>
      <c r="TPO213" s="29">
        <f t="shared" si="232"/>
        <v>0</v>
      </c>
      <c r="TPP213" s="29">
        <f t="shared" si="232"/>
        <v>0</v>
      </c>
      <c r="TPQ213" s="29">
        <f t="shared" ref="TPQ213:TSB213" si="233">SUM(TPQ207:TPQ212)</f>
        <v>0</v>
      </c>
      <c r="TPR213" s="29">
        <f t="shared" si="233"/>
        <v>0</v>
      </c>
      <c r="TPS213" s="29">
        <f t="shared" si="233"/>
        <v>0</v>
      </c>
      <c r="TPT213" s="29">
        <f t="shared" si="233"/>
        <v>0</v>
      </c>
      <c r="TPU213" s="29">
        <f t="shared" si="233"/>
        <v>0</v>
      </c>
      <c r="TPV213" s="29">
        <f t="shared" si="233"/>
        <v>0</v>
      </c>
      <c r="TPW213" s="29">
        <f t="shared" si="233"/>
        <v>0</v>
      </c>
      <c r="TPX213" s="29">
        <f t="shared" si="233"/>
        <v>0</v>
      </c>
      <c r="TPY213" s="29">
        <f t="shared" si="233"/>
        <v>0</v>
      </c>
      <c r="TPZ213" s="29">
        <f t="shared" si="233"/>
        <v>0</v>
      </c>
      <c r="TQA213" s="29">
        <f t="shared" si="233"/>
        <v>0</v>
      </c>
      <c r="TQB213" s="29">
        <f t="shared" si="233"/>
        <v>0</v>
      </c>
      <c r="TQC213" s="29">
        <f t="shared" si="233"/>
        <v>0</v>
      </c>
      <c r="TQD213" s="29">
        <f t="shared" si="233"/>
        <v>0</v>
      </c>
      <c r="TQE213" s="29">
        <f t="shared" si="233"/>
        <v>0</v>
      </c>
      <c r="TQF213" s="29">
        <f t="shared" si="233"/>
        <v>0</v>
      </c>
      <c r="TQG213" s="29">
        <f t="shared" si="233"/>
        <v>0</v>
      </c>
      <c r="TQH213" s="29">
        <f t="shared" si="233"/>
        <v>0</v>
      </c>
      <c r="TQI213" s="29">
        <f t="shared" si="233"/>
        <v>0</v>
      </c>
      <c r="TQJ213" s="29">
        <f t="shared" si="233"/>
        <v>0</v>
      </c>
      <c r="TQK213" s="29">
        <f t="shared" si="233"/>
        <v>0</v>
      </c>
      <c r="TQL213" s="29">
        <f t="shared" si="233"/>
        <v>0</v>
      </c>
      <c r="TQM213" s="29">
        <f t="shared" si="233"/>
        <v>0</v>
      </c>
      <c r="TQN213" s="29">
        <f t="shared" si="233"/>
        <v>0</v>
      </c>
      <c r="TQO213" s="29">
        <f t="shared" si="233"/>
        <v>0</v>
      </c>
      <c r="TQP213" s="29">
        <f t="shared" si="233"/>
        <v>0</v>
      </c>
      <c r="TQQ213" s="29">
        <f t="shared" si="233"/>
        <v>0</v>
      </c>
      <c r="TQR213" s="29">
        <f t="shared" si="233"/>
        <v>0</v>
      </c>
      <c r="TQS213" s="29">
        <f t="shared" si="233"/>
        <v>0</v>
      </c>
      <c r="TQT213" s="29">
        <f t="shared" si="233"/>
        <v>0</v>
      </c>
      <c r="TQU213" s="29">
        <f t="shared" si="233"/>
        <v>0</v>
      </c>
      <c r="TQV213" s="29">
        <f t="shared" si="233"/>
        <v>0</v>
      </c>
      <c r="TQW213" s="29">
        <f t="shared" si="233"/>
        <v>0</v>
      </c>
      <c r="TQX213" s="29">
        <f t="shared" si="233"/>
        <v>0</v>
      </c>
      <c r="TQY213" s="29">
        <f t="shared" si="233"/>
        <v>0</v>
      </c>
      <c r="TQZ213" s="29">
        <f t="shared" si="233"/>
        <v>0</v>
      </c>
      <c r="TRA213" s="29">
        <f t="shared" si="233"/>
        <v>0</v>
      </c>
      <c r="TRB213" s="29">
        <f t="shared" si="233"/>
        <v>0</v>
      </c>
      <c r="TRC213" s="29">
        <f t="shared" si="233"/>
        <v>0</v>
      </c>
      <c r="TRD213" s="29">
        <f t="shared" si="233"/>
        <v>0</v>
      </c>
      <c r="TRE213" s="29">
        <f t="shared" si="233"/>
        <v>0</v>
      </c>
      <c r="TRF213" s="29">
        <f t="shared" si="233"/>
        <v>0</v>
      </c>
      <c r="TRG213" s="29">
        <f t="shared" si="233"/>
        <v>0</v>
      </c>
      <c r="TRH213" s="29">
        <f t="shared" si="233"/>
        <v>0</v>
      </c>
      <c r="TRI213" s="29">
        <f t="shared" si="233"/>
        <v>0</v>
      </c>
      <c r="TRJ213" s="29">
        <f t="shared" si="233"/>
        <v>0</v>
      </c>
      <c r="TRK213" s="29">
        <f t="shared" si="233"/>
        <v>0</v>
      </c>
      <c r="TRL213" s="29">
        <f t="shared" si="233"/>
        <v>0</v>
      </c>
      <c r="TRM213" s="29">
        <f t="shared" si="233"/>
        <v>0</v>
      </c>
      <c r="TRN213" s="29">
        <f t="shared" si="233"/>
        <v>0</v>
      </c>
      <c r="TRO213" s="29">
        <f t="shared" si="233"/>
        <v>0</v>
      </c>
      <c r="TRP213" s="29">
        <f t="shared" si="233"/>
        <v>0</v>
      </c>
      <c r="TRQ213" s="29">
        <f t="shared" si="233"/>
        <v>0</v>
      </c>
      <c r="TRR213" s="29">
        <f t="shared" si="233"/>
        <v>0</v>
      </c>
      <c r="TRS213" s="29">
        <f t="shared" si="233"/>
        <v>0</v>
      </c>
      <c r="TRT213" s="29">
        <f t="shared" si="233"/>
        <v>0</v>
      </c>
      <c r="TRU213" s="29">
        <f t="shared" si="233"/>
        <v>0</v>
      </c>
      <c r="TRV213" s="29">
        <f t="shared" si="233"/>
        <v>0</v>
      </c>
      <c r="TRW213" s="29">
        <f t="shared" si="233"/>
        <v>0</v>
      </c>
      <c r="TRX213" s="29">
        <f t="shared" si="233"/>
        <v>0</v>
      </c>
      <c r="TRY213" s="29">
        <f t="shared" si="233"/>
        <v>0</v>
      </c>
      <c r="TRZ213" s="29">
        <f t="shared" si="233"/>
        <v>0</v>
      </c>
      <c r="TSA213" s="29">
        <f t="shared" si="233"/>
        <v>0</v>
      </c>
      <c r="TSB213" s="29">
        <f t="shared" si="233"/>
        <v>0</v>
      </c>
      <c r="TSC213" s="29">
        <f t="shared" ref="TSC213:TUN213" si="234">SUM(TSC207:TSC212)</f>
        <v>0</v>
      </c>
      <c r="TSD213" s="29">
        <f t="shared" si="234"/>
        <v>0</v>
      </c>
      <c r="TSE213" s="29">
        <f t="shared" si="234"/>
        <v>0</v>
      </c>
      <c r="TSF213" s="29">
        <f t="shared" si="234"/>
        <v>0</v>
      </c>
      <c r="TSG213" s="29">
        <f t="shared" si="234"/>
        <v>0</v>
      </c>
      <c r="TSH213" s="29">
        <f t="shared" si="234"/>
        <v>0</v>
      </c>
      <c r="TSI213" s="29">
        <f t="shared" si="234"/>
        <v>0</v>
      </c>
      <c r="TSJ213" s="29">
        <f t="shared" si="234"/>
        <v>0</v>
      </c>
      <c r="TSK213" s="29">
        <f t="shared" si="234"/>
        <v>0</v>
      </c>
      <c r="TSL213" s="29">
        <f t="shared" si="234"/>
        <v>0</v>
      </c>
      <c r="TSM213" s="29">
        <f t="shared" si="234"/>
        <v>0</v>
      </c>
      <c r="TSN213" s="29">
        <f t="shared" si="234"/>
        <v>0</v>
      </c>
      <c r="TSO213" s="29">
        <f t="shared" si="234"/>
        <v>0</v>
      </c>
      <c r="TSP213" s="29">
        <f t="shared" si="234"/>
        <v>0</v>
      </c>
      <c r="TSQ213" s="29">
        <f t="shared" si="234"/>
        <v>0</v>
      </c>
      <c r="TSR213" s="29">
        <f t="shared" si="234"/>
        <v>0</v>
      </c>
      <c r="TSS213" s="29">
        <f t="shared" si="234"/>
        <v>0</v>
      </c>
      <c r="TST213" s="29">
        <f t="shared" si="234"/>
        <v>0</v>
      </c>
      <c r="TSU213" s="29">
        <f t="shared" si="234"/>
        <v>0</v>
      </c>
      <c r="TSV213" s="29">
        <f t="shared" si="234"/>
        <v>0</v>
      </c>
      <c r="TSW213" s="29">
        <f t="shared" si="234"/>
        <v>0</v>
      </c>
      <c r="TSX213" s="29">
        <f t="shared" si="234"/>
        <v>0</v>
      </c>
      <c r="TSY213" s="29">
        <f t="shared" si="234"/>
        <v>0</v>
      </c>
      <c r="TSZ213" s="29">
        <f t="shared" si="234"/>
        <v>0</v>
      </c>
      <c r="TTA213" s="29">
        <f t="shared" si="234"/>
        <v>0</v>
      </c>
      <c r="TTB213" s="29">
        <f t="shared" si="234"/>
        <v>0</v>
      </c>
      <c r="TTC213" s="29">
        <f t="shared" si="234"/>
        <v>0</v>
      </c>
      <c r="TTD213" s="29">
        <f t="shared" si="234"/>
        <v>0</v>
      </c>
      <c r="TTE213" s="29">
        <f t="shared" si="234"/>
        <v>0</v>
      </c>
      <c r="TTF213" s="29">
        <f t="shared" si="234"/>
        <v>0</v>
      </c>
      <c r="TTG213" s="29">
        <f t="shared" si="234"/>
        <v>0</v>
      </c>
      <c r="TTH213" s="29">
        <f t="shared" si="234"/>
        <v>0</v>
      </c>
      <c r="TTI213" s="29">
        <f t="shared" si="234"/>
        <v>0</v>
      </c>
      <c r="TTJ213" s="29">
        <f t="shared" si="234"/>
        <v>0</v>
      </c>
      <c r="TTK213" s="29">
        <f t="shared" si="234"/>
        <v>0</v>
      </c>
      <c r="TTL213" s="29">
        <f t="shared" si="234"/>
        <v>0</v>
      </c>
      <c r="TTM213" s="29">
        <f t="shared" si="234"/>
        <v>0</v>
      </c>
      <c r="TTN213" s="29">
        <f t="shared" si="234"/>
        <v>0</v>
      </c>
      <c r="TTO213" s="29">
        <f t="shared" si="234"/>
        <v>0</v>
      </c>
      <c r="TTP213" s="29">
        <f t="shared" si="234"/>
        <v>0</v>
      </c>
      <c r="TTQ213" s="29">
        <f t="shared" si="234"/>
        <v>0</v>
      </c>
      <c r="TTR213" s="29">
        <f t="shared" si="234"/>
        <v>0</v>
      </c>
      <c r="TTS213" s="29">
        <f t="shared" si="234"/>
        <v>0</v>
      </c>
      <c r="TTT213" s="29">
        <f t="shared" si="234"/>
        <v>0</v>
      </c>
      <c r="TTU213" s="29">
        <f t="shared" si="234"/>
        <v>0</v>
      </c>
      <c r="TTV213" s="29">
        <f t="shared" si="234"/>
        <v>0</v>
      </c>
      <c r="TTW213" s="29">
        <f t="shared" si="234"/>
        <v>0</v>
      </c>
      <c r="TTX213" s="29">
        <f t="shared" si="234"/>
        <v>0</v>
      </c>
      <c r="TTY213" s="29">
        <f t="shared" si="234"/>
        <v>0</v>
      </c>
      <c r="TTZ213" s="29">
        <f t="shared" si="234"/>
        <v>0</v>
      </c>
      <c r="TUA213" s="29">
        <f t="shared" si="234"/>
        <v>0</v>
      </c>
      <c r="TUB213" s="29">
        <f t="shared" si="234"/>
        <v>0</v>
      </c>
      <c r="TUC213" s="29">
        <f t="shared" si="234"/>
        <v>0</v>
      </c>
      <c r="TUD213" s="29">
        <f t="shared" si="234"/>
        <v>0</v>
      </c>
      <c r="TUE213" s="29">
        <f t="shared" si="234"/>
        <v>0</v>
      </c>
      <c r="TUF213" s="29">
        <f t="shared" si="234"/>
        <v>0</v>
      </c>
      <c r="TUG213" s="29">
        <f t="shared" si="234"/>
        <v>0</v>
      </c>
      <c r="TUH213" s="29">
        <f t="shared" si="234"/>
        <v>0</v>
      </c>
      <c r="TUI213" s="29">
        <f t="shared" si="234"/>
        <v>0</v>
      </c>
      <c r="TUJ213" s="29">
        <f t="shared" si="234"/>
        <v>0</v>
      </c>
      <c r="TUK213" s="29">
        <f t="shared" si="234"/>
        <v>0</v>
      </c>
      <c r="TUL213" s="29">
        <f t="shared" si="234"/>
        <v>0</v>
      </c>
      <c r="TUM213" s="29">
        <f t="shared" si="234"/>
        <v>0</v>
      </c>
      <c r="TUN213" s="29">
        <f t="shared" si="234"/>
        <v>0</v>
      </c>
      <c r="TUO213" s="29">
        <f t="shared" ref="TUO213:TWZ213" si="235">SUM(TUO207:TUO212)</f>
        <v>0</v>
      </c>
      <c r="TUP213" s="29">
        <f t="shared" si="235"/>
        <v>0</v>
      </c>
      <c r="TUQ213" s="29">
        <f t="shared" si="235"/>
        <v>0</v>
      </c>
      <c r="TUR213" s="29">
        <f t="shared" si="235"/>
        <v>0</v>
      </c>
      <c r="TUS213" s="29">
        <f t="shared" si="235"/>
        <v>0</v>
      </c>
      <c r="TUT213" s="29">
        <f t="shared" si="235"/>
        <v>0</v>
      </c>
      <c r="TUU213" s="29">
        <f t="shared" si="235"/>
        <v>0</v>
      </c>
      <c r="TUV213" s="29">
        <f t="shared" si="235"/>
        <v>0</v>
      </c>
      <c r="TUW213" s="29">
        <f t="shared" si="235"/>
        <v>0</v>
      </c>
      <c r="TUX213" s="29">
        <f t="shared" si="235"/>
        <v>0</v>
      </c>
      <c r="TUY213" s="29">
        <f t="shared" si="235"/>
        <v>0</v>
      </c>
      <c r="TUZ213" s="29">
        <f t="shared" si="235"/>
        <v>0</v>
      </c>
      <c r="TVA213" s="29">
        <f t="shared" si="235"/>
        <v>0</v>
      </c>
      <c r="TVB213" s="29">
        <f t="shared" si="235"/>
        <v>0</v>
      </c>
      <c r="TVC213" s="29">
        <f t="shared" si="235"/>
        <v>0</v>
      </c>
      <c r="TVD213" s="29">
        <f t="shared" si="235"/>
        <v>0</v>
      </c>
      <c r="TVE213" s="29">
        <f t="shared" si="235"/>
        <v>0</v>
      </c>
      <c r="TVF213" s="29">
        <f t="shared" si="235"/>
        <v>0</v>
      </c>
      <c r="TVG213" s="29">
        <f t="shared" si="235"/>
        <v>0</v>
      </c>
      <c r="TVH213" s="29">
        <f t="shared" si="235"/>
        <v>0</v>
      </c>
      <c r="TVI213" s="29">
        <f t="shared" si="235"/>
        <v>0</v>
      </c>
      <c r="TVJ213" s="29">
        <f t="shared" si="235"/>
        <v>0</v>
      </c>
      <c r="TVK213" s="29">
        <f t="shared" si="235"/>
        <v>0</v>
      </c>
      <c r="TVL213" s="29">
        <f t="shared" si="235"/>
        <v>0</v>
      </c>
      <c r="TVM213" s="29">
        <f t="shared" si="235"/>
        <v>0</v>
      </c>
      <c r="TVN213" s="29">
        <f t="shared" si="235"/>
        <v>0</v>
      </c>
      <c r="TVO213" s="29">
        <f t="shared" si="235"/>
        <v>0</v>
      </c>
      <c r="TVP213" s="29">
        <f t="shared" si="235"/>
        <v>0</v>
      </c>
      <c r="TVQ213" s="29">
        <f t="shared" si="235"/>
        <v>0</v>
      </c>
      <c r="TVR213" s="29">
        <f t="shared" si="235"/>
        <v>0</v>
      </c>
      <c r="TVS213" s="29">
        <f t="shared" si="235"/>
        <v>0</v>
      </c>
      <c r="TVT213" s="29">
        <f t="shared" si="235"/>
        <v>0</v>
      </c>
      <c r="TVU213" s="29">
        <f t="shared" si="235"/>
        <v>0</v>
      </c>
      <c r="TVV213" s="29">
        <f t="shared" si="235"/>
        <v>0</v>
      </c>
      <c r="TVW213" s="29">
        <f t="shared" si="235"/>
        <v>0</v>
      </c>
      <c r="TVX213" s="29">
        <f t="shared" si="235"/>
        <v>0</v>
      </c>
      <c r="TVY213" s="29">
        <f t="shared" si="235"/>
        <v>0</v>
      </c>
      <c r="TVZ213" s="29">
        <f t="shared" si="235"/>
        <v>0</v>
      </c>
      <c r="TWA213" s="29">
        <f t="shared" si="235"/>
        <v>0</v>
      </c>
      <c r="TWB213" s="29">
        <f t="shared" si="235"/>
        <v>0</v>
      </c>
      <c r="TWC213" s="29">
        <f t="shared" si="235"/>
        <v>0</v>
      </c>
      <c r="TWD213" s="29">
        <f t="shared" si="235"/>
        <v>0</v>
      </c>
      <c r="TWE213" s="29">
        <f t="shared" si="235"/>
        <v>0</v>
      </c>
      <c r="TWF213" s="29">
        <f t="shared" si="235"/>
        <v>0</v>
      </c>
      <c r="TWG213" s="29">
        <f t="shared" si="235"/>
        <v>0</v>
      </c>
      <c r="TWH213" s="29">
        <f t="shared" si="235"/>
        <v>0</v>
      </c>
      <c r="TWI213" s="29">
        <f t="shared" si="235"/>
        <v>0</v>
      </c>
      <c r="TWJ213" s="29">
        <f t="shared" si="235"/>
        <v>0</v>
      </c>
      <c r="TWK213" s="29">
        <f t="shared" si="235"/>
        <v>0</v>
      </c>
      <c r="TWL213" s="29">
        <f t="shared" si="235"/>
        <v>0</v>
      </c>
      <c r="TWM213" s="29">
        <f t="shared" si="235"/>
        <v>0</v>
      </c>
      <c r="TWN213" s="29">
        <f t="shared" si="235"/>
        <v>0</v>
      </c>
      <c r="TWO213" s="29">
        <f t="shared" si="235"/>
        <v>0</v>
      </c>
      <c r="TWP213" s="29">
        <f t="shared" si="235"/>
        <v>0</v>
      </c>
      <c r="TWQ213" s="29">
        <f t="shared" si="235"/>
        <v>0</v>
      </c>
      <c r="TWR213" s="29">
        <f t="shared" si="235"/>
        <v>0</v>
      </c>
      <c r="TWS213" s="29">
        <f t="shared" si="235"/>
        <v>0</v>
      </c>
      <c r="TWT213" s="29">
        <f t="shared" si="235"/>
        <v>0</v>
      </c>
      <c r="TWU213" s="29">
        <f t="shared" si="235"/>
        <v>0</v>
      </c>
      <c r="TWV213" s="29">
        <f t="shared" si="235"/>
        <v>0</v>
      </c>
      <c r="TWW213" s="29">
        <f t="shared" si="235"/>
        <v>0</v>
      </c>
      <c r="TWX213" s="29">
        <f t="shared" si="235"/>
        <v>0</v>
      </c>
      <c r="TWY213" s="29">
        <f t="shared" si="235"/>
        <v>0</v>
      </c>
      <c r="TWZ213" s="29">
        <f t="shared" si="235"/>
        <v>0</v>
      </c>
      <c r="TXA213" s="29">
        <f t="shared" ref="TXA213:TZL213" si="236">SUM(TXA207:TXA212)</f>
        <v>0</v>
      </c>
      <c r="TXB213" s="29">
        <f t="shared" si="236"/>
        <v>0</v>
      </c>
      <c r="TXC213" s="29">
        <f t="shared" si="236"/>
        <v>0</v>
      </c>
      <c r="TXD213" s="29">
        <f t="shared" si="236"/>
        <v>0</v>
      </c>
      <c r="TXE213" s="29">
        <f t="shared" si="236"/>
        <v>0</v>
      </c>
      <c r="TXF213" s="29">
        <f t="shared" si="236"/>
        <v>0</v>
      </c>
      <c r="TXG213" s="29">
        <f t="shared" si="236"/>
        <v>0</v>
      </c>
      <c r="TXH213" s="29">
        <f t="shared" si="236"/>
        <v>0</v>
      </c>
      <c r="TXI213" s="29">
        <f t="shared" si="236"/>
        <v>0</v>
      </c>
      <c r="TXJ213" s="29">
        <f t="shared" si="236"/>
        <v>0</v>
      </c>
      <c r="TXK213" s="29">
        <f t="shared" si="236"/>
        <v>0</v>
      </c>
      <c r="TXL213" s="29">
        <f t="shared" si="236"/>
        <v>0</v>
      </c>
      <c r="TXM213" s="29">
        <f t="shared" si="236"/>
        <v>0</v>
      </c>
      <c r="TXN213" s="29">
        <f t="shared" si="236"/>
        <v>0</v>
      </c>
      <c r="TXO213" s="29">
        <f t="shared" si="236"/>
        <v>0</v>
      </c>
      <c r="TXP213" s="29">
        <f t="shared" si="236"/>
        <v>0</v>
      </c>
      <c r="TXQ213" s="29">
        <f t="shared" si="236"/>
        <v>0</v>
      </c>
      <c r="TXR213" s="29">
        <f t="shared" si="236"/>
        <v>0</v>
      </c>
      <c r="TXS213" s="29">
        <f t="shared" si="236"/>
        <v>0</v>
      </c>
      <c r="TXT213" s="29">
        <f t="shared" si="236"/>
        <v>0</v>
      </c>
      <c r="TXU213" s="29">
        <f t="shared" si="236"/>
        <v>0</v>
      </c>
      <c r="TXV213" s="29">
        <f t="shared" si="236"/>
        <v>0</v>
      </c>
      <c r="TXW213" s="29">
        <f t="shared" si="236"/>
        <v>0</v>
      </c>
      <c r="TXX213" s="29">
        <f t="shared" si="236"/>
        <v>0</v>
      </c>
      <c r="TXY213" s="29">
        <f t="shared" si="236"/>
        <v>0</v>
      </c>
      <c r="TXZ213" s="29">
        <f t="shared" si="236"/>
        <v>0</v>
      </c>
      <c r="TYA213" s="29">
        <f t="shared" si="236"/>
        <v>0</v>
      </c>
      <c r="TYB213" s="29">
        <f t="shared" si="236"/>
        <v>0</v>
      </c>
      <c r="TYC213" s="29">
        <f t="shared" si="236"/>
        <v>0</v>
      </c>
      <c r="TYD213" s="29">
        <f t="shared" si="236"/>
        <v>0</v>
      </c>
      <c r="TYE213" s="29">
        <f t="shared" si="236"/>
        <v>0</v>
      </c>
      <c r="TYF213" s="29">
        <f t="shared" si="236"/>
        <v>0</v>
      </c>
      <c r="TYG213" s="29">
        <f t="shared" si="236"/>
        <v>0</v>
      </c>
      <c r="TYH213" s="29">
        <f t="shared" si="236"/>
        <v>0</v>
      </c>
      <c r="TYI213" s="29">
        <f t="shared" si="236"/>
        <v>0</v>
      </c>
      <c r="TYJ213" s="29">
        <f t="shared" si="236"/>
        <v>0</v>
      </c>
      <c r="TYK213" s="29">
        <f t="shared" si="236"/>
        <v>0</v>
      </c>
      <c r="TYL213" s="29">
        <f t="shared" si="236"/>
        <v>0</v>
      </c>
      <c r="TYM213" s="29">
        <f t="shared" si="236"/>
        <v>0</v>
      </c>
      <c r="TYN213" s="29">
        <f t="shared" si="236"/>
        <v>0</v>
      </c>
      <c r="TYO213" s="29">
        <f t="shared" si="236"/>
        <v>0</v>
      </c>
      <c r="TYP213" s="29">
        <f t="shared" si="236"/>
        <v>0</v>
      </c>
      <c r="TYQ213" s="29">
        <f t="shared" si="236"/>
        <v>0</v>
      </c>
      <c r="TYR213" s="29">
        <f t="shared" si="236"/>
        <v>0</v>
      </c>
      <c r="TYS213" s="29">
        <f t="shared" si="236"/>
        <v>0</v>
      </c>
      <c r="TYT213" s="29">
        <f t="shared" si="236"/>
        <v>0</v>
      </c>
      <c r="TYU213" s="29">
        <f t="shared" si="236"/>
        <v>0</v>
      </c>
      <c r="TYV213" s="29">
        <f t="shared" si="236"/>
        <v>0</v>
      </c>
      <c r="TYW213" s="29">
        <f t="shared" si="236"/>
        <v>0</v>
      </c>
      <c r="TYX213" s="29">
        <f t="shared" si="236"/>
        <v>0</v>
      </c>
      <c r="TYY213" s="29">
        <f t="shared" si="236"/>
        <v>0</v>
      </c>
      <c r="TYZ213" s="29">
        <f t="shared" si="236"/>
        <v>0</v>
      </c>
      <c r="TZA213" s="29">
        <f t="shared" si="236"/>
        <v>0</v>
      </c>
      <c r="TZB213" s="29">
        <f t="shared" si="236"/>
        <v>0</v>
      </c>
      <c r="TZC213" s="29">
        <f t="shared" si="236"/>
        <v>0</v>
      </c>
      <c r="TZD213" s="29">
        <f t="shared" si="236"/>
        <v>0</v>
      </c>
      <c r="TZE213" s="29">
        <f t="shared" si="236"/>
        <v>0</v>
      </c>
      <c r="TZF213" s="29">
        <f t="shared" si="236"/>
        <v>0</v>
      </c>
      <c r="TZG213" s="29">
        <f t="shared" si="236"/>
        <v>0</v>
      </c>
      <c r="TZH213" s="29">
        <f t="shared" si="236"/>
        <v>0</v>
      </c>
      <c r="TZI213" s="29">
        <f t="shared" si="236"/>
        <v>0</v>
      </c>
      <c r="TZJ213" s="29">
        <f t="shared" si="236"/>
        <v>0</v>
      </c>
      <c r="TZK213" s="29">
        <f t="shared" si="236"/>
        <v>0</v>
      </c>
      <c r="TZL213" s="29">
        <f t="shared" si="236"/>
        <v>0</v>
      </c>
      <c r="TZM213" s="29">
        <f t="shared" ref="TZM213:UBX213" si="237">SUM(TZM207:TZM212)</f>
        <v>0</v>
      </c>
      <c r="TZN213" s="29">
        <f t="shared" si="237"/>
        <v>0</v>
      </c>
      <c r="TZO213" s="29">
        <f t="shared" si="237"/>
        <v>0</v>
      </c>
      <c r="TZP213" s="29">
        <f t="shared" si="237"/>
        <v>0</v>
      </c>
      <c r="TZQ213" s="29">
        <f t="shared" si="237"/>
        <v>0</v>
      </c>
      <c r="TZR213" s="29">
        <f t="shared" si="237"/>
        <v>0</v>
      </c>
      <c r="TZS213" s="29">
        <f t="shared" si="237"/>
        <v>0</v>
      </c>
      <c r="TZT213" s="29">
        <f t="shared" si="237"/>
        <v>0</v>
      </c>
      <c r="TZU213" s="29">
        <f t="shared" si="237"/>
        <v>0</v>
      </c>
      <c r="TZV213" s="29">
        <f t="shared" si="237"/>
        <v>0</v>
      </c>
      <c r="TZW213" s="29">
        <f t="shared" si="237"/>
        <v>0</v>
      </c>
      <c r="TZX213" s="29">
        <f t="shared" si="237"/>
        <v>0</v>
      </c>
      <c r="TZY213" s="29">
        <f t="shared" si="237"/>
        <v>0</v>
      </c>
      <c r="TZZ213" s="29">
        <f t="shared" si="237"/>
        <v>0</v>
      </c>
      <c r="UAA213" s="29">
        <f t="shared" si="237"/>
        <v>0</v>
      </c>
      <c r="UAB213" s="29">
        <f t="shared" si="237"/>
        <v>0</v>
      </c>
      <c r="UAC213" s="29">
        <f t="shared" si="237"/>
        <v>0</v>
      </c>
      <c r="UAD213" s="29">
        <f t="shared" si="237"/>
        <v>0</v>
      </c>
      <c r="UAE213" s="29">
        <f t="shared" si="237"/>
        <v>0</v>
      </c>
      <c r="UAF213" s="29">
        <f t="shared" si="237"/>
        <v>0</v>
      </c>
      <c r="UAG213" s="29">
        <f t="shared" si="237"/>
        <v>0</v>
      </c>
      <c r="UAH213" s="29">
        <f t="shared" si="237"/>
        <v>0</v>
      </c>
      <c r="UAI213" s="29">
        <f t="shared" si="237"/>
        <v>0</v>
      </c>
      <c r="UAJ213" s="29">
        <f t="shared" si="237"/>
        <v>0</v>
      </c>
      <c r="UAK213" s="29">
        <f t="shared" si="237"/>
        <v>0</v>
      </c>
      <c r="UAL213" s="29">
        <f t="shared" si="237"/>
        <v>0</v>
      </c>
      <c r="UAM213" s="29">
        <f t="shared" si="237"/>
        <v>0</v>
      </c>
      <c r="UAN213" s="29">
        <f t="shared" si="237"/>
        <v>0</v>
      </c>
      <c r="UAO213" s="29">
        <f t="shared" si="237"/>
        <v>0</v>
      </c>
      <c r="UAP213" s="29">
        <f t="shared" si="237"/>
        <v>0</v>
      </c>
      <c r="UAQ213" s="29">
        <f t="shared" si="237"/>
        <v>0</v>
      </c>
      <c r="UAR213" s="29">
        <f t="shared" si="237"/>
        <v>0</v>
      </c>
      <c r="UAS213" s="29">
        <f t="shared" si="237"/>
        <v>0</v>
      </c>
      <c r="UAT213" s="29">
        <f t="shared" si="237"/>
        <v>0</v>
      </c>
      <c r="UAU213" s="29">
        <f t="shared" si="237"/>
        <v>0</v>
      </c>
      <c r="UAV213" s="29">
        <f t="shared" si="237"/>
        <v>0</v>
      </c>
      <c r="UAW213" s="29">
        <f t="shared" si="237"/>
        <v>0</v>
      </c>
      <c r="UAX213" s="29">
        <f t="shared" si="237"/>
        <v>0</v>
      </c>
      <c r="UAY213" s="29">
        <f t="shared" si="237"/>
        <v>0</v>
      </c>
      <c r="UAZ213" s="29">
        <f t="shared" si="237"/>
        <v>0</v>
      </c>
      <c r="UBA213" s="29">
        <f t="shared" si="237"/>
        <v>0</v>
      </c>
      <c r="UBB213" s="29">
        <f t="shared" si="237"/>
        <v>0</v>
      </c>
      <c r="UBC213" s="29">
        <f t="shared" si="237"/>
        <v>0</v>
      </c>
      <c r="UBD213" s="29">
        <f t="shared" si="237"/>
        <v>0</v>
      </c>
      <c r="UBE213" s="29">
        <f t="shared" si="237"/>
        <v>0</v>
      </c>
      <c r="UBF213" s="29">
        <f t="shared" si="237"/>
        <v>0</v>
      </c>
      <c r="UBG213" s="29">
        <f t="shared" si="237"/>
        <v>0</v>
      </c>
      <c r="UBH213" s="29">
        <f t="shared" si="237"/>
        <v>0</v>
      </c>
      <c r="UBI213" s="29">
        <f t="shared" si="237"/>
        <v>0</v>
      </c>
      <c r="UBJ213" s="29">
        <f t="shared" si="237"/>
        <v>0</v>
      </c>
      <c r="UBK213" s="29">
        <f t="shared" si="237"/>
        <v>0</v>
      </c>
      <c r="UBL213" s="29">
        <f t="shared" si="237"/>
        <v>0</v>
      </c>
      <c r="UBM213" s="29">
        <f t="shared" si="237"/>
        <v>0</v>
      </c>
      <c r="UBN213" s="29">
        <f t="shared" si="237"/>
        <v>0</v>
      </c>
      <c r="UBO213" s="29">
        <f t="shared" si="237"/>
        <v>0</v>
      </c>
      <c r="UBP213" s="29">
        <f t="shared" si="237"/>
        <v>0</v>
      </c>
      <c r="UBQ213" s="29">
        <f t="shared" si="237"/>
        <v>0</v>
      </c>
      <c r="UBR213" s="29">
        <f t="shared" si="237"/>
        <v>0</v>
      </c>
      <c r="UBS213" s="29">
        <f t="shared" si="237"/>
        <v>0</v>
      </c>
      <c r="UBT213" s="29">
        <f t="shared" si="237"/>
        <v>0</v>
      </c>
      <c r="UBU213" s="29">
        <f t="shared" si="237"/>
        <v>0</v>
      </c>
      <c r="UBV213" s="29">
        <f t="shared" si="237"/>
        <v>0</v>
      </c>
      <c r="UBW213" s="29">
        <f t="shared" si="237"/>
        <v>0</v>
      </c>
      <c r="UBX213" s="29">
        <f t="shared" si="237"/>
        <v>0</v>
      </c>
      <c r="UBY213" s="29">
        <f t="shared" ref="UBY213:UEJ213" si="238">SUM(UBY207:UBY212)</f>
        <v>0</v>
      </c>
      <c r="UBZ213" s="29">
        <f t="shared" si="238"/>
        <v>0</v>
      </c>
      <c r="UCA213" s="29">
        <f t="shared" si="238"/>
        <v>0</v>
      </c>
      <c r="UCB213" s="29">
        <f t="shared" si="238"/>
        <v>0</v>
      </c>
      <c r="UCC213" s="29">
        <f t="shared" si="238"/>
        <v>0</v>
      </c>
      <c r="UCD213" s="29">
        <f t="shared" si="238"/>
        <v>0</v>
      </c>
      <c r="UCE213" s="29">
        <f t="shared" si="238"/>
        <v>0</v>
      </c>
      <c r="UCF213" s="29">
        <f t="shared" si="238"/>
        <v>0</v>
      </c>
      <c r="UCG213" s="29">
        <f t="shared" si="238"/>
        <v>0</v>
      </c>
      <c r="UCH213" s="29">
        <f t="shared" si="238"/>
        <v>0</v>
      </c>
      <c r="UCI213" s="29">
        <f t="shared" si="238"/>
        <v>0</v>
      </c>
      <c r="UCJ213" s="29">
        <f t="shared" si="238"/>
        <v>0</v>
      </c>
      <c r="UCK213" s="29">
        <f t="shared" si="238"/>
        <v>0</v>
      </c>
      <c r="UCL213" s="29">
        <f t="shared" si="238"/>
        <v>0</v>
      </c>
      <c r="UCM213" s="29">
        <f t="shared" si="238"/>
        <v>0</v>
      </c>
      <c r="UCN213" s="29">
        <f t="shared" si="238"/>
        <v>0</v>
      </c>
      <c r="UCO213" s="29">
        <f t="shared" si="238"/>
        <v>0</v>
      </c>
      <c r="UCP213" s="29">
        <f t="shared" si="238"/>
        <v>0</v>
      </c>
      <c r="UCQ213" s="29">
        <f t="shared" si="238"/>
        <v>0</v>
      </c>
      <c r="UCR213" s="29">
        <f t="shared" si="238"/>
        <v>0</v>
      </c>
      <c r="UCS213" s="29">
        <f t="shared" si="238"/>
        <v>0</v>
      </c>
      <c r="UCT213" s="29">
        <f t="shared" si="238"/>
        <v>0</v>
      </c>
      <c r="UCU213" s="29">
        <f t="shared" si="238"/>
        <v>0</v>
      </c>
      <c r="UCV213" s="29">
        <f t="shared" si="238"/>
        <v>0</v>
      </c>
      <c r="UCW213" s="29">
        <f t="shared" si="238"/>
        <v>0</v>
      </c>
      <c r="UCX213" s="29">
        <f t="shared" si="238"/>
        <v>0</v>
      </c>
      <c r="UCY213" s="29">
        <f t="shared" si="238"/>
        <v>0</v>
      </c>
      <c r="UCZ213" s="29">
        <f t="shared" si="238"/>
        <v>0</v>
      </c>
      <c r="UDA213" s="29">
        <f t="shared" si="238"/>
        <v>0</v>
      </c>
      <c r="UDB213" s="29">
        <f t="shared" si="238"/>
        <v>0</v>
      </c>
      <c r="UDC213" s="29">
        <f t="shared" si="238"/>
        <v>0</v>
      </c>
      <c r="UDD213" s="29">
        <f t="shared" si="238"/>
        <v>0</v>
      </c>
      <c r="UDE213" s="29">
        <f t="shared" si="238"/>
        <v>0</v>
      </c>
      <c r="UDF213" s="29">
        <f t="shared" si="238"/>
        <v>0</v>
      </c>
      <c r="UDG213" s="29">
        <f t="shared" si="238"/>
        <v>0</v>
      </c>
      <c r="UDH213" s="29">
        <f t="shared" si="238"/>
        <v>0</v>
      </c>
      <c r="UDI213" s="29">
        <f t="shared" si="238"/>
        <v>0</v>
      </c>
      <c r="UDJ213" s="29">
        <f t="shared" si="238"/>
        <v>0</v>
      </c>
      <c r="UDK213" s="29">
        <f t="shared" si="238"/>
        <v>0</v>
      </c>
      <c r="UDL213" s="29">
        <f t="shared" si="238"/>
        <v>0</v>
      </c>
      <c r="UDM213" s="29">
        <f t="shared" si="238"/>
        <v>0</v>
      </c>
      <c r="UDN213" s="29">
        <f t="shared" si="238"/>
        <v>0</v>
      </c>
      <c r="UDO213" s="29">
        <f t="shared" si="238"/>
        <v>0</v>
      </c>
      <c r="UDP213" s="29">
        <f t="shared" si="238"/>
        <v>0</v>
      </c>
      <c r="UDQ213" s="29">
        <f t="shared" si="238"/>
        <v>0</v>
      </c>
      <c r="UDR213" s="29">
        <f t="shared" si="238"/>
        <v>0</v>
      </c>
      <c r="UDS213" s="29">
        <f t="shared" si="238"/>
        <v>0</v>
      </c>
      <c r="UDT213" s="29">
        <f t="shared" si="238"/>
        <v>0</v>
      </c>
      <c r="UDU213" s="29">
        <f t="shared" si="238"/>
        <v>0</v>
      </c>
      <c r="UDV213" s="29">
        <f t="shared" si="238"/>
        <v>0</v>
      </c>
      <c r="UDW213" s="29">
        <f t="shared" si="238"/>
        <v>0</v>
      </c>
      <c r="UDX213" s="29">
        <f t="shared" si="238"/>
        <v>0</v>
      </c>
      <c r="UDY213" s="29">
        <f t="shared" si="238"/>
        <v>0</v>
      </c>
      <c r="UDZ213" s="29">
        <f t="shared" si="238"/>
        <v>0</v>
      </c>
      <c r="UEA213" s="29">
        <f t="shared" si="238"/>
        <v>0</v>
      </c>
      <c r="UEB213" s="29">
        <f t="shared" si="238"/>
        <v>0</v>
      </c>
      <c r="UEC213" s="29">
        <f t="shared" si="238"/>
        <v>0</v>
      </c>
      <c r="UED213" s="29">
        <f t="shared" si="238"/>
        <v>0</v>
      </c>
      <c r="UEE213" s="29">
        <f t="shared" si="238"/>
        <v>0</v>
      </c>
      <c r="UEF213" s="29">
        <f t="shared" si="238"/>
        <v>0</v>
      </c>
      <c r="UEG213" s="29">
        <f t="shared" si="238"/>
        <v>0</v>
      </c>
      <c r="UEH213" s="29">
        <f t="shared" si="238"/>
        <v>0</v>
      </c>
      <c r="UEI213" s="29">
        <f t="shared" si="238"/>
        <v>0</v>
      </c>
      <c r="UEJ213" s="29">
        <f t="shared" si="238"/>
        <v>0</v>
      </c>
      <c r="UEK213" s="29">
        <f t="shared" ref="UEK213:UGV213" si="239">SUM(UEK207:UEK212)</f>
        <v>0</v>
      </c>
      <c r="UEL213" s="29">
        <f t="shared" si="239"/>
        <v>0</v>
      </c>
      <c r="UEM213" s="29">
        <f t="shared" si="239"/>
        <v>0</v>
      </c>
      <c r="UEN213" s="29">
        <f t="shared" si="239"/>
        <v>0</v>
      </c>
      <c r="UEO213" s="29">
        <f t="shared" si="239"/>
        <v>0</v>
      </c>
      <c r="UEP213" s="29">
        <f t="shared" si="239"/>
        <v>0</v>
      </c>
      <c r="UEQ213" s="29">
        <f t="shared" si="239"/>
        <v>0</v>
      </c>
      <c r="UER213" s="29">
        <f t="shared" si="239"/>
        <v>0</v>
      </c>
      <c r="UES213" s="29">
        <f t="shared" si="239"/>
        <v>0</v>
      </c>
      <c r="UET213" s="29">
        <f t="shared" si="239"/>
        <v>0</v>
      </c>
      <c r="UEU213" s="29">
        <f t="shared" si="239"/>
        <v>0</v>
      </c>
      <c r="UEV213" s="29">
        <f t="shared" si="239"/>
        <v>0</v>
      </c>
      <c r="UEW213" s="29">
        <f t="shared" si="239"/>
        <v>0</v>
      </c>
      <c r="UEX213" s="29">
        <f t="shared" si="239"/>
        <v>0</v>
      </c>
      <c r="UEY213" s="29">
        <f t="shared" si="239"/>
        <v>0</v>
      </c>
      <c r="UEZ213" s="29">
        <f t="shared" si="239"/>
        <v>0</v>
      </c>
      <c r="UFA213" s="29">
        <f t="shared" si="239"/>
        <v>0</v>
      </c>
      <c r="UFB213" s="29">
        <f t="shared" si="239"/>
        <v>0</v>
      </c>
      <c r="UFC213" s="29">
        <f t="shared" si="239"/>
        <v>0</v>
      </c>
      <c r="UFD213" s="29">
        <f t="shared" si="239"/>
        <v>0</v>
      </c>
      <c r="UFE213" s="29">
        <f t="shared" si="239"/>
        <v>0</v>
      </c>
      <c r="UFF213" s="29">
        <f t="shared" si="239"/>
        <v>0</v>
      </c>
      <c r="UFG213" s="29">
        <f t="shared" si="239"/>
        <v>0</v>
      </c>
      <c r="UFH213" s="29">
        <f t="shared" si="239"/>
        <v>0</v>
      </c>
      <c r="UFI213" s="29">
        <f t="shared" si="239"/>
        <v>0</v>
      </c>
      <c r="UFJ213" s="29">
        <f t="shared" si="239"/>
        <v>0</v>
      </c>
      <c r="UFK213" s="29">
        <f t="shared" si="239"/>
        <v>0</v>
      </c>
      <c r="UFL213" s="29">
        <f t="shared" si="239"/>
        <v>0</v>
      </c>
      <c r="UFM213" s="29">
        <f t="shared" si="239"/>
        <v>0</v>
      </c>
      <c r="UFN213" s="29">
        <f t="shared" si="239"/>
        <v>0</v>
      </c>
      <c r="UFO213" s="29">
        <f t="shared" si="239"/>
        <v>0</v>
      </c>
      <c r="UFP213" s="29">
        <f t="shared" si="239"/>
        <v>0</v>
      </c>
      <c r="UFQ213" s="29">
        <f t="shared" si="239"/>
        <v>0</v>
      </c>
      <c r="UFR213" s="29">
        <f t="shared" si="239"/>
        <v>0</v>
      </c>
      <c r="UFS213" s="29">
        <f t="shared" si="239"/>
        <v>0</v>
      </c>
      <c r="UFT213" s="29">
        <f t="shared" si="239"/>
        <v>0</v>
      </c>
      <c r="UFU213" s="29">
        <f t="shared" si="239"/>
        <v>0</v>
      </c>
      <c r="UFV213" s="29">
        <f t="shared" si="239"/>
        <v>0</v>
      </c>
      <c r="UFW213" s="29">
        <f t="shared" si="239"/>
        <v>0</v>
      </c>
      <c r="UFX213" s="29">
        <f t="shared" si="239"/>
        <v>0</v>
      </c>
      <c r="UFY213" s="29">
        <f t="shared" si="239"/>
        <v>0</v>
      </c>
      <c r="UFZ213" s="29">
        <f t="shared" si="239"/>
        <v>0</v>
      </c>
      <c r="UGA213" s="29">
        <f t="shared" si="239"/>
        <v>0</v>
      </c>
      <c r="UGB213" s="29">
        <f t="shared" si="239"/>
        <v>0</v>
      </c>
      <c r="UGC213" s="29">
        <f t="shared" si="239"/>
        <v>0</v>
      </c>
      <c r="UGD213" s="29">
        <f t="shared" si="239"/>
        <v>0</v>
      </c>
      <c r="UGE213" s="29">
        <f t="shared" si="239"/>
        <v>0</v>
      </c>
      <c r="UGF213" s="29">
        <f t="shared" si="239"/>
        <v>0</v>
      </c>
      <c r="UGG213" s="29">
        <f t="shared" si="239"/>
        <v>0</v>
      </c>
      <c r="UGH213" s="29">
        <f t="shared" si="239"/>
        <v>0</v>
      </c>
      <c r="UGI213" s="29">
        <f t="shared" si="239"/>
        <v>0</v>
      </c>
      <c r="UGJ213" s="29">
        <f t="shared" si="239"/>
        <v>0</v>
      </c>
      <c r="UGK213" s="29">
        <f t="shared" si="239"/>
        <v>0</v>
      </c>
      <c r="UGL213" s="29">
        <f t="shared" si="239"/>
        <v>0</v>
      </c>
      <c r="UGM213" s="29">
        <f t="shared" si="239"/>
        <v>0</v>
      </c>
      <c r="UGN213" s="29">
        <f t="shared" si="239"/>
        <v>0</v>
      </c>
      <c r="UGO213" s="29">
        <f t="shared" si="239"/>
        <v>0</v>
      </c>
      <c r="UGP213" s="29">
        <f t="shared" si="239"/>
        <v>0</v>
      </c>
      <c r="UGQ213" s="29">
        <f t="shared" si="239"/>
        <v>0</v>
      </c>
      <c r="UGR213" s="29">
        <f t="shared" si="239"/>
        <v>0</v>
      </c>
      <c r="UGS213" s="29">
        <f t="shared" si="239"/>
        <v>0</v>
      </c>
      <c r="UGT213" s="29">
        <f t="shared" si="239"/>
        <v>0</v>
      </c>
      <c r="UGU213" s="29">
        <f t="shared" si="239"/>
        <v>0</v>
      </c>
      <c r="UGV213" s="29">
        <f t="shared" si="239"/>
        <v>0</v>
      </c>
      <c r="UGW213" s="29">
        <f t="shared" ref="UGW213:UJH213" si="240">SUM(UGW207:UGW212)</f>
        <v>0</v>
      </c>
      <c r="UGX213" s="29">
        <f t="shared" si="240"/>
        <v>0</v>
      </c>
      <c r="UGY213" s="29">
        <f t="shared" si="240"/>
        <v>0</v>
      </c>
      <c r="UGZ213" s="29">
        <f t="shared" si="240"/>
        <v>0</v>
      </c>
      <c r="UHA213" s="29">
        <f t="shared" si="240"/>
        <v>0</v>
      </c>
      <c r="UHB213" s="29">
        <f t="shared" si="240"/>
        <v>0</v>
      </c>
      <c r="UHC213" s="29">
        <f t="shared" si="240"/>
        <v>0</v>
      </c>
      <c r="UHD213" s="29">
        <f t="shared" si="240"/>
        <v>0</v>
      </c>
      <c r="UHE213" s="29">
        <f t="shared" si="240"/>
        <v>0</v>
      </c>
      <c r="UHF213" s="29">
        <f t="shared" si="240"/>
        <v>0</v>
      </c>
      <c r="UHG213" s="29">
        <f t="shared" si="240"/>
        <v>0</v>
      </c>
      <c r="UHH213" s="29">
        <f t="shared" si="240"/>
        <v>0</v>
      </c>
      <c r="UHI213" s="29">
        <f t="shared" si="240"/>
        <v>0</v>
      </c>
      <c r="UHJ213" s="29">
        <f t="shared" si="240"/>
        <v>0</v>
      </c>
      <c r="UHK213" s="29">
        <f t="shared" si="240"/>
        <v>0</v>
      </c>
      <c r="UHL213" s="29">
        <f t="shared" si="240"/>
        <v>0</v>
      </c>
      <c r="UHM213" s="29">
        <f t="shared" si="240"/>
        <v>0</v>
      </c>
      <c r="UHN213" s="29">
        <f t="shared" si="240"/>
        <v>0</v>
      </c>
      <c r="UHO213" s="29">
        <f t="shared" si="240"/>
        <v>0</v>
      </c>
      <c r="UHP213" s="29">
        <f t="shared" si="240"/>
        <v>0</v>
      </c>
      <c r="UHQ213" s="29">
        <f t="shared" si="240"/>
        <v>0</v>
      </c>
      <c r="UHR213" s="29">
        <f t="shared" si="240"/>
        <v>0</v>
      </c>
      <c r="UHS213" s="29">
        <f t="shared" si="240"/>
        <v>0</v>
      </c>
      <c r="UHT213" s="29">
        <f t="shared" si="240"/>
        <v>0</v>
      </c>
      <c r="UHU213" s="29">
        <f t="shared" si="240"/>
        <v>0</v>
      </c>
      <c r="UHV213" s="29">
        <f t="shared" si="240"/>
        <v>0</v>
      </c>
      <c r="UHW213" s="29">
        <f t="shared" si="240"/>
        <v>0</v>
      </c>
      <c r="UHX213" s="29">
        <f t="shared" si="240"/>
        <v>0</v>
      </c>
      <c r="UHY213" s="29">
        <f t="shared" si="240"/>
        <v>0</v>
      </c>
      <c r="UHZ213" s="29">
        <f t="shared" si="240"/>
        <v>0</v>
      </c>
      <c r="UIA213" s="29">
        <f t="shared" si="240"/>
        <v>0</v>
      </c>
      <c r="UIB213" s="29">
        <f t="shared" si="240"/>
        <v>0</v>
      </c>
      <c r="UIC213" s="29">
        <f t="shared" si="240"/>
        <v>0</v>
      </c>
      <c r="UID213" s="29">
        <f t="shared" si="240"/>
        <v>0</v>
      </c>
      <c r="UIE213" s="29">
        <f t="shared" si="240"/>
        <v>0</v>
      </c>
      <c r="UIF213" s="29">
        <f t="shared" si="240"/>
        <v>0</v>
      </c>
      <c r="UIG213" s="29">
        <f t="shared" si="240"/>
        <v>0</v>
      </c>
      <c r="UIH213" s="29">
        <f t="shared" si="240"/>
        <v>0</v>
      </c>
      <c r="UII213" s="29">
        <f t="shared" si="240"/>
        <v>0</v>
      </c>
      <c r="UIJ213" s="29">
        <f t="shared" si="240"/>
        <v>0</v>
      </c>
      <c r="UIK213" s="29">
        <f t="shared" si="240"/>
        <v>0</v>
      </c>
      <c r="UIL213" s="29">
        <f t="shared" si="240"/>
        <v>0</v>
      </c>
      <c r="UIM213" s="29">
        <f t="shared" si="240"/>
        <v>0</v>
      </c>
      <c r="UIN213" s="29">
        <f t="shared" si="240"/>
        <v>0</v>
      </c>
      <c r="UIO213" s="29">
        <f t="shared" si="240"/>
        <v>0</v>
      </c>
      <c r="UIP213" s="29">
        <f t="shared" si="240"/>
        <v>0</v>
      </c>
      <c r="UIQ213" s="29">
        <f t="shared" si="240"/>
        <v>0</v>
      </c>
      <c r="UIR213" s="29">
        <f t="shared" si="240"/>
        <v>0</v>
      </c>
      <c r="UIS213" s="29">
        <f t="shared" si="240"/>
        <v>0</v>
      </c>
      <c r="UIT213" s="29">
        <f t="shared" si="240"/>
        <v>0</v>
      </c>
      <c r="UIU213" s="29">
        <f t="shared" si="240"/>
        <v>0</v>
      </c>
      <c r="UIV213" s="29">
        <f t="shared" si="240"/>
        <v>0</v>
      </c>
      <c r="UIW213" s="29">
        <f t="shared" si="240"/>
        <v>0</v>
      </c>
      <c r="UIX213" s="29">
        <f t="shared" si="240"/>
        <v>0</v>
      </c>
      <c r="UIY213" s="29">
        <f t="shared" si="240"/>
        <v>0</v>
      </c>
      <c r="UIZ213" s="29">
        <f t="shared" si="240"/>
        <v>0</v>
      </c>
      <c r="UJA213" s="29">
        <f t="shared" si="240"/>
        <v>0</v>
      </c>
      <c r="UJB213" s="29">
        <f t="shared" si="240"/>
        <v>0</v>
      </c>
      <c r="UJC213" s="29">
        <f t="shared" si="240"/>
        <v>0</v>
      </c>
      <c r="UJD213" s="29">
        <f t="shared" si="240"/>
        <v>0</v>
      </c>
      <c r="UJE213" s="29">
        <f t="shared" si="240"/>
        <v>0</v>
      </c>
      <c r="UJF213" s="29">
        <f t="shared" si="240"/>
        <v>0</v>
      </c>
      <c r="UJG213" s="29">
        <f t="shared" si="240"/>
        <v>0</v>
      </c>
      <c r="UJH213" s="29">
        <f t="shared" si="240"/>
        <v>0</v>
      </c>
      <c r="UJI213" s="29">
        <f t="shared" ref="UJI213:ULT213" si="241">SUM(UJI207:UJI212)</f>
        <v>0</v>
      </c>
      <c r="UJJ213" s="29">
        <f t="shared" si="241"/>
        <v>0</v>
      </c>
      <c r="UJK213" s="29">
        <f t="shared" si="241"/>
        <v>0</v>
      </c>
      <c r="UJL213" s="29">
        <f t="shared" si="241"/>
        <v>0</v>
      </c>
      <c r="UJM213" s="29">
        <f t="shared" si="241"/>
        <v>0</v>
      </c>
      <c r="UJN213" s="29">
        <f t="shared" si="241"/>
        <v>0</v>
      </c>
      <c r="UJO213" s="29">
        <f t="shared" si="241"/>
        <v>0</v>
      </c>
      <c r="UJP213" s="29">
        <f t="shared" si="241"/>
        <v>0</v>
      </c>
      <c r="UJQ213" s="29">
        <f t="shared" si="241"/>
        <v>0</v>
      </c>
      <c r="UJR213" s="29">
        <f t="shared" si="241"/>
        <v>0</v>
      </c>
      <c r="UJS213" s="29">
        <f t="shared" si="241"/>
        <v>0</v>
      </c>
      <c r="UJT213" s="29">
        <f t="shared" si="241"/>
        <v>0</v>
      </c>
      <c r="UJU213" s="29">
        <f t="shared" si="241"/>
        <v>0</v>
      </c>
      <c r="UJV213" s="29">
        <f t="shared" si="241"/>
        <v>0</v>
      </c>
      <c r="UJW213" s="29">
        <f t="shared" si="241"/>
        <v>0</v>
      </c>
      <c r="UJX213" s="29">
        <f t="shared" si="241"/>
        <v>0</v>
      </c>
      <c r="UJY213" s="29">
        <f t="shared" si="241"/>
        <v>0</v>
      </c>
      <c r="UJZ213" s="29">
        <f t="shared" si="241"/>
        <v>0</v>
      </c>
      <c r="UKA213" s="29">
        <f t="shared" si="241"/>
        <v>0</v>
      </c>
      <c r="UKB213" s="29">
        <f t="shared" si="241"/>
        <v>0</v>
      </c>
      <c r="UKC213" s="29">
        <f t="shared" si="241"/>
        <v>0</v>
      </c>
      <c r="UKD213" s="29">
        <f t="shared" si="241"/>
        <v>0</v>
      </c>
      <c r="UKE213" s="29">
        <f t="shared" si="241"/>
        <v>0</v>
      </c>
      <c r="UKF213" s="29">
        <f t="shared" si="241"/>
        <v>0</v>
      </c>
      <c r="UKG213" s="29">
        <f t="shared" si="241"/>
        <v>0</v>
      </c>
      <c r="UKH213" s="29">
        <f t="shared" si="241"/>
        <v>0</v>
      </c>
      <c r="UKI213" s="29">
        <f t="shared" si="241"/>
        <v>0</v>
      </c>
      <c r="UKJ213" s="29">
        <f t="shared" si="241"/>
        <v>0</v>
      </c>
      <c r="UKK213" s="29">
        <f t="shared" si="241"/>
        <v>0</v>
      </c>
      <c r="UKL213" s="29">
        <f t="shared" si="241"/>
        <v>0</v>
      </c>
      <c r="UKM213" s="29">
        <f t="shared" si="241"/>
        <v>0</v>
      </c>
      <c r="UKN213" s="29">
        <f t="shared" si="241"/>
        <v>0</v>
      </c>
      <c r="UKO213" s="29">
        <f t="shared" si="241"/>
        <v>0</v>
      </c>
      <c r="UKP213" s="29">
        <f t="shared" si="241"/>
        <v>0</v>
      </c>
      <c r="UKQ213" s="29">
        <f t="shared" si="241"/>
        <v>0</v>
      </c>
      <c r="UKR213" s="29">
        <f t="shared" si="241"/>
        <v>0</v>
      </c>
      <c r="UKS213" s="29">
        <f t="shared" si="241"/>
        <v>0</v>
      </c>
      <c r="UKT213" s="29">
        <f t="shared" si="241"/>
        <v>0</v>
      </c>
      <c r="UKU213" s="29">
        <f t="shared" si="241"/>
        <v>0</v>
      </c>
      <c r="UKV213" s="29">
        <f t="shared" si="241"/>
        <v>0</v>
      </c>
      <c r="UKW213" s="29">
        <f t="shared" si="241"/>
        <v>0</v>
      </c>
      <c r="UKX213" s="29">
        <f t="shared" si="241"/>
        <v>0</v>
      </c>
      <c r="UKY213" s="29">
        <f t="shared" si="241"/>
        <v>0</v>
      </c>
      <c r="UKZ213" s="29">
        <f t="shared" si="241"/>
        <v>0</v>
      </c>
      <c r="ULA213" s="29">
        <f t="shared" si="241"/>
        <v>0</v>
      </c>
      <c r="ULB213" s="29">
        <f t="shared" si="241"/>
        <v>0</v>
      </c>
      <c r="ULC213" s="29">
        <f t="shared" si="241"/>
        <v>0</v>
      </c>
      <c r="ULD213" s="29">
        <f t="shared" si="241"/>
        <v>0</v>
      </c>
      <c r="ULE213" s="29">
        <f t="shared" si="241"/>
        <v>0</v>
      </c>
      <c r="ULF213" s="29">
        <f t="shared" si="241"/>
        <v>0</v>
      </c>
      <c r="ULG213" s="29">
        <f t="shared" si="241"/>
        <v>0</v>
      </c>
      <c r="ULH213" s="29">
        <f t="shared" si="241"/>
        <v>0</v>
      </c>
      <c r="ULI213" s="29">
        <f t="shared" si="241"/>
        <v>0</v>
      </c>
      <c r="ULJ213" s="29">
        <f t="shared" si="241"/>
        <v>0</v>
      </c>
      <c r="ULK213" s="29">
        <f t="shared" si="241"/>
        <v>0</v>
      </c>
      <c r="ULL213" s="29">
        <f t="shared" si="241"/>
        <v>0</v>
      </c>
      <c r="ULM213" s="29">
        <f t="shared" si="241"/>
        <v>0</v>
      </c>
      <c r="ULN213" s="29">
        <f t="shared" si="241"/>
        <v>0</v>
      </c>
      <c r="ULO213" s="29">
        <f t="shared" si="241"/>
        <v>0</v>
      </c>
      <c r="ULP213" s="29">
        <f t="shared" si="241"/>
        <v>0</v>
      </c>
      <c r="ULQ213" s="29">
        <f t="shared" si="241"/>
        <v>0</v>
      </c>
      <c r="ULR213" s="29">
        <f t="shared" si="241"/>
        <v>0</v>
      </c>
      <c r="ULS213" s="29">
        <f t="shared" si="241"/>
        <v>0</v>
      </c>
      <c r="ULT213" s="29">
        <f t="shared" si="241"/>
        <v>0</v>
      </c>
      <c r="ULU213" s="29">
        <f t="shared" ref="ULU213:UOF213" si="242">SUM(ULU207:ULU212)</f>
        <v>0</v>
      </c>
      <c r="ULV213" s="29">
        <f t="shared" si="242"/>
        <v>0</v>
      </c>
      <c r="ULW213" s="29">
        <f t="shared" si="242"/>
        <v>0</v>
      </c>
      <c r="ULX213" s="29">
        <f t="shared" si="242"/>
        <v>0</v>
      </c>
      <c r="ULY213" s="29">
        <f t="shared" si="242"/>
        <v>0</v>
      </c>
      <c r="ULZ213" s="29">
        <f t="shared" si="242"/>
        <v>0</v>
      </c>
      <c r="UMA213" s="29">
        <f t="shared" si="242"/>
        <v>0</v>
      </c>
      <c r="UMB213" s="29">
        <f t="shared" si="242"/>
        <v>0</v>
      </c>
      <c r="UMC213" s="29">
        <f t="shared" si="242"/>
        <v>0</v>
      </c>
      <c r="UMD213" s="29">
        <f t="shared" si="242"/>
        <v>0</v>
      </c>
      <c r="UME213" s="29">
        <f t="shared" si="242"/>
        <v>0</v>
      </c>
      <c r="UMF213" s="29">
        <f t="shared" si="242"/>
        <v>0</v>
      </c>
      <c r="UMG213" s="29">
        <f t="shared" si="242"/>
        <v>0</v>
      </c>
      <c r="UMH213" s="29">
        <f t="shared" si="242"/>
        <v>0</v>
      </c>
      <c r="UMI213" s="29">
        <f t="shared" si="242"/>
        <v>0</v>
      </c>
      <c r="UMJ213" s="29">
        <f t="shared" si="242"/>
        <v>0</v>
      </c>
      <c r="UMK213" s="29">
        <f t="shared" si="242"/>
        <v>0</v>
      </c>
      <c r="UML213" s="29">
        <f t="shared" si="242"/>
        <v>0</v>
      </c>
      <c r="UMM213" s="29">
        <f t="shared" si="242"/>
        <v>0</v>
      </c>
      <c r="UMN213" s="29">
        <f t="shared" si="242"/>
        <v>0</v>
      </c>
      <c r="UMO213" s="29">
        <f t="shared" si="242"/>
        <v>0</v>
      </c>
      <c r="UMP213" s="29">
        <f t="shared" si="242"/>
        <v>0</v>
      </c>
      <c r="UMQ213" s="29">
        <f t="shared" si="242"/>
        <v>0</v>
      </c>
      <c r="UMR213" s="29">
        <f t="shared" si="242"/>
        <v>0</v>
      </c>
      <c r="UMS213" s="29">
        <f t="shared" si="242"/>
        <v>0</v>
      </c>
      <c r="UMT213" s="29">
        <f t="shared" si="242"/>
        <v>0</v>
      </c>
      <c r="UMU213" s="29">
        <f t="shared" si="242"/>
        <v>0</v>
      </c>
      <c r="UMV213" s="29">
        <f t="shared" si="242"/>
        <v>0</v>
      </c>
      <c r="UMW213" s="29">
        <f t="shared" si="242"/>
        <v>0</v>
      </c>
      <c r="UMX213" s="29">
        <f t="shared" si="242"/>
        <v>0</v>
      </c>
      <c r="UMY213" s="29">
        <f t="shared" si="242"/>
        <v>0</v>
      </c>
      <c r="UMZ213" s="29">
        <f t="shared" si="242"/>
        <v>0</v>
      </c>
      <c r="UNA213" s="29">
        <f t="shared" si="242"/>
        <v>0</v>
      </c>
      <c r="UNB213" s="29">
        <f t="shared" si="242"/>
        <v>0</v>
      </c>
      <c r="UNC213" s="29">
        <f t="shared" si="242"/>
        <v>0</v>
      </c>
      <c r="UND213" s="29">
        <f t="shared" si="242"/>
        <v>0</v>
      </c>
      <c r="UNE213" s="29">
        <f t="shared" si="242"/>
        <v>0</v>
      </c>
      <c r="UNF213" s="29">
        <f t="shared" si="242"/>
        <v>0</v>
      </c>
      <c r="UNG213" s="29">
        <f t="shared" si="242"/>
        <v>0</v>
      </c>
      <c r="UNH213" s="29">
        <f t="shared" si="242"/>
        <v>0</v>
      </c>
      <c r="UNI213" s="29">
        <f t="shared" si="242"/>
        <v>0</v>
      </c>
      <c r="UNJ213" s="29">
        <f t="shared" si="242"/>
        <v>0</v>
      </c>
      <c r="UNK213" s="29">
        <f t="shared" si="242"/>
        <v>0</v>
      </c>
      <c r="UNL213" s="29">
        <f t="shared" si="242"/>
        <v>0</v>
      </c>
      <c r="UNM213" s="29">
        <f t="shared" si="242"/>
        <v>0</v>
      </c>
      <c r="UNN213" s="29">
        <f t="shared" si="242"/>
        <v>0</v>
      </c>
      <c r="UNO213" s="29">
        <f t="shared" si="242"/>
        <v>0</v>
      </c>
      <c r="UNP213" s="29">
        <f t="shared" si="242"/>
        <v>0</v>
      </c>
      <c r="UNQ213" s="29">
        <f t="shared" si="242"/>
        <v>0</v>
      </c>
      <c r="UNR213" s="29">
        <f t="shared" si="242"/>
        <v>0</v>
      </c>
      <c r="UNS213" s="29">
        <f t="shared" si="242"/>
        <v>0</v>
      </c>
      <c r="UNT213" s="29">
        <f t="shared" si="242"/>
        <v>0</v>
      </c>
      <c r="UNU213" s="29">
        <f t="shared" si="242"/>
        <v>0</v>
      </c>
      <c r="UNV213" s="29">
        <f t="shared" si="242"/>
        <v>0</v>
      </c>
      <c r="UNW213" s="29">
        <f t="shared" si="242"/>
        <v>0</v>
      </c>
      <c r="UNX213" s="29">
        <f t="shared" si="242"/>
        <v>0</v>
      </c>
      <c r="UNY213" s="29">
        <f t="shared" si="242"/>
        <v>0</v>
      </c>
      <c r="UNZ213" s="29">
        <f t="shared" si="242"/>
        <v>0</v>
      </c>
      <c r="UOA213" s="29">
        <f t="shared" si="242"/>
        <v>0</v>
      </c>
      <c r="UOB213" s="29">
        <f t="shared" si="242"/>
        <v>0</v>
      </c>
      <c r="UOC213" s="29">
        <f t="shared" si="242"/>
        <v>0</v>
      </c>
      <c r="UOD213" s="29">
        <f t="shared" si="242"/>
        <v>0</v>
      </c>
      <c r="UOE213" s="29">
        <f t="shared" si="242"/>
        <v>0</v>
      </c>
      <c r="UOF213" s="29">
        <f t="shared" si="242"/>
        <v>0</v>
      </c>
      <c r="UOG213" s="29">
        <f t="shared" ref="UOG213:UQR213" si="243">SUM(UOG207:UOG212)</f>
        <v>0</v>
      </c>
      <c r="UOH213" s="29">
        <f t="shared" si="243"/>
        <v>0</v>
      </c>
      <c r="UOI213" s="29">
        <f t="shared" si="243"/>
        <v>0</v>
      </c>
      <c r="UOJ213" s="29">
        <f t="shared" si="243"/>
        <v>0</v>
      </c>
      <c r="UOK213" s="29">
        <f t="shared" si="243"/>
        <v>0</v>
      </c>
      <c r="UOL213" s="29">
        <f t="shared" si="243"/>
        <v>0</v>
      </c>
      <c r="UOM213" s="29">
        <f t="shared" si="243"/>
        <v>0</v>
      </c>
      <c r="UON213" s="29">
        <f t="shared" si="243"/>
        <v>0</v>
      </c>
      <c r="UOO213" s="29">
        <f t="shared" si="243"/>
        <v>0</v>
      </c>
      <c r="UOP213" s="29">
        <f t="shared" si="243"/>
        <v>0</v>
      </c>
      <c r="UOQ213" s="29">
        <f t="shared" si="243"/>
        <v>0</v>
      </c>
      <c r="UOR213" s="29">
        <f t="shared" si="243"/>
        <v>0</v>
      </c>
      <c r="UOS213" s="29">
        <f t="shared" si="243"/>
        <v>0</v>
      </c>
      <c r="UOT213" s="29">
        <f t="shared" si="243"/>
        <v>0</v>
      </c>
      <c r="UOU213" s="29">
        <f t="shared" si="243"/>
        <v>0</v>
      </c>
      <c r="UOV213" s="29">
        <f t="shared" si="243"/>
        <v>0</v>
      </c>
      <c r="UOW213" s="29">
        <f t="shared" si="243"/>
        <v>0</v>
      </c>
      <c r="UOX213" s="29">
        <f t="shared" si="243"/>
        <v>0</v>
      </c>
      <c r="UOY213" s="29">
        <f t="shared" si="243"/>
        <v>0</v>
      </c>
      <c r="UOZ213" s="29">
        <f t="shared" si="243"/>
        <v>0</v>
      </c>
      <c r="UPA213" s="29">
        <f t="shared" si="243"/>
        <v>0</v>
      </c>
      <c r="UPB213" s="29">
        <f t="shared" si="243"/>
        <v>0</v>
      </c>
      <c r="UPC213" s="29">
        <f t="shared" si="243"/>
        <v>0</v>
      </c>
      <c r="UPD213" s="29">
        <f t="shared" si="243"/>
        <v>0</v>
      </c>
      <c r="UPE213" s="29">
        <f t="shared" si="243"/>
        <v>0</v>
      </c>
      <c r="UPF213" s="29">
        <f t="shared" si="243"/>
        <v>0</v>
      </c>
      <c r="UPG213" s="29">
        <f t="shared" si="243"/>
        <v>0</v>
      </c>
      <c r="UPH213" s="29">
        <f t="shared" si="243"/>
        <v>0</v>
      </c>
      <c r="UPI213" s="29">
        <f t="shared" si="243"/>
        <v>0</v>
      </c>
      <c r="UPJ213" s="29">
        <f t="shared" si="243"/>
        <v>0</v>
      </c>
      <c r="UPK213" s="29">
        <f t="shared" si="243"/>
        <v>0</v>
      </c>
      <c r="UPL213" s="29">
        <f t="shared" si="243"/>
        <v>0</v>
      </c>
      <c r="UPM213" s="29">
        <f t="shared" si="243"/>
        <v>0</v>
      </c>
      <c r="UPN213" s="29">
        <f t="shared" si="243"/>
        <v>0</v>
      </c>
      <c r="UPO213" s="29">
        <f t="shared" si="243"/>
        <v>0</v>
      </c>
      <c r="UPP213" s="29">
        <f t="shared" si="243"/>
        <v>0</v>
      </c>
      <c r="UPQ213" s="29">
        <f t="shared" si="243"/>
        <v>0</v>
      </c>
      <c r="UPR213" s="29">
        <f t="shared" si="243"/>
        <v>0</v>
      </c>
      <c r="UPS213" s="29">
        <f t="shared" si="243"/>
        <v>0</v>
      </c>
      <c r="UPT213" s="29">
        <f t="shared" si="243"/>
        <v>0</v>
      </c>
      <c r="UPU213" s="29">
        <f t="shared" si="243"/>
        <v>0</v>
      </c>
      <c r="UPV213" s="29">
        <f t="shared" si="243"/>
        <v>0</v>
      </c>
      <c r="UPW213" s="29">
        <f t="shared" si="243"/>
        <v>0</v>
      </c>
      <c r="UPX213" s="29">
        <f t="shared" si="243"/>
        <v>0</v>
      </c>
      <c r="UPY213" s="29">
        <f t="shared" si="243"/>
        <v>0</v>
      </c>
      <c r="UPZ213" s="29">
        <f t="shared" si="243"/>
        <v>0</v>
      </c>
      <c r="UQA213" s="29">
        <f t="shared" si="243"/>
        <v>0</v>
      </c>
      <c r="UQB213" s="29">
        <f t="shared" si="243"/>
        <v>0</v>
      </c>
      <c r="UQC213" s="29">
        <f t="shared" si="243"/>
        <v>0</v>
      </c>
      <c r="UQD213" s="29">
        <f t="shared" si="243"/>
        <v>0</v>
      </c>
      <c r="UQE213" s="29">
        <f t="shared" si="243"/>
        <v>0</v>
      </c>
      <c r="UQF213" s="29">
        <f t="shared" si="243"/>
        <v>0</v>
      </c>
      <c r="UQG213" s="29">
        <f t="shared" si="243"/>
        <v>0</v>
      </c>
      <c r="UQH213" s="29">
        <f t="shared" si="243"/>
        <v>0</v>
      </c>
      <c r="UQI213" s="29">
        <f t="shared" si="243"/>
        <v>0</v>
      </c>
      <c r="UQJ213" s="29">
        <f t="shared" si="243"/>
        <v>0</v>
      </c>
      <c r="UQK213" s="29">
        <f t="shared" si="243"/>
        <v>0</v>
      </c>
      <c r="UQL213" s="29">
        <f t="shared" si="243"/>
        <v>0</v>
      </c>
      <c r="UQM213" s="29">
        <f t="shared" si="243"/>
        <v>0</v>
      </c>
      <c r="UQN213" s="29">
        <f t="shared" si="243"/>
        <v>0</v>
      </c>
      <c r="UQO213" s="29">
        <f t="shared" si="243"/>
        <v>0</v>
      </c>
      <c r="UQP213" s="29">
        <f t="shared" si="243"/>
        <v>0</v>
      </c>
      <c r="UQQ213" s="29">
        <f t="shared" si="243"/>
        <v>0</v>
      </c>
      <c r="UQR213" s="29">
        <f t="shared" si="243"/>
        <v>0</v>
      </c>
      <c r="UQS213" s="29">
        <f t="shared" ref="UQS213:UTD213" si="244">SUM(UQS207:UQS212)</f>
        <v>0</v>
      </c>
      <c r="UQT213" s="29">
        <f t="shared" si="244"/>
        <v>0</v>
      </c>
      <c r="UQU213" s="29">
        <f t="shared" si="244"/>
        <v>0</v>
      </c>
      <c r="UQV213" s="29">
        <f t="shared" si="244"/>
        <v>0</v>
      </c>
      <c r="UQW213" s="29">
        <f t="shared" si="244"/>
        <v>0</v>
      </c>
      <c r="UQX213" s="29">
        <f t="shared" si="244"/>
        <v>0</v>
      </c>
      <c r="UQY213" s="29">
        <f t="shared" si="244"/>
        <v>0</v>
      </c>
      <c r="UQZ213" s="29">
        <f t="shared" si="244"/>
        <v>0</v>
      </c>
      <c r="URA213" s="29">
        <f t="shared" si="244"/>
        <v>0</v>
      </c>
      <c r="URB213" s="29">
        <f t="shared" si="244"/>
        <v>0</v>
      </c>
      <c r="URC213" s="29">
        <f t="shared" si="244"/>
        <v>0</v>
      </c>
      <c r="URD213" s="29">
        <f t="shared" si="244"/>
        <v>0</v>
      </c>
      <c r="URE213" s="29">
        <f t="shared" si="244"/>
        <v>0</v>
      </c>
      <c r="URF213" s="29">
        <f t="shared" si="244"/>
        <v>0</v>
      </c>
      <c r="URG213" s="29">
        <f t="shared" si="244"/>
        <v>0</v>
      </c>
      <c r="URH213" s="29">
        <f t="shared" si="244"/>
        <v>0</v>
      </c>
      <c r="URI213" s="29">
        <f t="shared" si="244"/>
        <v>0</v>
      </c>
      <c r="URJ213" s="29">
        <f t="shared" si="244"/>
        <v>0</v>
      </c>
      <c r="URK213" s="29">
        <f t="shared" si="244"/>
        <v>0</v>
      </c>
      <c r="URL213" s="29">
        <f t="shared" si="244"/>
        <v>0</v>
      </c>
      <c r="URM213" s="29">
        <f t="shared" si="244"/>
        <v>0</v>
      </c>
      <c r="URN213" s="29">
        <f t="shared" si="244"/>
        <v>0</v>
      </c>
      <c r="URO213" s="29">
        <f t="shared" si="244"/>
        <v>0</v>
      </c>
      <c r="URP213" s="29">
        <f t="shared" si="244"/>
        <v>0</v>
      </c>
      <c r="URQ213" s="29">
        <f t="shared" si="244"/>
        <v>0</v>
      </c>
      <c r="URR213" s="29">
        <f t="shared" si="244"/>
        <v>0</v>
      </c>
      <c r="URS213" s="29">
        <f t="shared" si="244"/>
        <v>0</v>
      </c>
      <c r="URT213" s="29">
        <f t="shared" si="244"/>
        <v>0</v>
      </c>
      <c r="URU213" s="29">
        <f t="shared" si="244"/>
        <v>0</v>
      </c>
      <c r="URV213" s="29">
        <f t="shared" si="244"/>
        <v>0</v>
      </c>
      <c r="URW213" s="29">
        <f t="shared" si="244"/>
        <v>0</v>
      </c>
      <c r="URX213" s="29">
        <f t="shared" si="244"/>
        <v>0</v>
      </c>
      <c r="URY213" s="29">
        <f t="shared" si="244"/>
        <v>0</v>
      </c>
      <c r="URZ213" s="29">
        <f t="shared" si="244"/>
        <v>0</v>
      </c>
      <c r="USA213" s="29">
        <f t="shared" si="244"/>
        <v>0</v>
      </c>
      <c r="USB213" s="29">
        <f t="shared" si="244"/>
        <v>0</v>
      </c>
      <c r="USC213" s="29">
        <f t="shared" si="244"/>
        <v>0</v>
      </c>
      <c r="USD213" s="29">
        <f t="shared" si="244"/>
        <v>0</v>
      </c>
      <c r="USE213" s="29">
        <f t="shared" si="244"/>
        <v>0</v>
      </c>
      <c r="USF213" s="29">
        <f t="shared" si="244"/>
        <v>0</v>
      </c>
      <c r="USG213" s="29">
        <f t="shared" si="244"/>
        <v>0</v>
      </c>
      <c r="USH213" s="29">
        <f t="shared" si="244"/>
        <v>0</v>
      </c>
      <c r="USI213" s="29">
        <f t="shared" si="244"/>
        <v>0</v>
      </c>
      <c r="USJ213" s="29">
        <f t="shared" si="244"/>
        <v>0</v>
      </c>
      <c r="USK213" s="29">
        <f t="shared" si="244"/>
        <v>0</v>
      </c>
      <c r="USL213" s="29">
        <f t="shared" si="244"/>
        <v>0</v>
      </c>
      <c r="USM213" s="29">
        <f t="shared" si="244"/>
        <v>0</v>
      </c>
      <c r="USN213" s="29">
        <f t="shared" si="244"/>
        <v>0</v>
      </c>
      <c r="USO213" s="29">
        <f t="shared" si="244"/>
        <v>0</v>
      </c>
      <c r="USP213" s="29">
        <f t="shared" si="244"/>
        <v>0</v>
      </c>
      <c r="USQ213" s="29">
        <f t="shared" si="244"/>
        <v>0</v>
      </c>
      <c r="USR213" s="29">
        <f t="shared" si="244"/>
        <v>0</v>
      </c>
      <c r="USS213" s="29">
        <f t="shared" si="244"/>
        <v>0</v>
      </c>
      <c r="UST213" s="29">
        <f t="shared" si="244"/>
        <v>0</v>
      </c>
      <c r="USU213" s="29">
        <f t="shared" si="244"/>
        <v>0</v>
      </c>
      <c r="USV213" s="29">
        <f t="shared" si="244"/>
        <v>0</v>
      </c>
      <c r="USW213" s="29">
        <f t="shared" si="244"/>
        <v>0</v>
      </c>
      <c r="USX213" s="29">
        <f t="shared" si="244"/>
        <v>0</v>
      </c>
      <c r="USY213" s="29">
        <f t="shared" si="244"/>
        <v>0</v>
      </c>
      <c r="USZ213" s="29">
        <f t="shared" si="244"/>
        <v>0</v>
      </c>
      <c r="UTA213" s="29">
        <f t="shared" si="244"/>
        <v>0</v>
      </c>
      <c r="UTB213" s="29">
        <f t="shared" si="244"/>
        <v>0</v>
      </c>
      <c r="UTC213" s="29">
        <f t="shared" si="244"/>
        <v>0</v>
      </c>
      <c r="UTD213" s="29">
        <f t="shared" si="244"/>
        <v>0</v>
      </c>
      <c r="UTE213" s="29">
        <f t="shared" ref="UTE213:UVP213" si="245">SUM(UTE207:UTE212)</f>
        <v>0</v>
      </c>
      <c r="UTF213" s="29">
        <f t="shared" si="245"/>
        <v>0</v>
      </c>
      <c r="UTG213" s="29">
        <f t="shared" si="245"/>
        <v>0</v>
      </c>
      <c r="UTH213" s="29">
        <f t="shared" si="245"/>
        <v>0</v>
      </c>
      <c r="UTI213" s="29">
        <f t="shared" si="245"/>
        <v>0</v>
      </c>
      <c r="UTJ213" s="29">
        <f t="shared" si="245"/>
        <v>0</v>
      </c>
      <c r="UTK213" s="29">
        <f t="shared" si="245"/>
        <v>0</v>
      </c>
      <c r="UTL213" s="29">
        <f t="shared" si="245"/>
        <v>0</v>
      </c>
      <c r="UTM213" s="29">
        <f t="shared" si="245"/>
        <v>0</v>
      </c>
      <c r="UTN213" s="29">
        <f t="shared" si="245"/>
        <v>0</v>
      </c>
      <c r="UTO213" s="29">
        <f t="shared" si="245"/>
        <v>0</v>
      </c>
      <c r="UTP213" s="29">
        <f t="shared" si="245"/>
        <v>0</v>
      </c>
      <c r="UTQ213" s="29">
        <f t="shared" si="245"/>
        <v>0</v>
      </c>
      <c r="UTR213" s="29">
        <f t="shared" si="245"/>
        <v>0</v>
      </c>
      <c r="UTS213" s="29">
        <f t="shared" si="245"/>
        <v>0</v>
      </c>
      <c r="UTT213" s="29">
        <f t="shared" si="245"/>
        <v>0</v>
      </c>
      <c r="UTU213" s="29">
        <f t="shared" si="245"/>
        <v>0</v>
      </c>
      <c r="UTV213" s="29">
        <f t="shared" si="245"/>
        <v>0</v>
      </c>
      <c r="UTW213" s="29">
        <f t="shared" si="245"/>
        <v>0</v>
      </c>
      <c r="UTX213" s="29">
        <f t="shared" si="245"/>
        <v>0</v>
      </c>
      <c r="UTY213" s="29">
        <f t="shared" si="245"/>
        <v>0</v>
      </c>
      <c r="UTZ213" s="29">
        <f t="shared" si="245"/>
        <v>0</v>
      </c>
      <c r="UUA213" s="29">
        <f t="shared" si="245"/>
        <v>0</v>
      </c>
      <c r="UUB213" s="29">
        <f t="shared" si="245"/>
        <v>0</v>
      </c>
      <c r="UUC213" s="29">
        <f t="shared" si="245"/>
        <v>0</v>
      </c>
      <c r="UUD213" s="29">
        <f t="shared" si="245"/>
        <v>0</v>
      </c>
      <c r="UUE213" s="29">
        <f t="shared" si="245"/>
        <v>0</v>
      </c>
      <c r="UUF213" s="29">
        <f t="shared" si="245"/>
        <v>0</v>
      </c>
      <c r="UUG213" s="29">
        <f t="shared" si="245"/>
        <v>0</v>
      </c>
      <c r="UUH213" s="29">
        <f t="shared" si="245"/>
        <v>0</v>
      </c>
      <c r="UUI213" s="29">
        <f t="shared" si="245"/>
        <v>0</v>
      </c>
      <c r="UUJ213" s="29">
        <f t="shared" si="245"/>
        <v>0</v>
      </c>
      <c r="UUK213" s="29">
        <f t="shared" si="245"/>
        <v>0</v>
      </c>
      <c r="UUL213" s="29">
        <f t="shared" si="245"/>
        <v>0</v>
      </c>
      <c r="UUM213" s="29">
        <f t="shared" si="245"/>
        <v>0</v>
      </c>
      <c r="UUN213" s="29">
        <f t="shared" si="245"/>
        <v>0</v>
      </c>
      <c r="UUO213" s="29">
        <f t="shared" si="245"/>
        <v>0</v>
      </c>
      <c r="UUP213" s="29">
        <f t="shared" si="245"/>
        <v>0</v>
      </c>
      <c r="UUQ213" s="29">
        <f t="shared" si="245"/>
        <v>0</v>
      </c>
      <c r="UUR213" s="29">
        <f t="shared" si="245"/>
        <v>0</v>
      </c>
      <c r="UUS213" s="29">
        <f t="shared" si="245"/>
        <v>0</v>
      </c>
      <c r="UUT213" s="29">
        <f t="shared" si="245"/>
        <v>0</v>
      </c>
      <c r="UUU213" s="29">
        <f t="shared" si="245"/>
        <v>0</v>
      </c>
      <c r="UUV213" s="29">
        <f t="shared" si="245"/>
        <v>0</v>
      </c>
      <c r="UUW213" s="29">
        <f t="shared" si="245"/>
        <v>0</v>
      </c>
      <c r="UUX213" s="29">
        <f t="shared" si="245"/>
        <v>0</v>
      </c>
      <c r="UUY213" s="29">
        <f t="shared" si="245"/>
        <v>0</v>
      </c>
      <c r="UUZ213" s="29">
        <f t="shared" si="245"/>
        <v>0</v>
      </c>
      <c r="UVA213" s="29">
        <f t="shared" si="245"/>
        <v>0</v>
      </c>
      <c r="UVB213" s="29">
        <f t="shared" si="245"/>
        <v>0</v>
      </c>
      <c r="UVC213" s="29">
        <f t="shared" si="245"/>
        <v>0</v>
      </c>
      <c r="UVD213" s="29">
        <f t="shared" si="245"/>
        <v>0</v>
      </c>
      <c r="UVE213" s="29">
        <f t="shared" si="245"/>
        <v>0</v>
      </c>
      <c r="UVF213" s="29">
        <f t="shared" si="245"/>
        <v>0</v>
      </c>
      <c r="UVG213" s="29">
        <f t="shared" si="245"/>
        <v>0</v>
      </c>
      <c r="UVH213" s="29">
        <f t="shared" si="245"/>
        <v>0</v>
      </c>
      <c r="UVI213" s="29">
        <f t="shared" si="245"/>
        <v>0</v>
      </c>
      <c r="UVJ213" s="29">
        <f t="shared" si="245"/>
        <v>0</v>
      </c>
      <c r="UVK213" s="29">
        <f t="shared" si="245"/>
        <v>0</v>
      </c>
      <c r="UVL213" s="29">
        <f t="shared" si="245"/>
        <v>0</v>
      </c>
      <c r="UVM213" s="29">
        <f t="shared" si="245"/>
        <v>0</v>
      </c>
      <c r="UVN213" s="29">
        <f t="shared" si="245"/>
        <v>0</v>
      </c>
      <c r="UVO213" s="29">
        <f t="shared" si="245"/>
        <v>0</v>
      </c>
      <c r="UVP213" s="29">
        <f t="shared" si="245"/>
        <v>0</v>
      </c>
      <c r="UVQ213" s="29">
        <f t="shared" ref="UVQ213:UYB213" si="246">SUM(UVQ207:UVQ212)</f>
        <v>0</v>
      </c>
      <c r="UVR213" s="29">
        <f t="shared" si="246"/>
        <v>0</v>
      </c>
      <c r="UVS213" s="29">
        <f t="shared" si="246"/>
        <v>0</v>
      </c>
      <c r="UVT213" s="29">
        <f t="shared" si="246"/>
        <v>0</v>
      </c>
      <c r="UVU213" s="29">
        <f t="shared" si="246"/>
        <v>0</v>
      </c>
      <c r="UVV213" s="29">
        <f t="shared" si="246"/>
        <v>0</v>
      </c>
      <c r="UVW213" s="29">
        <f t="shared" si="246"/>
        <v>0</v>
      </c>
      <c r="UVX213" s="29">
        <f t="shared" si="246"/>
        <v>0</v>
      </c>
      <c r="UVY213" s="29">
        <f t="shared" si="246"/>
        <v>0</v>
      </c>
      <c r="UVZ213" s="29">
        <f t="shared" si="246"/>
        <v>0</v>
      </c>
      <c r="UWA213" s="29">
        <f t="shared" si="246"/>
        <v>0</v>
      </c>
      <c r="UWB213" s="29">
        <f t="shared" si="246"/>
        <v>0</v>
      </c>
      <c r="UWC213" s="29">
        <f t="shared" si="246"/>
        <v>0</v>
      </c>
      <c r="UWD213" s="29">
        <f t="shared" si="246"/>
        <v>0</v>
      </c>
      <c r="UWE213" s="29">
        <f t="shared" si="246"/>
        <v>0</v>
      </c>
      <c r="UWF213" s="29">
        <f t="shared" si="246"/>
        <v>0</v>
      </c>
      <c r="UWG213" s="29">
        <f t="shared" si="246"/>
        <v>0</v>
      </c>
      <c r="UWH213" s="29">
        <f t="shared" si="246"/>
        <v>0</v>
      </c>
      <c r="UWI213" s="29">
        <f t="shared" si="246"/>
        <v>0</v>
      </c>
      <c r="UWJ213" s="29">
        <f t="shared" si="246"/>
        <v>0</v>
      </c>
      <c r="UWK213" s="29">
        <f t="shared" si="246"/>
        <v>0</v>
      </c>
      <c r="UWL213" s="29">
        <f t="shared" si="246"/>
        <v>0</v>
      </c>
      <c r="UWM213" s="29">
        <f t="shared" si="246"/>
        <v>0</v>
      </c>
      <c r="UWN213" s="29">
        <f t="shared" si="246"/>
        <v>0</v>
      </c>
      <c r="UWO213" s="29">
        <f t="shared" si="246"/>
        <v>0</v>
      </c>
      <c r="UWP213" s="29">
        <f t="shared" si="246"/>
        <v>0</v>
      </c>
      <c r="UWQ213" s="29">
        <f t="shared" si="246"/>
        <v>0</v>
      </c>
      <c r="UWR213" s="29">
        <f t="shared" si="246"/>
        <v>0</v>
      </c>
      <c r="UWS213" s="29">
        <f t="shared" si="246"/>
        <v>0</v>
      </c>
      <c r="UWT213" s="29">
        <f t="shared" si="246"/>
        <v>0</v>
      </c>
      <c r="UWU213" s="29">
        <f t="shared" si="246"/>
        <v>0</v>
      </c>
      <c r="UWV213" s="29">
        <f t="shared" si="246"/>
        <v>0</v>
      </c>
      <c r="UWW213" s="29">
        <f t="shared" si="246"/>
        <v>0</v>
      </c>
      <c r="UWX213" s="29">
        <f t="shared" si="246"/>
        <v>0</v>
      </c>
      <c r="UWY213" s="29">
        <f t="shared" si="246"/>
        <v>0</v>
      </c>
      <c r="UWZ213" s="29">
        <f t="shared" si="246"/>
        <v>0</v>
      </c>
      <c r="UXA213" s="29">
        <f t="shared" si="246"/>
        <v>0</v>
      </c>
      <c r="UXB213" s="29">
        <f t="shared" si="246"/>
        <v>0</v>
      </c>
      <c r="UXC213" s="29">
        <f t="shared" si="246"/>
        <v>0</v>
      </c>
      <c r="UXD213" s="29">
        <f t="shared" si="246"/>
        <v>0</v>
      </c>
      <c r="UXE213" s="29">
        <f t="shared" si="246"/>
        <v>0</v>
      </c>
      <c r="UXF213" s="29">
        <f t="shared" si="246"/>
        <v>0</v>
      </c>
      <c r="UXG213" s="29">
        <f t="shared" si="246"/>
        <v>0</v>
      </c>
      <c r="UXH213" s="29">
        <f t="shared" si="246"/>
        <v>0</v>
      </c>
      <c r="UXI213" s="29">
        <f t="shared" si="246"/>
        <v>0</v>
      </c>
      <c r="UXJ213" s="29">
        <f t="shared" si="246"/>
        <v>0</v>
      </c>
      <c r="UXK213" s="29">
        <f t="shared" si="246"/>
        <v>0</v>
      </c>
      <c r="UXL213" s="29">
        <f t="shared" si="246"/>
        <v>0</v>
      </c>
      <c r="UXM213" s="29">
        <f t="shared" si="246"/>
        <v>0</v>
      </c>
      <c r="UXN213" s="29">
        <f t="shared" si="246"/>
        <v>0</v>
      </c>
      <c r="UXO213" s="29">
        <f t="shared" si="246"/>
        <v>0</v>
      </c>
      <c r="UXP213" s="29">
        <f t="shared" si="246"/>
        <v>0</v>
      </c>
      <c r="UXQ213" s="29">
        <f t="shared" si="246"/>
        <v>0</v>
      </c>
      <c r="UXR213" s="29">
        <f t="shared" si="246"/>
        <v>0</v>
      </c>
      <c r="UXS213" s="29">
        <f t="shared" si="246"/>
        <v>0</v>
      </c>
      <c r="UXT213" s="29">
        <f t="shared" si="246"/>
        <v>0</v>
      </c>
      <c r="UXU213" s="29">
        <f t="shared" si="246"/>
        <v>0</v>
      </c>
      <c r="UXV213" s="29">
        <f t="shared" si="246"/>
        <v>0</v>
      </c>
      <c r="UXW213" s="29">
        <f t="shared" si="246"/>
        <v>0</v>
      </c>
      <c r="UXX213" s="29">
        <f t="shared" si="246"/>
        <v>0</v>
      </c>
      <c r="UXY213" s="29">
        <f t="shared" si="246"/>
        <v>0</v>
      </c>
      <c r="UXZ213" s="29">
        <f t="shared" si="246"/>
        <v>0</v>
      </c>
      <c r="UYA213" s="29">
        <f t="shared" si="246"/>
        <v>0</v>
      </c>
      <c r="UYB213" s="29">
        <f t="shared" si="246"/>
        <v>0</v>
      </c>
      <c r="UYC213" s="29">
        <f t="shared" ref="UYC213:VAN213" si="247">SUM(UYC207:UYC212)</f>
        <v>0</v>
      </c>
      <c r="UYD213" s="29">
        <f t="shared" si="247"/>
        <v>0</v>
      </c>
      <c r="UYE213" s="29">
        <f t="shared" si="247"/>
        <v>0</v>
      </c>
      <c r="UYF213" s="29">
        <f t="shared" si="247"/>
        <v>0</v>
      </c>
      <c r="UYG213" s="29">
        <f t="shared" si="247"/>
        <v>0</v>
      </c>
      <c r="UYH213" s="29">
        <f t="shared" si="247"/>
        <v>0</v>
      </c>
      <c r="UYI213" s="29">
        <f t="shared" si="247"/>
        <v>0</v>
      </c>
      <c r="UYJ213" s="29">
        <f t="shared" si="247"/>
        <v>0</v>
      </c>
      <c r="UYK213" s="29">
        <f t="shared" si="247"/>
        <v>0</v>
      </c>
      <c r="UYL213" s="29">
        <f t="shared" si="247"/>
        <v>0</v>
      </c>
      <c r="UYM213" s="29">
        <f t="shared" si="247"/>
        <v>0</v>
      </c>
      <c r="UYN213" s="29">
        <f t="shared" si="247"/>
        <v>0</v>
      </c>
      <c r="UYO213" s="29">
        <f t="shared" si="247"/>
        <v>0</v>
      </c>
      <c r="UYP213" s="29">
        <f t="shared" si="247"/>
        <v>0</v>
      </c>
      <c r="UYQ213" s="29">
        <f t="shared" si="247"/>
        <v>0</v>
      </c>
      <c r="UYR213" s="29">
        <f t="shared" si="247"/>
        <v>0</v>
      </c>
      <c r="UYS213" s="29">
        <f t="shared" si="247"/>
        <v>0</v>
      </c>
      <c r="UYT213" s="29">
        <f t="shared" si="247"/>
        <v>0</v>
      </c>
      <c r="UYU213" s="29">
        <f t="shared" si="247"/>
        <v>0</v>
      </c>
      <c r="UYV213" s="29">
        <f t="shared" si="247"/>
        <v>0</v>
      </c>
      <c r="UYW213" s="29">
        <f t="shared" si="247"/>
        <v>0</v>
      </c>
      <c r="UYX213" s="29">
        <f t="shared" si="247"/>
        <v>0</v>
      </c>
      <c r="UYY213" s="29">
        <f t="shared" si="247"/>
        <v>0</v>
      </c>
      <c r="UYZ213" s="29">
        <f t="shared" si="247"/>
        <v>0</v>
      </c>
      <c r="UZA213" s="29">
        <f t="shared" si="247"/>
        <v>0</v>
      </c>
      <c r="UZB213" s="29">
        <f t="shared" si="247"/>
        <v>0</v>
      </c>
      <c r="UZC213" s="29">
        <f t="shared" si="247"/>
        <v>0</v>
      </c>
      <c r="UZD213" s="29">
        <f t="shared" si="247"/>
        <v>0</v>
      </c>
      <c r="UZE213" s="29">
        <f t="shared" si="247"/>
        <v>0</v>
      </c>
      <c r="UZF213" s="29">
        <f t="shared" si="247"/>
        <v>0</v>
      </c>
      <c r="UZG213" s="29">
        <f t="shared" si="247"/>
        <v>0</v>
      </c>
      <c r="UZH213" s="29">
        <f t="shared" si="247"/>
        <v>0</v>
      </c>
      <c r="UZI213" s="29">
        <f t="shared" si="247"/>
        <v>0</v>
      </c>
      <c r="UZJ213" s="29">
        <f t="shared" si="247"/>
        <v>0</v>
      </c>
      <c r="UZK213" s="29">
        <f t="shared" si="247"/>
        <v>0</v>
      </c>
      <c r="UZL213" s="29">
        <f t="shared" si="247"/>
        <v>0</v>
      </c>
      <c r="UZM213" s="29">
        <f t="shared" si="247"/>
        <v>0</v>
      </c>
      <c r="UZN213" s="29">
        <f t="shared" si="247"/>
        <v>0</v>
      </c>
      <c r="UZO213" s="29">
        <f t="shared" si="247"/>
        <v>0</v>
      </c>
      <c r="UZP213" s="29">
        <f t="shared" si="247"/>
        <v>0</v>
      </c>
      <c r="UZQ213" s="29">
        <f t="shared" si="247"/>
        <v>0</v>
      </c>
      <c r="UZR213" s="29">
        <f t="shared" si="247"/>
        <v>0</v>
      </c>
      <c r="UZS213" s="29">
        <f t="shared" si="247"/>
        <v>0</v>
      </c>
      <c r="UZT213" s="29">
        <f t="shared" si="247"/>
        <v>0</v>
      </c>
      <c r="UZU213" s="29">
        <f t="shared" si="247"/>
        <v>0</v>
      </c>
      <c r="UZV213" s="29">
        <f t="shared" si="247"/>
        <v>0</v>
      </c>
      <c r="UZW213" s="29">
        <f t="shared" si="247"/>
        <v>0</v>
      </c>
      <c r="UZX213" s="29">
        <f t="shared" si="247"/>
        <v>0</v>
      </c>
      <c r="UZY213" s="29">
        <f t="shared" si="247"/>
        <v>0</v>
      </c>
      <c r="UZZ213" s="29">
        <f t="shared" si="247"/>
        <v>0</v>
      </c>
      <c r="VAA213" s="29">
        <f t="shared" si="247"/>
        <v>0</v>
      </c>
      <c r="VAB213" s="29">
        <f t="shared" si="247"/>
        <v>0</v>
      </c>
      <c r="VAC213" s="29">
        <f t="shared" si="247"/>
        <v>0</v>
      </c>
      <c r="VAD213" s="29">
        <f t="shared" si="247"/>
        <v>0</v>
      </c>
      <c r="VAE213" s="29">
        <f t="shared" si="247"/>
        <v>0</v>
      </c>
      <c r="VAF213" s="29">
        <f t="shared" si="247"/>
        <v>0</v>
      </c>
      <c r="VAG213" s="29">
        <f t="shared" si="247"/>
        <v>0</v>
      </c>
      <c r="VAH213" s="29">
        <f t="shared" si="247"/>
        <v>0</v>
      </c>
      <c r="VAI213" s="29">
        <f t="shared" si="247"/>
        <v>0</v>
      </c>
      <c r="VAJ213" s="29">
        <f t="shared" si="247"/>
        <v>0</v>
      </c>
      <c r="VAK213" s="29">
        <f t="shared" si="247"/>
        <v>0</v>
      </c>
      <c r="VAL213" s="29">
        <f t="shared" si="247"/>
        <v>0</v>
      </c>
      <c r="VAM213" s="29">
        <f t="shared" si="247"/>
        <v>0</v>
      </c>
      <c r="VAN213" s="29">
        <f t="shared" si="247"/>
        <v>0</v>
      </c>
      <c r="VAO213" s="29">
        <f t="shared" ref="VAO213:VCZ213" si="248">SUM(VAO207:VAO212)</f>
        <v>0</v>
      </c>
      <c r="VAP213" s="29">
        <f t="shared" si="248"/>
        <v>0</v>
      </c>
      <c r="VAQ213" s="29">
        <f t="shared" si="248"/>
        <v>0</v>
      </c>
      <c r="VAR213" s="29">
        <f t="shared" si="248"/>
        <v>0</v>
      </c>
      <c r="VAS213" s="29">
        <f t="shared" si="248"/>
        <v>0</v>
      </c>
      <c r="VAT213" s="29">
        <f t="shared" si="248"/>
        <v>0</v>
      </c>
      <c r="VAU213" s="29">
        <f t="shared" si="248"/>
        <v>0</v>
      </c>
      <c r="VAV213" s="29">
        <f t="shared" si="248"/>
        <v>0</v>
      </c>
      <c r="VAW213" s="29">
        <f t="shared" si="248"/>
        <v>0</v>
      </c>
      <c r="VAX213" s="29">
        <f t="shared" si="248"/>
        <v>0</v>
      </c>
      <c r="VAY213" s="29">
        <f t="shared" si="248"/>
        <v>0</v>
      </c>
      <c r="VAZ213" s="29">
        <f t="shared" si="248"/>
        <v>0</v>
      </c>
      <c r="VBA213" s="29">
        <f t="shared" si="248"/>
        <v>0</v>
      </c>
      <c r="VBB213" s="29">
        <f t="shared" si="248"/>
        <v>0</v>
      </c>
      <c r="VBC213" s="29">
        <f t="shared" si="248"/>
        <v>0</v>
      </c>
      <c r="VBD213" s="29">
        <f t="shared" si="248"/>
        <v>0</v>
      </c>
      <c r="VBE213" s="29">
        <f t="shared" si="248"/>
        <v>0</v>
      </c>
      <c r="VBF213" s="29">
        <f t="shared" si="248"/>
        <v>0</v>
      </c>
      <c r="VBG213" s="29">
        <f t="shared" si="248"/>
        <v>0</v>
      </c>
      <c r="VBH213" s="29">
        <f t="shared" si="248"/>
        <v>0</v>
      </c>
      <c r="VBI213" s="29">
        <f t="shared" si="248"/>
        <v>0</v>
      </c>
      <c r="VBJ213" s="29">
        <f t="shared" si="248"/>
        <v>0</v>
      </c>
      <c r="VBK213" s="29">
        <f t="shared" si="248"/>
        <v>0</v>
      </c>
      <c r="VBL213" s="29">
        <f t="shared" si="248"/>
        <v>0</v>
      </c>
      <c r="VBM213" s="29">
        <f t="shared" si="248"/>
        <v>0</v>
      </c>
      <c r="VBN213" s="29">
        <f t="shared" si="248"/>
        <v>0</v>
      </c>
      <c r="VBO213" s="29">
        <f t="shared" si="248"/>
        <v>0</v>
      </c>
      <c r="VBP213" s="29">
        <f t="shared" si="248"/>
        <v>0</v>
      </c>
      <c r="VBQ213" s="29">
        <f t="shared" si="248"/>
        <v>0</v>
      </c>
      <c r="VBR213" s="29">
        <f t="shared" si="248"/>
        <v>0</v>
      </c>
      <c r="VBS213" s="29">
        <f t="shared" si="248"/>
        <v>0</v>
      </c>
      <c r="VBT213" s="29">
        <f t="shared" si="248"/>
        <v>0</v>
      </c>
      <c r="VBU213" s="29">
        <f t="shared" si="248"/>
        <v>0</v>
      </c>
      <c r="VBV213" s="29">
        <f t="shared" si="248"/>
        <v>0</v>
      </c>
      <c r="VBW213" s="29">
        <f t="shared" si="248"/>
        <v>0</v>
      </c>
      <c r="VBX213" s="29">
        <f t="shared" si="248"/>
        <v>0</v>
      </c>
      <c r="VBY213" s="29">
        <f t="shared" si="248"/>
        <v>0</v>
      </c>
      <c r="VBZ213" s="29">
        <f t="shared" si="248"/>
        <v>0</v>
      </c>
      <c r="VCA213" s="29">
        <f t="shared" si="248"/>
        <v>0</v>
      </c>
      <c r="VCB213" s="29">
        <f t="shared" si="248"/>
        <v>0</v>
      </c>
      <c r="VCC213" s="29">
        <f t="shared" si="248"/>
        <v>0</v>
      </c>
      <c r="VCD213" s="29">
        <f t="shared" si="248"/>
        <v>0</v>
      </c>
      <c r="VCE213" s="29">
        <f t="shared" si="248"/>
        <v>0</v>
      </c>
      <c r="VCF213" s="29">
        <f t="shared" si="248"/>
        <v>0</v>
      </c>
      <c r="VCG213" s="29">
        <f t="shared" si="248"/>
        <v>0</v>
      </c>
      <c r="VCH213" s="29">
        <f t="shared" si="248"/>
        <v>0</v>
      </c>
      <c r="VCI213" s="29">
        <f t="shared" si="248"/>
        <v>0</v>
      </c>
      <c r="VCJ213" s="29">
        <f t="shared" si="248"/>
        <v>0</v>
      </c>
      <c r="VCK213" s="29">
        <f t="shared" si="248"/>
        <v>0</v>
      </c>
      <c r="VCL213" s="29">
        <f t="shared" si="248"/>
        <v>0</v>
      </c>
      <c r="VCM213" s="29">
        <f t="shared" si="248"/>
        <v>0</v>
      </c>
      <c r="VCN213" s="29">
        <f t="shared" si="248"/>
        <v>0</v>
      </c>
      <c r="VCO213" s="29">
        <f t="shared" si="248"/>
        <v>0</v>
      </c>
      <c r="VCP213" s="29">
        <f t="shared" si="248"/>
        <v>0</v>
      </c>
      <c r="VCQ213" s="29">
        <f t="shared" si="248"/>
        <v>0</v>
      </c>
      <c r="VCR213" s="29">
        <f t="shared" si="248"/>
        <v>0</v>
      </c>
      <c r="VCS213" s="29">
        <f t="shared" si="248"/>
        <v>0</v>
      </c>
      <c r="VCT213" s="29">
        <f t="shared" si="248"/>
        <v>0</v>
      </c>
      <c r="VCU213" s="29">
        <f t="shared" si="248"/>
        <v>0</v>
      </c>
      <c r="VCV213" s="29">
        <f t="shared" si="248"/>
        <v>0</v>
      </c>
      <c r="VCW213" s="29">
        <f t="shared" si="248"/>
        <v>0</v>
      </c>
      <c r="VCX213" s="29">
        <f t="shared" si="248"/>
        <v>0</v>
      </c>
      <c r="VCY213" s="29">
        <f t="shared" si="248"/>
        <v>0</v>
      </c>
      <c r="VCZ213" s="29">
        <f t="shared" si="248"/>
        <v>0</v>
      </c>
      <c r="VDA213" s="29">
        <f t="shared" ref="VDA213:VFL213" si="249">SUM(VDA207:VDA212)</f>
        <v>0</v>
      </c>
      <c r="VDB213" s="29">
        <f t="shared" si="249"/>
        <v>0</v>
      </c>
      <c r="VDC213" s="29">
        <f t="shared" si="249"/>
        <v>0</v>
      </c>
      <c r="VDD213" s="29">
        <f t="shared" si="249"/>
        <v>0</v>
      </c>
      <c r="VDE213" s="29">
        <f t="shared" si="249"/>
        <v>0</v>
      </c>
      <c r="VDF213" s="29">
        <f t="shared" si="249"/>
        <v>0</v>
      </c>
      <c r="VDG213" s="29">
        <f t="shared" si="249"/>
        <v>0</v>
      </c>
      <c r="VDH213" s="29">
        <f t="shared" si="249"/>
        <v>0</v>
      </c>
      <c r="VDI213" s="29">
        <f t="shared" si="249"/>
        <v>0</v>
      </c>
      <c r="VDJ213" s="29">
        <f t="shared" si="249"/>
        <v>0</v>
      </c>
      <c r="VDK213" s="29">
        <f t="shared" si="249"/>
        <v>0</v>
      </c>
      <c r="VDL213" s="29">
        <f t="shared" si="249"/>
        <v>0</v>
      </c>
      <c r="VDM213" s="29">
        <f t="shared" si="249"/>
        <v>0</v>
      </c>
      <c r="VDN213" s="29">
        <f t="shared" si="249"/>
        <v>0</v>
      </c>
      <c r="VDO213" s="29">
        <f t="shared" si="249"/>
        <v>0</v>
      </c>
      <c r="VDP213" s="29">
        <f t="shared" si="249"/>
        <v>0</v>
      </c>
      <c r="VDQ213" s="29">
        <f t="shared" si="249"/>
        <v>0</v>
      </c>
      <c r="VDR213" s="29">
        <f t="shared" si="249"/>
        <v>0</v>
      </c>
      <c r="VDS213" s="29">
        <f t="shared" si="249"/>
        <v>0</v>
      </c>
      <c r="VDT213" s="29">
        <f t="shared" si="249"/>
        <v>0</v>
      </c>
      <c r="VDU213" s="29">
        <f t="shared" si="249"/>
        <v>0</v>
      </c>
      <c r="VDV213" s="29">
        <f t="shared" si="249"/>
        <v>0</v>
      </c>
      <c r="VDW213" s="29">
        <f t="shared" si="249"/>
        <v>0</v>
      </c>
      <c r="VDX213" s="29">
        <f t="shared" si="249"/>
        <v>0</v>
      </c>
      <c r="VDY213" s="29">
        <f t="shared" si="249"/>
        <v>0</v>
      </c>
      <c r="VDZ213" s="29">
        <f t="shared" si="249"/>
        <v>0</v>
      </c>
      <c r="VEA213" s="29">
        <f t="shared" si="249"/>
        <v>0</v>
      </c>
      <c r="VEB213" s="29">
        <f t="shared" si="249"/>
        <v>0</v>
      </c>
      <c r="VEC213" s="29">
        <f t="shared" si="249"/>
        <v>0</v>
      </c>
      <c r="VED213" s="29">
        <f t="shared" si="249"/>
        <v>0</v>
      </c>
      <c r="VEE213" s="29">
        <f t="shared" si="249"/>
        <v>0</v>
      </c>
      <c r="VEF213" s="29">
        <f t="shared" si="249"/>
        <v>0</v>
      </c>
      <c r="VEG213" s="29">
        <f t="shared" si="249"/>
        <v>0</v>
      </c>
      <c r="VEH213" s="29">
        <f t="shared" si="249"/>
        <v>0</v>
      </c>
      <c r="VEI213" s="29">
        <f t="shared" si="249"/>
        <v>0</v>
      </c>
      <c r="VEJ213" s="29">
        <f t="shared" si="249"/>
        <v>0</v>
      </c>
      <c r="VEK213" s="29">
        <f t="shared" si="249"/>
        <v>0</v>
      </c>
      <c r="VEL213" s="29">
        <f t="shared" si="249"/>
        <v>0</v>
      </c>
      <c r="VEM213" s="29">
        <f t="shared" si="249"/>
        <v>0</v>
      </c>
      <c r="VEN213" s="29">
        <f t="shared" si="249"/>
        <v>0</v>
      </c>
      <c r="VEO213" s="29">
        <f t="shared" si="249"/>
        <v>0</v>
      </c>
      <c r="VEP213" s="29">
        <f t="shared" si="249"/>
        <v>0</v>
      </c>
      <c r="VEQ213" s="29">
        <f t="shared" si="249"/>
        <v>0</v>
      </c>
      <c r="VER213" s="29">
        <f t="shared" si="249"/>
        <v>0</v>
      </c>
      <c r="VES213" s="29">
        <f t="shared" si="249"/>
        <v>0</v>
      </c>
      <c r="VET213" s="29">
        <f t="shared" si="249"/>
        <v>0</v>
      </c>
      <c r="VEU213" s="29">
        <f t="shared" si="249"/>
        <v>0</v>
      </c>
      <c r="VEV213" s="29">
        <f t="shared" si="249"/>
        <v>0</v>
      </c>
      <c r="VEW213" s="29">
        <f t="shared" si="249"/>
        <v>0</v>
      </c>
      <c r="VEX213" s="29">
        <f t="shared" si="249"/>
        <v>0</v>
      </c>
      <c r="VEY213" s="29">
        <f t="shared" si="249"/>
        <v>0</v>
      </c>
      <c r="VEZ213" s="29">
        <f t="shared" si="249"/>
        <v>0</v>
      </c>
      <c r="VFA213" s="29">
        <f t="shared" si="249"/>
        <v>0</v>
      </c>
      <c r="VFB213" s="29">
        <f t="shared" si="249"/>
        <v>0</v>
      </c>
      <c r="VFC213" s="29">
        <f t="shared" si="249"/>
        <v>0</v>
      </c>
      <c r="VFD213" s="29">
        <f t="shared" si="249"/>
        <v>0</v>
      </c>
      <c r="VFE213" s="29">
        <f t="shared" si="249"/>
        <v>0</v>
      </c>
      <c r="VFF213" s="29">
        <f t="shared" si="249"/>
        <v>0</v>
      </c>
      <c r="VFG213" s="29">
        <f t="shared" si="249"/>
        <v>0</v>
      </c>
      <c r="VFH213" s="29">
        <f t="shared" si="249"/>
        <v>0</v>
      </c>
      <c r="VFI213" s="29">
        <f t="shared" si="249"/>
        <v>0</v>
      </c>
      <c r="VFJ213" s="29">
        <f t="shared" si="249"/>
        <v>0</v>
      </c>
      <c r="VFK213" s="29">
        <f t="shared" si="249"/>
        <v>0</v>
      </c>
      <c r="VFL213" s="29">
        <f t="shared" si="249"/>
        <v>0</v>
      </c>
      <c r="VFM213" s="29">
        <f t="shared" ref="VFM213:VHX213" si="250">SUM(VFM207:VFM212)</f>
        <v>0</v>
      </c>
      <c r="VFN213" s="29">
        <f t="shared" si="250"/>
        <v>0</v>
      </c>
      <c r="VFO213" s="29">
        <f t="shared" si="250"/>
        <v>0</v>
      </c>
      <c r="VFP213" s="29">
        <f t="shared" si="250"/>
        <v>0</v>
      </c>
      <c r="VFQ213" s="29">
        <f t="shared" si="250"/>
        <v>0</v>
      </c>
      <c r="VFR213" s="29">
        <f t="shared" si="250"/>
        <v>0</v>
      </c>
      <c r="VFS213" s="29">
        <f t="shared" si="250"/>
        <v>0</v>
      </c>
      <c r="VFT213" s="29">
        <f t="shared" si="250"/>
        <v>0</v>
      </c>
      <c r="VFU213" s="29">
        <f t="shared" si="250"/>
        <v>0</v>
      </c>
      <c r="VFV213" s="29">
        <f t="shared" si="250"/>
        <v>0</v>
      </c>
      <c r="VFW213" s="29">
        <f t="shared" si="250"/>
        <v>0</v>
      </c>
      <c r="VFX213" s="29">
        <f t="shared" si="250"/>
        <v>0</v>
      </c>
      <c r="VFY213" s="29">
        <f t="shared" si="250"/>
        <v>0</v>
      </c>
      <c r="VFZ213" s="29">
        <f t="shared" si="250"/>
        <v>0</v>
      </c>
      <c r="VGA213" s="29">
        <f t="shared" si="250"/>
        <v>0</v>
      </c>
      <c r="VGB213" s="29">
        <f t="shared" si="250"/>
        <v>0</v>
      </c>
      <c r="VGC213" s="29">
        <f t="shared" si="250"/>
        <v>0</v>
      </c>
      <c r="VGD213" s="29">
        <f t="shared" si="250"/>
        <v>0</v>
      </c>
      <c r="VGE213" s="29">
        <f t="shared" si="250"/>
        <v>0</v>
      </c>
      <c r="VGF213" s="29">
        <f t="shared" si="250"/>
        <v>0</v>
      </c>
      <c r="VGG213" s="29">
        <f t="shared" si="250"/>
        <v>0</v>
      </c>
      <c r="VGH213" s="29">
        <f t="shared" si="250"/>
        <v>0</v>
      </c>
      <c r="VGI213" s="29">
        <f t="shared" si="250"/>
        <v>0</v>
      </c>
      <c r="VGJ213" s="29">
        <f t="shared" si="250"/>
        <v>0</v>
      </c>
      <c r="VGK213" s="29">
        <f t="shared" si="250"/>
        <v>0</v>
      </c>
      <c r="VGL213" s="29">
        <f t="shared" si="250"/>
        <v>0</v>
      </c>
      <c r="VGM213" s="29">
        <f t="shared" si="250"/>
        <v>0</v>
      </c>
      <c r="VGN213" s="29">
        <f t="shared" si="250"/>
        <v>0</v>
      </c>
      <c r="VGO213" s="29">
        <f t="shared" si="250"/>
        <v>0</v>
      </c>
      <c r="VGP213" s="29">
        <f t="shared" si="250"/>
        <v>0</v>
      </c>
      <c r="VGQ213" s="29">
        <f t="shared" si="250"/>
        <v>0</v>
      </c>
      <c r="VGR213" s="29">
        <f t="shared" si="250"/>
        <v>0</v>
      </c>
      <c r="VGS213" s="29">
        <f t="shared" si="250"/>
        <v>0</v>
      </c>
      <c r="VGT213" s="29">
        <f t="shared" si="250"/>
        <v>0</v>
      </c>
      <c r="VGU213" s="29">
        <f t="shared" si="250"/>
        <v>0</v>
      </c>
      <c r="VGV213" s="29">
        <f t="shared" si="250"/>
        <v>0</v>
      </c>
      <c r="VGW213" s="29">
        <f t="shared" si="250"/>
        <v>0</v>
      </c>
      <c r="VGX213" s="29">
        <f t="shared" si="250"/>
        <v>0</v>
      </c>
      <c r="VGY213" s="29">
        <f t="shared" si="250"/>
        <v>0</v>
      </c>
      <c r="VGZ213" s="29">
        <f t="shared" si="250"/>
        <v>0</v>
      </c>
      <c r="VHA213" s="29">
        <f t="shared" si="250"/>
        <v>0</v>
      </c>
      <c r="VHB213" s="29">
        <f t="shared" si="250"/>
        <v>0</v>
      </c>
      <c r="VHC213" s="29">
        <f t="shared" si="250"/>
        <v>0</v>
      </c>
      <c r="VHD213" s="29">
        <f t="shared" si="250"/>
        <v>0</v>
      </c>
      <c r="VHE213" s="29">
        <f t="shared" si="250"/>
        <v>0</v>
      </c>
      <c r="VHF213" s="29">
        <f t="shared" si="250"/>
        <v>0</v>
      </c>
      <c r="VHG213" s="29">
        <f t="shared" si="250"/>
        <v>0</v>
      </c>
      <c r="VHH213" s="29">
        <f t="shared" si="250"/>
        <v>0</v>
      </c>
      <c r="VHI213" s="29">
        <f t="shared" si="250"/>
        <v>0</v>
      </c>
      <c r="VHJ213" s="29">
        <f t="shared" si="250"/>
        <v>0</v>
      </c>
      <c r="VHK213" s="29">
        <f t="shared" si="250"/>
        <v>0</v>
      </c>
      <c r="VHL213" s="29">
        <f t="shared" si="250"/>
        <v>0</v>
      </c>
      <c r="VHM213" s="29">
        <f t="shared" si="250"/>
        <v>0</v>
      </c>
      <c r="VHN213" s="29">
        <f t="shared" si="250"/>
        <v>0</v>
      </c>
      <c r="VHO213" s="29">
        <f t="shared" si="250"/>
        <v>0</v>
      </c>
      <c r="VHP213" s="29">
        <f t="shared" si="250"/>
        <v>0</v>
      </c>
      <c r="VHQ213" s="29">
        <f t="shared" si="250"/>
        <v>0</v>
      </c>
      <c r="VHR213" s="29">
        <f t="shared" si="250"/>
        <v>0</v>
      </c>
      <c r="VHS213" s="29">
        <f t="shared" si="250"/>
        <v>0</v>
      </c>
      <c r="VHT213" s="29">
        <f t="shared" si="250"/>
        <v>0</v>
      </c>
      <c r="VHU213" s="29">
        <f t="shared" si="250"/>
        <v>0</v>
      </c>
      <c r="VHV213" s="29">
        <f t="shared" si="250"/>
        <v>0</v>
      </c>
      <c r="VHW213" s="29">
        <f t="shared" si="250"/>
        <v>0</v>
      </c>
      <c r="VHX213" s="29">
        <f t="shared" si="250"/>
        <v>0</v>
      </c>
      <c r="VHY213" s="29">
        <f t="shared" ref="VHY213:VKJ213" si="251">SUM(VHY207:VHY212)</f>
        <v>0</v>
      </c>
      <c r="VHZ213" s="29">
        <f t="shared" si="251"/>
        <v>0</v>
      </c>
      <c r="VIA213" s="29">
        <f t="shared" si="251"/>
        <v>0</v>
      </c>
      <c r="VIB213" s="29">
        <f t="shared" si="251"/>
        <v>0</v>
      </c>
      <c r="VIC213" s="29">
        <f t="shared" si="251"/>
        <v>0</v>
      </c>
      <c r="VID213" s="29">
        <f t="shared" si="251"/>
        <v>0</v>
      </c>
      <c r="VIE213" s="29">
        <f t="shared" si="251"/>
        <v>0</v>
      </c>
      <c r="VIF213" s="29">
        <f t="shared" si="251"/>
        <v>0</v>
      </c>
      <c r="VIG213" s="29">
        <f t="shared" si="251"/>
        <v>0</v>
      </c>
      <c r="VIH213" s="29">
        <f t="shared" si="251"/>
        <v>0</v>
      </c>
      <c r="VII213" s="29">
        <f t="shared" si="251"/>
        <v>0</v>
      </c>
      <c r="VIJ213" s="29">
        <f t="shared" si="251"/>
        <v>0</v>
      </c>
      <c r="VIK213" s="29">
        <f t="shared" si="251"/>
        <v>0</v>
      </c>
      <c r="VIL213" s="29">
        <f t="shared" si="251"/>
        <v>0</v>
      </c>
      <c r="VIM213" s="29">
        <f t="shared" si="251"/>
        <v>0</v>
      </c>
      <c r="VIN213" s="29">
        <f t="shared" si="251"/>
        <v>0</v>
      </c>
      <c r="VIO213" s="29">
        <f t="shared" si="251"/>
        <v>0</v>
      </c>
      <c r="VIP213" s="29">
        <f t="shared" si="251"/>
        <v>0</v>
      </c>
      <c r="VIQ213" s="29">
        <f t="shared" si="251"/>
        <v>0</v>
      </c>
      <c r="VIR213" s="29">
        <f t="shared" si="251"/>
        <v>0</v>
      </c>
      <c r="VIS213" s="29">
        <f t="shared" si="251"/>
        <v>0</v>
      </c>
      <c r="VIT213" s="29">
        <f t="shared" si="251"/>
        <v>0</v>
      </c>
      <c r="VIU213" s="29">
        <f t="shared" si="251"/>
        <v>0</v>
      </c>
      <c r="VIV213" s="29">
        <f t="shared" si="251"/>
        <v>0</v>
      </c>
      <c r="VIW213" s="29">
        <f t="shared" si="251"/>
        <v>0</v>
      </c>
      <c r="VIX213" s="29">
        <f t="shared" si="251"/>
        <v>0</v>
      </c>
      <c r="VIY213" s="29">
        <f t="shared" si="251"/>
        <v>0</v>
      </c>
      <c r="VIZ213" s="29">
        <f t="shared" si="251"/>
        <v>0</v>
      </c>
      <c r="VJA213" s="29">
        <f t="shared" si="251"/>
        <v>0</v>
      </c>
      <c r="VJB213" s="29">
        <f t="shared" si="251"/>
        <v>0</v>
      </c>
      <c r="VJC213" s="29">
        <f t="shared" si="251"/>
        <v>0</v>
      </c>
      <c r="VJD213" s="29">
        <f t="shared" si="251"/>
        <v>0</v>
      </c>
      <c r="VJE213" s="29">
        <f t="shared" si="251"/>
        <v>0</v>
      </c>
      <c r="VJF213" s="29">
        <f t="shared" si="251"/>
        <v>0</v>
      </c>
      <c r="VJG213" s="29">
        <f t="shared" si="251"/>
        <v>0</v>
      </c>
      <c r="VJH213" s="29">
        <f t="shared" si="251"/>
        <v>0</v>
      </c>
      <c r="VJI213" s="29">
        <f t="shared" si="251"/>
        <v>0</v>
      </c>
      <c r="VJJ213" s="29">
        <f t="shared" si="251"/>
        <v>0</v>
      </c>
      <c r="VJK213" s="29">
        <f t="shared" si="251"/>
        <v>0</v>
      </c>
      <c r="VJL213" s="29">
        <f t="shared" si="251"/>
        <v>0</v>
      </c>
      <c r="VJM213" s="29">
        <f t="shared" si="251"/>
        <v>0</v>
      </c>
      <c r="VJN213" s="29">
        <f t="shared" si="251"/>
        <v>0</v>
      </c>
      <c r="VJO213" s="29">
        <f t="shared" si="251"/>
        <v>0</v>
      </c>
      <c r="VJP213" s="29">
        <f t="shared" si="251"/>
        <v>0</v>
      </c>
      <c r="VJQ213" s="29">
        <f t="shared" si="251"/>
        <v>0</v>
      </c>
      <c r="VJR213" s="29">
        <f t="shared" si="251"/>
        <v>0</v>
      </c>
      <c r="VJS213" s="29">
        <f t="shared" si="251"/>
        <v>0</v>
      </c>
      <c r="VJT213" s="29">
        <f t="shared" si="251"/>
        <v>0</v>
      </c>
      <c r="VJU213" s="29">
        <f t="shared" si="251"/>
        <v>0</v>
      </c>
      <c r="VJV213" s="29">
        <f t="shared" si="251"/>
        <v>0</v>
      </c>
      <c r="VJW213" s="29">
        <f t="shared" si="251"/>
        <v>0</v>
      </c>
      <c r="VJX213" s="29">
        <f t="shared" si="251"/>
        <v>0</v>
      </c>
      <c r="VJY213" s="29">
        <f t="shared" si="251"/>
        <v>0</v>
      </c>
      <c r="VJZ213" s="29">
        <f t="shared" si="251"/>
        <v>0</v>
      </c>
      <c r="VKA213" s="29">
        <f t="shared" si="251"/>
        <v>0</v>
      </c>
      <c r="VKB213" s="29">
        <f t="shared" si="251"/>
        <v>0</v>
      </c>
      <c r="VKC213" s="29">
        <f t="shared" si="251"/>
        <v>0</v>
      </c>
      <c r="VKD213" s="29">
        <f t="shared" si="251"/>
        <v>0</v>
      </c>
      <c r="VKE213" s="29">
        <f t="shared" si="251"/>
        <v>0</v>
      </c>
      <c r="VKF213" s="29">
        <f t="shared" si="251"/>
        <v>0</v>
      </c>
      <c r="VKG213" s="29">
        <f t="shared" si="251"/>
        <v>0</v>
      </c>
      <c r="VKH213" s="29">
        <f t="shared" si="251"/>
        <v>0</v>
      </c>
      <c r="VKI213" s="29">
        <f t="shared" si="251"/>
        <v>0</v>
      </c>
      <c r="VKJ213" s="29">
        <f t="shared" si="251"/>
        <v>0</v>
      </c>
      <c r="VKK213" s="29">
        <f t="shared" ref="VKK213:VMV213" si="252">SUM(VKK207:VKK212)</f>
        <v>0</v>
      </c>
      <c r="VKL213" s="29">
        <f t="shared" si="252"/>
        <v>0</v>
      </c>
      <c r="VKM213" s="29">
        <f t="shared" si="252"/>
        <v>0</v>
      </c>
      <c r="VKN213" s="29">
        <f t="shared" si="252"/>
        <v>0</v>
      </c>
      <c r="VKO213" s="29">
        <f t="shared" si="252"/>
        <v>0</v>
      </c>
      <c r="VKP213" s="29">
        <f t="shared" si="252"/>
        <v>0</v>
      </c>
      <c r="VKQ213" s="29">
        <f t="shared" si="252"/>
        <v>0</v>
      </c>
      <c r="VKR213" s="29">
        <f t="shared" si="252"/>
        <v>0</v>
      </c>
      <c r="VKS213" s="29">
        <f t="shared" si="252"/>
        <v>0</v>
      </c>
      <c r="VKT213" s="29">
        <f t="shared" si="252"/>
        <v>0</v>
      </c>
      <c r="VKU213" s="29">
        <f t="shared" si="252"/>
        <v>0</v>
      </c>
      <c r="VKV213" s="29">
        <f t="shared" si="252"/>
        <v>0</v>
      </c>
      <c r="VKW213" s="29">
        <f t="shared" si="252"/>
        <v>0</v>
      </c>
      <c r="VKX213" s="29">
        <f t="shared" si="252"/>
        <v>0</v>
      </c>
      <c r="VKY213" s="29">
        <f t="shared" si="252"/>
        <v>0</v>
      </c>
      <c r="VKZ213" s="29">
        <f t="shared" si="252"/>
        <v>0</v>
      </c>
      <c r="VLA213" s="29">
        <f t="shared" si="252"/>
        <v>0</v>
      </c>
      <c r="VLB213" s="29">
        <f t="shared" si="252"/>
        <v>0</v>
      </c>
      <c r="VLC213" s="29">
        <f t="shared" si="252"/>
        <v>0</v>
      </c>
      <c r="VLD213" s="29">
        <f t="shared" si="252"/>
        <v>0</v>
      </c>
      <c r="VLE213" s="29">
        <f t="shared" si="252"/>
        <v>0</v>
      </c>
      <c r="VLF213" s="29">
        <f t="shared" si="252"/>
        <v>0</v>
      </c>
      <c r="VLG213" s="29">
        <f t="shared" si="252"/>
        <v>0</v>
      </c>
      <c r="VLH213" s="29">
        <f t="shared" si="252"/>
        <v>0</v>
      </c>
      <c r="VLI213" s="29">
        <f t="shared" si="252"/>
        <v>0</v>
      </c>
      <c r="VLJ213" s="29">
        <f t="shared" si="252"/>
        <v>0</v>
      </c>
      <c r="VLK213" s="29">
        <f t="shared" si="252"/>
        <v>0</v>
      </c>
      <c r="VLL213" s="29">
        <f t="shared" si="252"/>
        <v>0</v>
      </c>
      <c r="VLM213" s="29">
        <f t="shared" si="252"/>
        <v>0</v>
      </c>
      <c r="VLN213" s="29">
        <f t="shared" si="252"/>
        <v>0</v>
      </c>
      <c r="VLO213" s="29">
        <f t="shared" si="252"/>
        <v>0</v>
      </c>
      <c r="VLP213" s="29">
        <f t="shared" si="252"/>
        <v>0</v>
      </c>
      <c r="VLQ213" s="29">
        <f t="shared" si="252"/>
        <v>0</v>
      </c>
      <c r="VLR213" s="29">
        <f t="shared" si="252"/>
        <v>0</v>
      </c>
      <c r="VLS213" s="29">
        <f t="shared" si="252"/>
        <v>0</v>
      </c>
      <c r="VLT213" s="29">
        <f t="shared" si="252"/>
        <v>0</v>
      </c>
      <c r="VLU213" s="29">
        <f t="shared" si="252"/>
        <v>0</v>
      </c>
      <c r="VLV213" s="29">
        <f t="shared" si="252"/>
        <v>0</v>
      </c>
      <c r="VLW213" s="29">
        <f t="shared" si="252"/>
        <v>0</v>
      </c>
      <c r="VLX213" s="29">
        <f t="shared" si="252"/>
        <v>0</v>
      </c>
      <c r="VLY213" s="29">
        <f t="shared" si="252"/>
        <v>0</v>
      </c>
      <c r="VLZ213" s="29">
        <f t="shared" si="252"/>
        <v>0</v>
      </c>
      <c r="VMA213" s="29">
        <f t="shared" si="252"/>
        <v>0</v>
      </c>
      <c r="VMB213" s="29">
        <f t="shared" si="252"/>
        <v>0</v>
      </c>
      <c r="VMC213" s="29">
        <f t="shared" si="252"/>
        <v>0</v>
      </c>
      <c r="VMD213" s="29">
        <f t="shared" si="252"/>
        <v>0</v>
      </c>
      <c r="VME213" s="29">
        <f t="shared" si="252"/>
        <v>0</v>
      </c>
      <c r="VMF213" s="29">
        <f t="shared" si="252"/>
        <v>0</v>
      </c>
      <c r="VMG213" s="29">
        <f t="shared" si="252"/>
        <v>0</v>
      </c>
      <c r="VMH213" s="29">
        <f t="shared" si="252"/>
        <v>0</v>
      </c>
      <c r="VMI213" s="29">
        <f t="shared" si="252"/>
        <v>0</v>
      </c>
      <c r="VMJ213" s="29">
        <f t="shared" si="252"/>
        <v>0</v>
      </c>
      <c r="VMK213" s="29">
        <f t="shared" si="252"/>
        <v>0</v>
      </c>
      <c r="VML213" s="29">
        <f t="shared" si="252"/>
        <v>0</v>
      </c>
      <c r="VMM213" s="29">
        <f t="shared" si="252"/>
        <v>0</v>
      </c>
      <c r="VMN213" s="29">
        <f t="shared" si="252"/>
        <v>0</v>
      </c>
      <c r="VMO213" s="29">
        <f t="shared" si="252"/>
        <v>0</v>
      </c>
      <c r="VMP213" s="29">
        <f t="shared" si="252"/>
        <v>0</v>
      </c>
      <c r="VMQ213" s="29">
        <f t="shared" si="252"/>
        <v>0</v>
      </c>
      <c r="VMR213" s="29">
        <f t="shared" si="252"/>
        <v>0</v>
      </c>
      <c r="VMS213" s="29">
        <f t="shared" si="252"/>
        <v>0</v>
      </c>
      <c r="VMT213" s="29">
        <f t="shared" si="252"/>
        <v>0</v>
      </c>
      <c r="VMU213" s="29">
        <f t="shared" si="252"/>
        <v>0</v>
      </c>
      <c r="VMV213" s="29">
        <f t="shared" si="252"/>
        <v>0</v>
      </c>
      <c r="VMW213" s="29">
        <f t="shared" ref="VMW213:VPH213" si="253">SUM(VMW207:VMW212)</f>
        <v>0</v>
      </c>
      <c r="VMX213" s="29">
        <f t="shared" si="253"/>
        <v>0</v>
      </c>
      <c r="VMY213" s="29">
        <f t="shared" si="253"/>
        <v>0</v>
      </c>
      <c r="VMZ213" s="29">
        <f t="shared" si="253"/>
        <v>0</v>
      </c>
      <c r="VNA213" s="29">
        <f t="shared" si="253"/>
        <v>0</v>
      </c>
      <c r="VNB213" s="29">
        <f t="shared" si="253"/>
        <v>0</v>
      </c>
      <c r="VNC213" s="29">
        <f t="shared" si="253"/>
        <v>0</v>
      </c>
      <c r="VND213" s="29">
        <f t="shared" si="253"/>
        <v>0</v>
      </c>
      <c r="VNE213" s="29">
        <f t="shared" si="253"/>
        <v>0</v>
      </c>
      <c r="VNF213" s="29">
        <f t="shared" si="253"/>
        <v>0</v>
      </c>
      <c r="VNG213" s="29">
        <f t="shared" si="253"/>
        <v>0</v>
      </c>
      <c r="VNH213" s="29">
        <f t="shared" si="253"/>
        <v>0</v>
      </c>
      <c r="VNI213" s="29">
        <f t="shared" si="253"/>
        <v>0</v>
      </c>
      <c r="VNJ213" s="29">
        <f t="shared" si="253"/>
        <v>0</v>
      </c>
      <c r="VNK213" s="29">
        <f t="shared" si="253"/>
        <v>0</v>
      </c>
      <c r="VNL213" s="29">
        <f t="shared" si="253"/>
        <v>0</v>
      </c>
      <c r="VNM213" s="29">
        <f t="shared" si="253"/>
        <v>0</v>
      </c>
      <c r="VNN213" s="29">
        <f t="shared" si="253"/>
        <v>0</v>
      </c>
      <c r="VNO213" s="29">
        <f t="shared" si="253"/>
        <v>0</v>
      </c>
      <c r="VNP213" s="29">
        <f t="shared" si="253"/>
        <v>0</v>
      </c>
      <c r="VNQ213" s="29">
        <f t="shared" si="253"/>
        <v>0</v>
      </c>
      <c r="VNR213" s="29">
        <f t="shared" si="253"/>
        <v>0</v>
      </c>
      <c r="VNS213" s="29">
        <f t="shared" si="253"/>
        <v>0</v>
      </c>
      <c r="VNT213" s="29">
        <f t="shared" si="253"/>
        <v>0</v>
      </c>
      <c r="VNU213" s="29">
        <f t="shared" si="253"/>
        <v>0</v>
      </c>
      <c r="VNV213" s="29">
        <f t="shared" si="253"/>
        <v>0</v>
      </c>
      <c r="VNW213" s="29">
        <f t="shared" si="253"/>
        <v>0</v>
      </c>
      <c r="VNX213" s="29">
        <f t="shared" si="253"/>
        <v>0</v>
      </c>
      <c r="VNY213" s="29">
        <f t="shared" si="253"/>
        <v>0</v>
      </c>
      <c r="VNZ213" s="29">
        <f t="shared" si="253"/>
        <v>0</v>
      </c>
      <c r="VOA213" s="29">
        <f t="shared" si="253"/>
        <v>0</v>
      </c>
      <c r="VOB213" s="29">
        <f t="shared" si="253"/>
        <v>0</v>
      </c>
      <c r="VOC213" s="29">
        <f t="shared" si="253"/>
        <v>0</v>
      </c>
      <c r="VOD213" s="29">
        <f t="shared" si="253"/>
        <v>0</v>
      </c>
      <c r="VOE213" s="29">
        <f t="shared" si="253"/>
        <v>0</v>
      </c>
      <c r="VOF213" s="29">
        <f t="shared" si="253"/>
        <v>0</v>
      </c>
      <c r="VOG213" s="29">
        <f t="shared" si="253"/>
        <v>0</v>
      </c>
      <c r="VOH213" s="29">
        <f t="shared" si="253"/>
        <v>0</v>
      </c>
      <c r="VOI213" s="29">
        <f t="shared" si="253"/>
        <v>0</v>
      </c>
      <c r="VOJ213" s="29">
        <f t="shared" si="253"/>
        <v>0</v>
      </c>
      <c r="VOK213" s="29">
        <f t="shared" si="253"/>
        <v>0</v>
      </c>
      <c r="VOL213" s="29">
        <f t="shared" si="253"/>
        <v>0</v>
      </c>
      <c r="VOM213" s="29">
        <f t="shared" si="253"/>
        <v>0</v>
      </c>
      <c r="VON213" s="29">
        <f t="shared" si="253"/>
        <v>0</v>
      </c>
      <c r="VOO213" s="29">
        <f t="shared" si="253"/>
        <v>0</v>
      </c>
      <c r="VOP213" s="29">
        <f t="shared" si="253"/>
        <v>0</v>
      </c>
      <c r="VOQ213" s="29">
        <f t="shared" si="253"/>
        <v>0</v>
      </c>
      <c r="VOR213" s="29">
        <f t="shared" si="253"/>
        <v>0</v>
      </c>
      <c r="VOS213" s="29">
        <f t="shared" si="253"/>
        <v>0</v>
      </c>
      <c r="VOT213" s="29">
        <f t="shared" si="253"/>
        <v>0</v>
      </c>
      <c r="VOU213" s="29">
        <f t="shared" si="253"/>
        <v>0</v>
      </c>
      <c r="VOV213" s="29">
        <f t="shared" si="253"/>
        <v>0</v>
      </c>
      <c r="VOW213" s="29">
        <f t="shared" si="253"/>
        <v>0</v>
      </c>
      <c r="VOX213" s="29">
        <f t="shared" si="253"/>
        <v>0</v>
      </c>
      <c r="VOY213" s="29">
        <f t="shared" si="253"/>
        <v>0</v>
      </c>
      <c r="VOZ213" s="29">
        <f t="shared" si="253"/>
        <v>0</v>
      </c>
      <c r="VPA213" s="29">
        <f t="shared" si="253"/>
        <v>0</v>
      </c>
      <c r="VPB213" s="29">
        <f t="shared" si="253"/>
        <v>0</v>
      </c>
      <c r="VPC213" s="29">
        <f t="shared" si="253"/>
        <v>0</v>
      </c>
      <c r="VPD213" s="29">
        <f t="shared" si="253"/>
        <v>0</v>
      </c>
      <c r="VPE213" s="29">
        <f t="shared" si="253"/>
        <v>0</v>
      </c>
      <c r="VPF213" s="29">
        <f t="shared" si="253"/>
        <v>0</v>
      </c>
      <c r="VPG213" s="29">
        <f t="shared" si="253"/>
        <v>0</v>
      </c>
      <c r="VPH213" s="29">
        <f t="shared" si="253"/>
        <v>0</v>
      </c>
      <c r="VPI213" s="29">
        <f t="shared" ref="VPI213:VRT213" si="254">SUM(VPI207:VPI212)</f>
        <v>0</v>
      </c>
      <c r="VPJ213" s="29">
        <f t="shared" si="254"/>
        <v>0</v>
      </c>
      <c r="VPK213" s="29">
        <f t="shared" si="254"/>
        <v>0</v>
      </c>
      <c r="VPL213" s="29">
        <f t="shared" si="254"/>
        <v>0</v>
      </c>
      <c r="VPM213" s="29">
        <f t="shared" si="254"/>
        <v>0</v>
      </c>
      <c r="VPN213" s="29">
        <f t="shared" si="254"/>
        <v>0</v>
      </c>
      <c r="VPO213" s="29">
        <f t="shared" si="254"/>
        <v>0</v>
      </c>
      <c r="VPP213" s="29">
        <f t="shared" si="254"/>
        <v>0</v>
      </c>
      <c r="VPQ213" s="29">
        <f t="shared" si="254"/>
        <v>0</v>
      </c>
      <c r="VPR213" s="29">
        <f t="shared" si="254"/>
        <v>0</v>
      </c>
      <c r="VPS213" s="29">
        <f t="shared" si="254"/>
        <v>0</v>
      </c>
      <c r="VPT213" s="29">
        <f t="shared" si="254"/>
        <v>0</v>
      </c>
      <c r="VPU213" s="29">
        <f t="shared" si="254"/>
        <v>0</v>
      </c>
      <c r="VPV213" s="29">
        <f t="shared" si="254"/>
        <v>0</v>
      </c>
      <c r="VPW213" s="29">
        <f t="shared" si="254"/>
        <v>0</v>
      </c>
      <c r="VPX213" s="29">
        <f t="shared" si="254"/>
        <v>0</v>
      </c>
      <c r="VPY213" s="29">
        <f t="shared" si="254"/>
        <v>0</v>
      </c>
      <c r="VPZ213" s="29">
        <f t="shared" si="254"/>
        <v>0</v>
      </c>
      <c r="VQA213" s="29">
        <f t="shared" si="254"/>
        <v>0</v>
      </c>
      <c r="VQB213" s="29">
        <f t="shared" si="254"/>
        <v>0</v>
      </c>
      <c r="VQC213" s="29">
        <f t="shared" si="254"/>
        <v>0</v>
      </c>
      <c r="VQD213" s="29">
        <f t="shared" si="254"/>
        <v>0</v>
      </c>
      <c r="VQE213" s="29">
        <f t="shared" si="254"/>
        <v>0</v>
      </c>
      <c r="VQF213" s="29">
        <f t="shared" si="254"/>
        <v>0</v>
      </c>
      <c r="VQG213" s="29">
        <f t="shared" si="254"/>
        <v>0</v>
      </c>
      <c r="VQH213" s="29">
        <f t="shared" si="254"/>
        <v>0</v>
      </c>
      <c r="VQI213" s="29">
        <f t="shared" si="254"/>
        <v>0</v>
      </c>
      <c r="VQJ213" s="29">
        <f t="shared" si="254"/>
        <v>0</v>
      </c>
      <c r="VQK213" s="29">
        <f t="shared" si="254"/>
        <v>0</v>
      </c>
      <c r="VQL213" s="29">
        <f t="shared" si="254"/>
        <v>0</v>
      </c>
      <c r="VQM213" s="29">
        <f t="shared" si="254"/>
        <v>0</v>
      </c>
      <c r="VQN213" s="29">
        <f t="shared" si="254"/>
        <v>0</v>
      </c>
      <c r="VQO213" s="29">
        <f t="shared" si="254"/>
        <v>0</v>
      </c>
      <c r="VQP213" s="29">
        <f t="shared" si="254"/>
        <v>0</v>
      </c>
      <c r="VQQ213" s="29">
        <f t="shared" si="254"/>
        <v>0</v>
      </c>
      <c r="VQR213" s="29">
        <f t="shared" si="254"/>
        <v>0</v>
      </c>
      <c r="VQS213" s="29">
        <f t="shared" si="254"/>
        <v>0</v>
      </c>
      <c r="VQT213" s="29">
        <f t="shared" si="254"/>
        <v>0</v>
      </c>
      <c r="VQU213" s="29">
        <f t="shared" si="254"/>
        <v>0</v>
      </c>
      <c r="VQV213" s="29">
        <f t="shared" si="254"/>
        <v>0</v>
      </c>
      <c r="VQW213" s="29">
        <f t="shared" si="254"/>
        <v>0</v>
      </c>
      <c r="VQX213" s="29">
        <f t="shared" si="254"/>
        <v>0</v>
      </c>
      <c r="VQY213" s="29">
        <f t="shared" si="254"/>
        <v>0</v>
      </c>
      <c r="VQZ213" s="29">
        <f t="shared" si="254"/>
        <v>0</v>
      </c>
      <c r="VRA213" s="29">
        <f t="shared" si="254"/>
        <v>0</v>
      </c>
      <c r="VRB213" s="29">
        <f t="shared" si="254"/>
        <v>0</v>
      </c>
      <c r="VRC213" s="29">
        <f t="shared" si="254"/>
        <v>0</v>
      </c>
      <c r="VRD213" s="29">
        <f t="shared" si="254"/>
        <v>0</v>
      </c>
      <c r="VRE213" s="29">
        <f t="shared" si="254"/>
        <v>0</v>
      </c>
      <c r="VRF213" s="29">
        <f t="shared" si="254"/>
        <v>0</v>
      </c>
      <c r="VRG213" s="29">
        <f t="shared" si="254"/>
        <v>0</v>
      </c>
      <c r="VRH213" s="29">
        <f t="shared" si="254"/>
        <v>0</v>
      </c>
      <c r="VRI213" s="29">
        <f t="shared" si="254"/>
        <v>0</v>
      </c>
      <c r="VRJ213" s="29">
        <f t="shared" si="254"/>
        <v>0</v>
      </c>
      <c r="VRK213" s="29">
        <f t="shared" si="254"/>
        <v>0</v>
      </c>
      <c r="VRL213" s="29">
        <f t="shared" si="254"/>
        <v>0</v>
      </c>
      <c r="VRM213" s="29">
        <f t="shared" si="254"/>
        <v>0</v>
      </c>
      <c r="VRN213" s="29">
        <f t="shared" si="254"/>
        <v>0</v>
      </c>
      <c r="VRO213" s="29">
        <f t="shared" si="254"/>
        <v>0</v>
      </c>
      <c r="VRP213" s="29">
        <f t="shared" si="254"/>
        <v>0</v>
      </c>
      <c r="VRQ213" s="29">
        <f t="shared" si="254"/>
        <v>0</v>
      </c>
      <c r="VRR213" s="29">
        <f t="shared" si="254"/>
        <v>0</v>
      </c>
      <c r="VRS213" s="29">
        <f t="shared" si="254"/>
        <v>0</v>
      </c>
      <c r="VRT213" s="29">
        <f t="shared" si="254"/>
        <v>0</v>
      </c>
      <c r="VRU213" s="29">
        <f t="shared" ref="VRU213:VUF213" si="255">SUM(VRU207:VRU212)</f>
        <v>0</v>
      </c>
      <c r="VRV213" s="29">
        <f t="shared" si="255"/>
        <v>0</v>
      </c>
      <c r="VRW213" s="29">
        <f t="shared" si="255"/>
        <v>0</v>
      </c>
      <c r="VRX213" s="29">
        <f t="shared" si="255"/>
        <v>0</v>
      </c>
      <c r="VRY213" s="29">
        <f t="shared" si="255"/>
        <v>0</v>
      </c>
      <c r="VRZ213" s="29">
        <f t="shared" si="255"/>
        <v>0</v>
      </c>
      <c r="VSA213" s="29">
        <f t="shared" si="255"/>
        <v>0</v>
      </c>
      <c r="VSB213" s="29">
        <f t="shared" si="255"/>
        <v>0</v>
      </c>
      <c r="VSC213" s="29">
        <f t="shared" si="255"/>
        <v>0</v>
      </c>
      <c r="VSD213" s="29">
        <f t="shared" si="255"/>
        <v>0</v>
      </c>
      <c r="VSE213" s="29">
        <f t="shared" si="255"/>
        <v>0</v>
      </c>
      <c r="VSF213" s="29">
        <f t="shared" si="255"/>
        <v>0</v>
      </c>
      <c r="VSG213" s="29">
        <f t="shared" si="255"/>
        <v>0</v>
      </c>
      <c r="VSH213" s="29">
        <f t="shared" si="255"/>
        <v>0</v>
      </c>
      <c r="VSI213" s="29">
        <f t="shared" si="255"/>
        <v>0</v>
      </c>
      <c r="VSJ213" s="29">
        <f t="shared" si="255"/>
        <v>0</v>
      </c>
      <c r="VSK213" s="29">
        <f t="shared" si="255"/>
        <v>0</v>
      </c>
      <c r="VSL213" s="29">
        <f t="shared" si="255"/>
        <v>0</v>
      </c>
      <c r="VSM213" s="29">
        <f t="shared" si="255"/>
        <v>0</v>
      </c>
      <c r="VSN213" s="29">
        <f t="shared" si="255"/>
        <v>0</v>
      </c>
      <c r="VSO213" s="29">
        <f t="shared" si="255"/>
        <v>0</v>
      </c>
      <c r="VSP213" s="29">
        <f t="shared" si="255"/>
        <v>0</v>
      </c>
      <c r="VSQ213" s="29">
        <f t="shared" si="255"/>
        <v>0</v>
      </c>
      <c r="VSR213" s="29">
        <f t="shared" si="255"/>
        <v>0</v>
      </c>
      <c r="VSS213" s="29">
        <f t="shared" si="255"/>
        <v>0</v>
      </c>
      <c r="VST213" s="29">
        <f t="shared" si="255"/>
        <v>0</v>
      </c>
      <c r="VSU213" s="29">
        <f t="shared" si="255"/>
        <v>0</v>
      </c>
      <c r="VSV213" s="29">
        <f t="shared" si="255"/>
        <v>0</v>
      </c>
      <c r="VSW213" s="29">
        <f t="shared" si="255"/>
        <v>0</v>
      </c>
      <c r="VSX213" s="29">
        <f t="shared" si="255"/>
        <v>0</v>
      </c>
      <c r="VSY213" s="29">
        <f t="shared" si="255"/>
        <v>0</v>
      </c>
      <c r="VSZ213" s="29">
        <f t="shared" si="255"/>
        <v>0</v>
      </c>
      <c r="VTA213" s="29">
        <f t="shared" si="255"/>
        <v>0</v>
      </c>
      <c r="VTB213" s="29">
        <f t="shared" si="255"/>
        <v>0</v>
      </c>
      <c r="VTC213" s="29">
        <f t="shared" si="255"/>
        <v>0</v>
      </c>
      <c r="VTD213" s="29">
        <f t="shared" si="255"/>
        <v>0</v>
      </c>
      <c r="VTE213" s="29">
        <f t="shared" si="255"/>
        <v>0</v>
      </c>
      <c r="VTF213" s="29">
        <f t="shared" si="255"/>
        <v>0</v>
      </c>
      <c r="VTG213" s="29">
        <f t="shared" si="255"/>
        <v>0</v>
      </c>
      <c r="VTH213" s="29">
        <f t="shared" si="255"/>
        <v>0</v>
      </c>
      <c r="VTI213" s="29">
        <f t="shared" si="255"/>
        <v>0</v>
      </c>
      <c r="VTJ213" s="29">
        <f t="shared" si="255"/>
        <v>0</v>
      </c>
      <c r="VTK213" s="29">
        <f t="shared" si="255"/>
        <v>0</v>
      </c>
      <c r="VTL213" s="29">
        <f t="shared" si="255"/>
        <v>0</v>
      </c>
      <c r="VTM213" s="29">
        <f t="shared" si="255"/>
        <v>0</v>
      </c>
      <c r="VTN213" s="29">
        <f t="shared" si="255"/>
        <v>0</v>
      </c>
      <c r="VTO213" s="29">
        <f t="shared" si="255"/>
        <v>0</v>
      </c>
      <c r="VTP213" s="29">
        <f t="shared" si="255"/>
        <v>0</v>
      </c>
      <c r="VTQ213" s="29">
        <f t="shared" si="255"/>
        <v>0</v>
      </c>
      <c r="VTR213" s="29">
        <f t="shared" si="255"/>
        <v>0</v>
      </c>
      <c r="VTS213" s="29">
        <f t="shared" si="255"/>
        <v>0</v>
      </c>
      <c r="VTT213" s="29">
        <f t="shared" si="255"/>
        <v>0</v>
      </c>
      <c r="VTU213" s="29">
        <f t="shared" si="255"/>
        <v>0</v>
      </c>
      <c r="VTV213" s="29">
        <f t="shared" si="255"/>
        <v>0</v>
      </c>
      <c r="VTW213" s="29">
        <f t="shared" si="255"/>
        <v>0</v>
      </c>
      <c r="VTX213" s="29">
        <f t="shared" si="255"/>
        <v>0</v>
      </c>
      <c r="VTY213" s="29">
        <f t="shared" si="255"/>
        <v>0</v>
      </c>
      <c r="VTZ213" s="29">
        <f t="shared" si="255"/>
        <v>0</v>
      </c>
      <c r="VUA213" s="29">
        <f t="shared" si="255"/>
        <v>0</v>
      </c>
      <c r="VUB213" s="29">
        <f t="shared" si="255"/>
        <v>0</v>
      </c>
      <c r="VUC213" s="29">
        <f t="shared" si="255"/>
        <v>0</v>
      </c>
      <c r="VUD213" s="29">
        <f t="shared" si="255"/>
        <v>0</v>
      </c>
      <c r="VUE213" s="29">
        <f t="shared" si="255"/>
        <v>0</v>
      </c>
      <c r="VUF213" s="29">
        <f t="shared" si="255"/>
        <v>0</v>
      </c>
      <c r="VUG213" s="29">
        <f t="shared" ref="VUG213:VWR213" si="256">SUM(VUG207:VUG212)</f>
        <v>0</v>
      </c>
      <c r="VUH213" s="29">
        <f t="shared" si="256"/>
        <v>0</v>
      </c>
      <c r="VUI213" s="29">
        <f t="shared" si="256"/>
        <v>0</v>
      </c>
      <c r="VUJ213" s="29">
        <f t="shared" si="256"/>
        <v>0</v>
      </c>
      <c r="VUK213" s="29">
        <f t="shared" si="256"/>
        <v>0</v>
      </c>
      <c r="VUL213" s="29">
        <f t="shared" si="256"/>
        <v>0</v>
      </c>
      <c r="VUM213" s="29">
        <f t="shared" si="256"/>
        <v>0</v>
      </c>
      <c r="VUN213" s="29">
        <f t="shared" si="256"/>
        <v>0</v>
      </c>
      <c r="VUO213" s="29">
        <f t="shared" si="256"/>
        <v>0</v>
      </c>
      <c r="VUP213" s="29">
        <f t="shared" si="256"/>
        <v>0</v>
      </c>
      <c r="VUQ213" s="29">
        <f t="shared" si="256"/>
        <v>0</v>
      </c>
      <c r="VUR213" s="29">
        <f t="shared" si="256"/>
        <v>0</v>
      </c>
      <c r="VUS213" s="29">
        <f t="shared" si="256"/>
        <v>0</v>
      </c>
      <c r="VUT213" s="29">
        <f t="shared" si="256"/>
        <v>0</v>
      </c>
      <c r="VUU213" s="29">
        <f t="shared" si="256"/>
        <v>0</v>
      </c>
      <c r="VUV213" s="29">
        <f t="shared" si="256"/>
        <v>0</v>
      </c>
      <c r="VUW213" s="29">
        <f t="shared" si="256"/>
        <v>0</v>
      </c>
      <c r="VUX213" s="29">
        <f t="shared" si="256"/>
        <v>0</v>
      </c>
      <c r="VUY213" s="29">
        <f t="shared" si="256"/>
        <v>0</v>
      </c>
      <c r="VUZ213" s="29">
        <f t="shared" si="256"/>
        <v>0</v>
      </c>
      <c r="VVA213" s="29">
        <f t="shared" si="256"/>
        <v>0</v>
      </c>
      <c r="VVB213" s="29">
        <f t="shared" si="256"/>
        <v>0</v>
      </c>
      <c r="VVC213" s="29">
        <f t="shared" si="256"/>
        <v>0</v>
      </c>
      <c r="VVD213" s="29">
        <f t="shared" si="256"/>
        <v>0</v>
      </c>
      <c r="VVE213" s="29">
        <f t="shared" si="256"/>
        <v>0</v>
      </c>
      <c r="VVF213" s="29">
        <f t="shared" si="256"/>
        <v>0</v>
      </c>
      <c r="VVG213" s="29">
        <f t="shared" si="256"/>
        <v>0</v>
      </c>
      <c r="VVH213" s="29">
        <f t="shared" si="256"/>
        <v>0</v>
      </c>
      <c r="VVI213" s="29">
        <f t="shared" si="256"/>
        <v>0</v>
      </c>
      <c r="VVJ213" s="29">
        <f t="shared" si="256"/>
        <v>0</v>
      </c>
      <c r="VVK213" s="29">
        <f t="shared" si="256"/>
        <v>0</v>
      </c>
      <c r="VVL213" s="29">
        <f t="shared" si="256"/>
        <v>0</v>
      </c>
      <c r="VVM213" s="29">
        <f t="shared" si="256"/>
        <v>0</v>
      </c>
      <c r="VVN213" s="29">
        <f t="shared" si="256"/>
        <v>0</v>
      </c>
      <c r="VVO213" s="29">
        <f t="shared" si="256"/>
        <v>0</v>
      </c>
      <c r="VVP213" s="29">
        <f t="shared" si="256"/>
        <v>0</v>
      </c>
      <c r="VVQ213" s="29">
        <f t="shared" si="256"/>
        <v>0</v>
      </c>
      <c r="VVR213" s="29">
        <f t="shared" si="256"/>
        <v>0</v>
      </c>
      <c r="VVS213" s="29">
        <f t="shared" si="256"/>
        <v>0</v>
      </c>
      <c r="VVT213" s="29">
        <f t="shared" si="256"/>
        <v>0</v>
      </c>
      <c r="VVU213" s="29">
        <f t="shared" si="256"/>
        <v>0</v>
      </c>
      <c r="VVV213" s="29">
        <f t="shared" si="256"/>
        <v>0</v>
      </c>
      <c r="VVW213" s="29">
        <f t="shared" si="256"/>
        <v>0</v>
      </c>
      <c r="VVX213" s="29">
        <f t="shared" si="256"/>
        <v>0</v>
      </c>
      <c r="VVY213" s="29">
        <f t="shared" si="256"/>
        <v>0</v>
      </c>
      <c r="VVZ213" s="29">
        <f t="shared" si="256"/>
        <v>0</v>
      </c>
      <c r="VWA213" s="29">
        <f t="shared" si="256"/>
        <v>0</v>
      </c>
      <c r="VWB213" s="29">
        <f t="shared" si="256"/>
        <v>0</v>
      </c>
      <c r="VWC213" s="29">
        <f t="shared" si="256"/>
        <v>0</v>
      </c>
      <c r="VWD213" s="29">
        <f t="shared" si="256"/>
        <v>0</v>
      </c>
      <c r="VWE213" s="29">
        <f t="shared" si="256"/>
        <v>0</v>
      </c>
      <c r="VWF213" s="29">
        <f t="shared" si="256"/>
        <v>0</v>
      </c>
      <c r="VWG213" s="29">
        <f t="shared" si="256"/>
        <v>0</v>
      </c>
      <c r="VWH213" s="29">
        <f t="shared" si="256"/>
        <v>0</v>
      </c>
      <c r="VWI213" s="29">
        <f t="shared" si="256"/>
        <v>0</v>
      </c>
      <c r="VWJ213" s="29">
        <f t="shared" si="256"/>
        <v>0</v>
      </c>
      <c r="VWK213" s="29">
        <f t="shared" si="256"/>
        <v>0</v>
      </c>
      <c r="VWL213" s="29">
        <f t="shared" si="256"/>
        <v>0</v>
      </c>
      <c r="VWM213" s="29">
        <f t="shared" si="256"/>
        <v>0</v>
      </c>
      <c r="VWN213" s="29">
        <f t="shared" si="256"/>
        <v>0</v>
      </c>
      <c r="VWO213" s="29">
        <f t="shared" si="256"/>
        <v>0</v>
      </c>
      <c r="VWP213" s="29">
        <f t="shared" si="256"/>
        <v>0</v>
      </c>
      <c r="VWQ213" s="29">
        <f t="shared" si="256"/>
        <v>0</v>
      </c>
      <c r="VWR213" s="29">
        <f t="shared" si="256"/>
        <v>0</v>
      </c>
      <c r="VWS213" s="29">
        <f t="shared" ref="VWS213:VZD213" si="257">SUM(VWS207:VWS212)</f>
        <v>0</v>
      </c>
      <c r="VWT213" s="29">
        <f t="shared" si="257"/>
        <v>0</v>
      </c>
      <c r="VWU213" s="29">
        <f t="shared" si="257"/>
        <v>0</v>
      </c>
      <c r="VWV213" s="29">
        <f t="shared" si="257"/>
        <v>0</v>
      </c>
      <c r="VWW213" s="29">
        <f t="shared" si="257"/>
        <v>0</v>
      </c>
      <c r="VWX213" s="29">
        <f t="shared" si="257"/>
        <v>0</v>
      </c>
      <c r="VWY213" s="29">
        <f t="shared" si="257"/>
        <v>0</v>
      </c>
      <c r="VWZ213" s="29">
        <f t="shared" si="257"/>
        <v>0</v>
      </c>
      <c r="VXA213" s="29">
        <f t="shared" si="257"/>
        <v>0</v>
      </c>
      <c r="VXB213" s="29">
        <f t="shared" si="257"/>
        <v>0</v>
      </c>
      <c r="VXC213" s="29">
        <f t="shared" si="257"/>
        <v>0</v>
      </c>
      <c r="VXD213" s="29">
        <f t="shared" si="257"/>
        <v>0</v>
      </c>
      <c r="VXE213" s="29">
        <f t="shared" si="257"/>
        <v>0</v>
      </c>
      <c r="VXF213" s="29">
        <f t="shared" si="257"/>
        <v>0</v>
      </c>
      <c r="VXG213" s="29">
        <f t="shared" si="257"/>
        <v>0</v>
      </c>
      <c r="VXH213" s="29">
        <f t="shared" si="257"/>
        <v>0</v>
      </c>
      <c r="VXI213" s="29">
        <f t="shared" si="257"/>
        <v>0</v>
      </c>
      <c r="VXJ213" s="29">
        <f t="shared" si="257"/>
        <v>0</v>
      </c>
      <c r="VXK213" s="29">
        <f t="shared" si="257"/>
        <v>0</v>
      </c>
      <c r="VXL213" s="29">
        <f t="shared" si="257"/>
        <v>0</v>
      </c>
      <c r="VXM213" s="29">
        <f t="shared" si="257"/>
        <v>0</v>
      </c>
      <c r="VXN213" s="29">
        <f t="shared" si="257"/>
        <v>0</v>
      </c>
      <c r="VXO213" s="29">
        <f t="shared" si="257"/>
        <v>0</v>
      </c>
      <c r="VXP213" s="29">
        <f t="shared" si="257"/>
        <v>0</v>
      </c>
      <c r="VXQ213" s="29">
        <f t="shared" si="257"/>
        <v>0</v>
      </c>
      <c r="VXR213" s="29">
        <f t="shared" si="257"/>
        <v>0</v>
      </c>
      <c r="VXS213" s="29">
        <f t="shared" si="257"/>
        <v>0</v>
      </c>
      <c r="VXT213" s="29">
        <f t="shared" si="257"/>
        <v>0</v>
      </c>
      <c r="VXU213" s="29">
        <f t="shared" si="257"/>
        <v>0</v>
      </c>
      <c r="VXV213" s="29">
        <f t="shared" si="257"/>
        <v>0</v>
      </c>
      <c r="VXW213" s="29">
        <f t="shared" si="257"/>
        <v>0</v>
      </c>
      <c r="VXX213" s="29">
        <f t="shared" si="257"/>
        <v>0</v>
      </c>
      <c r="VXY213" s="29">
        <f t="shared" si="257"/>
        <v>0</v>
      </c>
      <c r="VXZ213" s="29">
        <f t="shared" si="257"/>
        <v>0</v>
      </c>
      <c r="VYA213" s="29">
        <f t="shared" si="257"/>
        <v>0</v>
      </c>
      <c r="VYB213" s="29">
        <f t="shared" si="257"/>
        <v>0</v>
      </c>
      <c r="VYC213" s="29">
        <f t="shared" si="257"/>
        <v>0</v>
      </c>
      <c r="VYD213" s="29">
        <f t="shared" si="257"/>
        <v>0</v>
      </c>
      <c r="VYE213" s="29">
        <f t="shared" si="257"/>
        <v>0</v>
      </c>
      <c r="VYF213" s="29">
        <f t="shared" si="257"/>
        <v>0</v>
      </c>
      <c r="VYG213" s="29">
        <f t="shared" si="257"/>
        <v>0</v>
      </c>
      <c r="VYH213" s="29">
        <f t="shared" si="257"/>
        <v>0</v>
      </c>
      <c r="VYI213" s="29">
        <f t="shared" si="257"/>
        <v>0</v>
      </c>
      <c r="VYJ213" s="29">
        <f t="shared" si="257"/>
        <v>0</v>
      </c>
      <c r="VYK213" s="29">
        <f t="shared" si="257"/>
        <v>0</v>
      </c>
      <c r="VYL213" s="29">
        <f t="shared" si="257"/>
        <v>0</v>
      </c>
      <c r="VYM213" s="29">
        <f t="shared" si="257"/>
        <v>0</v>
      </c>
      <c r="VYN213" s="29">
        <f t="shared" si="257"/>
        <v>0</v>
      </c>
      <c r="VYO213" s="29">
        <f t="shared" si="257"/>
        <v>0</v>
      </c>
      <c r="VYP213" s="29">
        <f t="shared" si="257"/>
        <v>0</v>
      </c>
      <c r="VYQ213" s="29">
        <f t="shared" si="257"/>
        <v>0</v>
      </c>
      <c r="VYR213" s="29">
        <f t="shared" si="257"/>
        <v>0</v>
      </c>
      <c r="VYS213" s="29">
        <f t="shared" si="257"/>
        <v>0</v>
      </c>
      <c r="VYT213" s="29">
        <f t="shared" si="257"/>
        <v>0</v>
      </c>
      <c r="VYU213" s="29">
        <f t="shared" si="257"/>
        <v>0</v>
      </c>
      <c r="VYV213" s="29">
        <f t="shared" si="257"/>
        <v>0</v>
      </c>
      <c r="VYW213" s="29">
        <f t="shared" si="257"/>
        <v>0</v>
      </c>
      <c r="VYX213" s="29">
        <f t="shared" si="257"/>
        <v>0</v>
      </c>
      <c r="VYY213" s="29">
        <f t="shared" si="257"/>
        <v>0</v>
      </c>
      <c r="VYZ213" s="29">
        <f t="shared" si="257"/>
        <v>0</v>
      </c>
      <c r="VZA213" s="29">
        <f t="shared" si="257"/>
        <v>0</v>
      </c>
      <c r="VZB213" s="29">
        <f t="shared" si="257"/>
        <v>0</v>
      </c>
      <c r="VZC213" s="29">
        <f t="shared" si="257"/>
        <v>0</v>
      </c>
      <c r="VZD213" s="29">
        <f t="shared" si="257"/>
        <v>0</v>
      </c>
      <c r="VZE213" s="29">
        <f t="shared" ref="VZE213:WBP213" si="258">SUM(VZE207:VZE212)</f>
        <v>0</v>
      </c>
      <c r="VZF213" s="29">
        <f t="shared" si="258"/>
        <v>0</v>
      </c>
      <c r="VZG213" s="29">
        <f t="shared" si="258"/>
        <v>0</v>
      </c>
      <c r="VZH213" s="29">
        <f t="shared" si="258"/>
        <v>0</v>
      </c>
      <c r="VZI213" s="29">
        <f t="shared" si="258"/>
        <v>0</v>
      </c>
      <c r="VZJ213" s="29">
        <f t="shared" si="258"/>
        <v>0</v>
      </c>
      <c r="VZK213" s="29">
        <f t="shared" si="258"/>
        <v>0</v>
      </c>
      <c r="VZL213" s="29">
        <f t="shared" si="258"/>
        <v>0</v>
      </c>
      <c r="VZM213" s="29">
        <f t="shared" si="258"/>
        <v>0</v>
      </c>
      <c r="VZN213" s="29">
        <f t="shared" si="258"/>
        <v>0</v>
      </c>
      <c r="VZO213" s="29">
        <f t="shared" si="258"/>
        <v>0</v>
      </c>
      <c r="VZP213" s="29">
        <f t="shared" si="258"/>
        <v>0</v>
      </c>
      <c r="VZQ213" s="29">
        <f t="shared" si="258"/>
        <v>0</v>
      </c>
      <c r="VZR213" s="29">
        <f t="shared" si="258"/>
        <v>0</v>
      </c>
      <c r="VZS213" s="29">
        <f t="shared" si="258"/>
        <v>0</v>
      </c>
      <c r="VZT213" s="29">
        <f t="shared" si="258"/>
        <v>0</v>
      </c>
      <c r="VZU213" s="29">
        <f t="shared" si="258"/>
        <v>0</v>
      </c>
      <c r="VZV213" s="29">
        <f t="shared" si="258"/>
        <v>0</v>
      </c>
      <c r="VZW213" s="29">
        <f t="shared" si="258"/>
        <v>0</v>
      </c>
      <c r="VZX213" s="29">
        <f t="shared" si="258"/>
        <v>0</v>
      </c>
      <c r="VZY213" s="29">
        <f t="shared" si="258"/>
        <v>0</v>
      </c>
      <c r="VZZ213" s="29">
        <f t="shared" si="258"/>
        <v>0</v>
      </c>
      <c r="WAA213" s="29">
        <f t="shared" si="258"/>
        <v>0</v>
      </c>
      <c r="WAB213" s="29">
        <f t="shared" si="258"/>
        <v>0</v>
      </c>
      <c r="WAC213" s="29">
        <f t="shared" si="258"/>
        <v>0</v>
      </c>
      <c r="WAD213" s="29">
        <f t="shared" si="258"/>
        <v>0</v>
      </c>
      <c r="WAE213" s="29">
        <f t="shared" si="258"/>
        <v>0</v>
      </c>
      <c r="WAF213" s="29">
        <f t="shared" si="258"/>
        <v>0</v>
      </c>
      <c r="WAG213" s="29">
        <f t="shared" si="258"/>
        <v>0</v>
      </c>
      <c r="WAH213" s="29">
        <f t="shared" si="258"/>
        <v>0</v>
      </c>
      <c r="WAI213" s="29">
        <f t="shared" si="258"/>
        <v>0</v>
      </c>
      <c r="WAJ213" s="29">
        <f t="shared" si="258"/>
        <v>0</v>
      </c>
      <c r="WAK213" s="29">
        <f t="shared" si="258"/>
        <v>0</v>
      </c>
      <c r="WAL213" s="29">
        <f t="shared" si="258"/>
        <v>0</v>
      </c>
      <c r="WAM213" s="29">
        <f t="shared" si="258"/>
        <v>0</v>
      </c>
      <c r="WAN213" s="29">
        <f t="shared" si="258"/>
        <v>0</v>
      </c>
      <c r="WAO213" s="29">
        <f t="shared" si="258"/>
        <v>0</v>
      </c>
      <c r="WAP213" s="29">
        <f t="shared" si="258"/>
        <v>0</v>
      </c>
      <c r="WAQ213" s="29">
        <f t="shared" si="258"/>
        <v>0</v>
      </c>
      <c r="WAR213" s="29">
        <f t="shared" si="258"/>
        <v>0</v>
      </c>
      <c r="WAS213" s="29">
        <f t="shared" si="258"/>
        <v>0</v>
      </c>
      <c r="WAT213" s="29">
        <f t="shared" si="258"/>
        <v>0</v>
      </c>
      <c r="WAU213" s="29">
        <f t="shared" si="258"/>
        <v>0</v>
      </c>
      <c r="WAV213" s="29">
        <f t="shared" si="258"/>
        <v>0</v>
      </c>
      <c r="WAW213" s="29">
        <f t="shared" si="258"/>
        <v>0</v>
      </c>
      <c r="WAX213" s="29">
        <f t="shared" si="258"/>
        <v>0</v>
      </c>
      <c r="WAY213" s="29">
        <f t="shared" si="258"/>
        <v>0</v>
      </c>
      <c r="WAZ213" s="29">
        <f t="shared" si="258"/>
        <v>0</v>
      </c>
      <c r="WBA213" s="29">
        <f t="shared" si="258"/>
        <v>0</v>
      </c>
      <c r="WBB213" s="29">
        <f t="shared" si="258"/>
        <v>0</v>
      </c>
      <c r="WBC213" s="29">
        <f t="shared" si="258"/>
        <v>0</v>
      </c>
      <c r="WBD213" s="29">
        <f t="shared" si="258"/>
        <v>0</v>
      </c>
      <c r="WBE213" s="29">
        <f t="shared" si="258"/>
        <v>0</v>
      </c>
      <c r="WBF213" s="29">
        <f t="shared" si="258"/>
        <v>0</v>
      </c>
      <c r="WBG213" s="29">
        <f t="shared" si="258"/>
        <v>0</v>
      </c>
      <c r="WBH213" s="29">
        <f t="shared" si="258"/>
        <v>0</v>
      </c>
      <c r="WBI213" s="29">
        <f t="shared" si="258"/>
        <v>0</v>
      </c>
      <c r="WBJ213" s="29">
        <f t="shared" si="258"/>
        <v>0</v>
      </c>
      <c r="WBK213" s="29">
        <f t="shared" si="258"/>
        <v>0</v>
      </c>
      <c r="WBL213" s="29">
        <f t="shared" si="258"/>
        <v>0</v>
      </c>
      <c r="WBM213" s="29">
        <f t="shared" si="258"/>
        <v>0</v>
      </c>
      <c r="WBN213" s="29">
        <f t="shared" si="258"/>
        <v>0</v>
      </c>
      <c r="WBO213" s="29">
        <f t="shared" si="258"/>
        <v>0</v>
      </c>
      <c r="WBP213" s="29">
        <f t="shared" si="258"/>
        <v>0</v>
      </c>
      <c r="WBQ213" s="29">
        <f t="shared" ref="WBQ213:WEB213" si="259">SUM(WBQ207:WBQ212)</f>
        <v>0</v>
      </c>
      <c r="WBR213" s="29">
        <f t="shared" si="259"/>
        <v>0</v>
      </c>
      <c r="WBS213" s="29">
        <f t="shared" si="259"/>
        <v>0</v>
      </c>
      <c r="WBT213" s="29">
        <f t="shared" si="259"/>
        <v>0</v>
      </c>
      <c r="WBU213" s="29">
        <f t="shared" si="259"/>
        <v>0</v>
      </c>
      <c r="WBV213" s="29">
        <f t="shared" si="259"/>
        <v>0</v>
      </c>
      <c r="WBW213" s="29">
        <f t="shared" si="259"/>
        <v>0</v>
      </c>
      <c r="WBX213" s="29">
        <f t="shared" si="259"/>
        <v>0</v>
      </c>
      <c r="WBY213" s="29">
        <f t="shared" si="259"/>
        <v>0</v>
      </c>
      <c r="WBZ213" s="29">
        <f t="shared" si="259"/>
        <v>0</v>
      </c>
      <c r="WCA213" s="29">
        <f t="shared" si="259"/>
        <v>0</v>
      </c>
      <c r="WCB213" s="29">
        <f t="shared" si="259"/>
        <v>0</v>
      </c>
      <c r="WCC213" s="29">
        <f t="shared" si="259"/>
        <v>0</v>
      </c>
      <c r="WCD213" s="29">
        <f t="shared" si="259"/>
        <v>0</v>
      </c>
      <c r="WCE213" s="29">
        <f t="shared" si="259"/>
        <v>0</v>
      </c>
      <c r="WCF213" s="29">
        <f t="shared" si="259"/>
        <v>0</v>
      </c>
      <c r="WCG213" s="29">
        <f t="shared" si="259"/>
        <v>0</v>
      </c>
      <c r="WCH213" s="29">
        <f t="shared" si="259"/>
        <v>0</v>
      </c>
      <c r="WCI213" s="29">
        <f t="shared" si="259"/>
        <v>0</v>
      </c>
      <c r="WCJ213" s="29">
        <f t="shared" si="259"/>
        <v>0</v>
      </c>
      <c r="WCK213" s="29">
        <f t="shared" si="259"/>
        <v>0</v>
      </c>
      <c r="WCL213" s="29">
        <f t="shared" si="259"/>
        <v>0</v>
      </c>
      <c r="WCM213" s="29">
        <f t="shared" si="259"/>
        <v>0</v>
      </c>
      <c r="WCN213" s="29">
        <f t="shared" si="259"/>
        <v>0</v>
      </c>
      <c r="WCO213" s="29">
        <f t="shared" si="259"/>
        <v>0</v>
      </c>
      <c r="WCP213" s="29">
        <f t="shared" si="259"/>
        <v>0</v>
      </c>
      <c r="WCQ213" s="29">
        <f t="shared" si="259"/>
        <v>0</v>
      </c>
      <c r="WCR213" s="29">
        <f t="shared" si="259"/>
        <v>0</v>
      </c>
      <c r="WCS213" s="29">
        <f t="shared" si="259"/>
        <v>0</v>
      </c>
      <c r="WCT213" s="29">
        <f t="shared" si="259"/>
        <v>0</v>
      </c>
      <c r="WCU213" s="29">
        <f t="shared" si="259"/>
        <v>0</v>
      </c>
      <c r="WCV213" s="29">
        <f t="shared" si="259"/>
        <v>0</v>
      </c>
      <c r="WCW213" s="29">
        <f t="shared" si="259"/>
        <v>0</v>
      </c>
      <c r="WCX213" s="29">
        <f t="shared" si="259"/>
        <v>0</v>
      </c>
      <c r="WCY213" s="29">
        <f t="shared" si="259"/>
        <v>0</v>
      </c>
      <c r="WCZ213" s="29">
        <f t="shared" si="259"/>
        <v>0</v>
      </c>
      <c r="WDA213" s="29">
        <f t="shared" si="259"/>
        <v>0</v>
      </c>
      <c r="WDB213" s="29">
        <f t="shared" si="259"/>
        <v>0</v>
      </c>
      <c r="WDC213" s="29">
        <f t="shared" si="259"/>
        <v>0</v>
      </c>
      <c r="WDD213" s="29">
        <f t="shared" si="259"/>
        <v>0</v>
      </c>
      <c r="WDE213" s="29">
        <f t="shared" si="259"/>
        <v>0</v>
      </c>
      <c r="WDF213" s="29">
        <f t="shared" si="259"/>
        <v>0</v>
      </c>
      <c r="WDG213" s="29">
        <f t="shared" si="259"/>
        <v>0</v>
      </c>
      <c r="WDH213" s="29">
        <f t="shared" si="259"/>
        <v>0</v>
      </c>
      <c r="WDI213" s="29">
        <f t="shared" si="259"/>
        <v>0</v>
      </c>
      <c r="WDJ213" s="29">
        <f t="shared" si="259"/>
        <v>0</v>
      </c>
      <c r="WDK213" s="29">
        <f t="shared" si="259"/>
        <v>0</v>
      </c>
      <c r="WDL213" s="29">
        <f t="shared" si="259"/>
        <v>0</v>
      </c>
      <c r="WDM213" s="29">
        <f t="shared" si="259"/>
        <v>0</v>
      </c>
      <c r="WDN213" s="29">
        <f t="shared" si="259"/>
        <v>0</v>
      </c>
      <c r="WDO213" s="29">
        <f t="shared" si="259"/>
        <v>0</v>
      </c>
      <c r="WDP213" s="29">
        <f t="shared" si="259"/>
        <v>0</v>
      </c>
      <c r="WDQ213" s="29">
        <f t="shared" si="259"/>
        <v>0</v>
      </c>
      <c r="WDR213" s="29">
        <f t="shared" si="259"/>
        <v>0</v>
      </c>
      <c r="WDS213" s="29">
        <f t="shared" si="259"/>
        <v>0</v>
      </c>
      <c r="WDT213" s="29">
        <f t="shared" si="259"/>
        <v>0</v>
      </c>
      <c r="WDU213" s="29">
        <f t="shared" si="259"/>
        <v>0</v>
      </c>
      <c r="WDV213" s="29">
        <f t="shared" si="259"/>
        <v>0</v>
      </c>
      <c r="WDW213" s="29">
        <f t="shared" si="259"/>
        <v>0</v>
      </c>
      <c r="WDX213" s="29">
        <f t="shared" si="259"/>
        <v>0</v>
      </c>
      <c r="WDY213" s="29">
        <f t="shared" si="259"/>
        <v>0</v>
      </c>
      <c r="WDZ213" s="29">
        <f t="shared" si="259"/>
        <v>0</v>
      </c>
      <c r="WEA213" s="29">
        <f t="shared" si="259"/>
        <v>0</v>
      </c>
      <c r="WEB213" s="29">
        <f t="shared" si="259"/>
        <v>0</v>
      </c>
      <c r="WEC213" s="29">
        <f t="shared" ref="WEC213:WGN213" si="260">SUM(WEC207:WEC212)</f>
        <v>0</v>
      </c>
      <c r="WED213" s="29">
        <f t="shared" si="260"/>
        <v>0</v>
      </c>
      <c r="WEE213" s="29">
        <f t="shared" si="260"/>
        <v>0</v>
      </c>
      <c r="WEF213" s="29">
        <f t="shared" si="260"/>
        <v>0</v>
      </c>
      <c r="WEG213" s="29">
        <f t="shared" si="260"/>
        <v>0</v>
      </c>
      <c r="WEH213" s="29">
        <f t="shared" si="260"/>
        <v>0</v>
      </c>
      <c r="WEI213" s="29">
        <f t="shared" si="260"/>
        <v>0</v>
      </c>
      <c r="WEJ213" s="29">
        <f t="shared" si="260"/>
        <v>0</v>
      </c>
      <c r="WEK213" s="29">
        <f t="shared" si="260"/>
        <v>0</v>
      </c>
      <c r="WEL213" s="29">
        <f t="shared" si="260"/>
        <v>0</v>
      </c>
      <c r="WEM213" s="29">
        <f t="shared" si="260"/>
        <v>0</v>
      </c>
      <c r="WEN213" s="29">
        <f t="shared" si="260"/>
        <v>0</v>
      </c>
      <c r="WEO213" s="29">
        <f t="shared" si="260"/>
        <v>0</v>
      </c>
      <c r="WEP213" s="29">
        <f t="shared" si="260"/>
        <v>0</v>
      </c>
      <c r="WEQ213" s="29">
        <f t="shared" si="260"/>
        <v>0</v>
      </c>
      <c r="WER213" s="29">
        <f t="shared" si="260"/>
        <v>0</v>
      </c>
      <c r="WES213" s="29">
        <f t="shared" si="260"/>
        <v>0</v>
      </c>
      <c r="WET213" s="29">
        <f t="shared" si="260"/>
        <v>0</v>
      </c>
      <c r="WEU213" s="29">
        <f t="shared" si="260"/>
        <v>0</v>
      </c>
      <c r="WEV213" s="29">
        <f t="shared" si="260"/>
        <v>0</v>
      </c>
      <c r="WEW213" s="29">
        <f t="shared" si="260"/>
        <v>0</v>
      </c>
      <c r="WEX213" s="29">
        <f t="shared" si="260"/>
        <v>0</v>
      </c>
      <c r="WEY213" s="29">
        <f t="shared" si="260"/>
        <v>0</v>
      </c>
      <c r="WEZ213" s="29">
        <f t="shared" si="260"/>
        <v>0</v>
      </c>
      <c r="WFA213" s="29">
        <f t="shared" si="260"/>
        <v>0</v>
      </c>
      <c r="WFB213" s="29">
        <f t="shared" si="260"/>
        <v>0</v>
      </c>
      <c r="WFC213" s="29">
        <f t="shared" si="260"/>
        <v>0</v>
      </c>
      <c r="WFD213" s="29">
        <f t="shared" si="260"/>
        <v>0</v>
      </c>
      <c r="WFE213" s="29">
        <f t="shared" si="260"/>
        <v>0</v>
      </c>
      <c r="WFF213" s="29">
        <f t="shared" si="260"/>
        <v>0</v>
      </c>
      <c r="WFG213" s="29">
        <f t="shared" si="260"/>
        <v>0</v>
      </c>
      <c r="WFH213" s="29">
        <f t="shared" si="260"/>
        <v>0</v>
      </c>
      <c r="WFI213" s="29">
        <f t="shared" si="260"/>
        <v>0</v>
      </c>
      <c r="WFJ213" s="29">
        <f t="shared" si="260"/>
        <v>0</v>
      </c>
      <c r="WFK213" s="29">
        <f t="shared" si="260"/>
        <v>0</v>
      </c>
      <c r="WFL213" s="29">
        <f t="shared" si="260"/>
        <v>0</v>
      </c>
      <c r="WFM213" s="29">
        <f t="shared" si="260"/>
        <v>0</v>
      </c>
      <c r="WFN213" s="29">
        <f t="shared" si="260"/>
        <v>0</v>
      </c>
      <c r="WFO213" s="29">
        <f t="shared" si="260"/>
        <v>0</v>
      </c>
      <c r="WFP213" s="29">
        <f t="shared" si="260"/>
        <v>0</v>
      </c>
      <c r="WFQ213" s="29">
        <f t="shared" si="260"/>
        <v>0</v>
      </c>
      <c r="WFR213" s="29">
        <f t="shared" si="260"/>
        <v>0</v>
      </c>
      <c r="WFS213" s="29">
        <f t="shared" si="260"/>
        <v>0</v>
      </c>
      <c r="WFT213" s="29">
        <f t="shared" si="260"/>
        <v>0</v>
      </c>
      <c r="WFU213" s="29">
        <f t="shared" si="260"/>
        <v>0</v>
      </c>
      <c r="WFV213" s="29">
        <f t="shared" si="260"/>
        <v>0</v>
      </c>
      <c r="WFW213" s="29">
        <f t="shared" si="260"/>
        <v>0</v>
      </c>
      <c r="WFX213" s="29">
        <f t="shared" si="260"/>
        <v>0</v>
      </c>
      <c r="WFY213" s="29">
        <f t="shared" si="260"/>
        <v>0</v>
      </c>
      <c r="WFZ213" s="29">
        <f t="shared" si="260"/>
        <v>0</v>
      </c>
      <c r="WGA213" s="29">
        <f t="shared" si="260"/>
        <v>0</v>
      </c>
      <c r="WGB213" s="29">
        <f t="shared" si="260"/>
        <v>0</v>
      </c>
      <c r="WGC213" s="29">
        <f t="shared" si="260"/>
        <v>0</v>
      </c>
      <c r="WGD213" s="29">
        <f t="shared" si="260"/>
        <v>0</v>
      </c>
      <c r="WGE213" s="29">
        <f t="shared" si="260"/>
        <v>0</v>
      </c>
      <c r="WGF213" s="29">
        <f t="shared" si="260"/>
        <v>0</v>
      </c>
      <c r="WGG213" s="29">
        <f t="shared" si="260"/>
        <v>0</v>
      </c>
      <c r="WGH213" s="29">
        <f t="shared" si="260"/>
        <v>0</v>
      </c>
      <c r="WGI213" s="29">
        <f t="shared" si="260"/>
        <v>0</v>
      </c>
      <c r="WGJ213" s="29">
        <f t="shared" si="260"/>
        <v>0</v>
      </c>
      <c r="WGK213" s="29">
        <f t="shared" si="260"/>
        <v>0</v>
      </c>
      <c r="WGL213" s="29">
        <f t="shared" si="260"/>
        <v>0</v>
      </c>
      <c r="WGM213" s="29">
        <f t="shared" si="260"/>
        <v>0</v>
      </c>
      <c r="WGN213" s="29">
        <f t="shared" si="260"/>
        <v>0</v>
      </c>
      <c r="WGO213" s="29">
        <f t="shared" ref="WGO213:WIZ213" si="261">SUM(WGO207:WGO212)</f>
        <v>0</v>
      </c>
      <c r="WGP213" s="29">
        <f t="shared" si="261"/>
        <v>0</v>
      </c>
      <c r="WGQ213" s="29">
        <f t="shared" si="261"/>
        <v>0</v>
      </c>
      <c r="WGR213" s="29">
        <f t="shared" si="261"/>
        <v>0</v>
      </c>
      <c r="WGS213" s="29">
        <f t="shared" si="261"/>
        <v>0</v>
      </c>
      <c r="WGT213" s="29">
        <f t="shared" si="261"/>
        <v>0</v>
      </c>
      <c r="WGU213" s="29">
        <f t="shared" si="261"/>
        <v>0</v>
      </c>
      <c r="WGV213" s="29">
        <f t="shared" si="261"/>
        <v>0</v>
      </c>
      <c r="WGW213" s="29">
        <f t="shared" si="261"/>
        <v>0</v>
      </c>
      <c r="WGX213" s="29">
        <f t="shared" si="261"/>
        <v>0</v>
      </c>
      <c r="WGY213" s="29">
        <f t="shared" si="261"/>
        <v>0</v>
      </c>
      <c r="WGZ213" s="29">
        <f t="shared" si="261"/>
        <v>0</v>
      </c>
      <c r="WHA213" s="29">
        <f t="shared" si="261"/>
        <v>0</v>
      </c>
      <c r="WHB213" s="29">
        <f t="shared" si="261"/>
        <v>0</v>
      </c>
      <c r="WHC213" s="29">
        <f t="shared" si="261"/>
        <v>0</v>
      </c>
      <c r="WHD213" s="29">
        <f t="shared" si="261"/>
        <v>0</v>
      </c>
      <c r="WHE213" s="29">
        <f t="shared" si="261"/>
        <v>0</v>
      </c>
      <c r="WHF213" s="29">
        <f t="shared" si="261"/>
        <v>0</v>
      </c>
      <c r="WHG213" s="29">
        <f t="shared" si="261"/>
        <v>0</v>
      </c>
      <c r="WHH213" s="29">
        <f t="shared" si="261"/>
        <v>0</v>
      </c>
      <c r="WHI213" s="29">
        <f t="shared" si="261"/>
        <v>0</v>
      </c>
      <c r="WHJ213" s="29">
        <f t="shared" si="261"/>
        <v>0</v>
      </c>
      <c r="WHK213" s="29">
        <f t="shared" si="261"/>
        <v>0</v>
      </c>
      <c r="WHL213" s="29">
        <f t="shared" si="261"/>
        <v>0</v>
      </c>
      <c r="WHM213" s="29">
        <f t="shared" si="261"/>
        <v>0</v>
      </c>
      <c r="WHN213" s="29">
        <f t="shared" si="261"/>
        <v>0</v>
      </c>
      <c r="WHO213" s="29">
        <f t="shared" si="261"/>
        <v>0</v>
      </c>
      <c r="WHP213" s="29">
        <f t="shared" si="261"/>
        <v>0</v>
      </c>
      <c r="WHQ213" s="29">
        <f t="shared" si="261"/>
        <v>0</v>
      </c>
      <c r="WHR213" s="29">
        <f t="shared" si="261"/>
        <v>0</v>
      </c>
      <c r="WHS213" s="29">
        <f t="shared" si="261"/>
        <v>0</v>
      </c>
      <c r="WHT213" s="29">
        <f t="shared" si="261"/>
        <v>0</v>
      </c>
      <c r="WHU213" s="29">
        <f t="shared" si="261"/>
        <v>0</v>
      </c>
      <c r="WHV213" s="29">
        <f t="shared" si="261"/>
        <v>0</v>
      </c>
      <c r="WHW213" s="29">
        <f t="shared" si="261"/>
        <v>0</v>
      </c>
      <c r="WHX213" s="29">
        <f t="shared" si="261"/>
        <v>0</v>
      </c>
      <c r="WHY213" s="29">
        <f t="shared" si="261"/>
        <v>0</v>
      </c>
      <c r="WHZ213" s="29">
        <f t="shared" si="261"/>
        <v>0</v>
      </c>
      <c r="WIA213" s="29">
        <f t="shared" si="261"/>
        <v>0</v>
      </c>
      <c r="WIB213" s="29">
        <f t="shared" si="261"/>
        <v>0</v>
      </c>
      <c r="WIC213" s="29">
        <f t="shared" si="261"/>
        <v>0</v>
      </c>
      <c r="WID213" s="29">
        <f t="shared" si="261"/>
        <v>0</v>
      </c>
      <c r="WIE213" s="29">
        <f t="shared" si="261"/>
        <v>0</v>
      </c>
      <c r="WIF213" s="29">
        <f t="shared" si="261"/>
        <v>0</v>
      </c>
      <c r="WIG213" s="29">
        <f t="shared" si="261"/>
        <v>0</v>
      </c>
      <c r="WIH213" s="29">
        <f t="shared" si="261"/>
        <v>0</v>
      </c>
      <c r="WII213" s="29">
        <f t="shared" si="261"/>
        <v>0</v>
      </c>
      <c r="WIJ213" s="29">
        <f t="shared" si="261"/>
        <v>0</v>
      </c>
      <c r="WIK213" s="29">
        <f t="shared" si="261"/>
        <v>0</v>
      </c>
      <c r="WIL213" s="29">
        <f t="shared" si="261"/>
        <v>0</v>
      </c>
      <c r="WIM213" s="29">
        <f t="shared" si="261"/>
        <v>0</v>
      </c>
      <c r="WIN213" s="29">
        <f t="shared" si="261"/>
        <v>0</v>
      </c>
      <c r="WIO213" s="29">
        <f t="shared" si="261"/>
        <v>0</v>
      </c>
      <c r="WIP213" s="29">
        <f t="shared" si="261"/>
        <v>0</v>
      </c>
      <c r="WIQ213" s="29">
        <f t="shared" si="261"/>
        <v>0</v>
      </c>
      <c r="WIR213" s="29">
        <f t="shared" si="261"/>
        <v>0</v>
      </c>
      <c r="WIS213" s="29">
        <f t="shared" si="261"/>
        <v>0</v>
      </c>
      <c r="WIT213" s="29">
        <f t="shared" si="261"/>
        <v>0</v>
      </c>
      <c r="WIU213" s="29">
        <f t="shared" si="261"/>
        <v>0</v>
      </c>
      <c r="WIV213" s="29">
        <f t="shared" si="261"/>
        <v>0</v>
      </c>
      <c r="WIW213" s="29">
        <f t="shared" si="261"/>
        <v>0</v>
      </c>
      <c r="WIX213" s="29">
        <f t="shared" si="261"/>
        <v>0</v>
      </c>
      <c r="WIY213" s="29">
        <f t="shared" si="261"/>
        <v>0</v>
      </c>
      <c r="WIZ213" s="29">
        <f t="shared" si="261"/>
        <v>0</v>
      </c>
      <c r="WJA213" s="29">
        <f t="shared" ref="WJA213:WLL213" si="262">SUM(WJA207:WJA212)</f>
        <v>0</v>
      </c>
      <c r="WJB213" s="29">
        <f t="shared" si="262"/>
        <v>0</v>
      </c>
      <c r="WJC213" s="29">
        <f t="shared" si="262"/>
        <v>0</v>
      </c>
      <c r="WJD213" s="29">
        <f t="shared" si="262"/>
        <v>0</v>
      </c>
      <c r="WJE213" s="29">
        <f t="shared" si="262"/>
        <v>0</v>
      </c>
      <c r="WJF213" s="29">
        <f t="shared" si="262"/>
        <v>0</v>
      </c>
      <c r="WJG213" s="29">
        <f t="shared" si="262"/>
        <v>0</v>
      </c>
      <c r="WJH213" s="29">
        <f t="shared" si="262"/>
        <v>0</v>
      </c>
      <c r="WJI213" s="29">
        <f t="shared" si="262"/>
        <v>0</v>
      </c>
      <c r="WJJ213" s="29">
        <f t="shared" si="262"/>
        <v>0</v>
      </c>
      <c r="WJK213" s="29">
        <f t="shared" si="262"/>
        <v>0</v>
      </c>
      <c r="WJL213" s="29">
        <f t="shared" si="262"/>
        <v>0</v>
      </c>
      <c r="WJM213" s="29">
        <f t="shared" si="262"/>
        <v>0</v>
      </c>
      <c r="WJN213" s="29">
        <f t="shared" si="262"/>
        <v>0</v>
      </c>
      <c r="WJO213" s="29">
        <f t="shared" si="262"/>
        <v>0</v>
      </c>
      <c r="WJP213" s="29">
        <f t="shared" si="262"/>
        <v>0</v>
      </c>
      <c r="WJQ213" s="29">
        <f t="shared" si="262"/>
        <v>0</v>
      </c>
      <c r="WJR213" s="29">
        <f t="shared" si="262"/>
        <v>0</v>
      </c>
      <c r="WJS213" s="29">
        <f t="shared" si="262"/>
        <v>0</v>
      </c>
      <c r="WJT213" s="29">
        <f t="shared" si="262"/>
        <v>0</v>
      </c>
      <c r="WJU213" s="29">
        <f t="shared" si="262"/>
        <v>0</v>
      </c>
      <c r="WJV213" s="29">
        <f t="shared" si="262"/>
        <v>0</v>
      </c>
      <c r="WJW213" s="29">
        <f t="shared" si="262"/>
        <v>0</v>
      </c>
      <c r="WJX213" s="29">
        <f t="shared" si="262"/>
        <v>0</v>
      </c>
      <c r="WJY213" s="29">
        <f t="shared" si="262"/>
        <v>0</v>
      </c>
      <c r="WJZ213" s="29">
        <f t="shared" si="262"/>
        <v>0</v>
      </c>
      <c r="WKA213" s="29">
        <f t="shared" si="262"/>
        <v>0</v>
      </c>
      <c r="WKB213" s="29">
        <f t="shared" si="262"/>
        <v>0</v>
      </c>
      <c r="WKC213" s="29">
        <f t="shared" si="262"/>
        <v>0</v>
      </c>
      <c r="WKD213" s="29">
        <f t="shared" si="262"/>
        <v>0</v>
      </c>
      <c r="WKE213" s="29">
        <f t="shared" si="262"/>
        <v>0</v>
      </c>
      <c r="WKF213" s="29">
        <f t="shared" si="262"/>
        <v>0</v>
      </c>
      <c r="WKG213" s="29">
        <f t="shared" si="262"/>
        <v>0</v>
      </c>
      <c r="WKH213" s="29">
        <f t="shared" si="262"/>
        <v>0</v>
      </c>
      <c r="WKI213" s="29">
        <f t="shared" si="262"/>
        <v>0</v>
      </c>
      <c r="WKJ213" s="29">
        <f t="shared" si="262"/>
        <v>0</v>
      </c>
      <c r="WKK213" s="29">
        <f t="shared" si="262"/>
        <v>0</v>
      </c>
      <c r="WKL213" s="29">
        <f t="shared" si="262"/>
        <v>0</v>
      </c>
      <c r="WKM213" s="29">
        <f t="shared" si="262"/>
        <v>0</v>
      </c>
      <c r="WKN213" s="29">
        <f t="shared" si="262"/>
        <v>0</v>
      </c>
      <c r="WKO213" s="29">
        <f t="shared" si="262"/>
        <v>0</v>
      </c>
      <c r="WKP213" s="29">
        <f t="shared" si="262"/>
        <v>0</v>
      </c>
      <c r="WKQ213" s="29">
        <f t="shared" si="262"/>
        <v>0</v>
      </c>
      <c r="WKR213" s="29">
        <f t="shared" si="262"/>
        <v>0</v>
      </c>
      <c r="WKS213" s="29">
        <f t="shared" si="262"/>
        <v>0</v>
      </c>
      <c r="WKT213" s="29">
        <f t="shared" si="262"/>
        <v>0</v>
      </c>
      <c r="WKU213" s="29">
        <f t="shared" si="262"/>
        <v>0</v>
      </c>
      <c r="WKV213" s="29">
        <f t="shared" si="262"/>
        <v>0</v>
      </c>
      <c r="WKW213" s="29">
        <f t="shared" si="262"/>
        <v>0</v>
      </c>
      <c r="WKX213" s="29">
        <f t="shared" si="262"/>
        <v>0</v>
      </c>
      <c r="WKY213" s="29">
        <f t="shared" si="262"/>
        <v>0</v>
      </c>
      <c r="WKZ213" s="29">
        <f t="shared" si="262"/>
        <v>0</v>
      </c>
      <c r="WLA213" s="29">
        <f t="shared" si="262"/>
        <v>0</v>
      </c>
      <c r="WLB213" s="29">
        <f t="shared" si="262"/>
        <v>0</v>
      </c>
      <c r="WLC213" s="29">
        <f t="shared" si="262"/>
        <v>0</v>
      </c>
      <c r="WLD213" s="29">
        <f t="shared" si="262"/>
        <v>0</v>
      </c>
      <c r="WLE213" s="29">
        <f t="shared" si="262"/>
        <v>0</v>
      </c>
      <c r="WLF213" s="29">
        <f t="shared" si="262"/>
        <v>0</v>
      </c>
      <c r="WLG213" s="29">
        <f t="shared" si="262"/>
        <v>0</v>
      </c>
      <c r="WLH213" s="29">
        <f t="shared" si="262"/>
        <v>0</v>
      </c>
      <c r="WLI213" s="29">
        <f t="shared" si="262"/>
        <v>0</v>
      </c>
      <c r="WLJ213" s="29">
        <f t="shared" si="262"/>
        <v>0</v>
      </c>
      <c r="WLK213" s="29">
        <f t="shared" si="262"/>
        <v>0</v>
      </c>
      <c r="WLL213" s="29">
        <f t="shared" si="262"/>
        <v>0</v>
      </c>
      <c r="WLM213" s="29">
        <f t="shared" ref="WLM213:WNX213" si="263">SUM(WLM207:WLM212)</f>
        <v>0</v>
      </c>
      <c r="WLN213" s="29">
        <f t="shared" si="263"/>
        <v>0</v>
      </c>
      <c r="WLO213" s="29">
        <f t="shared" si="263"/>
        <v>0</v>
      </c>
      <c r="WLP213" s="29">
        <f t="shared" si="263"/>
        <v>0</v>
      </c>
      <c r="WLQ213" s="29">
        <f t="shared" si="263"/>
        <v>0</v>
      </c>
      <c r="WLR213" s="29">
        <f t="shared" si="263"/>
        <v>0</v>
      </c>
      <c r="WLS213" s="29">
        <f t="shared" si="263"/>
        <v>0</v>
      </c>
      <c r="WLT213" s="29">
        <f t="shared" si="263"/>
        <v>0</v>
      </c>
      <c r="WLU213" s="29">
        <f t="shared" si="263"/>
        <v>0</v>
      </c>
      <c r="WLV213" s="29">
        <f t="shared" si="263"/>
        <v>0</v>
      </c>
      <c r="WLW213" s="29">
        <f t="shared" si="263"/>
        <v>0</v>
      </c>
      <c r="WLX213" s="29">
        <f t="shared" si="263"/>
        <v>0</v>
      </c>
      <c r="WLY213" s="29">
        <f t="shared" si="263"/>
        <v>0</v>
      </c>
      <c r="WLZ213" s="29">
        <f t="shared" si="263"/>
        <v>0</v>
      </c>
      <c r="WMA213" s="29">
        <f t="shared" si="263"/>
        <v>0</v>
      </c>
      <c r="WMB213" s="29">
        <f t="shared" si="263"/>
        <v>0</v>
      </c>
      <c r="WMC213" s="29">
        <f t="shared" si="263"/>
        <v>0</v>
      </c>
      <c r="WMD213" s="29">
        <f t="shared" si="263"/>
        <v>0</v>
      </c>
      <c r="WME213" s="29">
        <f t="shared" si="263"/>
        <v>0</v>
      </c>
      <c r="WMF213" s="29">
        <f t="shared" si="263"/>
        <v>0</v>
      </c>
      <c r="WMG213" s="29">
        <f t="shared" si="263"/>
        <v>0</v>
      </c>
      <c r="WMH213" s="29">
        <f t="shared" si="263"/>
        <v>0</v>
      </c>
      <c r="WMI213" s="29">
        <f t="shared" si="263"/>
        <v>0</v>
      </c>
      <c r="WMJ213" s="29">
        <f t="shared" si="263"/>
        <v>0</v>
      </c>
      <c r="WMK213" s="29">
        <f t="shared" si="263"/>
        <v>0</v>
      </c>
      <c r="WML213" s="29">
        <f t="shared" si="263"/>
        <v>0</v>
      </c>
      <c r="WMM213" s="29">
        <f t="shared" si="263"/>
        <v>0</v>
      </c>
      <c r="WMN213" s="29">
        <f t="shared" si="263"/>
        <v>0</v>
      </c>
      <c r="WMO213" s="29">
        <f t="shared" si="263"/>
        <v>0</v>
      </c>
      <c r="WMP213" s="29">
        <f t="shared" si="263"/>
        <v>0</v>
      </c>
      <c r="WMQ213" s="29">
        <f t="shared" si="263"/>
        <v>0</v>
      </c>
      <c r="WMR213" s="29">
        <f t="shared" si="263"/>
        <v>0</v>
      </c>
      <c r="WMS213" s="29">
        <f t="shared" si="263"/>
        <v>0</v>
      </c>
      <c r="WMT213" s="29">
        <f t="shared" si="263"/>
        <v>0</v>
      </c>
      <c r="WMU213" s="29">
        <f t="shared" si="263"/>
        <v>0</v>
      </c>
      <c r="WMV213" s="29">
        <f t="shared" si="263"/>
        <v>0</v>
      </c>
      <c r="WMW213" s="29">
        <f t="shared" si="263"/>
        <v>0</v>
      </c>
      <c r="WMX213" s="29">
        <f t="shared" si="263"/>
        <v>0</v>
      </c>
      <c r="WMY213" s="29">
        <f t="shared" si="263"/>
        <v>0</v>
      </c>
      <c r="WMZ213" s="29">
        <f t="shared" si="263"/>
        <v>0</v>
      </c>
      <c r="WNA213" s="29">
        <f t="shared" si="263"/>
        <v>0</v>
      </c>
      <c r="WNB213" s="29">
        <f t="shared" si="263"/>
        <v>0</v>
      </c>
      <c r="WNC213" s="29">
        <f t="shared" si="263"/>
        <v>0</v>
      </c>
      <c r="WND213" s="29">
        <f t="shared" si="263"/>
        <v>0</v>
      </c>
      <c r="WNE213" s="29">
        <f t="shared" si="263"/>
        <v>0</v>
      </c>
      <c r="WNF213" s="29">
        <f t="shared" si="263"/>
        <v>0</v>
      </c>
      <c r="WNG213" s="29">
        <f t="shared" si="263"/>
        <v>0</v>
      </c>
      <c r="WNH213" s="29">
        <f t="shared" si="263"/>
        <v>0</v>
      </c>
      <c r="WNI213" s="29">
        <f t="shared" si="263"/>
        <v>0</v>
      </c>
      <c r="WNJ213" s="29">
        <f t="shared" si="263"/>
        <v>0</v>
      </c>
      <c r="WNK213" s="29">
        <f t="shared" si="263"/>
        <v>0</v>
      </c>
      <c r="WNL213" s="29">
        <f t="shared" si="263"/>
        <v>0</v>
      </c>
      <c r="WNM213" s="29">
        <f t="shared" si="263"/>
        <v>0</v>
      </c>
      <c r="WNN213" s="29">
        <f t="shared" si="263"/>
        <v>0</v>
      </c>
      <c r="WNO213" s="29">
        <f t="shared" si="263"/>
        <v>0</v>
      </c>
      <c r="WNP213" s="29">
        <f t="shared" si="263"/>
        <v>0</v>
      </c>
      <c r="WNQ213" s="29">
        <f t="shared" si="263"/>
        <v>0</v>
      </c>
      <c r="WNR213" s="29">
        <f t="shared" si="263"/>
        <v>0</v>
      </c>
      <c r="WNS213" s="29">
        <f t="shared" si="263"/>
        <v>0</v>
      </c>
      <c r="WNT213" s="29">
        <f t="shared" si="263"/>
        <v>0</v>
      </c>
      <c r="WNU213" s="29">
        <f t="shared" si="263"/>
        <v>0</v>
      </c>
      <c r="WNV213" s="29">
        <f t="shared" si="263"/>
        <v>0</v>
      </c>
      <c r="WNW213" s="29">
        <f t="shared" si="263"/>
        <v>0</v>
      </c>
      <c r="WNX213" s="29">
        <f t="shared" si="263"/>
        <v>0</v>
      </c>
      <c r="WNY213" s="29">
        <f t="shared" ref="WNY213:WQJ213" si="264">SUM(WNY207:WNY212)</f>
        <v>0</v>
      </c>
      <c r="WNZ213" s="29">
        <f t="shared" si="264"/>
        <v>0</v>
      </c>
      <c r="WOA213" s="29">
        <f t="shared" si="264"/>
        <v>0</v>
      </c>
      <c r="WOB213" s="29">
        <f t="shared" si="264"/>
        <v>0</v>
      </c>
      <c r="WOC213" s="29">
        <f t="shared" si="264"/>
        <v>0</v>
      </c>
      <c r="WOD213" s="29">
        <f t="shared" si="264"/>
        <v>0</v>
      </c>
      <c r="WOE213" s="29">
        <f t="shared" si="264"/>
        <v>0</v>
      </c>
      <c r="WOF213" s="29">
        <f t="shared" si="264"/>
        <v>0</v>
      </c>
      <c r="WOG213" s="29">
        <f t="shared" si="264"/>
        <v>0</v>
      </c>
      <c r="WOH213" s="29">
        <f t="shared" si="264"/>
        <v>0</v>
      </c>
      <c r="WOI213" s="29">
        <f t="shared" si="264"/>
        <v>0</v>
      </c>
      <c r="WOJ213" s="29">
        <f t="shared" si="264"/>
        <v>0</v>
      </c>
      <c r="WOK213" s="29">
        <f t="shared" si="264"/>
        <v>0</v>
      </c>
      <c r="WOL213" s="29">
        <f t="shared" si="264"/>
        <v>0</v>
      </c>
      <c r="WOM213" s="29">
        <f t="shared" si="264"/>
        <v>0</v>
      </c>
      <c r="WON213" s="29">
        <f t="shared" si="264"/>
        <v>0</v>
      </c>
      <c r="WOO213" s="29">
        <f t="shared" si="264"/>
        <v>0</v>
      </c>
      <c r="WOP213" s="29">
        <f t="shared" si="264"/>
        <v>0</v>
      </c>
      <c r="WOQ213" s="29">
        <f t="shared" si="264"/>
        <v>0</v>
      </c>
      <c r="WOR213" s="29">
        <f t="shared" si="264"/>
        <v>0</v>
      </c>
      <c r="WOS213" s="29">
        <f t="shared" si="264"/>
        <v>0</v>
      </c>
      <c r="WOT213" s="29">
        <f t="shared" si="264"/>
        <v>0</v>
      </c>
      <c r="WOU213" s="29">
        <f t="shared" si="264"/>
        <v>0</v>
      </c>
      <c r="WOV213" s="29">
        <f t="shared" si="264"/>
        <v>0</v>
      </c>
      <c r="WOW213" s="29">
        <f t="shared" si="264"/>
        <v>0</v>
      </c>
      <c r="WOX213" s="29">
        <f t="shared" si="264"/>
        <v>0</v>
      </c>
      <c r="WOY213" s="29">
        <f t="shared" si="264"/>
        <v>0</v>
      </c>
      <c r="WOZ213" s="29">
        <f t="shared" si="264"/>
        <v>0</v>
      </c>
      <c r="WPA213" s="29">
        <f t="shared" si="264"/>
        <v>0</v>
      </c>
      <c r="WPB213" s="29">
        <f t="shared" si="264"/>
        <v>0</v>
      </c>
      <c r="WPC213" s="29">
        <f t="shared" si="264"/>
        <v>0</v>
      </c>
      <c r="WPD213" s="29">
        <f t="shared" si="264"/>
        <v>0</v>
      </c>
      <c r="WPE213" s="29">
        <f t="shared" si="264"/>
        <v>0</v>
      </c>
      <c r="WPF213" s="29">
        <f t="shared" si="264"/>
        <v>0</v>
      </c>
      <c r="WPG213" s="29">
        <f t="shared" si="264"/>
        <v>0</v>
      </c>
      <c r="WPH213" s="29">
        <f t="shared" si="264"/>
        <v>0</v>
      </c>
      <c r="WPI213" s="29">
        <f t="shared" si="264"/>
        <v>0</v>
      </c>
      <c r="WPJ213" s="29">
        <f t="shared" si="264"/>
        <v>0</v>
      </c>
      <c r="WPK213" s="29">
        <f t="shared" si="264"/>
        <v>0</v>
      </c>
      <c r="WPL213" s="29">
        <f t="shared" si="264"/>
        <v>0</v>
      </c>
      <c r="WPM213" s="29">
        <f t="shared" si="264"/>
        <v>0</v>
      </c>
      <c r="WPN213" s="29">
        <f t="shared" si="264"/>
        <v>0</v>
      </c>
      <c r="WPO213" s="29">
        <f t="shared" si="264"/>
        <v>0</v>
      </c>
      <c r="WPP213" s="29">
        <f t="shared" si="264"/>
        <v>0</v>
      </c>
      <c r="WPQ213" s="29">
        <f t="shared" si="264"/>
        <v>0</v>
      </c>
      <c r="WPR213" s="29">
        <f t="shared" si="264"/>
        <v>0</v>
      </c>
      <c r="WPS213" s="29">
        <f t="shared" si="264"/>
        <v>0</v>
      </c>
      <c r="WPT213" s="29">
        <f t="shared" si="264"/>
        <v>0</v>
      </c>
      <c r="WPU213" s="29">
        <f t="shared" si="264"/>
        <v>0</v>
      </c>
      <c r="WPV213" s="29">
        <f t="shared" si="264"/>
        <v>0</v>
      </c>
      <c r="WPW213" s="29">
        <f t="shared" si="264"/>
        <v>0</v>
      </c>
      <c r="WPX213" s="29">
        <f t="shared" si="264"/>
        <v>0</v>
      </c>
      <c r="WPY213" s="29">
        <f t="shared" si="264"/>
        <v>0</v>
      </c>
      <c r="WPZ213" s="29">
        <f t="shared" si="264"/>
        <v>0</v>
      </c>
      <c r="WQA213" s="29">
        <f t="shared" si="264"/>
        <v>0</v>
      </c>
      <c r="WQB213" s="29">
        <f t="shared" si="264"/>
        <v>0</v>
      </c>
      <c r="WQC213" s="29">
        <f t="shared" si="264"/>
        <v>0</v>
      </c>
      <c r="WQD213" s="29">
        <f t="shared" si="264"/>
        <v>0</v>
      </c>
      <c r="WQE213" s="29">
        <f t="shared" si="264"/>
        <v>0</v>
      </c>
      <c r="WQF213" s="29">
        <f t="shared" si="264"/>
        <v>0</v>
      </c>
      <c r="WQG213" s="29">
        <f t="shared" si="264"/>
        <v>0</v>
      </c>
      <c r="WQH213" s="29">
        <f t="shared" si="264"/>
        <v>0</v>
      </c>
      <c r="WQI213" s="29">
        <f t="shared" si="264"/>
        <v>0</v>
      </c>
      <c r="WQJ213" s="29">
        <f t="shared" si="264"/>
        <v>0</v>
      </c>
      <c r="WQK213" s="29">
        <f t="shared" ref="WQK213:WSV213" si="265">SUM(WQK207:WQK212)</f>
        <v>0</v>
      </c>
      <c r="WQL213" s="29">
        <f t="shared" si="265"/>
        <v>0</v>
      </c>
      <c r="WQM213" s="29">
        <f t="shared" si="265"/>
        <v>0</v>
      </c>
      <c r="WQN213" s="29">
        <f t="shared" si="265"/>
        <v>0</v>
      </c>
      <c r="WQO213" s="29">
        <f t="shared" si="265"/>
        <v>0</v>
      </c>
      <c r="WQP213" s="29">
        <f t="shared" si="265"/>
        <v>0</v>
      </c>
      <c r="WQQ213" s="29">
        <f t="shared" si="265"/>
        <v>0</v>
      </c>
      <c r="WQR213" s="29">
        <f t="shared" si="265"/>
        <v>0</v>
      </c>
      <c r="WQS213" s="29">
        <f t="shared" si="265"/>
        <v>0</v>
      </c>
      <c r="WQT213" s="29">
        <f t="shared" si="265"/>
        <v>0</v>
      </c>
      <c r="WQU213" s="29">
        <f t="shared" si="265"/>
        <v>0</v>
      </c>
      <c r="WQV213" s="29">
        <f t="shared" si="265"/>
        <v>0</v>
      </c>
      <c r="WQW213" s="29">
        <f t="shared" si="265"/>
        <v>0</v>
      </c>
      <c r="WQX213" s="29">
        <f t="shared" si="265"/>
        <v>0</v>
      </c>
      <c r="WQY213" s="29">
        <f t="shared" si="265"/>
        <v>0</v>
      </c>
      <c r="WQZ213" s="29">
        <f t="shared" si="265"/>
        <v>0</v>
      </c>
      <c r="WRA213" s="29">
        <f t="shared" si="265"/>
        <v>0</v>
      </c>
      <c r="WRB213" s="29">
        <f t="shared" si="265"/>
        <v>0</v>
      </c>
      <c r="WRC213" s="29">
        <f t="shared" si="265"/>
        <v>0</v>
      </c>
      <c r="WRD213" s="29">
        <f t="shared" si="265"/>
        <v>0</v>
      </c>
      <c r="WRE213" s="29">
        <f t="shared" si="265"/>
        <v>0</v>
      </c>
      <c r="WRF213" s="29">
        <f t="shared" si="265"/>
        <v>0</v>
      </c>
      <c r="WRG213" s="29">
        <f t="shared" si="265"/>
        <v>0</v>
      </c>
      <c r="WRH213" s="29">
        <f t="shared" si="265"/>
        <v>0</v>
      </c>
      <c r="WRI213" s="29">
        <f t="shared" si="265"/>
        <v>0</v>
      </c>
      <c r="WRJ213" s="29">
        <f t="shared" si="265"/>
        <v>0</v>
      </c>
      <c r="WRK213" s="29">
        <f t="shared" si="265"/>
        <v>0</v>
      </c>
      <c r="WRL213" s="29">
        <f t="shared" si="265"/>
        <v>0</v>
      </c>
      <c r="WRM213" s="29">
        <f t="shared" si="265"/>
        <v>0</v>
      </c>
      <c r="WRN213" s="29">
        <f t="shared" si="265"/>
        <v>0</v>
      </c>
      <c r="WRO213" s="29">
        <f t="shared" si="265"/>
        <v>0</v>
      </c>
      <c r="WRP213" s="29">
        <f t="shared" si="265"/>
        <v>0</v>
      </c>
      <c r="WRQ213" s="29">
        <f t="shared" si="265"/>
        <v>0</v>
      </c>
      <c r="WRR213" s="29">
        <f t="shared" si="265"/>
        <v>0</v>
      </c>
      <c r="WRS213" s="29">
        <f t="shared" si="265"/>
        <v>0</v>
      </c>
      <c r="WRT213" s="29">
        <f t="shared" si="265"/>
        <v>0</v>
      </c>
      <c r="WRU213" s="29">
        <f t="shared" si="265"/>
        <v>0</v>
      </c>
      <c r="WRV213" s="29">
        <f t="shared" si="265"/>
        <v>0</v>
      </c>
      <c r="WRW213" s="29">
        <f t="shared" si="265"/>
        <v>0</v>
      </c>
      <c r="WRX213" s="29">
        <f t="shared" si="265"/>
        <v>0</v>
      </c>
      <c r="WRY213" s="29">
        <f t="shared" si="265"/>
        <v>0</v>
      </c>
      <c r="WRZ213" s="29">
        <f t="shared" si="265"/>
        <v>0</v>
      </c>
      <c r="WSA213" s="29">
        <f t="shared" si="265"/>
        <v>0</v>
      </c>
      <c r="WSB213" s="29">
        <f t="shared" si="265"/>
        <v>0</v>
      </c>
      <c r="WSC213" s="29">
        <f t="shared" si="265"/>
        <v>0</v>
      </c>
      <c r="WSD213" s="29">
        <f t="shared" si="265"/>
        <v>0</v>
      </c>
      <c r="WSE213" s="29">
        <f t="shared" si="265"/>
        <v>0</v>
      </c>
      <c r="WSF213" s="29">
        <f t="shared" si="265"/>
        <v>0</v>
      </c>
      <c r="WSG213" s="29">
        <f t="shared" si="265"/>
        <v>0</v>
      </c>
      <c r="WSH213" s="29">
        <f t="shared" si="265"/>
        <v>0</v>
      </c>
      <c r="WSI213" s="29">
        <f t="shared" si="265"/>
        <v>0</v>
      </c>
      <c r="WSJ213" s="29">
        <f t="shared" si="265"/>
        <v>0</v>
      </c>
      <c r="WSK213" s="29">
        <f t="shared" si="265"/>
        <v>0</v>
      </c>
      <c r="WSL213" s="29">
        <f t="shared" si="265"/>
        <v>0</v>
      </c>
      <c r="WSM213" s="29">
        <f t="shared" si="265"/>
        <v>0</v>
      </c>
      <c r="WSN213" s="29">
        <f t="shared" si="265"/>
        <v>0</v>
      </c>
      <c r="WSO213" s="29">
        <f t="shared" si="265"/>
        <v>0</v>
      </c>
      <c r="WSP213" s="29">
        <f t="shared" si="265"/>
        <v>0</v>
      </c>
      <c r="WSQ213" s="29">
        <f t="shared" si="265"/>
        <v>0</v>
      </c>
      <c r="WSR213" s="29">
        <f t="shared" si="265"/>
        <v>0</v>
      </c>
      <c r="WSS213" s="29">
        <f t="shared" si="265"/>
        <v>0</v>
      </c>
      <c r="WST213" s="29">
        <f t="shared" si="265"/>
        <v>0</v>
      </c>
      <c r="WSU213" s="29">
        <f t="shared" si="265"/>
        <v>0</v>
      </c>
      <c r="WSV213" s="29">
        <f t="shared" si="265"/>
        <v>0</v>
      </c>
      <c r="WSW213" s="29">
        <f t="shared" ref="WSW213:WVH213" si="266">SUM(WSW207:WSW212)</f>
        <v>0</v>
      </c>
      <c r="WSX213" s="29">
        <f t="shared" si="266"/>
        <v>0</v>
      </c>
      <c r="WSY213" s="29">
        <f t="shared" si="266"/>
        <v>0</v>
      </c>
      <c r="WSZ213" s="29">
        <f t="shared" si="266"/>
        <v>0</v>
      </c>
      <c r="WTA213" s="29">
        <f t="shared" si="266"/>
        <v>0</v>
      </c>
      <c r="WTB213" s="29">
        <f t="shared" si="266"/>
        <v>0</v>
      </c>
      <c r="WTC213" s="29">
        <f t="shared" si="266"/>
        <v>0</v>
      </c>
      <c r="WTD213" s="29">
        <f t="shared" si="266"/>
        <v>0</v>
      </c>
      <c r="WTE213" s="29">
        <f t="shared" si="266"/>
        <v>0</v>
      </c>
      <c r="WTF213" s="29">
        <f t="shared" si="266"/>
        <v>0</v>
      </c>
      <c r="WTG213" s="29">
        <f t="shared" si="266"/>
        <v>0</v>
      </c>
      <c r="WTH213" s="29">
        <f t="shared" si="266"/>
        <v>0</v>
      </c>
      <c r="WTI213" s="29">
        <f t="shared" si="266"/>
        <v>0</v>
      </c>
      <c r="WTJ213" s="29">
        <f t="shared" si="266"/>
        <v>0</v>
      </c>
      <c r="WTK213" s="29">
        <f t="shared" si="266"/>
        <v>0</v>
      </c>
      <c r="WTL213" s="29">
        <f t="shared" si="266"/>
        <v>0</v>
      </c>
      <c r="WTM213" s="29">
        <f t="shared" si="266"/>
        <v>0</v>
      </c>
      <c r="WTN213" s="29">
        <f t="shared" si="266"/>
        <v>0</v>
      </c>
      <c r="WTO213" s="29">
        <f t="shared" si="266"/>
        <v>0</v>
      </c>
      <c r="WTP213" s="29">
        <f t="shared" si="266"/>
        <v>0</v>
      </c>
      <c r="WTQ213" s="29">
        <f t="shared" si="266"/>
        <v>0</v>
      </c>
      <c r="WTR213" s="29">
        <f t="shared" si="266"/>
        <v>0</v>
      </c>
      <c r="WTS213" s="29">
        <f t="shared" si="266"/>
        <v>0</v>
      </c>
      <c r="WTT213" s="29">
        <f t="shared" si="266"/>
        <v>0</v>
      </c>
      <c r="WTU213" s="29">
        <f t="shared" si="266"/>
        <v>0</v>
      </c>
      <c r="WTV213" s="29">
        <f t="shared" si="266"/>
        <v>0</v>
      </c>
      <c r="WTW213" s="29">
        <f t="shared" si="266"/>
        <v>0</v>
      </c>
      <c r="WTX213" s="29">
        <f t="shared" si="266"/>
        <v>0</v>
      </c>
      <c r="WTY213" s="29">
        <f t="shared" si="266"/>
        <v>0</v>
      </c>
      <c r="WTZ213" s="29">
        <f t="shared" si="266"/>
        <v>0</v>
      </c>
      <c r="WUA213" s="29">
        <f t="shared" si="266"/>
        <v>0</v>
      </c>
      <c r="WUB213" s="29">
        <f t="shared" si="266"/>
        <v>0</v>
      </c>
      <c r="WUC213" s="29">
        <f t="shared" si="266"/>
        <v>0</v>
      </c>
      <c r="WUD213" s="29">
        <f t="shared" si="266"/>
        <v>0</v>
      </c>
      <c r="WUE213" s="29">
        <f t="shared" si="266"/>
        <v>0</v>
      </c>
      <c r="WUF213" s="29">
        <f t="shared" si="266"/>
        <v>0</v>
      </c>
      <c r="WUG213" s="29">
        <f t="shared" si="266"/>
        <v>0</v>
      </c>
      <c r="WUH213" s="29">
        <f t="shared" si="266"/>
        <v>0</v>
      </c>
      <c r="WUI213" s="29">
        <f t="shared" si="266"/>
        <v>0</v>
      </c>
      <c r="WUJ213" s="29">
        <f t="shared" si="266"/>
        <v>0</v>
      </c>
      <c r="WUK213" s="29">
        <f t="shared" si="266"/>
        <v>0</v>
      </c>
      <c r="WUL213" s="29">
        <f t="shared" si="266"/>
        <v>0</v>
      </c>
      <c r="WUM213" s="29">
        <f t="shared" si="266"/>
        <v>0</v>
      </c>
      <c r="WUN213" s="29">
        <f t="shared" si="266"/>
        <v>0</v>
      </c>
      <c r="WUO213" s="29">
        <f t="shared" si="266"/>
        <v>0</v>
      </c>
      <c r="WUP213" s="29">
        <f t="shared" si="266"/>
        <v>0</v>
      </c>
      <c r="WUQ213" s="29">
        <f t="shared" si="266"/>
        <v>0</v>
      </c>
      <c r="WUR213" s="29">
        <f t="shared" si="266"/>
        <v>0</v>
      </c>
      <c r="WUS213" s="29">
        <f t="shared" si="266"/>
        <v>0</v>
      </c>
      <c r="WUT213" s="29">
        <f t="shared" si="266"/>
        <v>0</v>
      </c>
      <c r="WUU213" s="29">
        <f t="shared" si="266"/>
        <v>0</v>
      </c>
      <c r="WUV213" s="29">
        <f t="shared" si="266"/>
        <v>0</v>
      </c>
      <c r="WUW213" s="29">
        <f t="shared" si="266"/>
        <v>0</v>
      </c>
      <c r="WUX213" s="29">
        <f t="shared" si="266"/>
        <v>0</v>
      </c>
      <c r="WUY213" s="29">
        <f t="shared" si="266"/>
        <v>0</v>
      </c>
      <c r="WUZ213" s="29">
        <f t="shared" si="266"/>
        <v>0</v>
      </c>
      <c r="WVA213" s="29">
        <f t="shared" si="266"/>
        <v>0</v>
      </c>
      <c r="WVB213" s="29">
        <f t="shared" si="266"/>
        <v>0</v>
      </c>
      <c r="WVC213" s="29">
        <f t="shared" si="266"/>
        <v>0</v>
      </c>
      <c r="WVD213" s="29">
        <f t="shared" si="266"/>
        <v>0</v>
      </c>
      <c r="WVE213" s="29">
        <f t="shared" si="266"/>
        <v>0</v>
      </c>
      <c r="WVF213" s="29">
        <f t="shared" si="266"/>
        <v>0</v>
      </c>
      <c r="WVG213" s="29">
        <f t="shared" si="266"/>
        <v>0</v>
      </c>
      <c r="WVH213" s="29">
        <f t="shared" si="266"/>
        <v>0</v>
      </c>
      <c r="WVI213" s="29">
        <f t="shared" ref="WVI213:WXT213" si="267">SUM(WVI207:WVI212)</f>
        <v>0</v>
      </c>
      <c r="WVJ213" s="29">
        <f t="shared" si="267"/>
        <v>0</v>
      </c>
      <c r="WVK213" s="29">
        <f t="shared" si="267"/>
        <v>0</v>
      </c>
      <c r="WVL213" s="29">
        <f t="shared" si="267"/>
        <v>0</v>
      </c>
      <c r="WVM213" s="29">
        <f t="shared" si="267"/>
        <v>0</v>
      </c>
      <c r="WVN213" s="29">
        <f t="shared" si="267"/>
        <v>0</v>
      </c>
      <c r="WVO213" s="29">
        <f t="shared" si="267"/>
        <v>0</v>
      </c>
      <c r="WVP213" s="29">
        <f t="shared" si="267"/>
        <v>0</v>
      </c>
      <c r="WVQ213" s="29">
        <f t="shared" si="267"/>
        <v>0</v>
      </c>
      <c r="WVR213" s="29">
        <f t="shared" si="267"/>
        <v>0</v>
      </c>
      <c r="WVS213" s="29">
        <f t="shared" si="267"/>
        <v>0</v>
      </c>
      <c r="WVT213" s="29">
        <f t="shared" si="267"/>
        <v>0</v>
      </c>
      <c r="WVU213" s="29">
        <f t="shared" si="267"/>
        <v>0</v>
      </c>
      <c r="WVV213" s="29">
        <f t="shared" si="267"/>
        <v>0</v>
      </c>
      <c r="WVW213" s="29">
        <f t="shared" si="267"/>
        <v>0</v>
      </c>
      <c r="WVX213" s="29">
        <f t="shared" si="267"/>
        <v>0</v>
      </c>
      <c r="WVY213" s="29">
        <f t="shared" si="267"/>
        <v>0</v>
      </c>
      <c r="WVZ213" s="29">
        <f t="shared" si="267"/>
        <v>0</v>
      </c>
      <c r="WWA213" s="29">
        <f t="shared" si="267"/>
        <v>0</v>
      </c>
      <c r="WWB213" s="29">
        <f t="shared" si="267"/>
        <v>0</v>
      </c>
      <c r="WWC213" s="29">
        <f t="shared" si="267"/>
        <v>0</v>
      </c>
      <c r="WWD213" s="29">
        <f t="shared" si="267"/>
        <v>0</v>
      </c>
      <c r="WWE213" s="29">
        <f t="shared" si="267"/>
        <v>0</v>
      </c>
      <c r="WWF213" s="29">
        <f t="shared" si="267"/>
        <v>0</v>
      </c>
      <c r="WWG213" s="29">
        <f t="shared" si="267"/>
        <v>0</v>
      </c>
      <c r="WWH213" s="29">
        <f t="shared" si="267"/>
        <v>0</v>
      </c>
      <c r="WWI213" s="29">
        <f t="shared" si="267"/>
        <v>0</v>
      </c>
      <c r="WWJ213" s="29">
        <f t="shared" si="267"/>
        <v>0</v>
      </c>
      <c r="WWK213" s="29">
        <f t="shared" si="267"/>
        <v>0</v>
      </c>
      <c r="WWL213" s="29">
        <f t="shared" si="267"/>
        <v>0</v>
      </c>
      <c r="WWM213" s="29">
        <f t="shared" si="267"/>
        <v>0</v>
      </c>
      <c r="WWN213" s="29">
        <f t="shared" si="267"/>
        <v>0</v>
      </c>
      <c r="WWO213" s="29">
        <f t="shared" si="267"/>
        <v>0</v>
      </c>
      <c r="WWP213" s="29">
        <f t="shared" si="267"/>
        <v>0</v>
      </c>
      <c r="WWQ213" s="29">
        <f t="shared" si="267"/>
        <v>0</v>
      </c>
      <c r="WWR213" s="29">
        <f t="shared" si="267"/>
        <v>0</v>
      </c>
      <c r="WWS213" s="29">
        <f t="shared" si="267"/>
        <v>0</v>
      </c>
      <c r="WWT213" s="29">
        <f t="shared" si="267"/>
        <v>0</v>
      </c>
      <c r="WWU213" s="29">
        <f t="shared" si="267"/>
        <v>0</v>
      </c>
      <c r="WWV213" s="29">
        <f t="shared" si="267"/>
        <v>0</v>
      </c>
      <c r="WWW213" s="29">
        <f t="shared" si="267"/>
        <v>0</v>
      </c>
      <c r="WWX213" s="29">
        <f t="shared" si="267"/>
        <v>0</v>
      </c>
      <c r="WWY213" s="29">
        <f t="shared" si="267"/>
        <v>0</v>
      </c>
      <c r="WWZ213" s="29">
        <f t="shared" si="267"/>
        <v>0</v>
      </c>
      <c r="WXA213" s="29">
        <f t="shared" si="267"/>
        <v>0</v>
      </c>
      <c r="WXB213" s="29">
        <f t="shared" si="267"/>
        <v>0</v>
      </c>
      <c r="WXC213" s="29">
        <f t="shared" si="267"/>
        <v>0</v>
      </c>
      <c r="WXD213" s="29">
        <f t="shared" si="267"/>
        <v>0</v>
      </c>
      <c r="WXE213" s="29">
        <f t="shared" si="267"/>
        <v>0</v>
      </c>
      <c r="WXF213" s="29">
        <f t="shared" si="267"/>
        <v>0</v>
      </c>
      <c r="WXG213" s="29">
        <f t="shared" si="267"/>
        <v>0</v>
      </c>
      <c r="WXH213" s="29">
        <f t="shared" si="267"/>
        <v>0</v>
      </c>
      <c r="WXI213" s="29">
        <f t="shared" si="267"/>
        <v>0</v>
      </c>
      <c r="WXJ213" s="29">
        <f t="shared" si="267"/>
        <v>0</v>
      </c>
      <c r="WXK213" s="29">
        <f t="shared" si="267"/>
        <v>0</v>
      </c>
      <c r="WXL213" s="29">
        <f t="shared" si="267"/>
        <v>0</v>
      </c>
      <c r="WXM213" s="29">
        <f t="shared" si="267"/>
        <v>0</v>
      </c>
      <c r="WXN213" s="29">
        <f t="shared" si="267"/>
        <v>0</v>
      </c>
      <c r="WXO213" s="29">
        <f t="shared" si="267"/>
        <v>0</v>
      </c>
      <c r="WXP213" s="29">
        <f t="shared" si="267"/>
        <v>0</v>
      </c>
      <c r="WXQ213" s="29">
        <f t="shared" si="267"/>
        <v>0</v>
      </c>
      <c r="WXR213" s="29">
        <f t="shared" si="267"/>
        <v>0</v>
      </c>
      <c r="WXS213" s="29">
        <f t="shared" si="267"/>
        <v>0</v>
      </c>
      <c r="WXT213" s="29">
        <f t="shared" si="267"/>
        <v>0</v>
      </c>
      <c r="WXU213" s="29">
        <f t="shared" ref="WXU213:XAF213" si="268">SUM(WXU207:WXU212)</f>
        <v>0</v>
      </c>
      <c r="WXV213" s="29">
        <f t="shared" si="268"/>
        <v>0</v>
      </c>
      <c r="WXW213" s="29">
        <f t="shared" si="268"/>
        <v>0</v>
      </c>
      <c r="WXX213" s="29">
        <f t="shared" si="268"/>
        <v>0</v>
      </c>
      <c r="WXY213" s="29">
        <f t="shared" si="268"/>
        <v>0</v>
      </c>
      <c r="WXZ213" s="29">
        <f t="shared" si="268"/>
        <v>0</v>
      </c>
      <c r="WYA213" s="29">
        <f t="shared" si="268"/>
        <v>0</v>
      </c>
      <c r="WYB213" s="29">
        <f t="shared" si="268"/>
        <v>0</v>
      </c>
      <c r="WYC213" s="29">
        <f t="shared" si="268"/>
        <v>0</v>
      </c>
      <c r="WYD213" s="29">
        <f t="shared" si="268"/>
        <v>0</v>
      </c>
      <c r="WYE213" s="29">
        <f t="shared" si="268"/>
        <v>0</v>
      </c>
      <c r="WYF213" s="29">
        <f t="shared" si="268"/>
        <v>0</v>
      </c>
      <c r="WYG213" s="29">
        <f t="shared" si="268"/>
        <v>0</v>
      </c>
      <c r="WYH213" s="29">
        <f t="shared" si="268"/>
        <v>0</v>
      </c>
      <c r="WYI213" s="29">
        <f t="shared" si="268"/>
        <v>0</v>
      </c>
      <c r="WYJ213" s="29">
        <f t="shared" si="268"/>
        <v>0</v>
      </c>
      <c r="WYK213" s="29">
        <f t="shared" si="268"/>
        <v>0</v>
      </c>
      <c r="WYL213" s="29">
        <f t="shared" si="268"/>
        <v>0</v>
      </c>
      <c r="WYM213" s="29">
        <f t="shared" si="268"/>
        <v>0</v>
      </c>
      <c r="WYN213" s="29">
        <f t="shared" si="268"/>
        <v>0</v>
      </c>
      <c r="WYO213" s="29">
        <f t="shared" si="268"/>
        <v>0</v>
      </c>
      <c r="WYP213" s="29">
        <f t="shared" si="268"/>
        <v>0</v>
      </c>
      <c r="WYQ213" s="29">
        <f t="shared" si="268"/>
        <v>0</v>
      </c>
      <c r="WYR213" s="29">
        <f t="shared" si="268"/>
        <v>0</v>
      </c>
      <c r="WYS213" s="29">
        <f t="shared" si="268"/>
        <v>0</v>
      </c>
      <c r="WYT213" s="29">
        <f t="shared" si="268"/>
        <v>0</v>
      </c>
      <c r="WYU213" s="29">
        <f t="shared" si="268"/>
        <v>0</v>
      </c>
      <c r="WYV213" s="29">
        <f t="shared" si="268"/>
        <v>0</v>
      </c>
      <c r="WYW213" s="29">
        <f t="shared" si="268"/>
        <v>0</v>
      </c>
      <c r="WYX213" s="29">
        <f t="shared" si="268"/>
        <v>0</v>
      </c>
      <c r="WYY213" s="29">
        <f t="shared" si="268"/>
        <v>0</v>
      </c>
      <c r="WYZ213" s="29">
        <f t="shared" si="268"/>
        <v>0</v>
      </c>
      <c r="WZA213" s="29">
        <f t="shared" si="268"/>
        <v>0</v>
      </c>
      <c r="WZB213" s="29">
        <f t="shared" si="268"/>
        <v>0</v>
      </c>
      <c r="WZC213" s="29">
        <f t="shared" si="268"/>
        <v>0</v>
      </c>
      <c r="WZD213" s="29">
        <f t="shared" si="268"/>
        <v>0</v>
      </c>
      <c r="WZE213" s="29">
        <f t="shared" si="268"/>
        <v>0</v>
      </c>
      <c r="WZF213" s="29">
        <f t="shared" si="268"/>
        <v>0</v>
      </c>
      <c r="WZG213" s="29">
        <f t="shared" si="268"/>
        <v>0</v>
      </c>
      <c r="WZH213" s="29">
        <f t="shared" si="268"/>
        <v>0</v>
      </c>
      <c r="WZI213" s="29">
        <f t="shared" si="268"/>
        <v>0</v>
      </c>
      <c r="WZJ213" s="29">
        <f t="shared" si="268"/>
        <v>0</v>
      </c>
      <c r="WZK213" s="29">
        <f t="shared" si="268"/>
        <v>0</v>
      </c>
      <c r="WZL213" s="29">
        <f t="shared" si="268"/>
        <v>0</v>
      </c>
      <c r="WZM213" s="29">
        <f t="shared" si="268"/>
        <v>0</v>
      </c>
      <c r="WZN213" s="29">
        <f t="shared" si="268"/>
        <v>0</v>
      </c>
      <c r="WZO213" s="29">
        <f t="shared" si="268"/>
        <v>0</v>
      </c>
      <c r="WZP213" s="29">
        <f t="shared" si="268"/>
        <v>0</v>
      </c>
      <c r="WZQ213" s="29">
        <f t="shared" si="268"/>
        <v>0</v>
      </c>
      <c r="WZR213" s="29">
        <f t="shared" si="268"/>
        <v>0</v>
      </c>
      <c r="WZS213" s="29">
        <f t="shared" si="268"/>
        <v>0</v>
      </c>
      <c r="WZT213" s="29">
        <f t="shared" si="268"/>
        <v>0</v>
      </c>
      <c r="WZU213" s="29">
        <f t="shared" si="268"/>
        <v>0</v>
      </c>
      <c r="WZV213" s="29">
        <f t="shared" si="268"/>
        <v>0</v>
      </c>
      <c r="WZW213" s="29">
        <f t="shared" si="268"/>
        <v>0</v>
      </c>
      <c r="WZX213" s="29">
        <f t="shared" si="268"/>
        <v>0</v>
      </c>
      <c r="WZY213" s="29">
        <f t="shared" si="268"/>
        <v>0</v>
      </c>
      <c r="WZZ213" s="29">
        <f t="shared" si="268"/>
        <v>0</v>
      </c>
      <c r="XAA213" s="29">
        <f t="shared" si="268"/>
        <v>0</v>
      </c>
      <c r="XAB213" s="29">
        <f t="shared" si="268"/>
        <v>0</v>
      </c>
      <c r="XAC213" s="29">
        <f t="shared" si="268"/>
        <v>0</v>
      </c>
      <c r="XAD213" s="29">
        <f t="shared" si="268"/>
        <v>0</v>
      </c>
      <c r="XAE213" s="29">
        <f t="shared" si="268"/>
        <v>0</v>
      </c>
      <c r="XAF213" s="29">
        <f t="shared" si="268"/>
        <v>0</v>
      </c>
      <c r="XAG213" s="29">
        <f t="shared" ref="XAG213:XCR213" si="269">SUM(XAG207:XAG212)</f>
        <v>0</v>
      </c>
      <c r="XAH213" s="29">
        <f t="shared" si="269"/>
        <v>0</v>
      </c>
      <c r="XAI213" s="29">
        <f t="shared" si="269"/>
        <v>0</v>
      </c>
      <c r="XAJ213" s="29">
        <f t="shared" si="269"/>
        <v>0</v>
      </c>
      <c r="XAK213" s="29">
        <f t="shared" si="269"/>
        <v>0</v>
      </c>
      <c r="XAL213" s="29">
        <f t="shared" si="269"/>
        <v>0</v>
      </c>
      <c r="XAM213" s="29">
        <f t="shared" si="269"/>
        <v>0</v>
      </c>
      <c r="XAN213" s="29">
        <f t="shared" si="269"/>
        <v>0</v>
      </c>
      <c r="XAO213" s="29">
        <f t="shared" si="269"/>
        <v>0</v>
      </c>
      <c r="XAP213" s="29">
        <f t="shared" si="269"/>
        <v>0</v>
      </c>
      <c r="XAQ213" s="29">
        <f t="shared" si="269"/>
        <v>0</v>
      </c>
      <c r="XAR213" s="29">
        <f t="shared" si="269"/>
        <v>0</v>
      </c>
      <c r="XAS213" s="29">
        <f t="shared" si="269"/>
        <v>0</v>
      </c>
      <c r="XAT213" s="29">
        <f t="shared" si="269"/>
        <v>0</v>
      </c>
      <c r="XAU213" s="29">
        <f t="shared" si="269"/>
        <v>0</v>
      </c>
      <c r="XAV213" s="29">
        <f t="shared" si="269"/>
        <v>0</v>
      </c>
      <c r="XAW213" s="29">
        <f t="shared" si="269"/>
        <v>0</v>
      </c>
      <c r="XAX213" s="29">
        <f t="shared" si="269"/>
        <v>0</v>
      </c>
      <c r="XAY213" s="29">
        <f t="shared" si="269"/>
        <v>0</v>
      </c>
      <c r="XAZ213" s="29">
        <f t="shared" si="269"/>
        <v>0</v>
      </c>
      <c r="XBA213" s="29">
        <f t="shared" si="269"/>
        <v>0</v>
      </c>
      <c r="XBB213" s="29">
        <f t="shared" si="269"/>
        <v>0</v>
      </c>
      <c r="XBC213" s="29">
        <f t="shared" si="269"/>
        <v>0</v>
      </c>
      <c r="XBD213" s="29">
        <f t="shared" si="269"/>
        <v>0</v>
      </c>
      <c r="XBE213" s="29">
        <f t="shared" si="269"/>
        <v>0</v>
      </c>
      <c r="XBF213" s="29">
        <f t="shared" si="269"/>
        <v>0</v>
      </c>
      <c r="XBG213" s="29">
        <f t="shared" si="269"/>
        <v>0</v>
      </c>
      <c r="XBH213" s="29">
        <f t="shared" si="269"/>
        <v>0</v>
      </c>
      <c r="XBI213" s="29">
        <f t="shared" si="269"/>
        <v>0</v>
      </c>
      <c r="XBJ213" s="29">
        <f t="shared" si="269"/>
        <v>0</v>
      </c>
      <c r="XBK213" s="29">
        <f t="shared" si="269"/>
        <v>0</v>
      </c>
      <c r="XBL213" s="29">
        <f t="shared" si="269"/>
        <v>0</v>
      </c>
      <c r="XBM213" s="29">
        <f t="shared" si="269"/>
        <v>0</v>
      </c>
      <c r="XBN213" s="29">
        <f t="shared" si="269"/>
        <v>0</v>
      </c>
      <c r="XBO213" s="29">
        <f t="shared" si="269"/>
        <v>0</v>
      </c>
      <c r="XBP213" s="29">
        <f t="shared" si="269"/>
        <v>0</v>
      </c>
      <c r="XBQ213" s="29">
        <f t="shared" si="269"/>
        <v>0</v>
      </c>
      <c r="XBR213" s="29">
        <f t="shared" si="269"/>
        <v>0</v>
      </c>
      <c r="XBS213" s="29">
        <f t="shared" si="269"/>
        <v>0</v>
      </c>
      <c r="XBT213" s="29">
        <f t="shared" si="269"/>
        <v>0</v>
      </c>
      <c r="XBU213" s="29">
        <f t="shared" si="269"/>
        <v>0</v>
      </c>
      <c r="XBV213" s="29">
        <f t="shared" si="269"/>
        <v>0</v>
      </c>
      <c r="XBW213" s="29">
        <f t="shared" si="269"/>
        <v>0</v>
      </c>
      <c r="XBX213" s="29">
        <f t="shared" si="269"/>
        <v>0</v>
      </c>
      <c r="XBY213" s="29">
        <f t="shared" si="269"/>
        <v>0</v>
      </c>
      <c r="XBZ213" s="29">
        <f t="shared" si="269"/>
        <v>0</v>
      </c>
      <c r="XCA213" s="29">
        <f t="shared" si="269"/>
        <v>0</v>
      </c>
      <c r="XCB213" s="29">
        <f t="shared" si="269"/>
        <v>0</v>
      </c>
      <c r="XCC213" s="29">
        <f t="shared" si="269"/>
        <v>0</v>
      </c>
      <c r="XCD213" s="29">
        <f t="shared" si="269"/>
        <v>0</v>
      </c>
      <c r="XCE213" s="29">
        <f t="shared" si="269"/>
        <v>0</v>
      </c>
      <c r="XCF213" s="29">
        <f t="shared" si="269"/>
        <v>0</v>
      </c>
      <c r="XCG213" s="29">
        <f t="shared" si="269"/>
        <v>0</v>
      </c>
      <c r="XCH213" s="29">
        <f t="shared" si="269"/>
        <v>0</v>
      </c>
      <c r="XCI213" s="29">
        <f t="shared" si="269"/>
        <v>0</v>
      </c>
      <c r="XCJ213" s="29">
        <f t="shared" si="269"/>
        <v>0</v>
      </c>
      <c r="XCK213" s="29">
        <f t="shared" si="269"/>
        <v>0</v>
      </c>
      <c r="XCL213" s="29">
        <f t="shared" si="269"/>
        <v>0</v>
      </c>
      <c r="XCM213" s="29">
        <f t="shared" si="269"/>
        <v>0</v>
      </c>
      <c r="XCN213" s="29">
        <f t="shared" si="269"/>
        <v>0</v>
      </c>
      <c r="XCO213" s="29">
        <f t="shared" si="269"/>
        <v>0</v>
      </c>
      <c r="XCP213" s="29">
        <f t="shared" si="269"/>
        <v>0</v>
      </c>
      <c r="XCQ213" s="29">
        <f t="shared" si="269"/>
        <v>0</v>
      </c>
      <c r="XCR213" s="29">
        <f t="shared" si="269"/>
        <v>0</v>
      </c>
      <c r="XCS213" s="29">
        <f t="shared" ref="XCS213:XFD213" si="270">SUM(XCS207:XCS212)</f>
        <v>0</v>
      </c>
      <c r="XCT213" s="29">
        <f t="shared" si="270"/>
        <v>0</v>
      </c>
      <c r="XCU213" s="29">
        <f t="shared" si="270"/>
        <v>0</v>
      </c>
      <c r="XCV213" s="29">
        <f t="shared" si="270"/>
        <v>0</v>
      </c>
      <c r="XCW213" s="29">
        <f t="shared" si="270"/>
        <v>0</v>
      </c>
      <c r="XCX213" s="29">
        <f t="shared" si="270"/>
        <v>0</v>
      </c>
      <c r="XCY213" s="29">
        <f t="shared" si="270"/>
        <v>0</v>
      </c>
      <c r="XCZ213" s="29">
        <f t="shared" si="270"/>
        <v>0</v>
      </c>
      <c r="XDA213" s="29">
        <f t="shared" si="270"/>
        <v>0</v>
      </c>
      <c r="XDB213" s="29">
        <f t="shared" si="270"/>
        <v>0</v>
      </c>
      <c r="XDC213" s="29">
        <f t="shared" si="270"/>
        <v>0</v>
      </c>
      <c r="XDD213" s="29">
        <f t="shared" si="270"/>
        <v>0</v>
      </c>
      <c r="XDE213" s="29">
        <f t="shared" si="270"/>
        <v>0</v>
      </c>
      <c r="XDF213" s="29">
        <f t="shared" si="270"/>
        <v>0</v>
      </c>
      <c r="XDG213" s="29">
        <f t="shared" si="270"/>
        <v>0</v>
      </c>
      <c r="XDH213" s="29">
        <f t="shared" si="270"/>
        <v>0</v>
      </c>
      <c r="XDI213" s="29">
        <f t="shared" si="270"/>
        <v>0</v>
      </c>
      <c r="XDJ213" s="29">
        <f t="shared" si="270"/>
        <v>0</v>
      </c>
      <c r="XDK213" s="29">
        <f t="shared" si="270"/>
        <v>0</v>
      </c>
      <c r="XDL213" s="29">
        <f t="shared" si="270"/>
        <v>0</v>
      </c>
      <c r="XDM213" s="29">
        <f t="shared" si="270"/>
        <v>0</v>
      </c>
      <c r="XDN213" s="29">
        <f t="shared" si="270"/>
        <v>0</v>
      </c>
      <c r="XDO213" s="29">
        <f t="shared" si="270"/>
        <v>0</v>
      </c>
      <c r="XDP213" s="29">
        <f t="shared" si="270"/>
        <v>0</v>
      </c>
      <c r="XDQ213" s="29">
        <f t="shared" si="270"/>
        <v>0</v>
      </c>
      <c r="XDR213" s="29">
        <f t="shared" si="270"/>
        <v>0</v>
      </c>
      <c r="XDS213" s="29">
        <f t="shared" si="270"/>
        <v>0</v>
      </c>
      <c r="XDT213" s="29">
        <f t="shared" si="270"/>
        <v>0</v>
      </c>
      <c r="XDU213" s="29">
        <f t="shared" si="270"/>
        <v>0</v>
      </c>
      <c r="XDV213" s="29">
        <f t="shared" si="270"/>
        <v>0</v>
      </c>
      <c r="XDW213" s="29">
        <f t="shared" si="270"/>
        <v>0</v>
      </c>
      <c r="XDX213" s="29">
        <f t="shared" si="270"/>
        <v>0</v>
      </c>
      <c r="XDY213" s="29">
        <f t="shared" si="270"/>
        <v>0</v>
      </c>
      <c r="XDZ213" s="29">
        <f t="shared" si="270"/>
        <v>0</v>
      </c>
      <c r="XEA213" s="29">
        <f t="shared" si="270"/>
        <v>0</v>
      </c>
      <c r="XEB213" s="29">
        <f t="shared" si="270"/>
        <v>0</v>
      </c>
      <c r="XEC213" s="29">
        <f t="shared" si="270"/>
        <v>0</v>
      </c>
      <c r="XED213" s="29">
        <f t="shared" si="270"/>
        <v>0</v>
      </c>
      <c r="XEE213" s="29">
        <f t="shared" si="270"/>
        <v>0</v>
      </c>
      <c r="XEF213" s="29">
        <f t="shared" si="270"/>
        <v>0</v>
      </c>
      <c r="XEG213" s="29">
        <f t="shared" si="270"/>
        <v>0</v>
      </c>
      <c r="XEH213" s="29">
        <f t="shared" si="270"/>
        <v>0</v>
      </c>
      <c r="XEI213" s="29">
        <f t="shared" si="270"/>
        <v>0</v>
      </c>
      <c r="XEJ213" s="29">
        <f t="shared" si="270"/>
        <v>0</v>
      </c>
      <c r="XEK213" s="29">
        <f t="shared" si="270"/>
        <v>0</v>
      </c>
      <c r="XEL213" s="29">
        <f t="shared" si="270"/>
        <v>0</v>
      </c>
      <c r="XEM213" s="29">
        <f t="shared" si="270"/>
        <v>0</v>
      </c>
      <c r="XEN213" s="29">
        <f t="shared" si="270"/>
        <v>0</v>
      </c>
      <c r="XEO213" s="29">
        <f t="shared" si="270"/>
        <v>0</v>
      </c>
      <c r="XEP213" s="29">
        <f t="shared" si="270"/>
        <v>0</v>
      </c>
      <c r="XEQ213" s="29">
        <f t="shared" si="270"/>
        <v>0</v>
      </c>
      <c r="XER213" s="29">
        <f t="shared" si="270"/>
        <v>0</v>
      </c>
      <c r="XES213" s="29">
        <f t="shared" si="270"/>
        <v>0</v>
      </c>
      <c r="XET213" s="29">
        <f t="shared" si="270"/>
        <v>0</v>
      </c>
      <c r="XEU213" s="29">
        <f t="shared" si="270"/>
        <v>0</v>
      </c>
      <c r="XEV213" s="29">
        <f t="shared" si="270"/>
        <v>0</v>
      </c>
      <c r="XEW213" s="29">
        <f t="shared" si="270"/>
        <v>0</v>
      </c>
      <c r="XEX213" s="29">
        <f t="shared" si="270"/>
        <v>0</v>
      </c>
      <c r="XEY213" s="29">
        <f t="shared" si="270"/>
        <v>0</v>
      </c>
      <c r="XEZ213" s="29">
        <f t="shared" si="270"/>
        <v>0</v>
      </c>
      <c r="XFA213" s="29">
        <f t="shared" si="270"/>
        <v>0</v>
      </c>
      <c r="XFB213" s="29">
        <f t="shared" si="270"/>
        <v>0</v>
      </c>
      <c r="XFC213" s="29">
        <f t="shared" si="270"/>
        <v>0</v>
      </c>
      <c r="XFD213" s="29">
        <f t="shared" si="270"/>
        <v>0</v>
      </c>
    </row>
    <row r="214" spans="1:16384" ht="15" customHeight="1">
      <c r="A214" s="44">
        <v>4</v>
      </c>
      <c r="B214" s="8" t="s">
        <v>64</v>
      </c>
      <c r="C214" s="45" t="s">
        <v>154</v>
      </c>
      <c r="D214" s="46" t="str">
        <f t="shared" si="13"/>
        <v>090C/YDI/IX/2018</v>
      </c>
      <c r="E214" s="126" t="s">
        <v>1051</v>
      </c>
      <c r="F214" s="16">
        <v>11804565</v>
      </c>
      <c r="G214" s="126" t="s">
        <v>1095</v>
      </c>
      <c r="H214" s="49">
        <f t="shared" si="14"/>
        <v>190080000</v>
      </c>
      <c r="I214" s="42">
        <v>0.1</v>
      </c>
      <c r="J214" s="127">
        <v>19008000</v>
      </c>
    </row>
    <row r="215" spans="1:16384" ht="15" customHeight="1">
      <c r="A215" s="44">
        <v>5</v>
      </c>
      <c r="B215" s="8" t="s">
        <v>64</v>
      </c>
      <c r="C215" s="45" t="s">
        <v>155</v>
      </c>
      <c r="D215" s="46" t="str">
        <f t="shared" si="13"/>
        <v>091C/YDI/IX/2018</v>
      </c>
      <c r="E215" s="126" t="s">
        <v>1057</v>
      </c>
      <c r="F215" s="16">
        <v>11804869</v>
      </c>
      <c r="G215" s="126" t="s">
        <v>1096</v>
      </c>
      <c r="H215" s="49">
        <f t="shared" si="14"/>
        <v>142560000</v>
      </c>
      <c r="I215" s="42">
        <v>0.1</v>
      </c>
      <c r="J215" s="127">
        <v>14256000</v>
      </c>
    </row>
    <row r="216" spans="1:16384" ht="15" customHeight="1">
      <c r="A216" s="44">
        <v>6</v>
      </c>
      <c r="B216" s="8" t="s">
        <v>1099</v>
      </c>
      <c r="C216" s="45" t="s">
        <v>156</v>
      </c>
      <c r="D216" s="46" t="str">
        <f t="shared" si="13"/>
        <v>092C/YDI/IX/2018</v>
      </c>
      <c r="E216" s="126" t="s">
        <v>1051</v>
      </c>
      <c r="F216" s="16">
        <v>31801310</v>
      </c>
      <c r="G216" s="126" t="s">
        <v>1097</v>
      </c>
      <c r="H216" s="49">
        <f t="shared" si="14"/>
        <v>40000000</v>
      </c>
      <c r="I216" s="42">
        <v>0.1</v>
      </c>
      <c r="J216" s="127">
        <v>4000000</v>
      </c>
    </row>
    <row r="217" spans="1:16384" ht="15" customHeight="1">
      <c r="A217" s="44">
        <v>7</v>
      </c>
      <c r="B217" s="8" t="s">
        <v>1099</v>
      </c>
      <c r="C217" s="45" t="s">
        <v>157</v>
      </c>
      <c r="D217" s="46" t="str">
        <f t="shared" si="13"/>
        <v>093C/YDI/IX/2018</v>
      </c>
      <c r="E217" s="126" t="s">
        <v>1055</v>
      </c>
      <c r="F217" s="16">
        <v>31801350</v>
      </c>
      <c r="G217" s="126" t="s">
        <v>1098</v>
      </c>
      <c r="H217" s="49">
        <f t="shared" si="14"/>
        <v>40000000</v>
      </c>
      <c r="I217" s="42">
        <v>0.1</v>
      </c>
      <c r="J217" s="127">
        <v>4000000</v>
      </c>
    </row>
    <row r="218" spans="1:16384" ht="15" customHeight="1">
      <c r="A218" s="44"/>
      <c r="B218" s="8"/>
      <c r="C218" s="45"/>
      <c r="D218" s="46"/>
      <c r="E218" s="46"/>
      <c r="F218" s="46"/>
      <c r="G218" s="78" t="s">
        <v>24</v>
      </c>
      <c r="H218" s="20">
        <f>SUM(H211:H217)</f>
        <v>1077920000</v>
      </c>
      <c r="I218" s="9"/>
      <c r="J218" s="20">
        <f>SUM(J211:J217)</f>
        <v>107792000</v>
      </c>
    </row>
    <row r="219" spans="1:16384" ht="15" customHeight="1">
      <c r="A219" s="44"/>
      <c r="B219" s="8"/>
      <c r="C219" s="45"/>
      <c r="D219" s="46"/>
      <c r="E219" s="46"/>
      <c r="F219" s="46"/>
      <c r="G219" s="78"/>
      <c r="H219" s="20"/>
      <c r="I219" s="9"/>
      <c r="J219" s="20"/>
    </row>
    <row r="220" spans="1:16384" ht="15" customHeight="1">
      <c r="A220" s="44"/>
      <c r="B220" s="8"/>
      <c r="C220" s="45"/>
      <c r="D220" s="46"/>
      <c r="E220" s="46"/>
      <c r="F220" s="46"/>
      <c r="G220" s="85" t="s">
        <v>282</v>
      </c>
      <c r="H220" s="86">
        <f>H217+H209</f>
        <v>436900000</v>
      </c>
      <c r="I220" s="87"/>
      <c r="J220" s="86">
        <f>J218+J209</f>
        <v>119699000</v>
      </c>
      <c r="K220" s="2"/>
      <c r="L220" s="2">
        <f>K220+J220</f>
        <v>119699000</v>
      </c>
      <c r="M220" s="29" t="s">
        <v>1020</v>
      </c>
    </row>
    <row r="221" spans="1:16384" ht="15" customHeight="1">
      <c r="A221" s="44"/>
      <c r="B221" s="8"/>
      <c r="C221" s="45"/>
      <c r="D221" s="46"/>
      <c r="E221" s="54"/>
      <c r="F221" s="54"/>
      <c r="G221" s="48"/>
      <c r="H221" s="49"/>
      <c r="I221" s="42"/>
      <c r="J221" s="76"/>
    </row>
    <row r="222" spans="1:16384" ht="15" customHeight="1">
      <c r="A222" s="44"/>
      <c r="B222" s="8"/>
      <c r="C222" s="95"/>
      <c r="D222" s="54"/>
      <c r="E222" s="195"/>
      <c r="F222" s="16"/>
      <c r="G222" s="55"/>
      <c r="H222" s="59"/>
      <c r="I222" s="147"/>
      <c r="J222" s="148"/>
    </row>
    <row r="223" spans="1:16384" ht="15" customHeight="1">
      <c r="A223" s="44">
        <v>1</v>
      </c>
      <c r="B223" s="146"/>
      <c r="C223" s="153"/>
      <c r="D223" s="154" t="str">
        <f t="shared" ref="D223:D224" si="271">C223&amp;$D$1</f>
        <v>C/YDI/IX/2018</v>
      </c>
      <c r="E223" s="195"/>
      <c r="F223" s="16"/>
      <c r="G223" s="195"/>
      <c r="H223" s="49">
        <f t="shared" ref="H223:H224" si="272">J223/I223</f>
        <v>0</v>
      </c>
      <c r="I223" s="197">
        <v>0.1</v>
      </c>
      <c r="J223" s="198"/>
    </row>
    <row r="224" spans="1:16384" ht="15" customHeight="1">
      <c r="A224" s="44">
        <v>2</v>
      </c>
      <c r="B224" s="146"/>
      <c r="C224" s="153"/>
      <c r="D224" s="154" t="str">
        <f t="shared" si="271"/>
        <v>C/YDI/IX/2018</v>
      </c>
      <c r="E224" s="195"/>
      <c r="F224" s="196"/>
      <c r="G224" s="195"/>
      <c r="H224" s="49">
        <f t="shared" si="272"/>
        <v>0</v>
      </c>
      <c r="I224" s="197">
        <v>0.1</v>
      </c>
      <c r="J224" s="198"/>
    </row>
    <row r="225" spans="1:13" ht="15" customHeight="1">
      <c r="A225" s="44"/>
      <c r="B225" s="146"/>
      <c r="C225" s="153"/>
      <c r="D225" s="154"/>
      <c r="E225" s="62"/>
      <c r="F225" s="62"/>
      <c r="G225" s="195"/>
      <c r="H225" s="157"/>
      <c r="I225" s="197"/>
      <c r="J225" s="198"/>
    </row>
    <row r="226" spans="1:13" ht="15" customHeight="1">
      <c r="A226" s="44"/>
      <c r="B226" s="8"/>
      <c r="C226" s="149"/>
      <c r="D226" s="62"/>
      <c r="E226" s="46"/>
      <c r="F226" s="46"/>
      <c r="G226" s="150"/>
      <c r="H226" s="63"/>
      <c r="I226" s="151"/>
      <c r="J226" s="152"/>
      <c r="M226" s="51"/>
    </row>
    <row r="227" spans="1:13" ht="15" customHeight="1">
      <c r="A227" s="44"/>
      <c r="B227" s="8"/>
      <c r="C227" s="69"/>
      <c r="D227" s="46"/>
      <c r="E227" s="54"/>
      <c r="F227" s="54"/>
      <c r="G227" s="89" t="s">
        <v>27</v>
      </c>
      <c r="H227" s="20">
        <f>SUM(H223:H226)</f>
        <v>0</v>
      </c>
      <c r="I227" s="90"/>
      <c r="J227" s="20">
        <f>SUM(J223:J226)</f>
        <v>0</v>
      </c>
    </row>
    <row r="228" spans="1:13" ht="15" customHeight="1">
      <c r="A228" s="44"/>
      <c r="B228" s="8"/>
      <c r="C228" s="95"/>
      <c r="D228" s="54"/>
      <c r="E228" s="155"/>
      <c r="F228" s="16"/>
      <c r="G228" s="55"/>
      <c r="H228" s="59"/>
      <c r="I228" s="159"/>
      <c r="J228" s="148"/>
    </row>
    <row r="229" spans="1:13" ht="15" customHeight="1">
      <c r="A229" s="44">
        <v>1</v>
      </c>
      <c r="B229" s="146"/>
      <c r="C229" s="153"/>
      <c r="D229" s="154" t="str">
        <f t="shared" ref="D229" si="273">C229&amp;$D$1</f>
        <v>C/YDI/IX/2018</v>
      </c>
      <c r="E229" s="155"/>
      <c r="F229" s="156"/>
      <c r="G229" s="155"/>
      <c r="H229" s="49">
        <f>J229/I229</f>
        <v>0</v>
      </c>
      <c r="I229" s="160">
        <v>0.1</v>
      </c>
      <c r="J229" s="158"/>
    </row>
    <row r="230" spans="1:13" ht="15" customHeight="1">
      <c r="A230" s="44"/>
      <c r="B230" s="146"/>
      <c r="C230" s="153"/>
      <c r="D230" s="154"/>
      <c r="E230" s="62"/>
      <c r="F230" s="62"/>
      <c r="G230" s="155"/>
      <c r="H230" s="157"/>
      <c r="I230" s="160"/>
      <c r="J230" s="158"/>
    </row>
    <row r="231" spans="1:13" ht="15" customHeight="1">
      <c r="A231" s="44"/>
      <c r="B231" s="8"/>
      <c r="C231" s="149"/>
      <c r="D231" s="62"/>
      <c r="E231" s="46"/>
      <c r="F231" s="46"/>
      <c r="G231" s="53"/>
      <c r="H231" s="63"/>
      <c r="I231" s="151"/>
      <c r="J231" s="152"/>
    </row>
    <row r="232" spans="1:13" ht="15" customHeight="1">
      <c r="A232" s="44"/>
      <c r="B232" s="8"/>
      <c r="C232" s="45"/>
      <c r="D232" s="46"/>
      <c r="E232" s="43"/>
      <c r="F232" s="43"/>
      <c r="G232" s="4" t="s">
        <v>339</v>
      </c>
      <c r="H232" s="20">
        <f>SUM(H231:H231)</f>
        <v>0</v>
      </c>
      <c r="I232" s="90"/>
      <c r="J232" s="20">
        <f>SUM(J229:J231)</f>
        <v>0</v>
      </c>
      <c r="K232" s="123"/>
      <c r="L232" s="122"/>
    </row>
    <row r="233" spans="1:13" ht="15" customHeight="1">
      <c r="A233" s="44"/>
      <c r="B233" s="8"/>
      <c r="C233" s="210"/>
      <c r="D233" s="43"/>
      <c r="E233" s="126"/>
      <c r="F233" s="16"/>
      <c r="G233" s="211"/>
      <c r="H233" s="20"/>
      <c r="I233" s="90"/>
      <c r="J233" s="212"/>
      <c r="K233" s="123"/>
      <c r="L233" s="122"/>
    </row>
    <row r="234" spans="1:13" ht="15" customHeight="1">
      <c r="A234" s="44">
        <v>1</v>
      </c>
      <c r="B234" s="8"/>
      <c r="C234" s="153"/>
      <c r="D234" s="154" t="str">
        <f t="shared" ref="D234" si="274">C234&amp;$D$1</f>
        <v>C/YDI/IX/2018</v>
      </c>
      <c r="E234" s="46"/>
      <c r="F234" s="46"/>
      <c r="G234" s="126"/>
      <c r="H234" s="49">
        <f>J234/I234</f>
        <v>0</v>
      </c>
      <c r="I234" s="3">
        <v>0.1</v>
      </c>
      <c r="J234" s="127"/>
      <c r="K234" s="123"/>
      <c r="L234" s="122"/>
    </row>
    <row r="235" spans="1:13" ht="15" customHeight="1">
      <c r="A235" s="44"/>
      <c r="B235" s="8"/>
      <c r="C235" s="45"/>
      <c r="D235" s="46"/>
      <c r="E235" s="46"/>
      <c r="F235" s="46"/>
      <c r="G235" s="4"/>
      <c r="H235" s="20"/>
      <c r="I235" s="90"/>
      <c r="J235" s="20"/>
      <c r="K235" s="123"/>
      <c r="L235" s="122"/>
    </row>
    <row r="236" spans="1:13" ht="15" customHeight="1">
      <c r="A236" s="44"/>
      <c r="B236" s="8"/>
      <c r="C236" s="45"/>
      <c r="D236" s="46"/>
      <c r="E236" s="46"/>
      <c r="F236" s="46"/>
      <c r="G236" s="19" t="s">
        <v>29</v>
      </c>
      <c r="H236" s="20"/>
      <c r="I236" s="90"/>
      <c r="J236" s="20"/>
      <c r="K236" s="123"/>
      <c r="L236" s="122"/>
    </row>
    <row r="237" spans="1:13" ht="15" customHeight="1">
      <c r="A237" s="44"/>
      <c r="B237" s="8"/>
      <c r="C237" s="45"/>
      <c r="D237" s="46"/>
      <c r="E237" s="46"/>
      <c r="F237" s="46"/>
      <c r="G237" s="29"/>
      <c r="H237" s="49"/>
      <c r="I237" s="88"/>
      <c r="J237" s="76"/>
    </row>
    <row r="238" spans="1:13" ht="15" customHeight="1">
      <c r="A238" s="44"/>
      <c r="B238" s="8"/>
      <c r="C238" s="45"/>
      <c r="D238" s="46"/>
      <c r="E238" s="54"/>
      <c r="F238" s="54"/>
      <c r="G238" s="85" t="s">
        <v>209</v>
      </c>
      <c r="H238" s="50"/>
      <c r="I238" s="91"/>
      <c r="J238" s="92">
        <f>J227+J232+J234</f>
        <v>0</v>
      </c>
      <c r="K238" s="2"/>
      <c r="L238" s="123"/>
    </row>
    <row r="239" spans="1:13" ht="15" customHeight="1">
      <c r="A239" s="44"/>
      <c r="B239" s="8"/>
      <c r="C239" s="95"/>
      <c r="D239" s="54"/>
      <c r="E239" s="154"/>
      <c r="F239" s="228"/>
      <c r="G239" s="55"/>
      <c r="H239" s="60"/>
      <c r="I239" s="159"/>
      <c r="J239" s="148"/>
    </row>
    <row r="240" spans="1:13" ht="15" customHeight="1">
      <c r="A240" s="93"/>
      <c r="B240" s="224"/>
      <c r="C240" s="153"/>
      <c r="D240" s="154"/>
      <c r="E240" s="154" t="s">
        <v>1055</v>
      </c>
      <c r="F240" s="228">
        <v>70882178</v>
      </c>
      <c r="G240" s="155" t="s">
        <v>1100</v>
      </c>
      <c r="H240" s="157"/>
      <c r="I240" s="197"/>
      <c r="J240" s="198">
        <v>377308738</v>
      </c>
      <c r="K240" s="223"/>
    </row>
    <row r="241" spans="1:14" ht="15" customHeight="1">
      <c r="A241" s="93"/>
      <c r="B241" s="224"/>
      <c r="C241" s="153"/>
      <c r="D241" s="154"/>
      <c r="E241" s="154" t="s">
        <v>1029</v>
      </c>
      <c r="F241" s="228">
        <v>11804692</v>
      </c>
      <c r="G241" s="155" t="s">
        <v>1101</v>
      </c>
      <c r="H241" s="157">
        <f t="shared" ref="H241:H245" si="275">J241/I241</f>
        <v>1797500</v>
      </c>
      <c r="I241" s="197">
        <v>0.3</v>
      </c>
      <c r="J241" s="198">
        <v>539250</v>
      </c>
      <c r="K241" s="123" t="s">
        <v>25</v>
      </c>
      <c r="L241" s="74" t="s">
        <v>222</v>
      </c>
      <c r="M241" s="52" t="s">
        <v>1234</v>
      </c>
      <c r="N241" s="29" t="s">
        <v>1235</v>
      </c>
    </row>
    <row r="242" spans="1:14" ht="15" customHeight="1">
      <c r="A242" s="93"/>
      <c r="B242" s="224"/>
      <c r="C242" s="153"/>
      <c r="D242" s="154"/>
      <c r="E242" s="154" t="s">
        <v>1057</v>
      </c>
      <c r="F242" s="228">
        <v>70881108</v>
      </c>
      <c r="G242" s="155" t="s">
        <v>1102</v>
      </c>
      <c r="H242" s="157">
        <f t="shared" si="275"/>
        <v>10745860</v>
      </c>
      <c r="I242" s="197">
        <v>0.05</v>
      </c>
      <c r="J242" s="198">
        <v>537293</v>
      </c>
      <c r="K242" s="123"/>
    </row>
    <row r="243" spans="1:14" ht="15" customHeight="1">
      <c r="A243" s="93"/>
      <c r="B243" s="224"/>
      <c r="C243" s="153"/>
      <c r="D243" s="154"/>
      <c r="E243" s="154" t="s">
        <v>1030</v>
      </c>
      <c r="F243" s="228">
        <v>11804680</v>
      </c>
      <c r="G243" s="155" t="s">
        <v>1103</v>
      </c>
      <c r="H243" s="157">
        <f t="shared" si="275"/>
        <v>1430000</v>
      </c>
      <c r="I243" s="197">
        <v>0.25</v>
      </c>
      <c r="J243" s="198">
        <v>357500</v>
      </c>
      <c r="K243" s="123"/>
    </row>
    <row r="244" spans="1:14" ht="15" customHeight="1">
      <c r="A244" s="93"/>
      <c r="B244" s="224"/>
      <c r="C244" s="153"/>
      <c r="D244" s="154"/>
      <c r="E244" s="154" t="s">
        <v>1057</v>
      </c>
      <c r="F244" s="228">
        <v>11804910</v>
      </c>
      <c r="G244" s="155" t="s">
        <v>1104</v>
      </c>
      <c r="H244" s="157">
        <f t="shared" si="275"/>
        <v>2500000</v>
      </c>
      <c r="I244" s="197">
        <v>0.06</v>
      </c>
      <c r="J244" s="198">
        <v>150000</v>
      </c>
      <c r="K244" s="123"/>
    </row>
    <row r="245" spans="1:14" ht="15" customHeight="1">
      <c r="A245" s="93"/>
      <c r="B245" s="224"/>
      <c r="C245" s="153"/>
      <c r="D245" s="154"/>
      <c r="E245" s="126" t="s">
        <v>1057</v>
      </c>
      <c r="F245" s="16">
        <v>11804908</v>
      </c>
      <c r="G245" s="126" t="s">
        <v>1105</v>
      </c>
      <c r="H245" s="157">
        <f t="shared" si="275"/>
        <v>25000000</v>
      </c>
      <c r="I245" s="197">
        <v>0.15</v>
      </c>
      <c r="J245" s="230">
        <v>3750000</v>
      </c>
      <c r="K245" s="123"/>
    </row>
    <row r="246" spans="1:14" ht="15" customHeight="1">
      <c r="A246" s="93"/>
      <c r="B246" s="224"/>
      <c r="C246" s="153"/>
      <c r="D246" s="229"/>
      <c r="E246" s="226"/>
      <c r="F246" s="226"/>
      <c r="G246" s="126"/>
      <c r="H246" s="157"/>
      <c r="I246" s="197"/>
      <c r="J246" s="127"/>
      <c r="K246" s="123"/>
      <c r="L246" s="123"/>
    </row>
    <row r="247" spans="1:14" ht="15" customHeight="1">
      <c r="A247" s="93"/>
      <c r="B247" s="94"/>
      <c r="C247" s="225"/>
      <c r="D247" s="226"/>
      <c r="E247" s="54"/>
      <c r="F247" s="54"/>
      <c r="G247" s="29"/>
      <c r="H247" s="63"/>
      <c r="I247" s="227"/>
      <c r="J247" s="63"/>
      <c r="K247" s="123"/>
    </row>
    <row r="248" spans="1:14" ht="15" customHeight="1">
      <c r="A248" s="96"/>
      <c r="B248" s="94"/>
      <c r="C248" s="95"/>
      <c r="D248" s="54"/>
      <c r="E248" s="99"/>
      <c r="F248" s="54"/>
      <c r="G248" s="55"/>
      <c r="H248" s="50"/>
      <c r="I248" s="42"/>
      <c r="J248" s="49"/>
    </row>
    <row r="249" spans="1:14" ht="15" customHeight="1">
      <c r="A249" s="97"/>
      <c r="B249" s="97"/>
      <c r="C249" s="71"/>
      <c r="D249" s="98"/>
      <c r="E249" s="106"/>
      <c r="F249" s="107"/>
      <c r="G249" s="100" t="s">
        <v>219</v>
      </c>
      <c r="H249" s="101">
        <f>SUM(H240:H248)</f>
        <v>41473360</v>
      </c>
      <c r="I249" s="102"/>
      <c r="J249" s="101">
        <f>SUM(J240:J248)</f>
        <v>382642781</v>
      </c>
      <c r="K249" s="123"/>
      <c r="L249" s="123"/>
    </row>
    <row r="250" spans="1:14" ht="15" customHeight="1">
      <c r="A250" s="103"/>
      <c r="B250" s="103"/>
      <c r="C250" s="104"/>
      <c r="D250" s="105"/>
      <c r="E250" s="115"/>
      <c r="F250" s="115"/>
      <c r="G250" s="108"/>
      <c r="H250" s="109"/>
      <c r="I250" s="110"/>
      <c r="J250" s="111"/>
    </row>
    <row r="251" spans="1:14" ht="15" customHeight="1">
      <c r="A251" s="112"/>
      <c r="B251" s="112"/>
      <c r="C251" s="113"/>
      <c r="D251" s="114"/>
      <c r="E251" s="115"/>
      <c r="F251" s="115"/>
      <c r="G251" s="112"/>
      <c r="H251" s="112"/>
      <c r="I251" s="112"/>
      <c r="J251" s="28">
        <f>J249+J250</f>
        <v>382642781</v>
      </c>
    </row>
    <row r="252" spans="1:14" ht="15" customHeight="1">
      <c r="A252" s="112"/>
      <c r="B252" s="112"/>
      <c r="C252" s="113"/>
      <c r="D252" s="114"/>
      <c r="E252" s="115"/>
      <c r="F252" s="115"/>
      <c r="G252" s="112"/>
      <c r="H252" s="112"/>
      <c r="I252" s="112"/>
      <c r="J252" s="28"/>
    </row>
    <row r="253" spans="1:14" ht="15" customHeight="1">
      <c r="A253" s="112"/>
      <c r="B253" s="112"/>
      <c r="C253" s="113"/>
      <c r="D253" s="114"/>
      <c r="E253" s="115"/>
      <c r="F253" s="115"/>
      <c r="G253" s="112"/>
      <c r="H253" s="112"/>
      <c r="I253" s="112"/>
      <c r="J253" s="28"/>
    </row>
    <row r="254" spans="1:14" ht="15" customHeight="1">
      <c r="A254" s="112"/>
      <c r="B254" s="112"/>
      <c r="C254" s="113"/>
      <c r="D254" s="114"/>
      <c r="E254" s="115"/>
      <c r="F254" s="115"/>
      <c r="G254" s="112"/>
      <c r="H254" s="28" t="s">
        <v>284</v>
      </c>
      <c r="I254" s="112"/>
      <c r="J254" s="28">
        <f>J249+J238+J201+J220</f>
        <v>690190152.31999993</v>
      </c>
    </row>
    <row r="255" spans="1:14" ht="15" customHeight="1">
      <c r="A255" s="112"/>
      <c r="B255" s="112"/>
      <c r="C255" s="113"/>
      <c r="D255" s="114"/>
      <c r="E255" s="115"/>
      <c r="F255" s="115"/>
      <c r="G255" s="112"/>
      <c r="H255" s="112" t="s">
        <v>36</v>
      </c>
      <c r="I255" s="112"/>
      <c r="J255" s="116">
        <v>-690190043.86000001</v>
      </c>
    </row>
    <row r="256" spans="1:14" ht="15" customHeight="1">
      <c r="A256" s="112"/>
      <c r="B256" s="112"/>
      <c r="C256" s="113"/>
      <c r="D256" s="114"/>
      <c r="G256" s="112"/>
      <c r="H256" s="29" t="s">
        <v>718</v>
      </c>
      <c r="I256" s="112"/>
      <c r="J256" s="28">
        <f>SUM(J254:J255)</f>
        <v>108.45999991893768</v>
      </c>
    </row>
    <row r="258" spans="10:10" ht="15" customHeight="1">
      <c r="J258" s="144"/>
    </row>
    <row r="259" spans="10:10" ht="15" customHeight="1">
      <c r="J259" s="145"/>
    </row>
  </sheetData>
  <autoFilter ref="A3:P166"/>
  <conditionalFormatting sqref="D13">
    <cfRule type="duplicateValues" dxfId="212" priority="23"/>
  </conditionalFormatting>
  <conditionalFormatting sqref="D12">
    <cfRule type="duplicateValues" dxfId="211" priority="22"/>
  </conditionalFormatting>
  <conditionalFormatting sqref="D11">
    <cfRule type="duplicateValues" dxfId="210" priority="21"/>
  </conditionalFormatting>
  <conditionalFormatting sqref="D10">
    <cfRule type="duplicateValues" dxfId="209" priority="20"/>
  </conditionalFormatting>
  <conditionalFormatting sqref="D9">
    <cfRule type="duplicateValues" dxfId="208" priority="19"/>
  </conditionalFormatting>
  <conditionalFormatting sqref="D8">
    <cfRule type="duplicateValues" dxfId="207" priority="18"/>
  </conditionalFormatting>
  <conditionalFormatting sqref="D7">
    <cfRule type="duplicateValues" dxfId="206" priority="17"/>
  </conditionalFormatting>
  <conditionalFormatting sqref="D199">
    <cfRule type="duplicateValues" dxfId="205" priority="16"/>
  </conditionalFormatting>
  <conditionalFormatting sqref="D170">
    <cfRule type="duplicateValues" dxfId="204" priority="14"/>
  </conditionalFormatting>
  <conditionalFormatting sqref="D14:D31">
    <cfRule type="duplicateValues" dxfId="203" priority="24"/>
  </conditionalFormatting>
  <conditionalFormatting sqref="D241">
    <cfRule type="duplicateValues" dxfId="202" priority="13"/>
  </conditionalFormatting>
  <conditionalFormatting sqref="D44:D67">
    <cfRule type="duplicateValues" dxfId="201" priority="11"/>
  </conditionalFormatting>
  <conditionalFormatting sqref="D44:D67">
    <cfRule type="duplicateValues" dxfId="200" priority="12"/>
  </conditionalFormatting>
  <conditionalFormatting sqref="D196:D197">
    <cfRule type="duplicateValues" dxfId="199" priority="25"/>
  </conditionalFormatting>
  <conditionalFormatting sqref="D248:D257 D226:D228 D200:D206 D198 D182:D186 D208:D210 D231:D240 D215:D222 D167:D169 D2:D88 D192:D195">
    <cfRule type="duplicateValues" dxfId="198" priority="26"/>
  </conditionalFormatting>
  <conditionalFormatting sqref="D170">
    <cfRule type="duplicateValues" dxfId="197" priority="27"/>
  </conditionalFormatting>
  <conditionalFormatting sqref="D211:D217">
    <cfRule type="duplicateValues" dxfId="196" priority="10"/>
  </conditionalFormatting>
  <conditionalFormatting sqref="D223:D225">
    <cfRule type="duplicateValues" dxfId="195" priority="9"/>
  </conditionalFormatting>
  <conditionalFormatting sqref="D229:D230">
    <cfRule type="duplicateValues" dxfId="194" priority="8"/>
  </conditionalFormatting>
  <conditionalFormatting sqref="D187:D192">
    <cfRule type="duplicateValues" dxfId="193" priority="30"/>
  </conditionalFormatting>
  <conditionalFormatting sqref="D96:D114">
    <cfRule type="duplicateValues" dxfId="192" priority="7"/>
  </conditionalFormatting>
  <conditionalFormatting sqref="D187:D192">
    <cfRule type="duplicateValues" dxfId="191" priority="4"/>
  </conditionalFormatting>
  <conditionalFormatting sqref="D187:D192">
    <cfRule type="duplicateValues" dxfId="190" priority="5"/>
  </conditionalFormatting>
  <conditionalFormatting sqref="D187:D192">
    <cfRule type="duplicateValues" dxfId="189" priority="6"/>
  </conditionalFormatting>
  <conditionalFormatting sqref="D248:D1048576 D1:D172 D182:D241">
    <cfRule type="duplicateValues" dxfId="188" priority="31"/>
  </conditionalFormatting>
  <conditionalFormatting sqref="D87:D88">
    <cfRule type="duplicateValues" dxfId="187" priority="33"/>
  </conditionalFormatting>
  <conditionalFormatting sqref="D89:D95">
    <cfRule type="duplicateValues" dxfId="186" priority="34"/>
  </conditionalFormatting>
  <conditionalFormatting sqref="D171:D172">
    <cfRule type="duplicateValues" dxfId="185" priority="35"/>
  </conditionalFormatting>
  <conditionalFormatting sqref="D215">
    <cfRule type="duplicateValues" dxfId="184" priority="3"/>
  </conditionalFormatting>
  <conditionalFormatting sqref="D234">
    <cfRule type="duplicateValues" dxfId="183" priority="2"/>
  </conditionalFormatting>
  <conditionalFormatting sqref="D242:D247">
    <cfRule type="duplicateValues" dxfId="182" priority="39"/>
  </conditionalFormatting>
  <conditionalFormatting sqref="D68:D86">
    <cfRule type="duplicateValues" dxfId="181" priority="476"/>
  </conditionalFormatting>
  <conditionalFormatting sqref="D6:D88">
    <cfRule type="duplicateValues" dxfId="180" priority="482"/>
  </conditionalFormatting>
  <conditionalFormatting sqref="D115:D166">
    <cfRule type="duplicateValues" dxfId="179" priority="498"/>
  </conditionalFormatting>
  <conditionalFormatting sqref="D89:D166">
    <cfRule type="duplicateValues" dxfId="178" priority="500"/>
  </conditionalFormatting>
  <conditionalFormatting sqref="D173:D181">
    <cfRule type="duplicateValues" dxfId="177" priority="515"/>
  </conditionalFormatting>
  <conditionalFormatting sqref="D207">
    <cfRule type="duplicateValues" dxfId="176" priority="526"/>
  </conditionalFormatting>
  <conditionalFormatting sqref="D207">
    <cfRule type="duplicateValues" dxfId="175" priority="1"/>
  </conditionalFormatting>
  <pageMargins left="0" right="0" top="0.45" bottom="0.33" header="0.36" footer="0.39"/>
  <pageSetup paperSize="9" scale="54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261"/>
  <sheetViews>
    <sheetView zoomScale="80" zoomScaleNormal="80" zoomScaleSheetLayoutView="76" workbookViewId="0">
      <selection activeCell="A2" sqref="A2:K4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65.42578125" style="118" customWidth="1"/>
    <col min="8" max="8" width="20.140625" style="118" bestFit="1" customWidth="1"/>
    <col min="9" max="9" width="6.85546875" style="118" bestFit="1" customWidth="1"/>
    <col min="10" max="10" width="22.28515625" style="118" customWidth="1"/>
    <col min="11" max="11" width="15.7109375" style="29" bestFit="1" customWidth="1"/>
    <col min="12" max="12" width="14.7109375" style="29" bestFit="1" customWidth="1"/>
    <col min="13" max="13" width="18.7109375" style="29" bestFit="1" customWidth="1"/>
    <col min="14" max="16384" width="9.140625" style="29"/>
  </cols>
  <sheetData>
    <row r="1" spans="1:15" ht="15" customHeight="1">
      <c r="A1" s="22" t="s">
        <v>649</v>
      </c>
      <c r="B1" s="23"/>
      <c r="C1" s="124"/>
      <c r="D1" s="117" t="s">
        <v>929</v>
      </c>
      <c r="E1" s="117" t="s">
        <v>930</v>
      </c>
      <c r="F1" s="117" t="s">
        <v>928</v>
      </c>
      <c r="G1" s="23"/>
      <c r="H1" s="26"/>
      <c r="I1" s="27"/>
      <c r="J1" s="28"/>
    </row>
    <row r="2" spans="1:15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5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  <c r="K3" s="29" t="s">
        <v>880</v>
      </c>
    </row>
    <row r="4" spans="1:15" ht="15" customHeight="1">
      <c r="A4" s="202">
        <v>1</v>
      </c>
      <c r="B4" s="203" t="s">
        <v>21</v>
      </c>
      <c r="C4" s="204"/>
      <c r="D4" s="205"/>
      <c r="E4" s="126" t="s">
        <v>971</v>
      </c>
      <c r="F4" s="16">
        <v>31801168</v>
      </c>
      <c r="G4" s="126" t="s">
        <v>1014</v>
      </c>
      <c r="H4" s="49">
        <f t="shared" ref="H4:H69" si="0">J4/I4</f>
        <v>2942246940</v>
      </c>
      <c r="I4" s="207">
        <v>0.15</v>
      </c>
      <c r="J4" s="127">
        <v>441337041</v>
      </c>
      <c r="K4" s="29" t="s">
        <v>1015</v>
      </c>
    </row>
    <row r="5" spans="1:15" ht="15" customHeight="1">
      <c r="A5" s="202"/>
      <c r="B5" s="203"/>
      <c r="C5" s="204"/>
      <c r="D5" s="205"/>
      <c r="E5" s="206"/>
      <c r="F5" s="206"/>
      <c r="G5" s="62"/>
      <c r="H5" s="62"/>
      <c r="I5" s="42"/>
      <c r="J5" s="62"/>
    </row>
    <row r="6" spans="1:15" ht="15" customHeight="1">
      <c r="A6" s="44">
        <v>1</v>
      </c>
      <c r="B6" s="29" t="s">
        <v>186</v>
      </c>
      <c r="C6" s="45" t="s">
        <v>37</v>
      </c>
      <c r="D6" s="46" t="str">
        <f t="shared" ref="D6:D69" si="1">C6&amp;$E$1</f>
        <v>001A/YDI/VIII/2018</v>
      </c>
      <c r="E6" s="126" t="s">
        <v>919</v>
      </c>
      <c r="F6" s="16">
        <v>11804213</v>
      </c>
      <c r="G6" s="126" t="s">
        <v>390</v>
      </c>
      <c r="H6" s="49">
        <f t="shared" si="0"/>
        <v>510150</v>
      </c>
      <c r="I6" s="14">
        <v>0.02</v>
      </c>
      <c r="J6" s="189">
        <v>10203</v>
      </c>
      <c r="K6" s="126" t="s">
        <v>318</v>
      </c>
      <c r="L6" s="51">
        <v>0.02</v>
      </c>
      <c r="M6" s="29" t="s">
        <v>318</v>
      </c>
      <c r="N6" s="29" t="s">
        <v>186</v>
      </c>
      <c r="O6" s="29" t="s">
        <v>322</v>
      </c>
    </row>
    <row r="7" spans="1:15" ht="15" customHeight="1">
      <c r="A7" s="44">
        <v>2</v>
      </c>
      <c r="B7" s="29" t="s">
        <v>935</v>
      </c>
      <c r="C7" s="45" t="s">
        <v>39</v>
      </c>
      <c r="D7" s="46" t="str">
        <f t="shared" si="1"/>
        <v>002A/YDI/VIII/2018</v>
      </c>
      <c r="E7" s="126" t="s">
        <v>919</v>
      </c>
      <c r="F7" s="16">
        <v>11804207</v>
      </c>
      <c r="G7" s="126" t="s">
        <v>931</v>
      </c>
      <c r="H7" s="49">
        <f t="shared" si="0"/>
        <v>2168200</v>
      </c>
      <c r="I7" s="14">
        <v>0.02</v>
      </c>
      <c r="J7" s="189">
        <v>43364</v>
      </c>
      <c r="K7" s="126" t="s">
        <v>318</v>
      </c>
      <c r="L7" s="51">
        <v>0.02</v>
      </c>
      <c r="M7" s="29" t="s">
        <v>318</v>
      </c>
      <c r="N7" s="29" t="s">
        <v>181</v>
      </c>
      <c r="O7" s="29" t="s">
        <v>322</v>
      </c>
    </row>
    <row r="8" spans="1:15" ht="15" customHeight="1">
      <c r="A8" s="44">
        <v>3</v>
      </c>
      <c r="B8" s="29" t="s">
        <v>936</v>
      </c>
      <c r="C8" s="45" t="s">
        <v>40</v>
      </c>
      <c r="D8" s="46" t="str">
        <f t="shared" si="1"/>
        <v>003A/YDI/VIII/2018</v>
      </c>
      <c r="E8" s="126" t="s">
        <v>919</v>
      </c>
      <c r="F8" s="16">
        <v>11804207</v>
      </c>
      <c r="G8" s="126" t="s">
        <v>932</v>
      </c>
      <c r="H8" s="49">
        <f t="shared" si="0"/>
        <v>7250250</v>
      </c>
      <c r="I8" s="14">
        <v>0.02</v>
      </c>
      <c r="J8" s="189">
        <v>145005</v>
      </c>
      <c r="K8" s="126" t="s">
        <v>318</v>
      </c>
      <c r="L8" s="51">
        <v>0.02</v>
      </c>
      <c r="M8" s="29" t="s">
        <v>318</v>
      </c>
      <c r="N8" s="29" t="s">
        <v>181</v>
      </c>
      <c r="O8" s="29" t="s">
        <v>322</v>
      </c>
    </row>
    <row r="9" spans="1:15" ht="15" customHeight="1">
      <c r="A9" s="44">
        <v>4</v>
      </c>
      <c r="B9" s="29" t="s">
        <v>937</v>
      </c>
      <c r="C9" s="45" t="s">
        <v>41</v>
      </c>
      <c r="D9" s="46" t="str">
        <f t="shared" si="1"/>
        <v>004A/YDI/VIII/2018</v>
      </c>
      <c r="E9" s="126" t="s">
        <v>919</v>
      </c>
      <c r="F9" s="16">
        <v>11804207</v>
      </c>
      <c r="G9" s="126" t="s">
        <v>933</v>
      </c>
      <c r="H9" s="49">
        <f t="shared" si="0"/>
        <v>3217000</v>
      </c>
      <c r="I9" s="14">
        <v>0.02</v>
      </c>
      <c r="J9" s="189">
        <v>64340</v>
      </c>
      <c r="K9" s="126" t="s">
        <v>318</v>
      </c>
      <c r="L9" s="51">
        <v>0.02</v>
      </c>
      <c r="M9" s="29" t="s">
        <v>318</v>
      </c>
      <c r="N9" s="29" t="s">
        <v>181</v>
      </c>
      <c r="O9" s="29" t="s">
        <v>322</v>
      </c>
    </row>
    <row r="10" spans="1:15" ht="15" customHeight="1">
      <c r="A10" s="44">
        <v>5</v>
      </c>
      <c r="B10" s="29" t="s">
        <v>149</v>
      </c>
      <c r="C10" s="45" t="s">
        <v>42</v>
      </c>
      <c r="D10" s="46" t="str">
        <f t="shared" si="1"/>
        <v>005A/YDI/VIII/2018</v>
      </c>
      <c r="E10" s="126" t="s">
        <v>919</v>
      </c>
      <c r="F10" s="16">
        <v>11804207</v>
      </c>
      <c r="G10" s="126" t="s">
        <v>404</v>
      </c>
      <c r="H10" s="49">
        <f t="shared" si="0"/>
        <v>4250600</v>
      </c>
      <c r="I10" s="14">
        <v>0.02</v>
      </c>
      <c r="J10" s="189">
        <v>85012</v>
      </c>
      <c r="K10" s="126" t="s">
        <v>318</v>
      </c>
      <c r="L10" s="51">
        <v>0.02</v>
      </c>
      <c r="M10" s="29" t="s">
        <v>318</v>
      </c>
      <c r="N10" s="29" t="s">
        <v>181</v>
      </c>
      <c r="O10" s="29" t="s">
        <v>322</v>
      </c>
    </row>
    <row r="11" spans="1:15" ht="15" customHeight="1">
      <c r="A11" s="44">
        <v>6</v>
      </c>
      <c r="B11" s="29" t="s">
        <v>149</v>
      </c>
      <c r="C11" s="45" t="s">
        <v>43</v>
      </c>
      <c r="D11" s="46" t="str">
        <f t="shared" si="1"/>
        <v>006A/YDI/VIII/2018</v>
      </c>
      <c r="E11" s="126" t="s">
        <v>919</v>
      </c>
      <c r="F11" s="16">
        <v>11804207</v>
      </c>
      <c r="G11" s="126" t="s">
        <v>404</v>
      </c>
      <c r="H11" s="49">
        <f t="shared" si="0"/>
        <v>3380200</v>
      </c>
      <c r="I11" s="14">
        <v>0.02</v>
      </c>
      <c r="J11" s="189">
        <v>67604</v>
      </c>
      <c r="K11" s="126" t="s">
        <v>318</v>
      </c>
      <c r="L11" s="51">
        <v>0.02</v>
      </c>
      <c r="M11" s="29" t="s">
        <v>318</v>
      </c>
      <c r="N11" s="29" t="s">
        <v>181</v>
      </c>
      <c r="O11" s="29" t="s">
        <v>322</v>
      </c>
    </row>
    <row r="12" spans="1:15" ht="15" customHeight="1">
      <c r="A12" s="44">
        <v>7</v>
      </c>
      <c r="B12" s="29" t="s">
        <v>181</v>
      </c>
      <c r="C12" s="45" t="s">
        <v>44</v>
      </c>
      <c r="D12" s="46" t="str">
        <f t="shared" si="1"/>
        <v>007A/YDI/VIII/2018</v>
      </c>
      <c r="E12" s="126" t="s">
        <v>978</v>
      </c>
      <c r="F12" s="16">
        <v>11804107</v>
      </c>
      <c r="G12" s="126" t="s">
        <v>389</v>
      </c>
      <c r="H12" s="49">
        <f t="shared" si="0"/>
        <v>4851900</v>
      </c>
      <c r="I12" s="14">
        <v>0.02</v>
      </c>
      <c r="J12" s="189">
        <v>97038</v>
      </c>
      <c r="K12" s="126" t="s">
        <v>318</v>
      </c>
      <c r="L12" s="51">
        <v>0.02</v>
      </c>
      <c r="M12" s="29" t="s">
        <v>318</v>
      </c>
      <c r="N12" s="29" t="s">
        <v>181</v>
      </c>
      <c r="O12" s="29" t="s">
        <v>322</v>
      </c>
    </row>
    <row r="13" spans="1:15" ht="15" customHeight="1">
      <c r="A13" s="44">
        <v>8</v>
      </c>
      <c r="B13" s="29" t="s">
        <v>181</v>
      </c>
      <c r="C13" s="45" t="s">
        <v>45</v>
      </c>
      <c r="D13" s="46" t="str">
        <f t="shared" si="1"/>
        <v>008A/YDI/VIII/2018</v>
      </c>
      <c r="E13" s="126" t="s">
        <v>978</v>
      </c>
      <c r="F13" s="16">
        <v>11804107</v>
      </c>
      <c r="G13" s="126" t="s">
        <v>389</v>
      </c>
      <c r="H13" s="49">
        <f t="shared" si="0"/>
        <v>4509250</v>
      </c>
      <c r="I13" s="14">
        <v>0.02</v>
      </c>
      <c r="J13" s="189">
        <v>90185</v>
      </c>
      <c r="K13" s="126" t="s">
        <v>318</v>
      </c>
      <c r="L13" s="51">
        <v>0.02</v>
      </c>
      <c r="M13" s="29" t="s">
        <v>318</v>
      </c>
      <c r="N13" s="29" t="s">
        <v>181</v>
      </c>
      <c r="O13" s="29" t="s">
        <v>322</v>
      </c>
    </row>
    <row r="14" spans="1:15" ht="15" customHeight="1">
      <c r="A14" s="44">
        <v>9</v>
      </c>
      <c r="B14" s="29" t="s">
        <v>181</v>
      </c>
      <c r="C14" s="45" t="s">
        <v>46</v>
      </c>
      <c r="D14" s="46" t="str">
        <f t="shared" si="1"/>
        <v>009A/YDI/VIII/2018</v>
      </c>
      <c r="E14" s="126" t="s">
        <v>978</v>
      </c>
      <c r="F14" s="16">
        <v>11804107</v>
      </c>
      <c r="G14" s="126" t="s">
        <v>389</v>
      </c>
      <c r="H14" s="49">
        <f t="shared" si="0"/>
        <v>3302350</v>
      </c>
      <c r="I14" s="14">
        <v>0.02</v>
      </c>
      <c r="J14" s="189">
        <v>66047</v>
      </c>
      <c r="K14" s="126" t="s">
        <v>318</v>
      </c>
      <c r="L14" s="51">
        <v>0.02</v>
      </c>
      <c r="M14" s="29" t="s">
        <v>318</v>
      </c>
      <c r="N14" s="29" t="s">
        <v>181</v>
      </c>
      <c r="O14" s="29" t="s">
        <v>322</v>
      </c>
    </row>
    <row r="15" spans="1:15" ht="15" customHeight="1">
      <c r="A15" s="44">
        <v>10</v>
      </c>
      <c r="B15" s="29" t="s">
        <v>181</v>
      </c>
      <c r="C15" s="45" t="s">
        <v>47</v>
      </c>
      <c r="D15" s="46" t="str">
        <f t="shared" si="1"/>
        <v>010A/YDI/VIII/2018</v>
      </c>
      <c r="E15" s="126" t="s">
        <v>978</v>
      </c>
      <c r="F15" s="16">
        <v>11804107</v>
      </c>
      <c r="G15" s="126" t="s">
        <v>389</v>
      </c>
      <c r="H15" s="49">
        <f t="shared" si="0"/>
        <v>2267200</v>
      </c>
      <c r="I15" s="14">
        <v>0.02</v>
      </c>
      <c r="J15" s="189">
        <v>45344</v>
      </c>
      <c r="K15" s="126" t="s">
        <v>318</v>
      </c>
      <c r="L15" s="51">
        <v>0.02</v>
      </c>
      <c r="M15" s="29" t="s">
        <v>318</v>
      </c>
      <c r="N15" s="29" t="s">
        <v>181</v>
      </c>
      <c r="O15" s="29" t="s">
        <v>322</v>
      </c>
    </row>
    <row r="16" spans="1:15" ht="15" customHeight="1">
      <c r="A16" s="44">
        <v>11</v>
      </c>
      <c r="B16" s="29" t="s">
        <v>181</v>
      </c>
      <c r="C16" s="45" t="s">
        <v>48</v>
      </c>
      <c r="D16" s="46" t="str">
        <f t="shared" si="1"/>
        <v>011A/YDI/VIII/2018</v>
      </c>
      <c r="E16" s="126" t="s">
        <v>978</v>
      </c>
      <c r="F16" s="16">
        <v>11804205</v>
      </c>
      <c r="G16" s="126" t="s">
        <v>389</v>
      </c>
      <c r="H16" s="49">
        <f t="shared" si="0"/>
        <v>2200750</v>
      </c>
      <c r="I16" s="14">
        <v>0.02</v>
      </c>
      <c r="J16" s="189">
        <v>44015</v>
      </c>
      <c r="K16" s="126" t="s">
        <v>318</v>
      </c>
      <c r="L16" s="51">
        <v>0.02</v>
      </c>
      <c r="M16" s="29" t="s">
        <v>318</v>
      </c>
      <c r="N16" s="29" t="s">
        <v>181</v>
      </c>
      <c r="O16" s="29" t="s">
        <v>322</v>
      </c>
    </row>
    <row r="17" spans="1:15" ht="15" customHeight="1">
      <c r="A17" s="44">
        <v>12</v>
      </c>
      <c r="B17" s="29" t="s">
        <v>181</v>
      </c>
      <c r="C17" s="45" t="s">
        <v>49</v>
      </c>
      <c r="D17" s="46" t="str">
        <f t="shared" si="1"/>
        <v>012A/YDI/VIII/2018</v>
      </c>
      <c r="E17" s="126" t="s">
        <v>978</v>
      </c>
      <c r="F17" s="16">
        <v>11804107</v>
      </c>
      <c r="G17" s="126" t="s">
        <v>389</v>
      </c>
      <c r="H17" s="49">
        <f t="shared" si="0"/>
        <v>2137600</v>
      </c>
      <c r="I17" s="14">
        <v>0.02</v>
      </c>
      <c r="J17" s="189">
        <v>42752</v>
      </c>
      <c r="K17" s="126" t="s">
        <v>318</v>
      </c>
      <c r="L17" s="51">
        <v>0.02</v>
      </c>
      <c r="M17" s="29" t="s">
        <v>318</v>
      </c>
      <c r="N17" s="29" t="s">
        <v>181</v>
      </c>
      <c r="O17" s="29" t="s">
        <v>322</v>
      </c>
    </row>
    <row r="18" spans="1:15" ht="15" customHeight="1">
      <c r="A18" s="44">
        <v>13</v>
      </c>
      <c r="B18" s="29" t="s">
        <v>181</v>
      </c>
      <c r="C18" s="45" t="s">
        <v>50</v>
      </c>
      <c r="D18" s="46" t="str">
        <f t="shared" si="1"/>
        <v>013A/YDI/VIII/2018</v>
      </c>
      <c r="E18" s="126" t="s">
        <v>919</v>
      </c>
      <c r="F18" s="16">
        <v>11804213</v>
      </c>
      <c r="G18" s="126" t="s">
        <v>389</v>
      </c>
      <c r="H18" s="49">
        <f t="shared" si="0"/>
        <v>1112950</v>
      </c>
      <c r="I18" s="14">
        <v>0.02</v>
      </c>
      <c r="J18" s="189">
        <v>22259</v>
      </c>
      <c r="K18" s="126" t="s">
        <v>318</v>
      </c>
      <c r="L18" s="51">
        <v>0.02</v>
      </c>
      <c r="M18" s="29" t="s">
        <v>318</v>
      </c>
      <c r="N18" s="29" t="s">
        <v>181</v>
      </c>
      <c r="O18" s="29" t="s">
        <v>322</v>
      </c>
    </row>
    <row r="19" spans="1:15" ht="15" customHeight="1">
      <c r="A19" s="44">
        <v>14</v>
      </c>
      <c r="B19" s="29" t="s">
        <v>181</v>
      </c>
      <c r="C19" s="45" t="s">
        <v>51</v>
      </c>
      <c r="D19" s="46" t="str">
        <f t="shared" si="1"/>
        <v>014A/YDI/VIII/2018</v>
      </c>
      <c r="E19" s="126" t="s">
        <v>978</v>
      </c>
      <c r="F19" s="16">
        <v>11804107</v>
      </c>
      <c r="G19" s="126" t="s">
        <v>389</v>
      </c>
      <c r="H19" s="49">
        <f t="shared" si="0"/>
        <v>1070800</v>
      </c>
      <c r="I19" s="14">
        <v>0.02</v>
      </c>
      <c r="J19" s="189">
        <v>21416</v>
      </c>
      <c r="K19" s="126" t="s">
        <v>318</v>
      </c>
      <c r="L19" s="51">
        <v>0.02</v>
      </c>
      <c r="M19" s="29" t="s">
        <v>318</v>
      </c>
      <c r="N19" s="29" t="s">
        <v>181</v>
      </c>
      <c r="O19" s="29" t="s">
        <v>322</v>
      </c>
    </row>
    <row r="20" spans="1:15" ht="15" customHeight="1">
      <c r="A20" s="44">
        <v>15</v>
      </c>
      <c r="B20" s="29" t="s">
        <v>181</v>
      </c>
      <c r="C20" s="45" t="s">
        <v>52</v>
      </c>
      <c r="D20" s="46" t="str">
        <f t="shared" si="1"/>
        <v>015A/YDI/VIII/2018</v>
      </c>
      <c r="E20" s="126" t="s">
        <v>978</v>
      </c>
      <c r="F20" s="16">
        <v>11804107</v>
      </c>
      <c r="G20" s="126" t="s">
        <v>389</v>
      </c>
      <c r="H20" s="49">
        <f t="shared" si="0"/>
        <v>720100</v>
      </c>
      <c r="I20" s="14">
        <v>0.02</v>
      </c>
      <c r="J20" s="189">
        <v>14402</v>
      </c>
      <c r="K20" s="126" t="s">
        <v>318</v>
      </c>
      <c r="L20" s="51">
        <v>0.02</v>
      </c>
      <c r="M20" s="29" t="s">
        <v>318</v>
      </c>
      <c r="N20" s="29" t="s">
        <v>734</v>
      </c>
      <c r="O20" s="29" t="s">
        <v>322</v>
      </c>
    </row>
    <row r="21" spans="1:15" ht="15" customHeight="1">
      <c r="A21" s="44">
        <v>16</v>
      </c>
      <c r="B21" s="29" t="s">
        <v>181</v>
      </c>
      <c r="C21" s="45" t="s">
        <v>53</v>
      </c>
      <c r="D21" s="46" t="str">
        <f t="shared" si="1"/>
        <v>016A/YDI/VIII/2018</v>
      </c>
      <c r="E21" s="126" t="s">
        <v>919</v>
      </c>
      <c r="F21" s="16">
        <v>11804213</v>
      </c>
      <c r="G21" s="126" t="s">
        <v>389</v>
      </c>
      <c r="H21" s="49">
        <f t="shared" si="0"/>
        <v>464950</v>
      </c>
      <c r="I21" s="14">
        <v>0.02</v>
      </c>
      <c r="J21" s="189">
        <v>9299</v>
      </c>
      <c r="K21" s="126" t="s">
        <v>318</v>
      </c>
      <c r="L21" s="51">
        <v>0.02</v>
      </c>
      <c r="M21" s="29" t="s">
        <v>318</v>
      </c>
      <c r="N21" s="29" t="s">
        <v>200</v>
      </c>
      <c r="O21" s="29" t="s">
        <v>322</v>
      </c>
    </row>
    <row r="22" spans="1:15" ht="15" customHeight="1">
      <c r="A22" s="44">
        <v>17</v>
      </c>
      <c r="B22" s="29" t="s">
        <v>181</v>
      </c>
      <c r="C22" s="45" t="s">
        <v>54</v>
      </c>
      <c r="D22" s="46" t="str">
        <f t="shared" si="1"/>
        <v>017A/YDI/VIII/2018</v>
      </c>
      <c r="E22" s="126" t="s">
        <v>978</v>
      </c>
      <c r="F22" s="16">
        <v>11804205</v>
      </c>
      <c r="G22" s="126" t="s">
        <v>389</v>
      </c>
      <c r="H22" s="49">
        <f t="shared" si="0"/>
        <v>430900</v>
      </c>
      <c r="I22" s="14">
        <v>0.02</v>
      </c>
      <c r="J22" s="190">
        <v>8618</v>
      </c>
      <c r="K22" s="126" t="s">
        <v>318</v>
      </c>
      <c r="L22" s="51">
        <v>0.02</v>
      </c>
      <c r="M22" s="29" t="s">
        <v>318</v>
      </c>
      <c r="N22" s="29" t="s">
        <v>200</v>
      </c>
      <c r="O22" s="29" t="s">
        <v>322</v>
      </c>
    </row>
    <row r="23" spans="1:15" ht="15" customHeight="1">
      <c r="A23" s="44">
        <v>18</v>
      </c>
      <c r="B23" s="29" t="s">
        <v>181</v>
      </c>
      <c r="C23" s="45" t="s">
        <v>55</v>
      </c>
      <c r="D23" s="46" t="str">
        <f t="shared" si="1"/>
        <v>018A/YDI/VIII/2018</v>
      </c>
      <c r="E23" s="126" t="s">
        <v>919</v>
      </c>
      <c r="F23" s="16">
        <v>11804213</v>
      </c>
      <c r="G23" s="126" t="s">
        <v>389</v>
      </c>
      <c r="H23" s="49">
        <f t="shared" si="0"/>
        <v>290800</v>
      </c>
      <c r="I23" s="14">
        <v>0.02</v>
      </c>
      <c r="J23" s="189">
        <v>5816</v>
      </c>
      <c r="K23" s="126" t="s">
        <v>318</v>
      </c>
      <c r="L23" s="51">
        <v>0.02</v>
      </c>
      <c r="M23" s="29" t="s">
        <v>318</v>
      </c>
      <c r="N23" s="29" t="s">
        <v>200</v>
      </c>
      <c r="O23" s="29" t="s">
        <v>322</v>
      </c>
    </row>
    <row r="24" spans="1:15" ht="15" customHeight="1">
      <c r="A24" s="44">
        <v>19</v>
      </c>
      <c r="B24" s="29" t="s">
        <v>455</v>
      </c>
      <c r="C24" s="45" t="s">
        <v>56</v>
      </c>
      <c r="D24" s="46" t="str">
        <f t="shared" si="1"/>
        <v>019A/YDI/VIII/2018</v>
      </c>
      <c r="E24" s="126" t="s">
        <v>919</v>
      </c>
      <c r="F24" s="16">
        <v>11804207</v>
      </c>
      <c r="G24" s="126" t="s">
        <v>440</v>
      </c>
      <c r="H24" s="49">
        <f t="shared" si="0"/>
        <v>918000</v>
      </c>
      <c r="I24" s="14">
        <v>0.02</v>
      </c>
      <c r="J24" s="189">
        <v>18360</v>
      </c>
      <c r="K24" s="126" t="s">
        <v>318</v>
      </c>
      <c r="L24" s="51">
        <v>0.02</v>
      </c>
      <c r="M24" s="29" t="s">
        <v>318</v>
      </c>
      <c r="N24" s="29" t="s">
        <v>200</v>
      </c>
      <c r="O24" s="29" t="s">
        <v>322</v>
      </c>
    </row>
    <row r="25" spans="1:15" ht="15" customHeight="1">
      <c r="A25" s="44">
        <v>20</v>
      </c>
      <c r="B25" s="29" t="s">
        <v>185</v>
      </c>
      <c r="C25" s="45" t="s">
        <v>57</v>
      </c>
      <c r="D25" s="46" t="str">
        <f t="shared" si="1"/>
        <v>020A/YDI/VIII/2018</v>
      </c>
      <c r="E25" s="126" t="s">
        <v>919</v>
      </c>
      <c r="F25" s="16">
        <v>11804207</v>
      </c>
      <c r="G25" s="126" t="s">
        <v>388</v>
      </c>
      <c r="H25" s="49">
        <f t="shared" si="0"/>
        <v>2900000</v>
      </c>
      <c r="I25" s="14">
        <v>0.02</v>
      </c>
      <c r="J25" s="190">
        <v>58000</v>
      </c>
      <c r="K25" s="126" t="s">
        <v>318</v>
      </c>
      <c r="L25" s="51">
        <v>0.02</v>
      </c>
      <c r="M25" s="29" t="s">
        <v>318</v>
      </c>
      <c r="N25" s="29" t="s">
        <v>200</v>
      </c>
      <c r="O25" s="29" t="s">
        <v>322</v>
      </c>
    </row>
    <row r="26" spans="1:15" ht="15" customHeight="1">
      <c r="A26" s="44">
        <v>21</v>
      </c>
      <c r="B26" s="29" t="s">
        <v>185</v>
      </c>
      <c r="C26" s="45" t="s">
        <v>58</v>
      </c>
      <c r="D26" s="46" t="str">
        <f t="shared" si="1"/>
        <v>021A/YDI/VIII/2018</v>
      </c>
      <c r="E26" s="126" t="s">
        <v>919</v>
      </c>
      <c r="F26" s="16">
        <v>11804207</v>
      </c>
      <c r="G26" s="126" t="s">
        <v>388</v>
      </c>
      <c r="H26" s="49">
        <f t="shared" si="0"/>
        <v>2537500</v>
      </c>
      <c r="I26" s="14">
        <v>0.02</v>
      </c>
      <c r="J26" s="190">
        <v>50750</v>
      </c>
      <c r="K26" s="126" t="s">
        <v>318</v>
      </c>
      <c r="L26" s="51">
        <v>0.02</v>
      </c>
      <c r="M26" s="29" t="s">
        <v>318</v>
      </c>
      <c r="N26" s="29" t="s">
        <v>201</v>
      </c>
      <c r="O26" s="29" t="s">
        <v>322</v>
      </c>
    </row>
    <row r="27" spans="1:15" ht="15" customHeight="1">
      <c r="A27" s="44">
        <v>22</v>
      </c>
      <c r="B27" s="29" t="s">
        <v>185</v>
      </c>
      <c r="C27" s="45" t="s">
        <v>59</v>
      </c>
      <c r="D27" s="46" t="str">
        <f t="shared" si="1"/>
        <v>022A/YDI/VIII/2018</v>
      </c>
      <c r="E27" s="126" t="s">
        <v>919</v>
      </c>
      <c r="F27" s="16">
        <v>11804207</v>
      </c>
      <c r="G27" s="126" t="s">
        <v>388</v>
      </c>
      <c r="H27" s="49">
        <f t="shared" si="0"/>
        <v>319000</v>
      </c>
      <c r="I27" s="14">
        <v>0.02</v>
      </c>
      <c r="J27" s="189">
        <v>6380</v>
      </c>
      <c r="K27" s="126" t="s">
        <v>318</v>
      </c>
      <c r="L27" s="51">
        <v>0.02</v>
      </c>
      <c r="M27" s="29" t="s">
        <v>318</v>
      </c>
      <c r="N27" s="29" t="s">
        <v>180</v>
      </c>
      <c r="O27" s="29" t="s">
        <v>322</v>
      </c>
    </row>
    <row r="28" spans="1:15" ht="15" customHeight="1">
      <c r="A28" s="44">
        <v>23</v>
      </c>
      <c r="B28" s="29" t="s">
        <v>200</v>
      </c>
      <c r="C28" s="45" t="s">
        <v>60</v>
      </c>
      <c r="D28" s="46" t="str">
        <f t="shared" si="1"/>
        <v>023A/YDI/VIII/2018</v>
      </c>
      <c r="E28" s="126" t="s">
        <v>919</v>
      </c>
      <c r="F28" s="16">
        <v>11804215</v>
      </c>
      <c r="G28" s="126" t="s">
        <v>724</v>
      </c>
      <c r="H28" s="49">
        <f t="shared" si="0"/>
        <v>370000</v>
      </c>
      <c r="I28" s="14">
        <v>0.02</v>
      </c>
      <c r="J28" s="189">
        <v>7400</v>
      </c>
      <c r="K28" s="126" t="s">
        <v>318</v>
      </c>
      <c r="L28" s="51">
        <v>0.02</v>
      </c>
      <c r="M28" s="29" t="s">
        <v>318</v>
      </c>
      <c r="N28" s="29" t="s">
        <v>180</v>
      </c>
      <c r="O28" s="29" t="s">
        <v>322</v>
      </c>
    </row>
    <row r="29" spans="1:15" ht="15" customHeight="1">
      <c r="A29" s="44">
        <v>24</v>
      </c>
      <c r="B29" s="29" t="s">
        <v>180</v>
      </c>
      <c r="C29" s="45" t="s">
        <v>66</v>
      </c>
      <c r="D29" s="46" t="str">
        <f t="shared" si="1"/>
        <v>024A/YDI/VIII/2018</v>
      </c>
      <c r="E29" s="126" t="s">
        <v>919</v>
      </c>
      <c r="F29" s="16">
        <v>11804216</v>
      </c>
      <c r="G29" s="126" t="s">
        <v>373</v>
      </c>
      <c r="H29" s="49">
        <f t="shared" si="0"/>
        <v>9298450</v>
      </c>
      <c r="I29" s="14">
        <v>0.02</v>
      </c>
      <c r="J29" s="189">
        <v>185969</v>
      </c>
      <c r="K29" s="126" t="s">
        <v>318</v>
      </c>
      <c r="L29" s="51">
        <v>0.02</v>
      </c>
      <c r="M29" s="29" t="s">
        <v>318</v>
      </c>
      <c r="N29" s="29" t="s">
        <v>180</v>
      </c>
      <c r="O29" s="29" t="s">
        <v>322</v>
      </c>
    </row>
    <row r="30" spans="1:15" ht="15" customHeight="1">
      <c r="A30" s="44">
        <v>25</v>
      </c>
      <c r="B30" s="29" t="s">
        <v>180</v>
      </c>
      <c r="C30" s="45" t="s">
        <v>67</v>
      </c>
      <c r="D30" s="46" t="str">
        <f t="shared" si="1"/>
        <v>025A/YDI/VIII/2018</v>
      </c>
      <c r="E30" s="126" t="s">
        <v>978</v>
      </c>
      <c r="F30" s="16">
        <v>11804205</v>
      </c>
      <c r="G30" s="126" t="s">
        <v>373</v>
      </c>
      <c r="H30" s="49">
        <f t="shared" si="0"/>
        <v>883050</v>
      </c>
      <c r="I30" s="14">
        <v>0.02</v>
      </c>
      <c r="J30" s="189">
        <v>17661</v>
      </c>
      <c r="K30" s="126" t="s">
        <v>318</v>
      </c>
      <c r="L30" s="51">
        <v>0.02</v>
      </c>
      <c r="M30" s="29" t="s">
        <v>318</v>
      </c>
      <c r="N30" s="29" t="s">
        <v>180</v>
      </c>
      <c r="O30" s="29" t="s">
        <v>322</v>
      </c>
    </row>
    <row r="31" spans="1:15" ht="15" customHeight="1">
      <c r="A31" s="44">
        <v>26</v>
      </c>
      <c r="B31" s="29" t="s">
        <v>180</v>
      </c>
      <c r="C31" s="45" t="s">
        <v>68</v>
      </c>
      <c r="D31" s="46" t="str">
        <f t="shared" si="1"/>
        <v>026A/YDI/VIII/2018</v>
      </c>
      <c r="E31" s="126" t="s">
        <v>919</v>
      </c>
      <c r="F31" s="16">
        <v>11804216</v>
      </c>
      <c r="G31" s="126" t="s">
        <v>373</v>
      </c>
      <c r="H31" s="49">
        <f t="shared" si="0"/>
        <v>500000</v>
      </c>
      <c r="I31" s="14">
        <v>0.02</v>
      </c>
      <c r="J31" s="189">
        <v>10000</v>
      </c>
      <c r="K31" s="126" t="s">
        <v>318</v>
      </c>
      <c r="L31" s="51">
        <v>0.02</v>
      </c>
      <c r="M31" s="29" t="s">
        <v>318</v>
      </c>
      <c r="N31" s="29" t="s">
        <v>180</v>
      </c>
      <c r="O31" s="29" t="s">
        <v>322</v>
      </c>
    </row>
    <row r="32" spans="1:15" ht="15" customHeight="1">
      <c r="A32" s="44">
        <v>27</v>
      </c>
      <c r="B32" s="29" t="s">
        <v>180</v>
      </c>
      <c r="C32" s="45" t="s">
        <v>69</v>
      </c>
      <c r="D32" s="46" t="str">
        <f t="shared" si="1"/>
        <v>027A/YDI/VIII/2018</v>
      </c>
      <c r="E32" s="126" t="s">
        <v>978</v>
      </c>
      <c r="F32" s="16">
        <v>11804205</v>
      </c>
      <c r="G32" s="126" t="s">
        <v>373</v>
      </c>
      <c r="H32" s="49">
        <f t="shared" si="0"/>
        <v>172900</v>
      </c>
      <c r="I32" s="14">
        <v>0.02</v>
      </c>
      <c r="J32" s="189">
        <v>3458</v>
      </c>
      <c r="K32" s="126" t="s">
        <v>318</v>
      </c>
      <c r="L32" s="51">
        <v>0.02</v>
      </c>
      <c r="M32" s="29" t="s">
        <v>318</v>
      </c>
      <c r="N32" s="29" t="s">
        <v>180</v>
      </c>
      <c r="O32" s="29" t="s">
        <v>322</v>
      </c>
    </row>
    <row r="33" spans="1:15" ht="15" customHeight="1">
      <c r="A33" s="44">
        <v>28</v>
      </c>
      <c r="B33" s="29" t="s">
        <v>180</v>
      </c>
      <c r="C33" s="45" t="s">
        <v>70</v>
      </c>
      <c r="D33" s="46" t="str">
        <f t="shared" si="1"/>
        <v>028A/YDI/VIII/2018</v>
      </c>
      <c r="E33" s="126" t="s">
        <v>919</v>
      </c>
      <c r="F33" s="16">
        <v>11804215</v>
      </c>
      <c r="G33" s="126" t="s">
        <v>373</v>
      </c>
      <c r="H33" s="49">
        <f t="shared" si="0"/>
        <v>67600</v>
      </c>
      <c r="I33" s="14">
        <v>0.02</v>
      </c>
      <c r="J33" s="190">
        <v>1352</v>
      </c>
      <c r="K33" s="126" t="s">
        <v>318</v>
      </c>
      <c r="L33" s="51">
        <v>0.02</v>
      </c>
      <c r="M33" s="29" t="s">
        <v>318</v>
      </c>
      <c r="N33" s="29" t="s">
        <v>180</v>
      </c>
      <c r="O33" s="29" t="s">
        <v>322</v>
      </c>
    </row>
    <row r="34" spans="1:15" ht="15" customHeight="1">
      <c r="A34" s="44">
        <v>29</v>
      </c>
      <c r="B34" s="29" t="s">
        <v>329</v>
      </c>
      <c r="C34" s="45" t="s">
        <v>71</v>
      </c>
      <c r="D34" s="46" t="str">
        <f t="shared" si="1"/>
        <v>029A/YDI/VIII/2018</v>
      </c>
      <c r="E34" s="126" t="s">
        <v>919</v>
      </c>
      <c r="F34" s="16">
        <v>11804207</v>
      </c>
      <c r="G34" s="126" t="s">
        <v>372</v>
      </c>
      <c r="H34" s="49">
        <f t="shared" si="0"/>
        <v>5684800</v>
      </c>
      <c r="I34" s="14">
        <v>0.02</v>
      </c>
      <c r="J34" s="190">
        <v>113696</v>
      </c>
      <c r="K34" s="126" t="s">
        <v>318</v>
      </c>
      <c r="L34" s="51">
        <v>0.02</v>
      </c>
      <c r="M34" s="29" t="s">
        <v>318</v>
      </c>
      <c r="N34" s="29" t="s">
        <v>180</v>
      </c>
      <c r="O34" s="29" t="s">
        <v>322</v>
      </c>
    </row>
    <row r="35" spans="1:15" ht="15" customHeight="1">
      <c r="A35" s="44">
        <v>30</v>
      </c>
      <c r="B35" s="29" t="s">
        <v>329</v>
      </c>
      <c r="C35" s="45" t="s">
        <v>72</v>
      </c>
      <c r="D35" s="46" t="str">
        <f t="shared" si="1"/>
        <v>030A/YDI/VIII/2018</v>
      </c>
      <c r="E35" s="126" t="s">
        <v>919</v>
      </c>
      <c r="F35" s="16">
        <v>11804207</v>
      </c>
      <c r="G35" s="126" t="s">
        <v>372</v>
      </c>
      <c r="H35" s="49">
        <f t="shared" si="0"/>
        <v>4799550</v>
      </c>
      <c r="I35" s="14">
        <v>0.02</v>
      </c>
      <c r="J35" s="189">
        <v>95991</v>
      </c>
      <c r="K35" s="126" t="s">
        <v>318</v>
      </c>
      <c r="L35" s="51">
        <v>0.02</v>
      </c>
      <c r="M35" s="29" t="s">
        <v>318</v>
      </c>
      <c r="N35" s="29" t="s">
        <v>180</v>
      </c>
      <c r="O35" s="29" t="s">
        <v>322</v>
      </c>
    </row>
    <row r="36" spans="1:15" ht="15" customHeight="1">
      <c r="A36" s="44">
        <v>31</v>
      </c>
      <c r="B36" s="29" t="s">
        <v>329</v>
      </c>
      <c r="C36" s="45" t="s">
        <v>73</v>
      </c>
      <c r="D36" s="46" t="str">
        <f t="shared" si="1"/>
        <v>031A/YDI/VIII/2018</v>
      </c>
      <c r="E36" s="126" t="s">
        <v>919</v>
      </c>
      <c r="F36" s="16">
        <v>11804207</v>
      </c>
      <c r="G36" s="126" t="s">
        <v>372</v>
      </c>
      <c r="H36" s="49">
        <f t="shared" si="0"/>
        <v>3428600</v>
      </c>
      <c r="I36" s="14">
        <v>0.02</v>
      </c>
      <c r="J36" s="189">
        <v>68572</v>
      </c>
      <c r="K36" s="126" t="s">
        <v>318</v>
      </c>
      <c r="L36" s="51">
        <v>0.02</v>
      </c>
      <c r="M36" s="29" t="s">
        <v>318</v>
      </c>
      <c r="N36" s="29" t="s">
        <v>180</v>
      </c>
      <c r="O36" s="29" t="s">
        <v>322</v>
      </c>
    </row>
    <row r="37" spans="1:15" ht="15" customHeight="1">
      <c r="A37" s="44">
        <v>32</v>
      </c>
      <c r="B37" s="29" t="s">
        <v>329</v>
      </c>
      <c r="C37" s="45" t="s">
        <v>74</v>
      </c>
      <c r="D37" s="46" t="str">
        <f t="shared" si="1"/>
        <v>032A/YDI/VIII/2018</v>
      </c>
      <c r="E37" s="126" t="s">
        <v>919</v>
      </c>
      <c r="F37" s="16">
        <v>11804207</v>
      </c>
      <c r="G37" s="126" t="s">
        <v>372</v>
      </c>
      <c r="H37" s="49">
        <f t="shared" si="0"/>
        <v>3043400</v>
      </c>
      <c r="I37" s="14">
        <v>0.02</v>
      </c>
      <c r="J37" s="189">
        <v>60868</v>
      </c>
      <c r="K37" s="126" t="s">
        <v>318</v>
      </c>
      <c r="L37" s="51">
        <v>0.02</v>
      </c>
      <c r="M37" s="29" t="s">
        <v>318</v>
      </c>
      <c r="N37" s="29" t="s">
        <v>180</v>
      </c>
      <c r="O37" s="29" t="s">
        <v>322</v>
      </c>
    </row>
    <row r="38" spans="1:15" ht="15" customHeight="1">
      <c r="A38" s="44">
        <v>33</v>
      </c>
      <c r="B38" s="29" t="s">
        <v>735</v>
      </c>
      <c r="C38" s="45" t="s">
        <v>75</v>
      </c>
      <c r="D38" s="46" t="str">
        <f t="shared" si="1"/>
        <v>033A/YDI/VIII/2018</v>
      </c>
      <c r="E38" s="126" t="s">
        <v>978</v>
      </c>
      <c r="F38" s="16">
        <v>11804106</v>
      </c>
      <c r="G38" s="126" t="s">
        <v>725</v>
      </c>
      <c r="H38" s="49">
        <f t="shared" si="0"/>
        <v>436350</v>
      </c>
      <c r="I38" s="14">
        <v>0.02</v>
      </c>
      <c r="J38" s="189">
        <v>8727</v>
      </c>
      <c r="K38" s="126" t="s">
        <v>318</v>
      </c>
      <c r="L38" s="51">
        <v>0.02</v>
      </c>
      <c r="M38" s="29" t="s">
        <v>318</v>
      </c>
      <c r="N38" s="29" t="s">
        <v>417</v>
      </c>
      <c r="O38" s="29" t="s">
        <v>322</v>
      </c>
    </row>
    <row r="39" spans="1:15" ht="15" customHeight="1">
      <c r="A39" s="44">
        <v>34</v>
      </c>
      <c r="B39" s="29" t="s">
        <v>624</v>
      </c>
      <c r="C39" s="45" t="s">
        <v>76</v>
      </c>
      <c r="D39" s="46" t="str">
        <f t="shared" si="1"/>
        <v>034A/YDI/VIII/2018</v>
      </c>
      <c r="E39" s="126" t="s">
        <v>978</v>
      </c>
      <c r="F39" s="16">
        <v>11804205</v>
      </c>
      <c r="G39" s="126" t="s">
        <v>620</v>
      </c>
      <c r="H39" s="49">
        <f t="shared" si="0"/>
        <v>350000</v>
      </c>
      <c r="I39" s="14">
        <v>0.02</v>
      </c>
      <c r="J39" s="190">
        <v>7000</v>
      </c>
      <c r="K39" s="126" t="s">
        <v>318</v>
      </c>
      <c r="L39" s="51">
        <v>0.02</v>
      </c>
      <c r="M39" s="29" t="s">
        <v>318</v>
      </c>
      <c r="N39" s="29" t="s">
        <v>735</v>
      </c>
      <c r="O39" s="29" t="s">
        <v>322</v>
      </c>
    </row>
    <row r="40" spans="1:15" ht="15" customHeight="1">
      <c r="A40" s="44">
        <v>35</v>
      </c>
      <c r="B40" s="29" t="s">
        <v>624</v>
      </c>
      <c r="C40" s="45" t="s">
        <v>77</v>
      </c>
      <c r="D40" s="46" t="str">
        <f t="shared" si="1"/>
        <v>035A/YDI/VIII/2018</v>
      </c>
      <c r="E40" s="126" t="s">
        <v>978</v>
      </c>
      <c r="F40" s="16">
        <v>11804205</v>
      </c>
      <c r="G40" s="126" t="s">
        <v>620</v>
      </c>
      <c r="H40" s="49">
        <f t="shared" si="0"/>
        <v>350000</v>
      </c>
      <c r="I40" s="14">
        <v>0.02</v>
      </c>
      <c r="J40" s="190">
        <v>7000</v>
      </c>
      <c r="K40" s="126" t="s">
        <v>318</v>
      </c>
      <c r="L40" s="51">
        <v>0.02</v>
      </c>
      <c r="M40" s="29" t="s">
        <v>318</v>
      </c>
      <c r="N40" s="29" t="s">
        <v>735</v>
      </c>
      <c r="O40" s="29" t="s">
        <v>322</v>
      </c>
    </row>
    <row r="41" spans="1:15" ht="15" customHeight="1">
      <c r="A41" s="44">
        <v>36</v>
      </c>
      <c r="B41" s="29" t="s">
        <v>150</v>
      </c>
      <c r="C41" s="45" t="s">
        <v>78</v>
      </c>
      <c r="D41" s="46" t="str">
        <f t="shared" si="1"/>
        <v>036A/YDI/VIII/2018</v>
      </c>
      <c r="E41" s="126" t="s">
        <v>919</v>
      </c>
      <c r="F41" s="16">
        <v>11804207</v>
      </c>
      <c r="G41" s="126" t="s">
        <v>405</v>
      </c>
      <c r="H41" s="49">
        <f t="shared" si="0"/>
        <v>550000</v>
      </c>
      <c r="I41" s="14">
        <v>0.02</v>
      </c>
      <c r="J41" s="190">
        <v>11000</v>
      </c>
      <c r="K41" s="126" t="s">
        <v>318</v>
      </c>
      <c r="L41" s="51">
        <v>0.02</v>
      </c>
      <c r="M41" s="29" t="s">
        <v>318</v>
      </c>
      <c r="N41" s="29" t="s">
        <v>624</v>
      </c>
      <c r="O41" s="29" t="s">
        <v>322</v>
      </c>
    </row>
    <row r="42" spans="1:15" ht="15" customHeight="1">
      <c r="A42" s="44">
        <v>37</v>
      </c>
      <c r="B42" s="29" t="s">
        <v>150</v>
      </c>
      <c r="C42" s="45" t="s">
        <v>79</v>
      </c>
      <c r="D42" s="46" t="str">
        <f t="shared" si="1"/>
        <v>037A/YDI/VIII/2018</v>
      </c>
      <c r="E42" s="126" t="s">
        <v>978</v>
      </c>
      <c r="F42" s="16">
        <v>11804106</v>
      </c>
      <c r="G42" s="126" t="s">
        <v>405</v>
      </c>
      <c r="H42" s="49">
        <f t="shared" si="0"/>
        <v>440000</v>
      </c>
      <c r="I42" s="14">
        <v>0.02</v>
      </c>
      <c r="J42" s="189">
        <v>8800</v>
      </c>
      <c r="K42" s="126" t="s">
        <v>318</v>
      </c>
      <c r="L42" s="51">
        <v>0.02</v>
      </c>
      <c r="M42" s="29" t="s">
        <v>318</v>
      </c>
      <c r="N42" s="29" t="s">
        <v>624</v>
      </c>
      <c r="O42" s="29" t="s">
        <v>322</v>
      </c>
    </row>
    <row r="43" spans="1:15" ht="15" customHeight="1">
      <c r="A43" s="44">
        <v>38</v>
      </c>
      <c r="B43" s="29" t="s">
        <v>211</v>
      </c>
      <c r="C43" s="45" t="s">
        <v>80</v>
      </c>
      <c r="D43" s="46" t="str">
        <f t="shared" si="1"/>
        <v>038A/YDI/VIII/2018</v>
      </c>
      <c r="E43" s="126" t="s">
        <v>919</v>
      </c>
      <c r="F43" s="16">
        <v>11804213</v>
      </c>
      <c r="G43" s="126" t="s">
        <v>469</v>
      </c>
      <c r="H43" s="49">
        <f t="shared" si="0"/>
        <v>2303800</v>
      </c>
      <c r="I43" s="14">
        <v>0.02</v>
      </c>
      <c r="J43" s="190">
        <v>46076</v>
      </c>
      <c r="K43" s="126" t="s">
        <v>318</v>
      </c>
      <c r="L43" s="51">
        <v>0.02</v>
      </c>
      <c r="M43" s="29" t="s">
        <v>318</v>
      </c>
      <c r="N43" s="29" t="s">
        <v>624</v>
      </c>
      <c r="O43" s="29" t="s">
        <v>322</v>
      </c>
    </row>
    <row r="44" spans="1:15" ht="15" customHeight="1">
      <c r="A44" s="44">
        <v>39</v>
      </c>
      <c r="B44" s="29" t="s">
        <v>211</v>
      </c>
      <c r="C44" s="45" t="s">
        <v>81</v>
      </c>
      <c r="D44" s="46" t="str">
        <f t="shared" si="1"/>
        <v>039A/YDI/VIII/2018</v>
      </c>
      <c r="E44" s="126" t="s">
        <v>919</v>
      </c>
      <c r="F44" s="16">
        <v>11804213</v>
      </c>
      <c r="G44" s="126" t="s">
        <v>469</v>
      </c>
      <c r="H44" s="49">
        <f t="shared" si="0"/>
        <v>1038900</v>
      </c>
      <c r="I44" s="14">
        <v>0.02</v>
      </c>
      <c r="J44" s="190">
        <v>20778</v>
      </c>
      <c r="K44" s="126" t="s">
        <v>318</v>
      </c>
      <c r="L44" s="51">
        <v>0.02</v>
      </c>
      <c r="M44" s="29" t="s">
        <v>318</v>
      </c>
      <c r="N44" s="29" t="s">
        <v>224</v>
      </c>
      <c r="O44" s="29" t="s">
        <v>322</v>
      </c>
    </row>
    <row r="45" spans="1:15" ht="15" customHeight="1">
      <c r="A45" s="44">
        <v>40</v>
      </c>
      <c r="B45" s="29" t="s">
        <v>211</v>
      </c>
      <c r="C45" s="45" t="s">
        <v>82</v>
      </c>
      <c r="D45" s="46" t="str">
        <f t="shared" si="1"/>
        <v>040A/YDI/VIII/2018</v>
      </c>
      <c r="E45" s="126" t="s">
        <v>919</v>
      </c>
      <c r="F45" s="16">
        <v>11804213</v>
      </c>
      <c r="G45" s="126" t="s">
        <v>469</v>
      </c>
      <c r="H45" s="49">
        <f t="shared" si="0"/>
        <v>722250</v>
      </c>
      <c r="I45" s="14">
        <v>0.02</v>
      </c>
      <c r="J45" s="189">
        <v>14445</v>
      </c>
      <c r="K45" s="126" t="s">
        <v>318</v>
      </c>
      <c r="L45" s="51">
        <v>0.02</v>
      </c>
      <c r="M45" s="29" t="s">
        <v>318</v>
      </c>
      <c r="N45" s="29" t="s">
        <v>211</v>
      </c>
      <c r="O45" s="29" t="s">
        <v>322</v>
      </c>
    </row>
    <row r="46" spans="1:15" ht="15" customHeight="1">
      <c r="A46" s="44">
        <v>41</v>
      </c>
      <c r="B46" s="29" t="s">
        <v>418</v>
      </c>
      <c r="C46" s="45" t="s">
        <v>83</v>
      </c>
      <c r="D46" s="46" t="str">
        <f t="shared" si="1"/>
        <v>041A/YDI/VIII/2018</v>
      </c>
      <c r="E46" s="126" t="s">
        <v>919</v>
      </c>
      <c r="F46" s="16">
        <v>11804213</v>
      </c>
      <c r="G46" s="126" t="s">
        <v>470</v>
      </c>
      <c r="H46" s="49">
        <f t="shared" si="0"/>
        <v>300000</v>
      </c>
      <c r="I46" s="14">
        <v>0.02</v>
      </c>
      <c r="J46" s="189">
        <v>6000</v>
      </c>
      <c r="K46" s="126" t="s">
        <v>318</v>
      </c>
      <c r="L46" s="51">
        <v>0.02</v>
      </c>
      <c r="M46" s="29" t="s">
        <v>318</v>
      </c>
      <c r="N46" s="29" t="s">
        <v>211</v>
      </c>
      <c r="O46" s="29" t="s">
        <v>322</v>
      </c>
    </row>
    <row r="47" spans="1:15" ht="15" customHeight="1">
      <c r="A47" s="44">
        <v>42</v>
      </c>
      <c r="B47" s="29" t="s">
        <v>418</v>
      </c>
      <c r="C47" s="45" t="s">
        <v>84</v>
      </c>
      <c r="D47" s="46" t="str">
        <f t="shared" si="1"/>
        <v>042A/YDI/VIII/2018</v>
      </c>
      <c r="E47" s="126" t="s">
        <v>919</v>
      </c>
      <c r="F47" s="16">
        <v>11804213</v>
      </c>
      <c r="G47" s="126" t="s">
        <v>470</v>
      </c>
      <c r="H47" s="49">
        <f t="shared" si="0"/>
        <v>75000</v>
      </c>
      <c r="I47" s="14">
        <v>0.02</v>
      </c>
      <c r="J47" s="189">
        <v>1500</v>
      </c>
      <c r="K47" s="126" t="s">
        <v>318</v>
      </c>
      <c r="L47" s="51">
        <v>0.02</v>
      </c>
      <c r="M47" s="29" t="s">
        <v>318</v>
      </c>
      <c r="N47" s="29" t="s">
        <v>211</v>
      </c>
      <c r="O47" s="29" t="s">
        <v>322</v>
      </c>
    </row>
    <row r="48" spans="1:15" ht="15" customHeight="1">
      <c r="A48" s="44">
        <v>43</v>
      </c>
      <c r="B48" s="29" t="s">
        <v>146</v>
      </c>
      <c r="C48" s="45" t="s">
        <v>85</v>
      </c>
      <c r="D48" s="46" t="str">
        <f t="shared" si="1"/>
        <v>043A/YDI/VIII/2018</v>
      </c>
      <c r="E48" s="126" t="s">
        <v>978</v>
      </c>
      <c r="F48" s="16">
        <v>11804205</v>
      </c>
      <c r="G48" s="126" t="s">
        <v>375</v>
      </c>
      <c r="H48" s="49">
        <f t="shared" si="0"/>
        <v>3679800</v>
      </c>
      <c r="I48" s="14">
        <v>0.02</v>
      </c>
      <c r="J48" s="190">
        <v>73596</v>
      </c>
      <c r="K48" s="126" t="s">
        <v>318</v>
      </c>
      <c r="L48" s="51">
        <v>0.02</v>
      </c>
      <c r="M48" s="29" t="s">
        <v>318</v>
      </c>
      <c r="N48" s="29" t="s">
        <v>211</v>
      </c>
      <c r="O48" s="29" t="s">
        <v>322</v>
      </c>
    </row>
    <row r="49" spans="1:15" ht="15" customHeight="1">
      <c r="A49" s="44">
        <v>44</v>
      </c>
      <c r="B49" s="29" t="s">
        <v>146</v>
      </c>
      <c r="C49" s="45" t="s">
        <v>86</v>
      </c>
      <c r="D49" s="46" t="str">
        <f t="shared" si="1"/>
        <v>044A/YDI/VIII/2018</v>
      </c>
      <c r="E49" s="126" t="s">
        <v>919</v>
      </c>
      <c r="F49" s="16">
        <v>11804215</v>
      </c>
      <c r="G49" s="126" t="s">
        <v>375</v>
      </c>
      <c r="H49" s="49">
        <f t="shared" si="0"/>
        <v>1491200</v>
      </c>
      <c r="I49" s="14">
        <v>0.02</v>
      </c>
      <c r="J49" s="189">
        <v>29824</v>
      </c>
      <c r="K49" s="126" t="s">
        <v>318</v>
      </c>
      <c r="L49" s="51">
        <v>0.02</v>
      </c>
      <c r="M49" s="29" t="s">
        <v>318</v>
      </c>
      <c r="N49" s="29" t="s">
        <v>402</v>
      </c>
      <c r="O49" s="29" t="s">
        <v>322</v>
      </c>
    </row>
    <row r="50" spans="1:15" ht="15" customHeight="1">
      <c r="A50" s="44">
        <v>45</v>
      </c>
      <c r="B50" s="29" t="s">
        <v>146</v>
      </c>
      <c r="C50" s="45" t="s">
        <v>87</v>
      </c>
      <c r="D50" s="46" t="str">
        <f t="shared" si="1"/>
        <v>045A/YDI/VIII/2018</v>
      </c>
      <c r="E50" s="126" t="s">
        <v>978</v>
      </c>
      <c r="F50" s="16">
        <v>11804205</v>
      </c>
      <c r="G50" s="126" t="s">
        <v>375</v>
      </c>
      <c r="H50" s="49">
        <f t="shared" si="0"/>
        <v>736600</v>
      </c>
      <c r="I50" s="17">
        <v>0.02</v>
      </c>
      <c r="J50" s="191">
        <v>14732</v>
      </c>
      <c r="K50" s="126" t="s">
        <v>318</v>
      </c>
      <c r="L50" s="51">
        <v>0.02</v>
      </c>
      <c r="M50" s="29" t="s">
        <v>318</v>
      </c>
      <c r="N50" s="29" t="s">
        <v>402</v>
      </c>
      <c r="O50" s="29" t="s">
        <v>322</v>
      </c>
    </row>
    <row r="51" spans="1:15" ht="15" customHeight="1">
      <c r="A51" s="44">
        <v>46</v>
      </c>
      <c r="B51" s="29" t="s">
        <v>146</v>
      </c>
      <c r="C51" s="45" t="s">
        <v>88</v>
      </c>
      <c r="D51" s="46" t="str">
        <f t="shared" si="1"/>
        <v>046A/YDI/VIII/2018</v>
      </c>
      <c r="E51" s="126" t="s">
        <v>919</v>
      </c>
      <c r="F51" s="16">
        <v>11804216</v>
      </c>
      <c r="G51" s="126" t="s">
        <v>375</v>
      </c>
      <c r="H51" s="49">
        <f t="shared" si="0"/>
        <v>134550</v>
      </c>
      <c r="I51" s="17">
        <v>0.02</v>
      </c>
      <c r="J51" s="192">
        <v>2691</v>
      </c>
      <c r="K51" s="126" t="s">
        <v>318</v>
      </c>
      <c r="L51" s="51">
        <v>0.02</v>
      </c>
      <c r="M51" s="29" t="s">
        <v>318</v>
      </c>
      <c r="N51" s="29" t="s">
        <v>402</v>
      </c>
      <c r="O51" s="29" t="s">
        <v>322</v>
      </c>
    </row>
    <row r="52" spans="1:15" ht="15" customHeight="1">
      <c r="A52" s="44">
        <v>47</v>
      </c>
      <c r="B52" s="29" t="s">
        <v>146</v>
      </c>
      <c r="C52" s="45" t="s">
        <v>89</v>
      </c>
      <c r="D52" s="46" t="str">
        <f t="shared" si="1"/>
        <v>047A/YDI/VIII/2018</v>
      </c>
      <c r="E52" s="126" t="s">
        <v>919</v>
      </c>
      <c r="F52" s="16">
        <v>11804216</v>
      </c>
      <c r="G52" s="126" t="s">
        <v>375</v>
      </c>
      <c r="H52" s="49">
        <f t="shared" si="0"/>
        <v>87750</v>
      </c>
      <c r="I52" s="18">
        <v>0.02</v>
      </c>
      <c r="J52" s="193">
        <v>1755</v>
      </c>
      <c r="K52" s="126" t="s">
        <v>318</v>
      </c>
      <c r="L52" s="51">
        <v>0.02</v>
      </c>
      <c r="M52" s="29" t="s">
        <v>318</v>
      </c>
      <c r="N52" s="29" t="s">
        <v>418</v>
      </c>
      <c r="O52" s="29" t="s">
        <v>322</v>
      </c>
    </row>
    <row r="53" spans="1:15" ht="15" customHeight="1">
      <c r="A53" s="44">
        <v>48</v>
      </c>
      <c r="B53" s="29" t="s">
        <v>307</v>
      </c>
      <c r="C53" s="45" t="s">
        <v>90</v>
      </c>
      <c r="D53" s="46" t="str">
        <f t="shared" si="1"/>
        <v>048A/YDI/VIII/2018</v>
      </c>
      <c r="E53" s="126" t="s">
        <v>919</v>
      </c>
      <c r="F53" s="16">
        <v>11804207</v>
      </c>
      <c r="G53" s="126" t="s">
        <v>622</v>
      </c>
      <c r="H53" s="49">
        <f t="shared" si="0"/>
        <v>1600000</v>
      </c>
      <c r="I53" s="14">
        <v>0.02</v>
      </c>
      <c r="J53" s="189">
        <v>32000</v>
      </c>
      <c r="K53" s="126" t="s">
        <v>318</v>
      </c>
      <c r="L53" s="51">
        <v>0.02</v>
      </c>
      <c r="M53" s="29" t="s">
        <v>318</v>
      </c>
      <c r="N53" s="29" t="s">
        <v>146</v>
      </c>
      <c r="O53" s="29" t="s">
        <v>322</v>
      </c>
    </row>
    <row r="54" spans="1:15" ht="15" customHeight="1">
      <c r="A54" s="44">
        <v>49</v>
      </c>
      <c r="B54" s="29" t="s">
        <v>307</v>
      </c>
      <c r="C54" s="45" t="s">
        <v>91</v>
      </c>
      <c r="D54" s="46" t="str">
        <f t="shared" si="1"/>
        <v>049A/YDI/VIII/2018</v>
      </c>
      <c r="E54" s="126" t="s">
        <v>919</v>
      </c>
      <c r="F54" s="16">
        <v>11804207</v>
      </c>
      <c r="G54" s="126" t="s">
        <v>622</v>
      </c>
      <c r="H54" s="49">
        <f t="shared" si="0"/>
        <v>550000</v>
      </c>
      <c r="I54" s="14">
        <v>0.02</v>
      </c>
      <c r="J54" s="189">
        <v>11000</v>
      </c>
      <c r="K54" s="126" t="s">
        <v>318</v>
      </c>
      <c r="L54" s="51">
        <v>0.02</v>
      </c>
      <c r="M54" s="29" t="s">
        <v>318</v>
      </c>
      <c r="N54" s="29" t="s">
        <v>146</v>
      </c>
      <c r="O54" s="29" t="s">
        <v>322</v>
      </c>
    </row>
    <row r="55" spans="1:15" ht="15" customHeight="1">
      <c r="A55" s="44">
        <v>50</v>
      </c>
      <c r="B55" s="29" t="s">
        <v>307</v>
      </c>
      <c r="C55" s="45" t="s">
        <v>92</v>
      </c>
      <c r="D55" s="46" t="str">
        <f t="shared" si="1"/>
        <v>050A/YDI/VIII/2018</v>
      </c>
      <c r="E55" s="126" t="s">
        <v>919</v>
      </c>
      <c r="F55" s="16">
        <v>11804207</v>
      </c>
      <c r="G55" s="126" t="s">
        <v>622</v>
      </c>
      <c r="H55" s="49">
        <f t="shared" si="0"/>
        <v>550000</v>
      </c>
      <c r="I55" s="14">
        <v>0.02</v>
      </c>
      <c r="J55" s="190">
        <v>11000</v>
      </c>
      <c r="K55" s="126" t="s">
        <v>318</v>
      </c>
      <c r="L55" s="51">
        <v>0.02</v>
      </c>
      <c r="M55" s="29" t="s">
        <v>318</v>
      </c>
      <c r="N55" s="29" t="s">
        <v>146</v>
      </c>
      <c r="O55" s="29" t="s">
        <v>322</v>
      </c>
    </row>
    <row r="56" spans="1:15" ht="15" customHeight="1">
      <c r="A56" s="44">
        <v>51</v>
      </c>
      <c r="B56" s="29" t="s">
        <v>307</v>
      </c>
      <c r="C56" s="45" t="s">
        <v>93</v>
      </c>
      <c r="D56" s="46" t="str">
        <f t="shared" si="1"/>
        <v>051A/YDI/VIII/2018</v>
      </c>
      <c r="E56" s="126" t="s">
        <v>978</v>
      </c>
      <c r="F56" s="16">
        <v>11804205</v>
      </c>
      <c r="G56" s="126" t="s">
        <v>622</v>
      </c>
      <c r="H56" s="49">
        <f t="shared" si="0"/>
        <v>300000</v>
      </c>
      <c r="I56" s="14">
        <v>0.02</v>
      </c>
      <c r="J56" s="189">
        <v>6000</v>
      </c>
      <c r="K56" s="126" t="s">
        <v>318</v>
      </c>
      <c r="L56" s="51">
        <v>0.02</v>
      </c>
      <c r="M56" s="29" t="s">
        <v>318</v>
      </c>
      <c r="N56" s="29" t="s">
        <v>146</v>
      </c>
      <c r="O56" s="29" t="s">
        <v>322</v>
      </c>
    </row>
    <row r="57" spans="1:15" ht="15" customHeight="1">
      <c r="A57" s="44">
        <v>52</v>
      </c>
      <c r="B57" s="29" t="s">
        <v>354</v>
      </c>
      <c r="C57" s="45" t="s">
        <v>94</v>
      </c>
      <c r="D57" s="46" t="str">
        <f t="shared" si="1"/>
        <v>052A/YDI/VIII/2018</v>
      </c>
      <c r="E57" s="126" t="s">
        <v>919</v>
      </c>
      <c r="F57" s="16">
        <v>11804207</v>
      </c>
      <c r="G57" s="126" t="s">
        <v>428</v>
      </c>
      <c r="H57" s="49">
        <f t="shared" si="0"/>
        <v>2066250</v>
      </c>
      <c r="I57" s="14">
        <v>0.02</v>
      </c>
      <c r="J57" s="189">
        <v>41325</v>
      </c>
      <c r="K57" s="126" t="s">
        <v>318</v>
      </c>
      <c r="L57" s="51">
        <v>0.02</v>
      </c>
      <c r="M57" s="29" t="s">
        <v>318</v>
      </c>
      <c r="N57" s="29" t="s">
        <v>146</v>
      </c>
      <c r="O57" s="29" t="s">
        <v>322</v>
      </c>
    </row>
    <row r="58" spans="1:15" ht="15" customHeight="1">
      <c r="A58" s="44">
        <v>53</v>
      </c>
      <c r="B58" s="29" t="s">
        <v>354</v>
      </c>
      <c r="C58" s="45" t="s">
        <v>95</v>
      </c>
      <c r="D58" s="46" t="str">
        <f t="shared" si="1"/>
        <v>053A/YDI/VIII/2018</v>
      </c>
      <c r="E58" s="126" t="s">
        <v>919</v>
      </c>
      <c r="F58" s="16">
        <v>11804207</v>
      </c>
      <c r="G58" s="126" t="s">
        <v>428</v>
      </c>
      <c r="H58" s="49">
        <f t="shared" si="0"/>
        <v>570000</v>
      </c>
      <c r="I58" s="14">
        <v>0.02</v>
      </c>
      <c r="J58" s="189">
        <v>11400</v>
      </c>
      <c r="K58" s="126" t="s">
        <v>318</v>
      </c>
      <c r="L58" s="51">
        <v>0.02</v>
      </c>
      <c r="M58" s="29" t="s">
        <v>318</v>
      </c>
      <c r="N58" s="29" t="s">
        <v>146</v>
      </c>
      <c r="O58" s="29" t="s">
        <v>322</v>
      </c>
    </row>
    <row r="59" spans="1:15" ht="15" customHeight="1">
      <c r="A59" s="44">
        <v>54</v>
      </c>
      <c r="B59" s="29" t="s">
        <v>141</v>
      </c>
      <c r="C59" s="45" t="s">
        <v>96</v>
      </c>
      <c r="D59" s="46" t="str">
        <f t="shared" si="1"/>
        <v>054A/YDI/VIII/2018</v>
      </c>
      <c r="E59" s="126" t="s">
        <v>919</v>
      </c>
      <c r="F59" s="16">
        <v>11804216</v>
      </c>
      <c r="G59" s="126" t="s">
        <v>378</v>
      </c>
      <c r="H59" s="49">
        <f t="shared" si="0"/>
        <v>962400</v>
      </c>
      <c r="I59" s="18">
        <v>0.02</v>
      </c>
      <c r="J59" s="194">
        <v>19248</v>
      </c>
      <c r="K59" s="126" t="s">
        <v>318</v>
      </c>
      <c r="L59" s="51">
        <v>0.02</v>
      </c>
      <c r="M59" s="29" t="s">
        <v>318</v>
      </c>
      <c r="N59" s="29" t="s">
        <v>146</v>
      </c>
      <c r="O59" s="29" t="s">
        <v>322</v>
      </c>
    </row>
    <row r="60" spans="1:15" ht="15" customHeight="1">
      <c r="A60" s="44">
        <v>55</v>
      </c>
      <c r="B60" s="29" t="s">
        <v>142</v>
      </c>
      <c r="C60" s="45" t="s">
        <v>97</v>
      </c>
      <c r="D60" s="46" t="str">
        <f t="shared" si="1"/>
        <v>055A/YDI/VIII/2018</v>
      </c>
      <c r="E60" s="126" t="s">
        <v>919</v>
      </c>
      <c r="F60" s="16">
        <v>11804216</v>
      </c>
      <c r="G60" s="126" t="s">
        <v>429</v>
      </c>
      <c r="H60" s="49">
        <f t="shared" si="0"/>
        <v>1440750</v>
      </c>
      <c r="I60" s="14">
        <v>0.02</v>
      </c>
      <c r="J60" s="189">
        <v>28815</v>
      </c>
      <c r="K60" s="126" t="s">
        <v>318</v>
      </c>
      <c r="L60" s="51">
        <v>0.02</v>
      </c>
      <c r="M60" s="29" t="s">
        <v>318</v>
      </c>
      <c r="N60" s="29" t="s">
        <v>146</v>
      </c>
      <c r="O60" s="29" t="s">
        <v>322</v>
      </c>
    </row>
    <row r="61" spans="1:15" ht="15" customHeight="1">
      <c r="A61" s="44">
        <v>56</v>
      </c>
      <c r="B61" s="29" t="s">
        <v>144</v>
      </c>
      <c r="C61" s="45" t="s">
        <v>98</v>
      </c>
      <c r="D61" s="46" t="str">
        <f t="shared" si="1"/>
        <v>056A/YDI/VIII/2018</v>
      </c>
      <c r="E61" s="126" t="s">
        <v>919</v>
      </c>
      <c r="F61" s="16">
        <v>11804207</v>
      </c>
      <c r="G61" s="126" t="s">
        <v>380</v>
      </c>
      <c r="H61" s="49">
        <f t="shared" si="0"/>
        <v>11280000</v>
      </c>
      <c r="I61" s="14">
        <v>0.02</v>
      </c>
      <c r="J61" s="189">
        <v>225600</v>
      </c>
      <c r="K61" s="126" t="s">
        <v>318</v>
      </c>
      <c r="L61" s="51">
        <v>0.02</v>
      </c>
      <c r="M61" s="29" t="s">
        <v>318</v>
      </c>
      <c r="N61" s="29" t="s">
        <v>146</v>
      </c>
      <c r="O61" s="29" t="s">
        <v>322</v>
      </c>
    </row>
    <row r="62" spans="1:15" ht="15" customHeight="1">
      <c r="A62" s="44">
        <v>57</v>
      </c>
      <c r="B62" s="29" t="s">
        <v>144</v>
      </c>
      <c r="C62" s="45" t="s">
        <v>99</v>
      </c>
      <c r="D62" s="46" t="str">
        <f t="shared" si="1"/>
        <v>057A/YDI/VIII/2018</v>
      </c>
      <c r="E62" s="126" t="s">
        <v>919</v>
      </c>
      <c r="F62" s="16">
        <v>11804207</v>
      </c>
      <c r="G62" s="126" t="s">
        <v>380</v>
      </c>
      <c r="H62" s="49">
        <f t="shared" si="0"/>
        <v>10020000</v>
      </c>
      <c r="I62" s="14">
        <v>0.02</v>
      </c>
      <c r="J62" s="190">
        <v>200400</v>
      </c>
      <c r="K62" s="126" t="s">
        <v>318</v>
      </c>
      <c r="L62" s="51">
        <v>0.02</v>
      </c>
      <c r="M62" s="29" t="s">
        <v>318</v>
      </c>
      <c r="N62" s="29" t="s">
        <v>146</v>
      </c>
      <c r="O62" s="29" t="s">
        <v>322</v>
      </c>
    </row>
    <row r="63" spans="1:15" ht="15" customHeight="1">
      <c r="A63" s="44">
        <v>58</v>
      </c>
      <c r="B63" s="29" t="s">
        <v>144</v>
      </c>
      <c r="C63" s="45" t="s">
        <v>100</v>
      </c>
      <c r="D63" s="46" t="str">
        <f t="shared" si="1"/>
        <v>058A/YDI/VIII/2018</v>
      </c>
      <c r="E63" s="126" t="s">
        <v>919</v>
      </c>
      <c r="F63" s="16">
        <v>11804207</v>
      </c>
      <c r="G63" s="126" t="s">
        <v>380</v>
      </c>
      <c r="H63" s="49">
        <f t="shared" si="0"/>
        <v>2175000</v>
      </c>
      <c r="I63" s="14">
        <v>0.02</v>
      </c>
      <c r="J63" s="189">
        <v>43500</v>
      </c>
      <c r="K63" s="126" t="s">
        <v>318</v>
      </c>
      <c r="L63" s="51">
        <v>0.02</v>
      </c>
      <c r="M63" s="29" t="s">
        <v>318</v>
      </c>
      <c r="N63" s="29" t="s">
        <v>146</v>
      </c>
      <c r="O63" s="29" t="s">
        <v>322</v>
      </c>
    </row>
    <row r="64" spans="1:15" ht="15" customHeight="1">
      <c r="A64" s="44">
        <v>59</v>
      </c>
      <c r="B64" s="29" t="s">
        <v>144</v>
      </c>
      <c r="C64" s="45" t="s">
        <v>101</v>
      </c>
      <c r="D64" s="46" t="str">
        <f t="shared" si="1"/>
        <v>059A/YDI/VIII/2018</v>
      </c>
      <c r="E64" s="126" t="s">
        <v>919</v>
      </c>
      <c r="F64" s="16">
        <v>11804207</v>
      </c>
      <c r="G64" s="126" t="s">
        <v>380</v>
      </c>
      <c r="H64" s="49">
        <f t="shared" si="0"/>
        <v>1020000</v>
      </c>
      <c r="I64" s="14">
        <v>0.02</v>
      </c>
      <c r="J64" s="189">
        <v>20400</v>
      </c>
      <c r="K64" s="126" t="s">
        <v>318</v>
      </c>
      <c r="L64" s="51">
        <v>0.02</v>
      </c>
      <c r="M64" s="29" t="s">
        <v>318</v>
      </c>
      <c r="N64" s="29" t="s">
        <v>367</v>
      </c>
      <c r="O64" s="29" t="s">
        <v>322</v>
      </c>
    </row>
    <row r="65" spans="1:15" ht="15" customHeight="1">
      <c r="A65" s="44">
        <v>60</v>
      </c>
      <c r="B65" s="29" t="s">
        <v>938</v>
      </c>
      <c r="C65" s="45" t="s">
        <v>102</v>
      </c>
      <c r="D65" s="46" t="str">
        <f t="shared" si="1"/>
        <v>060A/YDI/VIII/2018</v>
      </c>
      <c r="E65" s="126" t="s">
        <v>919</v>
      </c>
      <c r="F65" s="16">
        <v>11804207</v>
      </c>
      <c r="G65" s="126" t="s">
        <v>934</v>
      </c>
      <c r="H65" s="49">
        <f t="shared" si="0"/>
        <v>2150000</v>
      </c>
      <c r="I65" s="14">
        <v>0.02</v>
      </c>
      <c r="J65" s="190">
        <v>43000</v>
      </c>
      <c r="K65" s="126" t="s">
        <v>318</v>
      </c>
      <c r="L65" s="51">
        <v>0.02</v>
      </c>
      <c r="M65" s="29" t="s">
        <v>318</v>
      </c>
      <c r="N65" s="29" t="s">
        <v>307</v>
      </c>
      <c r="O65" s="29" t="s">
        <v>322</v>
      </c>
    </row>
    <row r="66" spans="1:15" ht="15" customHeight="1">
      <c r="A66" s="44">
        <v>61</v>
      </c>
      <c r="B66" s="29" t="s">
        <v>938</v>
      </c>
      <c r="C66" s="45" t="s">
        <v>103</v>
      </c>
      <c r="D66" s="46" t="str">
        <f t="shared" si="1"/>
        <v>061A/YDI/VIII/2018</v>
      </c>
      <c r="E66" s="126" t="s">
        <v>919</v>
      </c>
      <c r="F66" s="16">
        <v>11804207</v>
      </c>
      <c r="G66" s="126" t="s">
        <v>934</v>
      </c>
      <c r="H66" s="49">
        <f t="shared" si="0"/>
        <v>362500</v>
      </c>
      <c r="I66" s="14">
        <v>0.02</v>
      </c>
      <c r="J66" s="190">
        <v>7250</v>
      </c>
      <c r="K66" s="126" t="s">
        <v>318</v>
      </c>
      <c r="L66" s="51">
        <v>0.02</v>
      </c>
      <c r="M66" s="29" t="s">
        <v>318</v>
      </c>
      <c r="N66" s="29" t="s">
        <v>307</v>
      </c>
      <c r="O66" s="29" t="s">
        <v>322</v>
      </c>
    </row>
    <row r="67" spans="1:15" ht="15" customHeight="1">
      <c r="A67" s="44">
        <v>62</v>
      </c>
      <c r="B67" s="29" t="s">
        <v>179</v>
      </c>
      <c r="C67" s="45" t="s">
        <v>104</v>
      </c>
      <c r="D67" s="46" t="str">
        <f t="shared" si="1"/>
        <v>062A/YDI/VIII/2018</v>
      </c>
      <c r="E67" s="126" t="s">
        <v>919</v>
      </c>
      <c r="F67" s="16">
        <v>11804207</v>
      </c>
      <c r="G67" s="126" t="s">
        <v>472</v>
      </c>
      <c r="H67" s="49">
        <f t="shared" si="0"/>
        <v>840000</v>
      </c>
      <c r="I67" s="14">
        <v>0.02</v>
      </c>
      <c r="J67" s="189">
        <v>16800</v>
      </c>
      <c r="K67" s="126" t="s">
        <v>318</v>
      </c>
      <c r="L67" s="51">
        <v>0.02</v>
      </c>
      <c r="M67" s="29" t="s">
        <v>318</v>
      </c>
      <c r="N67" s="29" t="s">
        <v>307</v>
      </c>
      <c r="O67" s="29" t="s">
        <v>322</v>
      </c>
    </row>
    <row r="68" spans="1:15" ht="15" customHeight="1">
      <c r="A68" s="44">
        <v>63</v>
      </c>
      <c r="B68" s="29" t="s">
        <v>179</v>
      </c>
      <c r="C68" s="45" t="s">
        <v>106</v>
      </c>
      <c r="D68" s="46" t="str">
        <f t="shared" si="1"/>
        <v>063A/YDI/VIII/2018</v>
      </c>
      <c r="E68" s="126" t="s">
        <v>919</v>
      </c>
      <c r="F68" s="16">
        <v>11804207</v>
      </c>
      <c r="G68" s="126" t="s">
        <v>472</v>
      </c>
      <c r="H68" s="49">
        <f t="shared" si="0"/>
        <v>550000</v>
      </c>
      <c r="I68" s="14">
        <v>0.02</v>
      </c>
      <c r="J68" s="189">
        <v>11000</v>
      </c>
      <c r="K68" s="126" t="s">
        <v>318</v>
      </c>
      <c r="L68" s="51">
        <v>0.02</v>
      </c>
      <c r="M68" s="29" t="s">
        <v>318</v>
      </c>
      <c r="N68" s="29" t="s">
        <v>307</v>
      </c>
      <c r="O68" s="29" t="s">
        <v>322</v>
      </c>
    </row>
    <row r="69" spans="1:15" ht="15" customHeight="1">
      <c r="A69" s="44">
        <v>64</v>
      </c>
      <c r="B69" s="29" t="s">
        <v>179</v>
      </c>
      <c r="C69" s="45" t="s">
        <v>107</v>
      </c>
      <c r="D69" s="46" t="str">
        <f t="shared" si="1"/>
        <v>064A/YDI/VIII/2018</v>
      </c>
      <c r="E69" s="126" t="s">
        <v>978</v>
      </c>
      <c r="F69" s="16">
        <v>11804205</v>
      </c>
      <c r="G69" s="126" t="s">
        <v>472</v>
      </c>
      <c r="H69" s="49">
        <f t="shared" si="0"/>
        <v>300000</v>
      </c>
      <c r="I69" s="14">
        <v>0.02</v>
      </c>
      <c r="J69" s="189">
        <v>6000</v>
      </c>
      <c r="K69" s="126" t="s">
        <v>318</v>
      </c>
      <c r="L69" s="51">
        <v>0.02</v>
      </c>
      <c r="M69" s="29" t="s">
        <v>318</v>
      </c>
      <c r="N69" s="29" t="s">
        <v>354</v>
      </c>
      <c r="O69" s="29" t="s">
        <v>322</v>
      </c>
    </row>
    <row r="70" spans="1:15" ht="15" customHeight="1">
      <c r="A70" s="44">
        <v>65</v>
      </c>
      <c r="B70" s="29" t="s">
        <v>232</v>
      </c>
      <c r="C70" s="45" t="s">
        <v>109</v>
      </c>
      <c r="D70" s="46" t="str">
        <f t="shared" ref="D70:D88" si="2">C70&amp;$E$1</f>
        <v>065A/YDI/VIII/2018</v>
      </c>
      <c r="E70" s="126" t="s">
        <v>978</v>
      </c>
      <c r="F70" s="16">
        <v>11804106</v>
      </c>
      <c r="G70" s="126" t="s">
        <v>381</v>
      </c>
      <c r="H70" s="49">
        <f t="shared" ref="H70:H133" si="3">J70/I70</f>
        <v>1594350</v>
      </c>
      <c r="I70" s="14">
        <v>0.02</v>
      </c>
      <c r="J70" s="189">
        <v>31887</v>
      </c>
      <c r="K70" s="126" t="s">
        <v>318</v>
      </c>
      <c r="L70" s="51">
        <v>0.02</v>
      </c>
      <c r="M70" s="29" t="s">
        <v>318</v>
      </c>
      <c r="N70" s="29" t="s">
        <v>354</v>
      </c>
      <c r="O70" s="29" t="s">
        <v>322</v>
      </c>
    </row>
    <row r="71" spans="1:15" ht="15" customHeight="1">
      <c r="A71" s="44">
        <v>66</v>
      </c>
      <c r="B71" s="29" t="s">
        <v>458</v>
      </c>
      <c r="C71" s="45" t="s">
        <v>110</v>
      </c>
      <c r="D71" s="46" t="str">
        <f t="shared" si="2"/>
        <v>066A/YDI/VIII/2018</v>
      </c>
      <c r="E71" s="126" t="s">
        <v>978</v>
      </c>
      <c r="F71" s="16">
        <v>11804205</v>
      </c>
      <c r="G71" s="126" t="s">
        <v>445</v>
      </c>
      <c r="H71" s="49">
        <f t="shared" si="3"/>
        <v>350000</v>
      </c>
      <c r="I71" s="14">
        <v>0.02</v>
      </c>
      <c r="J71" s="189">
        <v>7000</v>
      </c>
      <c r="K71" s="126" t="s">
        <v>318</v>
      </c>
      <c r="L71" s="51">
        <v>0.02</v>
      </c>
      <c r="M71" s="29" t="s">
        <v>318</v>
      </c>
      <c r="N71" s="29" t="s">
        <v>141</v>
      </c>
      <c r="O71" s="29" t="s">
        <v>322</v>
      </c>
    </row>
    <row r="72" spans="1:15" ht="15" customHeight="1">
      <c r="A72" s="44">
        <v>67</v>
      </c>
      <c r="B72" s="29" t="s">
        <v>458</v>
      </c>
      <c r="C72" s="45" t="s">
        <v>111</v>
      </c>
      <c r="D72" s="46" t="str">
        <f t="shared" si="2"/>
        <v>067A/YDI/VIII/2018</v>
      </c>
      <c r="E72" s="126" t="s">
        <v>978</v>
      </c>
      <c r="F72" s="16">
        <v>11804205</v>
      </c>
      <c r="G72" s="126" t="s">
        <v>445</v>
      </c>
      <c r="H72" s="49">
        <f t="shared" si="3"/>
        <v>350000</v>
      </c>
      <c r="I72" s="14">
        <v>0.02</v>
      </c>
      <c r="J72" s="189">
        <v>7000</v>
      </c>
      <c r="K72" s="126" t="s">
        <v>318</v>
      </c>
      <c r="L72" s="51">
        <v>0.02</v>
      </c>
      <c r="M72" s="29" t="s">
        <v>318</v>
      </c>
      <c r="N72" s="29" t="s">
        <v>141</v>
      </c>
      <c r="O72" s="29" t="s">
        <v>322</v>
      </c>
    </row>
    <row r="73" spans="1:15" ht="15" customHeight="1">
      <c r="A73" s="44">
        <v>68</v>
      </c>
      <c r="B73" s="29" t="s">
        <v>458</v>
      </c>
      <c r="C73" s="45" t="s">
        <v>112</v>
      </c>
      <c r="D73" s="46" t="str">
        <f t="shared" si="2"/>
        <v>068A/YDI/VIII/2018</v>
      </c>
      <c r="E73" s="126" t="s">
        <v>978</v>
      </c>
      <c r="F73" s="16">
        <v>11804205</v>
      </c>
      <c r="G73" s="126" t="s">
        <v>445</v>
      </c>
      <c r="H73" s="49">
        <f t="shared" si="3"/>
        <v>350000</v>
      </c>
      <c r="I73" s="14">
        <v>0.02</v>
      </c>
      <c r="J73" s="189">
        <v>7000</v>
      </c>
      <c r="K73" s="126" t="s">
        <v>318</v>
      </c>
      <c r="L73" s="51">
        <v>0.02</v>
      </c>
      <c r="M73" s="29" t="s">
        <v>318</v>
      </c>
      <c r="N73" s="29" t="s">
        <v>141</v>
      </c>
      <c r="O73" s="29" t="s">
        <v>322</v>
      </c>
    </row>
    <row r="74" spans="1:15" ht="15" customHeight="1">
      <c r="A74" s="44">
        <v>69</v>
      </c>
      <c r="B74" s="29" t="s">
        <v>458</v>
      </c>
      <c r="C74" s="45" t="s">
        <v>113</v>
      </c>
      <c r="D74" s="46" t="str">
        <f t="shared" si="2"/>
        <v>069A/YDI/VIII/2018</v>
      </c>
      <c r="E74" s="126" t="s">
        <v>978</v>
      </c>
      <c r="F74" s="16">
        <v>11804205</v>
      </c>
      <c r="G74" s="126" t="s">
        <v>445</v>
      </c>
      <c r="H74" s="49">
        <f t="shared" si="3"/>
        <v>80000</v>
      </c>
      <c r="I74" s="14">
        <v>0.02</v>
      </c>
      <c r="J74" s="189">
        <v>1600</v>
      </c>
      <c r="K74" s="126" t="s">
        <v>318</v>
      </c>
      <c r="L74" s="51">
        <v>0.02</v>
      </c>
      <c r="M74" s="29" t="s">
        <v>318</v>
      </c>
      <c r="N74" s="29" t="s">
        <v>141</v>
      </c>
      <c r="O74" s="29" t="s">
        <v>322</v>
      </c>
    </row>
    <row r="75" spans="1:15" ht="15" customHeight="1">
      <c r="A75" s="44">
        <v>70</v>
      </c>
      <c r="B75" s="29" t="s">
        <v>458</v>
      </c>
      <c r="C75" s="45" t="s">
        <v>114</v>
      </c>
      <c r="D75" s="46" t="str">
        <f t="shared" si="2"/>
        <v>070A/YDI/VIII/2018</v>
      </c>
      <c r="E75" s="126" t="s">
        <v>978</v>
      </c>
      <c r="F75" s="16">
        <v>11804205</v>
      </c>
      <c r="G75" s="126" t="s">
        <v>445</v>
      </c>
      <c r="H75" s="49">
        <f t="shared" si="3"/>
        <v>80000</v>
      </c>
      <c r="I75" s="14">
        <v>0.02</v>
      </c>
      <c r="J75" s="189">
        <v>1600</v>
      </c>
      <c r="K75" s="126" t="s">
        <v>318</v>
      </c>
      <c r="L75" s="51">
        <v>0.02</v>
      </c>
      <c r="M75" s="29" t="s">
        <v>318</v>
      </c>
      <c r="N75" s="29" t="s">
        <v>141</v>
      </c>
      <c r="O75" s="29" t="s">
        <v>322</v>
      </c>
    </row>
    <row r="76" spans="1:15" ht="15" customHeight="1">
      <c r="A76" s="44">
        <v>71</v>
      </c>
      <c r="B76" s="29" t="s">
        <v>458</v>
      </c>
      <c r="C76" s="45" t="s">
        <v>115</v>
      </c>
      <c r="D76" s="46" t="str">
        <f t="shared" si="2"/>
        <v>071A/YDI/VIII/2018</v>
      </c>
      <c r="E76" s="126" t="s">
        <v>978</v>
      </c>
      <c r="F76" s="16">
        <v>11804205</v>
      </c>
      <c r="G76" s="126" t="s">
        <v>445</v>
      </c>
      <c r="H76" s="49">
        <f t="shared" si="3"/>
        <v>80000</v>
      </c>
      <c r="I76" s="14">
        <v>0.02</v>
      </c>
      <c r="J76" s="189">
        <v>1600</v>
      </c>
      <c r="K76" s="126" t="s">
        <v>318</v>
      </c>
      <c r="L76" s="51">
        <v>0.02</v>
      </c>
      <c r="M76" s="29" t="s">
        <v>318</v>
      </c>
      <c r="N76" s="29" t="s">
        <v>141</v>
      </c>
      <c r="O76" s="29" t="s">
        <v>322</v>
      </c>
    </row>
    <row r="77" spans="1:15" ht="15" customHeight="1">
      <c r="A77" s="44">
        <v>72</v>
      </c>
      <c r="B77" s="29" t="s">
        <v>210</v>
      </c>
      <c r="C77" s="45" t="s">
        <v>116</v>
      </c>
      <c r="D77" s="46" t="str">
        <f t="shared" si="2"/>
        <v>072A/YDI/VIII/2018</v>
      </c>
      <c r="E77" s="126" t="s">
        <v>978</v>
      </c>
      <c r="F77" s="16">
        <v>11804205</v>
      </c>
      <c r="G77" s="126" t="s">
        <v>382</v>
      </c>
      <c r="H77" s="49">
        <f t="shared" si="3"/>
        <v>515000</v>
      </c>
      <c r="I77" s="14">
        <v>0.02</v>
      </c>
      <c r="J77" s="189">
        <v>10300</v>
      </c>
      <c r="K77" s="126" t="s">
        <v>318</v>
      </c>
      <c r="L77" s="51">
        <v>0.02</v>
      </c>
      <c r="M77" s="29" t="s">
        <v>318</v>
      </c>
      <c r="N77" s="29" t="s">
        <v>141</v>
      </c>
      <c r="O77" s="29" t="s">
        <v>322</v>
      </c>
    </row>
    <row r="78" spans="1:15" ht="15" customHeight="1">
      <c r="A78" s="44">
        <v>73</v>
      </c>
      <c r="B78" s="29" t="s">
        <v>210</v>
      </c>
      <c r="C78" s="45" t="s">
        <v>117</v>
      </c>
      <c r="D78" s="46" t="str">
        <f t="shared" si="2"/>
        <v>073A/YDI/VIII/2018</v>
      </c>
      <c r="E78" s="126" t="s">
        <v>978</v>
      </c>
      <c r="F78" s="16">
        <v>11804205</v>
      </c>
      <c r="G78" s="126" t="s">
        <v>382</v>
      </c>
      <c r="H78" s="49">
        <f t="shared" si="3"/>
        <v>385000</v>
      </c>
      <c r="I78" s="14">
        <v>0.02</v>
      </c>
      <c r="J78" s="189">
        <v>7700</v>
      </c>
      <c r="K78" s="126" t="s">
        <v>318</v>
      </c>
      <c r="L78" s="51">
        <v>0.02</v>
      </c>
      <c r="M78" s="29" t="s">
        <v>318</v>
      </c>
      <c r="N78" s="29" t="s">
        <v>277</v>
      </c>
      <c r="O78" s="29" t="s">
        <v>322</v>
      </c>
    </row>
    <row r="79" spans="1:15" ht="15" customHeight="1">
      <c r="A79" s="44">
        <v>74</v>
      </c>
      <c r="B79" s="29" t="s">
        <v>188</v>
      </c>
      <c r="C79" s="45" t="s">
        <v>118</v>
      </c>
      <c r="D79" s="46" t="str">
        <f t="shared" si="2"/>
        <v>074A/YDI/VIII/2018</v>
      </c>
      <c r="E79" s="126" t="s">
        <v>919</v>
      </c>
      <c r="F79" s="16">
        <v>11804207</v>
      </c>
      <c r="G79" s="126" t="s">
        <v>509</v>
      </c>
      <c r="H79" s="49">
        <f t="shared" si="3"/>
        <v>431800</v>
      </c>
      <c r="I79" s="14">
        <v>0.02</v>
      </c>
      <c r="J79" s="189">
        <v>8636</v>
      </c>
      <c r="K79" s="126" t="s">
        <v>318</v>
      </c>
      <c r="L79" s="51">
        <v>0.02</v>
      </c>
      <c r="M79" s="29" t="s">
        <v>318</v>
      </c>
      <c r="N79" s="29" t="s">
        <v>142</v>
      </c>
      <c r="O79" s="29" t="s">
        <v>322</v>
      </c>
    </row>
    <row r="80" spans="1:15" ht="15" customHeight="1">
      <c r="A80" s="44">
        <v>75</v>
      </c>
      <c r="B80" s="29" t="s">
        <v>183</v>
      </c>
      <c r="C80" s="45" t="s">
        <v>119</v>
      </c>
      <c r="D80" s="46" t="str">
        <f t="shared" si="2"/>
        <v>075A/YDI/VIII/2018</v>
      </c>
      <c r="E80" s="126" t="s">
        <v>919</v>
      </c>
      <c r="F80" s="16">
        <v>11804207</v>
      </c>
      <c r="G80" s="126" t="s">
        <v>384</v>
      </c>
      <c r="H80" s="49">
        <f t="shared" si="3"/>
        <v>1554000</v>
      </c>
      <c r="I80" s="14">
        <v>0.02</v>
      </c>
      <c r="J80" s="189">
        <v>31080</v>
      </c>
      <c r="K80" s="126" t="s">
        <v>318</v>
      </c>
      <c r="L80" s="51">
        <v>0.02</v>
      </c>
      <c r="M80" s="29" t="s">
        <v>318</v>
      </c>
      <c r="N80" s="29" t="s">
        <v>142</v>
      </c>
      <c r="O80" s="29" t="s">
        <v>322</v>
      </c>
    </row>
    <row r="81" spans="1:15" ht="15" customHeight="1">
      <c r="A81" s="44">
        <v>76</v>
      </c>
      <c r="B81" s="29" t="s">
        <v>183</v>
      </c>
      <c r="C81" s="45" t="s">
        <v>120</v>
      </c>
      <c r="D81" s="46" t="str">
        <f t="shared" si="2"/>
        <v>076A/YDI/VIII/2018</v>
      </c>
      <c r="E81" s="126" t="s">
        <v>919</v>
      </c>
      <c r="F81" s="16">
        <v>11804207</v>
      </c>
      <c r="G81" s="126" t="s">
        <v>384</v>
      </c>
      <c r="H81" s="49">
        <f t="shared" si="3"/>
        <v>1501500</v>
      </c>
      <c r="I81" s="14">
        <v>0.02</v>
      </c>
      <c r="J81" s="189">
        <v>30030</v>
      </c>
      <c r="K81" s="126" t="s">
        <v>318</v>
      </c>
      <c r="L81" s="51">
        <v>0.02</v>
      </c>
      <c r="M81" s="29" t="s">
        <v>318</v>
      </c>
      <c r="N81" s="29" t="s">
        <v>457</v>
      </c>
      <c r="O81" s="29" t="s">
        <v>322</v>
      </c>
    </row>
    <row r="82" spans="1:15" ht="15" customHeight="1">
      <c r="A82" s="44">
        <v>77</v>
      </c>
      <c r="B82" s="29" t="s">
        <v>368</v>
      </c>
      <c r="C82" s="45" t="s">
        <v>121</v>
      </c>
      <c r="D82" s="46" t="str">
        <f t="shared" si="2"/>
        <v>077A/YDI/VIII/2018</v>
      </c>
      <c r="E82" s="126" t="s">
        <v>919</v>
      </c>
      <c r="F82" s="16">
        <v>11804207</v>
      </c>
      <c r="G82" s="126" t="s">
        <v>385</v>
      </c>
      <c r="H82" s="49">
        <f t="shared" si="3"/>
        <v>1737000</v>
      </c>
      <c r="I82" s="14">
        <v>0.02</v>
      </c>
      <c r="J82" s="189">
        <v>34740</v>
      </c>
      <c r="K82" s="126" t="s">
        <v>318</v>
      </c>
      <c r="L82" s="51">
        <v>0.02</v>
      </c>
      <c r="M82" s="29" t="s">
        <v>318</v>
      </c>
      <c r="N82" s="29" t="s">
        <v>144</v>
      </c>
      <c r="O82" s="29" t="s">
        <v>322</v>
      </c>
    </row>
    <row r="83" spans="1:15" ht="15" customHeight="1">
      <c r="A83" s="44">
        <v>78</v>
      </c>
      <c r="B83" s="29" t="s">
        <v>184</v>
      </c>
      <c r="C83" s="45" t="s">
        <v>122</v>
      </c>
      <c r="D83" s="46" t="str">
        <f t="shared" si="2"/>
        <v>078A/YDI/VIII/2018</v>
      </c>
      <c r="E83" s="126" t="s">
        <v>919</v>
      </c>
      <c r="F83" s="16">
        <v>11804207</v>
      </c>
      <c r="G83" s="126" t="s">
        <v>447</v>
      </c>
      <c r="H83" s="49">
        <f t="shared" si="3"/>
        <v>2950000</v>
      </c>
      <c r="I83" s="14">
        <v>0.02</v>
      </c>
      <c r="J83" s="189">
        <v>59000</v>
      </c>
      <c r="K83" s="126" t="s">
        <v>318</v>
      </c>
      <c r="L83" s="51">
        <v>0.02</v>
      </c>
      <c r="M83" s="29" t="s">
        <v>318</v>
      </c>
      <c r="N83" s="29" t="s">
        <v>345</v>
      </c>
      <c r="O83" s="29" t="s">
        <v>322</v>
      </c>
    </row>
    <row r="84" spans="1:15" ht="15" customHeight="1">
      <c r="A84" s="44">
        <v>79</v>
      </c>
      <c r="B84" s="29" t="s">
        <v>420</v>
      </c>
      <c r="C84" s="45" t="s">
        <v>123</v>
      </c>
      <c r="D84" s="46" t="str">
        <f t="shared" si="2"/>
        <v>079A/YDI/VIII/2018</v>
      </c>
      <c r="E84" s="126" t="s">
        <v>978</v>
      </c>
      <c r="F84" s="16">
        <v>11804107</v>
      </c>
      <c r="G84" s="126" t="s">
        <v>430</v>
      </c>
      <c r="H84" s="49">
        <f t="shared" si="3"/>
        <v>9990350</v>
      </c>
      <c r="I84" s="14">
        <v>0.02</v>
      </c>
      <c r="J84" s="189">
        <v>199807</v>
      </c>
      <c r="K84" s="126" t="s">
        <v>318</v>
      </c>
      <c r="L84" s="51">
        <v>0.02</v>
      </c>
      <c r="M84" s="29" t="s">
        <v>318</v>
      </c>
      <c r="N84" s="29" t="s">
        <v>345</v>
      </c>
      <c r="O84" s="29" t="s">
        <v>322</v>
      </c>
    </row>
    <row r="85" spans="1:15" ht="15" customHeight="1">
      <c r="A85" s="44">
        <v>80</v>
      </c>
      <c r="B85" s="29" t="s">
        <v>420</v>
      </c>
      <c r="C85" s="45" t="s">
        <v>124</v>
      </c>
      <c r="D85" s="46" t="str">
        <f t="shared" si="2"/>
        <v>080A/YDI/VIII/2018</v>
      </c>
      <c r="E85" s="126" t="s">
        <v>978</v>
      </c>
      <c r="F85" s="16">
        <v>11804107</v>
      </c>
      <c r="G85" s="126" t="s">
        <v>430</v>
      </c>
      <c r="H85" s="49">
        <f t="shared" si="3"/>
        <v>6801350</v>
      </c>
      <c r="I85" s="14">
        <v>0.02</v>
      </c>
      <c r="J85" s="189">
        <v>136027</v>
      </c>
      <c r="K85" s="126" t="s">
        <v>318</v>
      </c>
      <c r="L85" s="51">
        <v>0.02</v>
      </c>
      <c r="M85" s="29" t="s">
        <v>318</v>
      </c>
      <c r="N85" s="29" t="s">
        <v>179</v>
      </c>
      <c r="O85" s="29" t="s">
        <v>322</v>
      </c>
    </row>
    <row r="86" spans="1:15" ht="15" customHeight="1">
      <c r="A86" s="44">
        <v>81</v>
      </c>
      <c r="B86" s="29" t="s">
        <v>420</v>
      </c>
      <c r="C86" s="45" t="s">
        <v>125</v>
      </c>
      <c r="D86" s="46" t="str">
        <f t="shared" si="2"/>
        <v>081A/YDI/VIII/2018</v>
      </c>
      <c r="E86" s="126" t="s">
        <v>978</v>
      </c>
      <c r="F86" s="16">
        <v>11804107</v>
      </c>
      <c r="G86" s="126" t="s">
        <v>430</v>
      </c>
      <c r="H86" s="49">
        <f t="shared" si="3"/>
        <v>4404200</v>
      </c>
      <c r="I86" s="14">
        <v>0.02</v>
      </c>
      <c r="J86" s="189">
        <v>88084</v>
      </c>
      <c r="K86" s="126" t="s">
        <v>318</v>
      </c>
      <c r="L86" s="51">
        <v>0.02</v>
      </c>
      <c r="M86" s="29" t="s">
        <v>318</v>
      </c>
      <c r="N86" s="29" t="s">
        <v>232</v>
      </c>
      <c r="O86" s="29" t="s">
        <v>322</v>
      </c>
    </row>
    <row r="87" spans="1:15" ht="15" customHeight="1">
      <c r="A87" s="44">
        <v>82</v>
      </c>
      <c r="B87" s="29" t="s">
        <v>420</v>
      </c>
      <c r="C87" s="45" t="s">
        <v>126</v>
      </c>
      <c r="D87" s="46" t="str">
        <f t="shared" si="2"/>
        <v>082A/YDI/VIII/2018</v>
      </c>
      <c r="E87" s="126" t="s">
        <v>978</v>
      </c>
      <c r="F87" s="16">
        <v>11804107</v>
      </c>
      <c r="G87" s="126" t="s">
        <v>430</v>
      </c>
      <c r="H87" s="49">
        <f t="shared" si="3"/>
        <v>2208750</v>
      </c>
      <c r="I87" s="14">
        <v>0.02</v>
      </c>
      <c r="J87" s="189">
        <v>44175</v>
      </c>
      <c r="K87" s="126" t="s">
        <v>318</v>
      </c>
      <c r="L87" s="51">
        <v>0.02</v>
      </c>
      <c r="M87" s="29" t="s">
        <v>318</v>
      </c>
      <c r="N87" s="29" t="s">
        <v>232</v>
      </c>
      <c r="O87" s="29" t="s">
        <v>322</v>
      </c>
    </row>
    <row r="88" spans="1:15" ht="15" customHeight="1">
      <c r="A88" s="44">
        <v>83</v>
      </c>
      <c r="B88" s="29" t="s">
        <v>420</v>
      </c>
      <c r="C88" s="45" t="s">
        <v>127</v>
      </c>
      <c r="D88" s="46" t="str">
        <f t="shared" si="2"/>
        <v>083A/YDI/VIII/2018</v>
      </c>
      <c r="E88" s="126" t="s">
        <v>978</v>
      </c>
      <c r="F88" s="16">
        <v>11804107</v>
      </c>
      <c r="G88" s="126" t="s">
        <v>430</v>
      </c>
      <c r="H88" s="49">
        <f t="shared" si="3"/>
        <v>1486950</v>
      </c>
      <c r="I88" s="14">
        <v>0.02</v>
      </c>
      <c r="J88" s="189">
        <v>29739</v>
      </c>
      <c r="K88" s="126" t="s">
        <v>318</v>
      </c>
      <c r="L88" s="51">
        <v>0.02</v>
      </c>
      <c r="M88" s="29" t="s">
        <v>318</v>
      </c>
      <c r="N88" s="29" t="s">
        <v>458</v>
      </c>
      <c r="O88" s="29" t="s">
        <v>322</v>
      </c>
    </row>
    <row r="89" spans="1:15" ht="15" customHeight="1">
      <c r="A89" s="44">
        <v>97</v>
      </c>
      <c r="B89" s="126" t="s">
        <v>274</v>
      </c>
      <c r="C89" s="45" t="s">
        <v>37</v>
      </c>
      <c r="D89" s="46" t="str">
        <f t="shared" ref="D89:D152" si="4">C89&amp;$D$1</f>
        <v>001C/YDI/VIII/2018</v>
      </c>
      <c r="E89" s="126" t="s">
        <v>977</v>
      </c>
      <c r="F89" s="16">
        <v>70852531</v>
      </c>
      <c r="G89" s="126" t="s">
        <v>939</v>
      </c>
      <c r="H89" s="49">
        <f t="shared" si="3"/>
        <v>2000000</v>
      </c>
      <c r="I89" s="14">
        <v>0.02</v>
      </c>
      <c r="J89" s="127">
        <v>40000</v>
      </c>
      <c r="K89" s="126" t="s">
        <v>597</v>
      </c>
      <c r="L89" s="88">
        <v>0.02</v>
      </c>
      <c r="M89" s="29" t="s">
        <v>789</v>
      </c>
      <c r="N89" s="29" t="s">
        <v>789</v>
      </c>
    </row>
    <row r="90" spans="1:15" ht="15" customHeight="1">
      <c r="A90" s="44">
        <v>98</v>
      </c>
      <c r="B90" s="126" t="s">
        <v>396</v>
      </c>
      <c r="C90" s="45" t="s">
        <v>39</v>
      </c>
      <c r="D90" s="46" t="str">
        <f t="shared" si="4"/>
        <v>002C/YDI/VIII/2018</v>
      </c>
      <c r="E90" s="126" t="s">
        <v>918</v>
      </c>
      <c r="F90" s="16">
        <v>70851719</v>
      </c>
      <c r="G90" s="126" t="s">
        <v>940</v>
      </c>
      <c r="H90" s="49">
        <f t="shared" si="3"/>
        <v>4000000</v>
      </c>
      <c r="I90" s="14">
        <v>0.02</v>
      </c>
      <c r="J90" s="127">
        <v>80000</v>
      </c>
      <c r="K90" s="126" t="s">
        <v>951</v>
      </c>
      <c r="L90" s="88">
        <v>0.02</v>
      </c>
      <c r="M90" s="29" t="s">
        <v>352</v>
      </c>
      <c r="N90" s="29" t="s">
        <v>145</v>
      </c>
    </row>
    <row r="91" spans="1:15" ht="15" customHeight="1">
      <c r="A91" s="44">
        <v>99</v>
      </c>
      <c r="B91" s="126" t="s">
        <v>273</v>
      </c>
      <c r="C91" s="45" t="s">
        <v>40</v>
      </c>
      <c r="D91" s="46" t="str">
        <f t="shared" si="4"/>
        <v>003C/YDI/VIII/2018</v>
      </c>
      <c r="E91" s="126" t="s">
        <v>918</v>
      </c>
      <c r="F91" s="16">
        <v>70851318</v>
      </c>
      <c r="G91" s="126" t="s">
        <v>941</v>
      </c>
      <c r="H91" s="49">
        <f t="shared" si="3"/>
        <v>3900000</v>
      </c>
      <c r="I91" s="14">
        <v>0.02</v>
      </c>
      <c r="J91" s="127">
        <v>78000</v>
      </c>
      <c r="K91" s="126" t="s">
        <v>952</v>
      </c>
      <c r="L91" s="88">
        <v>0.02</v>
      </c>
      <c r="M91" s="29" t="s">
        <v>790</v>
      </c>
      <c r="N91" s="29" t="s">
        <v>192</v>
      </c>
    </row>
    <row r="92" spans="1:15" ht="15" customHeight="1">
      <c r="A92" s="44">
        <v>100</v>
      </c>
      <c r="B92" s="126" t="s">
        <v>451</v>
      </c>
      <c r="C92" s="45" t="s">
        <v>41</v>
      </c>
      <c r="D92" s="46" t="str">
        <f t="shared" si="4"/>
        <v>004C/YDI/VIII/2018</v>
      </c>
      <c r="E92" s="126" t="s">
        <v>917</v>
      </c>
      <c r="F92" s="16">
        <v>70849780</v>
      </c>
      <c r="G92" s="126" t="s">
        <v>942</v>
      </c>
      <c r="H92" s="49">
        <f t="shared" si="3"/>
        <v>400000</v>
      </c>
      <c r="I92" s="14">
        <v>0.02</v>
      </c>
      <c r="J92" s="127">
        <v>8000</v>
      </c>
      <c r="K92" s="126" t="s">
        <v>30</v>
      </c>
      <c r="L92" s="88">
        <v>0.02</v>
      </c>
      <c r="M92" s="29" t="s">
        <v>318</v>
      </c>
      <c r="N92" s="29" t="s">
        <v>215</v>
      </c>
    </row>
    <row r="93" spans="1:15" ht="15" customHeight="1">
      <c r="A93" s="44">
        <v>101</v>
      </c>
      <c r="B93" s="126" t="s">
        <v>305</v>
      </c>
      <c r="C93" s="45" t="s">
        <v>42</v>
      </c>
      <c r="D93" s="46" t="str">
        <f t="shared" si="4"/>
        <v>005C/YDI/VIII/2018</v>
      </c>
      <c r="E93" s="126" t="s">
        <v>918</v>
      </c>
      <c r="F93" s="16">
        <v>70851334</v>
      </c>
      <c r="G93" s="126" t="s">
        <v>943</v>
      </c>
      <c r="H93" s="49">
        <f t="shared" si="3"/>
        <v>4658250</v>
      </c>
      <c r="I93" s="14">
        <v>0.02</v>
      </c>
      <c r="J93" s="127">
        <v>93165</v>
      </c>
      <c r="K93" s="126" t="s">
        <v>30</v>
      </c>
      <c r="L93" s="88">
        <v>0.02</v>
      </c>
      <c r="M93" s="29" t="s">
        <v>318</v>
      </c>
      <c r="N93" s="29" t="s">
        <v>193</v>
      </c>
    </row>
    <row r="94" spans="1:15" ht="15" customHeight="1">
      <c r="A94" s="44">
        <v>102</v>
      </c>
      <c r="B94" s="126" t="s">
        <v>305</v>
      </c>
      <c r="C94" s="45" t="s">
        <v>43</v>
      </c>
      <c r="D94" s="46" t="str">
        <f t="shared" si="4"/>
        <v>006C/YDI/VIII/2018</v>
      </c>
      <c r="E94" s="126" t="s">
        <v>918</v>
      </c>
      <c r="F94" s="16">
        <v>70851324</v>
      </c>
      <c r="G94" s="126" t="s">
        <v>944</v>
      </c>
      <c r="H94" s="49">
        <f t="shared" si="3"/>
        <v>600000</v>
      </c>
      <c r="I94" s="14">
        <v>0.02</v>
      </c>
      <c r="J94" s="127">
        <v>12000</v>
      </c>
      <c r="K94" s="126" t="s">
        <v>30</v>
      </c>
      <c r="L94" s="88">
        <v>0.02</v>
      </c>
      <c r="M94" s="29" t="s">
        <v>318</v>
      </c>
      <c r="N94" s="29" t="s">
        <v>213</v>
      </c>
    </row>
    <row r="95" spans="1:15" ht="15" customHeight="1">
      <c r="A95" s="44">
        <v>103</v>
      </c>
      <c r="B95" s="126" t="s">
        <v>34</v>
      </c>
      <c r="C95" s="45" t="s">
        <v>44</v>
      </c>
      <c r="D95" s="46" t="str">
        <f t="shared" si="4"/>
        <v>007C/YDI/VIII/2018</v>
      </c>
      <c r="E95" s="126" t="s">
        <v>979</v>
      </c>
      <c r="F95" s="16">
        <v>70854027</v>
      </c>
      <c r="G95" s="126" t="s">
        <v>946</v>
      </c>
      <c r="H95" s="49">
        <f t="shared" si="3"/>
        <v>4800000</v>
      </c>
      <c r="I95" s="14">
        <v>0.02</v>
      </c>
      <c r="J95" s="127">
        <v>96000</v>
      </c>
      <c r="K95" s="126" t="s">
        <v>953</v>
      </c>
      <c r="L95" s="88">
        <v>0.02</v>
      </c>
      <c r="M95" s="29" t="s">
        <v>319</v>
      </c>
      <c r="N95" s="29" t="s">
        <v>194</v>
      </c>
    </row>
    <row r="96" spans="1:15" ht="15" customHeight="1">
      <c r="A96" s="44">
        <v>104</v>
      </c>
      <c r="B96" s="126" t="s">
        <v>950</v>
      </c>
      <c r="C96" s="45" t="s">
        <v>45</v>
      </c>
      <c r="D96" s="46" t="str">
        <f t="shared" si="4"/>
        <v>008C/YDI/VIII/2018</v>
      </c>
      <c r="E96" s="126" t="s">
        <v>977</v>
      </c>
      <c r="F96" s="16">
        <v>70852538</v>
      </c>
      <c r="G96" s="126" t="s">
        <v>947</v>
      </c>
      <c r="H96" s="49">
        <f t="shared" si="3"/>
        <v>15150000</v>
      </c>
      <c r="I96" s="14">
        <v>0.02</v>
      </c>
      <c r="J96" s="127">
        <v>303000</v>
      </c>
      <c r="K96" s="126" t="s">
        <v>953</v>
      </c>
      <c r="L96" s="88">
        <v>0.02</v>
      </c>
      <c r="M96" s="29" t="s">
        <v>318</v>
      </c>
      <c r="N96" s="29" t="s">
        <v>190</v>
      </c>
    </row>
    <row r="97" spans="1:14" ht="15" customHeight="1">
      <c r="A97" s="44">
        <v>105</v>
      </c>
      <c r="B97" s="29" t="s">
        <v>954</v>
      </c>
      <c r="C97" s="45" t="s">
        <v>46</v>
      </c>
      <c r="D97" s="46" t="str">
        <f t="shared" si="4"/>
        <v>009C/YDI/VIII/2018</v>
      </c>
      <c r="E97" s="126" t="s">
        <v>921</v>
      </c>
      <c r="F97" s="16">
        <v>11804009</v>
      </c>
      <c r="G97" s="48" t="s">
        <v>954</v>
      </c>
      <c r="H97" s="49">
        <f t="shared" si="3"/>
        <v>7385750</v>
      </c>
      <c r="I97" s="14">
        <v>0.02</v>
      </c>
      <c r="J97" s="127">
        <v>147715</v>
      </c>
      <c r="K97" s="51"/>
      <c r="L97" s="88">
        <v>0.02</v>
      </c>
      <c r="M97" s="29" t="s">
        <v>318</v>
      </c>
      <c r="N97" s="29" t="s">
        <v>271</v>
      </c>
    </row>
    <row r="98" spans="1:14" ht="15" customHeight="1">
      <c r="A98" s="44">
        <v>106</v>
      </c>
      <c r="B98" s="29" t="s">
        <v>849</v>
      </c>
      <c r="C98" s="45" t="s">
        <v>47</v>
      </c>
      <c r="D98" s="46" t="str">
        <f t="shared" si="4"/>
        <v>010C/YDI/VIII/2018</v>
      </c>
      <c r="E98" s="126" t="s">
        <v>918</v>
      </c>
      <c r="F98" s="16">
        <v>70851722</v>
      </c>
      <c r="G98" s="48" t="s">
        <v>849</v>
      </c>
      <c r="H98" s="49">
        <f t="shared" si="3"/>
        <v>37712400</v>
      </c>
      <c r="I98" s="14">
        <v>0.02</v>
      </c>
      <c r="J98" s="127">
        <v>754248</v>
      </c>
      <c r="K98" s="51"/>
      <c r="L98" s="88">
        <v>0.02</v>
      </c>
      <c r="M98" s="29" t="s">
        <v>318</v>
      </c>
      <c r="N98" s="29" t="s">
        <v>223</v>
      </c>
    </row>
    <row r="99" spans="1:14" ht="15" customHeight="1">
      <c r="A99" s="44">
        <v>107</v>
      </c>
      <c r="B99" s="29" t="s">
        <v>391</v>
      </c>
      <c r="C99" s="45" t="s">
        <v>48</v>
      </c>
      <c r="D99" s="46" t="str">
        <f t="shared" si="4"/>
        <v>011C/YDI/VIII/2018</v>
      </c>
      <c r="E99" s="126" t="s">
        <v>980</v>
      </c>
      <c r="F99" s="16">
        <v>70858222</v>
      </c>
      <c r="G99" s="48" t="s">
        <v>391</v>
      </c>
      <c r="H99" s="49">
        <f t="shared" si="3"/>
        <v>1300000</v>
      </c>
      <c r="I99" s="14">
        <v>0.02</v>
      </c>
      <c r="J99" s="127">
        <v>26000</v>
      </c>
      <c r="K99" s="51"/>
      <c r="L99" s="88">
        <v>0.02</v>
      </c>
      <c r="M99" s="29" t="s">
        <v>318</v>
      </c>
      <c r="N99" s="29" t="s">
        <v>473</v>
      </c>
    </row>
    <row r="100" spans="1:14" ht="15" customHeight="1">
      <c r="A100" s="44">
        <v>108</v>
      </c>
      <c r="B100" s="29" t="s">
        <v>391</v>
      </c>
      <c r="C100" s="45" t="s">
        <v>49</v>
      </c>
      <c r="D100" s="46" t="str">
        <f t="shared" si="4"/>
        <v>012C/YDI/VIII/2018</v>
      </c>
      <c r="E100" s="126" t="s">
        <v>980</v>
      </c>
      <c r="F100" s="16">
        <v>70858221</v>
      </c>
      <c r="G100" s="48" t="s">
        <v>391</v>
      </c>
      <c r="H100" s="49">
        <f t="shared" si="3"/>
        <v>400000</v>
      </c>
      <c r="I100" s="14">
        <v>0.02</v>
      </c>
      <c r="J100" s="127">
        <v>8000</v>
      </c>
      <c r="K100" s="51"/>
      <c r="L100" s="88">
        <v>0.02</v>
      </c>
      <c r="M100" s="29" t="s">
        <v>318</v>
      </c>
      <c r="N100" s="29" t="s">
        <v>23</v>
      </c>
    </row>
    <row r="101" spans="1:14" ht="15" customHeight="1">
      <c r="A101" s="44">
        <v>109</v>
      </c>
      <c r="B101" s="29" t="s">
        <v>955</v>
      </c>
      <c r="C101" s="45" t="s">
        <v>50</v>
      </c>
      <c r="D101" s="46" t="str">
        <f t="shared" si="4"/>
        <v>013C/YDI/VIII/2018</v>
      </c>
      <c r="E101" s="126" t="s">
        <v>915</v>
      </c>
      <c r="F101" s="16">
        <v>70854975</v>
      </c>
      <c r="G101" s="48" t="s">
        <v>955</v>
      </c>
      <c r="H101" s="49">
        <f t="shared" si="3"/>
        <v>32202400</v>
      </c>
      <c r="I101" s="14">
        <v>0.02</v>
      </c>
      <c r="J101" s="127">
        <v>644048</v>
      </c>
      <c r="K101" s="51"/>
      <c r="L101" s="88">
        <v>0.02</v>
      </c>
      <c r="M101" s="29" t="s">
        <v>318</v>
      </c>
      <c r="N101" s="29" t="s">
        <v>474</v>
      </c>
    </row>
    <row r="102" spans="1:14" ht="15" customHeight="1">
      <c r="A102" s="44">
        <v>110</v>
      </c>
      <c r="B102" s="29" t="s">
        <v>955</v>
      </c>
      <c r="C102" s="45" t="s">
        <v>51</v>
      </c>
      <c r="D102" s="46" t="str">
        <f t="shared" si="4"/>
        <v>014C/YDI/VIII/2018</v>
      </c>
      <c r="E102" s="126" t="s">
        <v>978</v>
      </c>
      <c r="F102" s="16">
        <v>70861641</v>
      </c>
      <c r="G102" s="48" t="s">
        <v>955</v>
      </c>
      <c r="H102" s="49">
        <f t="shared" si="3"/>
        <v>27391800</v>
      </c>
      <c r="I102" s="14">
        <v>0.02</v>
      </c>
      <c r="J102" s="127">
        <v>547836</v>
      </c>
      <c r="K102" s="51"/>
      <c r="L102" s="88">
        <v>0.02</v>
      </c>
      <c r="M102" s="29" t="s">
        <v>318</v>
      </c>
      <c r="N102" s="29" t="s">
        <v>145</v>
      </c>
    </row>
    <row r="103" spans="1:14" ht="15" customHeight="1">
      <c r="A103" s="44">
        <v>111</v>
      </c>
      <c r="B103" s="29" t="s">
        <v>955</v>
      </c>
      <c r="C103" s="45" t="s">
        <v>52</v>
      </c>
      <c r="D103" s="46" t="str">
        <f t="shared" si="4"/>
        <v>015C/YDI/VIII/2018</v>
      </c>
      <c r="E103" s="126" t="s">
        <v>981</v>
      </c>
      <c r="F103" s="16">
        <v>70863965</v>
      </c>
      <c r="G103" s="48" t="s">
        <v>955</v>
      </c>
      <c r="H103" s="49">
        <f t="shared" si="3"/>
        <v>26700300</v>
      </c>
      <c r="I103" s="14">
        <v>0.02</v>
      </c>
      <c r="J103" s="127">
        <v>534006</v>
      </c>
      <c r="K103" s="51"/>
      <c r="L103" s="88">
        <v>0.02</v>
      </c>
      <c r="M103" s="29" t="s">
        <v>318</v>
      </c>
      <c r="N103" s="29" t="s">
        <v>200</v>
      </c>
    </row>
    <row r="104" spans="1:14" ht="15" customHeight="1">
      <c r="A104" s="44">
        <v>112</v>
      </c>
      <c r="B104" s="29" t="s">
        <v>657</v>
      </c>
      <c r="C104" s="45" t="s">
        <v>53</v>
      </c>
      <c r="D104" s="46" t="str">
        <f t="shared" si="4"/>
        <v>016C/YDI/VIII/2018</v>
      </c>
      <c r="E104" s="126" t="s">
        <v>977</v>
      </c>
      <c r="F104" s="16">
        <v>70852909</v>
      </c>
      <c r="G104" s="48" t="s">
        <v>657</v>
      </c>
      <c r="H104" s="49">
        <f t="shared" si="3"/>
        <v>34040300</v>
      </c>
      <c r="I104" s="14">
        <v>0.02</v>
      </c>
      <c r="J104" s="127">
        <v>680806</v>
      </c>
      <c r="K104" s="51"/>
      <c r="L104" s="88">
        <v>0.02</v>
      </c>
      <c r="M104" s="29" t="s">
        <v>318</v>
      </c>
      <c r="N104" s="29" t="s">
        <v>200</v>
      </c>
    </row>
    <row r="105" spans="1:14" ht="15" customHeight="1">
      <c r="A105" s="44">
        <v>113</v>
      </c>
      <c r="B105" s="29" t="s">
        <v>956</v>
      </c>
      <c r="C105" s="45" t="s">
        <v>54</v>
      </c>
      <c r="D105" s="46" t="str">
        <f t="shared" si="4"/>
        <v>017C/YDI/VIII/2018</v>
      </c>
      <c r="E105" s="126" t="s">
        <v>982</v>
      </c>
      <c r="F105" s="16">
        <v>70853623</v>
      </c>
      <c r="G105" s="48" t="s">
        <v>956</v>
      </c>
      <c r="H105" s="49">
        <f t="shared" si="3"/>
        <v>186691250</v>
      </c>
      <c r="I105" s="14">
        <v>0.02</v>
      </c>
      <c r="J105" s="127">
        <v>3733825</v>
      </c>
      <c r="K105" s="51"/>
      <c r="L105" s="88">
        <v>0.02</v>
      </c>
      <c r="M105" s="29" t="s">
        <v>318</v>
      </c>
      <c r="N105" s="29" t="s">
        <v>108</v>
      </c>
    </row>
    <row r="106" spans="1:14" ht="15" customHeight="1">
      <c r="A106" s="44">
        <v>114</v>
      </c>
      <c r="B106" s="29" t="s">
        <v>392</v>
      </c>
      <c r="C106" s="45" t="s">
        <v>55</v>
      </c>
      <c r="D106" s="46" t="str">
        <f t="shared" si="4"/>
        <v>018C/YDI/VIII/2018</v>
      </c>
      <c r="E106" s="126" t="s">
        <v>920</v>
      </c>
      <c r="F106" s="16">
        <v>70865572</v>
      </c>
      <c r="G106" s="48" t="s">
        <v>392</v>
      </c>
      <c r="H106" s="49">
        <f t="shared" si="3"/>
        <v>1000000</v>
      </c>
      <c r="I106" s="14">
        <v>0.02</v>
      </c>
      <c r="J106" s="127">
        <v>20000</v>
      </c>
      <c r="K106" s="51"/>
      <c r="L106" s="88">
        <v>0.02</v>
      </c>
      <c r="M106" s="29" t="s">
        <v>318</v>
      </c>
      <c r="N106" s="29" t="s">
        <v>202</v>
      </c>
    </row>
    <row r="107" spans="1:14" ht="15" customHeight="1">
      <c r="A107" s="44">
        <v>115</v>
      </c>
      <c r="B107" s="29" t="s">
        <v>957</v>
      </c>
      <c r="C107" s="45" t="s">
        <v>56</v>
      </c>
      <c r="D107" s="46" t="str">
        <f t="shared" si="4"/>
        <v>019C/YDI/VIII/2018</v>
      </c>
      <c r="E107" s="126" t="s">
        <v>983</v>
      </c>
      <c r="F107" s="16">
        <v>70852267</v>
      </c>
      <c r="G107" s="48" t="s">
        <v>957</v>
      </c>
      <c r="H107" s="49">
        <f t="shared" si="3"/>
        <v>29034000</v>
      </c>
      <c r="I107" s="14">
        <v>0.02</v>
      </c>
      <c r="J107" s="127">
        <v>580680</v>
      </c>
      <c r="K107" s="51"/>
      <c r="L107" s="88">
        <v>0.02</v>
      </c>
      <c r="M107" s="29" t="s">
        <v>318</v>
      </c>
      <c r="N107" s="29" t="s">
        <v>203</v>
      </c>
    </row>
    <row r="108" spans="1:14" ht="15" customHeight="1">
      <c r="A108" s="44">
        <v>116</v>
      </c>
      <c r="B108" s="29" t="s">
        <v>958</v>
      </c>
      <c r="C108" s="45" t="s">
        <v>57</v>
      </c>
      <c r="D108" s="46" t="str">
        <f t="shared" si="4"/>
        <v>020C/YDI/VIII/2018</v>
      </c>
      <c r="E108" s="126" t="s">
        <v>919</v>
      </c>
      <c r="F108" s="16">
        <v>70862525</v>
      </c>
      <c r="G108" s="48" t="s">
        <v>958</v>
      </c>
      <c r="H108" s="49">
        <f t="shared" si="3"/>
        <v>38948000</v>
      </c>
      <c r="I108" s="14">
        <v>0.02</v>
      </c>
      <c r="J108" s="127">
        <v>778960</v>
      </c>
      <c r="K108" s="51"/>
      <c r="L108" s="88">
        <v>0.02</v>
      </c>
      <c r="M108" s="29" t="s">
        <v>318</v>
      </c>
      <c r="N108" s="29" t="s">
        <v>9</v>
      </c>
    </row>
    <row r="109" spans="1:14" ht="15" customHeight="1">
      <c r="A109" s="44">
        <v>117</v>
      </c>
      <c r="B109" s="29" t="s">
        <v>959</v>
      </c>
      <c r="C109" s="45" t="s">
        <v>58</v>
      </c>
      <c r="D109" s="46" t="str">
        <f t="shared" si="4"/>
        <v>021C/YDI/VIII/2018</v>
      </c>
      <c r="E109" s="126" t="s">
        <v>978</v>
      </c>
      <c r="F109" s="16">
        <v>70861640</v>
      </c>
      <c r="G109" s="48" t="s">
        <v>959</v>
      </c>
      <c r="H109" s="49">
        <f t="shared" si="3"/>
        <v>14250000</v>
      </c>
      <c r="I109" s="14">
        <v>0.02</v>
      </c>
      <c r="J109" s="127">
        <v>285000</v>
      </c>
      <c r="K109" s="51"/>
      <c r="L109" s="88">
        <v>0.02</v>
      </c>
      <c r="M109" s="29" t="s">
        <v>318</v>
      </c>
      <c r="N109" s="29" t="s">
        <v>477</v>
      </c>
    </row>
    <row r="110" spans="1:14" ht="15" customHeight="1">
      <c r="A110" s="44">
        <v>118</v>
      </c>
      <c r="B110" s="29" t="s">
        <v>851</v>
      </c>
      <c r="C110" s="45" t="s">
        <v>59</v>
      </c>
      <c r="D110" s="46" t="str">
        <f t="shared" si="4"/>
        <v>022C/YDI/VIII/2018</v>
      </c>
      <c r="E110" s="126" t="s">
        <v>915</v>
      </c>
      <c r="F110" s="16">
        <v>70854974</v>
      </c>
      <c r="G110" s="48" t="s">
        <v>851</v>
      </c>
      <c r="H110" s="49">
        <f t="shared" si="3"/>
        <v>2000000</v>
      </c>
      <c r="I110" s="14">
        <v>0.02</v>
      </c>
      <c r="J110" s="127">
        <v>40000</v>
      </c>
      <c r="K110" s="51"/>
      <c r="L110" s="88">
        <v>0.02</v>
      </c>
      <c r="M110" s="29" t="s">
        <v>318</v>
      </c>
      <c r="N110" s="29" t="s">
        <v>240</v>
      </c>
    </row>
    <row r="111" spans="1:14" ht="15" customHeight="1">
      <c r="A111" s="44">
        <v>119</v>
      </c>
      <c r="B111" s="29" t="s">
        <v>227</v>
      </c>
      <c r="C111" s="45" t="s">
        <v>60</v>
      </c>
      <c r="D111" s="46" t="str">
        <f t="shared" si="4"/>
        <v>023C/YDI/VIII/2018</v>
      </c>
      <c r="E111" s="126" t="s">
        <v>975</v>
      </c>
      <c r="F111" s="16">
        <v>70854396</v>
      </c>
      <c r="G111" s="48" t="s">
        <v>227</v>
      </c>
      <c r="H111" s="49">
        <f t="shared" si="3"/>
        <v>30780000</v>
      </c>
      <c r="I111" s="14">
        <v>0.02</v>
      </c>
      <c r="J111" s="127">
        <v>615600</v>
      </c>
      <c r="K111" s="51"/>
      <c r="L111" s="88">
        <v>0.02</v>
      </c>
      <c r="M111" s="29" t="s">
        <v>318</v>
      </c>
      <c r="N111" s="29" t="s">
        <v>791</v>
      </c>
    </row>
    <row r="112" spans="1:14" ht="15" customHeight="1">
      <c r="A112" s="44">
        <v>120</v>
      </c>
      <c r="B112" s="29" t="s">
        <v>227</v>
      </c>
      <c r="C112" s="45" t="s">
        <v>66</v>
      </c>
      <c r="D112" s="46" t="str">
        <f t="shared" si="4"/>
        <v>024C/YDI/VIII/2018</v>
      </c>
      <c r="E112" s="126" t="s">
        <v>971</v>
      </c>
      <c r="F112" s="16">
        <v>70863225</v>
      </c>
      <c r="G112" s="48" t="s">
        <v>227</v>
      </c>
      <c r="H112" s="49">
        <f t="shared" si="3"/>
        <v>27804100</v>
      </c>
      <c r="I112" s="14">
        <v>0.02</v>
      </c>
      <c r="J112" s="127">
        <v>556082</v>
      </c>
      <c r="K112" s="51"/>
      <c r="L112" s="88">
        <v>0.02</v>
      </c>
      <c r="M112" s="29" t="s">
        <v>318</v>
      </c>
      <c r="N112" s="29" t="s">
        <v>791</v>
      </c>
    </row>
    <row r="113" spans="1:14" ht="15" customHeight="1">
      <c r="A113" s="44">
        <v>121</v>
      </c>
      <c r="B113" s="29" t="s">
        <v>227</v>
      </c>
      <c r="C113" s="45" t="s">
        <v>67</v>
      </c>
      <c r="D113" s="46" t="str">
        <f t="shared" si="4"/>
        <v>025C/YDI/VIII/2018</v>
      </c>
      <c r="E113" s="126" t="s">
        <v>978</v>
      </c>
      <c r="F113" s="16">
        <v>70861642</v>
      </c>
      <c r="G113" s="48" t="s">
        <v>227</v>
      </c>
      <c r="H113" s="49">
        <f t="shared" si="3"/>
        <v>963200</v>
      </c>
      <c r="I113" s="14">
        <v>0.02</v>
      </c>
      <c r="J113" s="127">
        <v>19264</v>
      </c>
      <c r="K113" s="51"/>
      <c r="L113" s="88">
        <v>0.02</v>
      </c>
      <c r="M113" s="29" t="s">
        <v>318</v>
      </c>
      <c r="N113" s="29" t="s">
        <v>450</v>
      </c>
    </row>
    <row r="114" spans="1:14" ht="15" customHeight="1">
      <c r="A114" s="44">
        <v>122</v>
      </c>
      <c r="B114" s="29" t="s">
        <v>960</v>
      </c>
      <c r="C114" s="45" t="s">
        <v>68</v>
      </c>
      <c r="D114" s="46" t="str">
        <f t="shared" si="4"/>
        <v>026C/YDI/VIII/2018</v>
      </c>
      <c r="E114" s="126" t="s">
        <v>983</v>
      </c>
      <c r="F114" s="16">
        <v>70852266</v>
      </c>
      <c r="G114" s="48" t="s">
        <v>960</v>
      </c>
      <c r="H114" s="49">
        <f t="shared" si="3"/>
        <v>22572000</v>
      </c>
      <c r="I114" s="14">
        <v>0.02</v>
      </c>
      <c r="J114" s="127">
        <v>451440</v>
      </c>
      <c r="K114" s="51"/>
      <c r="L114" s="88">
        <v>0.02</v>
      </c>
      <c r="M114" s="29" t="s">
        <v>318</v>
      </c>
      <c r="N114" s="29" t="s">
        <v>353</v>
      </c>
    </row>
    <row r="115" spans="1:14" ht="15" customHeight="1">
      <c r="A115" s="44">
        <v>123</v>
      </c>
      <c r="B115" s="29" t="s">
        <v>960</v>
      </c>
      <c r="C115" s="45" t="s">
        <v>69</v>
      </c>
      <c r="D115" s="46" t="str">
        <f t="shared" si="4"/>
        <v>027C/YDI/VIII/2018</v>
      </c>
      <c r="E115" s="126" t="s">
        <v>920</v>
      </c>
      <c r="F115" s="16">
        <v>70865573</v>
      </c>
      <c r="G115" s="48" t="s">
        <v>960</v>
      </c>
      <c r="H115" s="49">
        <f t="shared" si="3"/>
        <v>22572000</v>
      </c>
      <c r="I115" s="14">
        <v>0.02</v>
      </c>
      <c r="J115" s="127">
        <v>451440</v>
      </c>
      <c r="K115" s="51"/>
      <c r="L115" s="88">
        <v>0.02</v>
      </c>
      <c r="M115" s="29" t="s">
        <v>318</v>
      </c>
      <c r="N115" s="29" t="s">
        <v>204</v>
      </c>
    </row>
    <row r="116" spans="1:14" ht="15" customHeight="1">
      <c r="A116" s="44">
        <v>124</v>
      </c>
      <c r="B116" s="29" t="s">
        <v>961</v>
      </c>
      <c r="C116" s="45" t="s">
        <v>70</v>
      </c>
      <c r="D116" s="46" t="str">
        <f t="shared" si="4"/>
        <v>028C/YDI/VIII/2018</v>
      </c>
      <c r="E116" s="126" t="s">
        <v>972</v>
      </c>
      <c r="F116" s="16">
        <v>70864879</v>
      </c>
      <c r="G116" s="48" t="s">
        <v>961</v>
      </c>
      <c r="H116" s="49">
        <f t="shared" si="3"/>
        <v>18373750</v>
      </c>
      <c r="I116" s="14">
        <v>0.02</v>
      </c>
      <c r="J116" s="127">
        <v>367475</v>
      </c>
      <c r="K116" s="51"/>
      <c r="L116" s="88">
        <v>0.02</v>
      </c>
      <c r="M116" s="29" t="s">
        <v>318</v>
      </c>
      <c r="N116" s="29" t="s">
        <v>205</v>
      </c>
    </row>
    <row r="117" spans="1:14" ht="15" customHeight="1">
      <c r="A117" s="44">
        <v>125</v>
      </c>
      <c r="B117" s="29" t="s">
        <v>366</v>
      </c>
      <c r="C117" s="45" t="s">
        <v>71</v>
      </c>
      <c r="D117" s="46" t="str">
        <f t="shared" si="4"/>
        <v>029C/YDI/VIII/2018</v>
      </c>
      <c r="E117" s="126" t="s">
        <v>984</v>
      </c>
      <c r="F117" s="16">
        <v>70856391</v>
      </c>
      <c r="G117" s="48" t="s">
        <v>366</v>
      </c>
      <c r="H117" s="49">
        <f t="shared" si="3"/>
        <v>4545000</v>
      </c>
      <c r="I117" s="14">
        <v>0.02</v>
      </c>
      <c r="J117" s="127">
        <v>90900</v>
      </c>
      <c r="K117" s="51"/>
      <c r="L117" s="88">
        <v>0.02</v>
      </c>
      <c r="M117" s="29" t="s">
        <v>318</v>
      </c>
      <c r="N117" s="29" t="s">
        <v>341</v>
      </c>
    </row>
    <row r="118" spans="1:14" ht="15" customHeight="1">
      <c r="A118" s="44">
        <v>126</v>
      </c>
      <c r="B118" s="29" t="s">
        <v>61</v>
      </c>
      <c r="C118" s="45" t="s">
        <v>72</v>
      </c>
      <c r="D118" s="46" t="str">
        <f t="shared" si="4"/>
        <v>030C/YDI/VIII/2018</v>
      </c>
      <c r="E118" s="126" t="s">
        <v>977</v>
      </c>
      <c r="F118" s="16">
        <v>70852908</v>
      </c>
      <c r="G118" s="48" t="s">
        <v>61</v>
      </c>
      <c r="H118" s="49">
        <f t="shared" si="3"/>
        <v>82750104</v>
      </c>
      <c r="I118" s="14">
        <v>0.02</v>
      </c>
      <c r="J118" s="127">
        <v>1655002.08</v>
      </c>
      <c r="K118" s="51"/>
      <c r="L118" s="88">
        <v>0.02</v>
      </c>
      <c r="M118" s="29" t="s">
        <v>318</v>
      </c>
      <c r="N118" s="29" t="s">
        <v>206</v>
      </c>
    </row>
    <row r="119" spans="1:14" ht="15" customHeight="1">
      <c r="A119" s="44">
        <v>127</v>
      </c>
      <c r="B119" s="126" t="s">
        <v>212</v>
      </c>
      <c r="C119" s="45" t="s">
        <v>73</v>
      </c>
      <c r="D119" s="46" t="str">
        <f t="shared" si="4"/>
        <v>031C/YDI/VIII/2018</v>
      </c>
      <c r="E119" s="126" t="s">
        <v>921</v>
      </c>
      <c r="F119" s="16">
        <v>11804038</v>
      </c>
      <c r="G119" s="126" t="s">
        <v>334</v>
      </c>
      <c r="H119" s="49">
        <f t="shared" si="3"/>
        <v>7620950</v>
      </c>
      <c r="I119" s="14">
        <v>0.02</v>
      </c>
      <c r="J119" s="127">
        <v>152419</v>
      </c>
      <c r="K119" s="51"/>
      <c r="L119" s="209"/>
    </row>
    <row r="120" spans="1:14" ht="15" customHeight="1">
      <c r="A120" s="44">
        <v>128</v>
      </c>
      <c r="B120" s="126" t="s">
        <v>192</v>
      </c>
      <c r="C120" s="45" t="s">
        <v>74</v>
      </c>
      <c r="D120" s="46" t="str">
        <f t="shared" si="4"/>
        <v>032C/YDI/VIII/2018</v>
      </c>
      <c r="E120" s="126" t="s">
        <v>916</v>
      </c>
      <c r="F120" s="16">
        <v>11804071</v>
      </c>
      <c r="G120" s="126" t="s">
        <v>260</v>
      </c>
      <c r="H120" s="49">
        <f t="shared" si="3"/>
        <v>45050000</v>
      </c>
      <c r="I120" s="14">
        <v>0.02</v>
      </c>
      <c r="J120" s="127">
        <v>901000</v>
      </c>
      <c r="K120" s="51"/>
      <c r="L120" s="209"/>
    </row>
    <row r="121" spans="1:14" ht="15" customHeight="1">
      <c r="A121" s="44">
        <v>129</v>
      </c>
      <c r="B121" s="126" t="s">
        <v>665</v>
      </c>
      <c r="C121" s="45" t="s">
        <v>75</v>
      </c>
      <c r="D121" s="46" t="str">
        <f t="shared" si="4"/>
        <v>033C/YDI/VIII/2018</v>
      </c>
      <c r="E121" s="126" t="s">
        <v>978</v>
      </c>
      <c r="F121" s="16">
        <v>11804096</v>
      </c>
      <c r="G121" s="126" t="s">
        <v>992</v>
      </c>
      <c r="H121" s="49">
        <f t="shared" si="3"/>
        <v>4660000</v>
      </c>
      <c r="I121" s="14">
        <v>0.02</v>
      </c>
      <c r="J121" s="127">
        <v>93200</v>
      </c>
      <c r="K121" s="51"/>
      <c r="L121" s="209"/>
    </row>
    <row r="122" spans="1:14" ht="15" customHeight="1">
      <c r="A122" s="44">
        <v>130</v>
      </c>
      <c r="B122" s="126" t="s">
        <v>193</v>
      </c>
      <c r="C122" s="45" t="s">
        <v>76</v>
      </c>
      <c r="D122" s="46" t="str">
        <f t="shared" si="4"/>
        <v>034C/YDI/VIII/2018</v>
      </c>
      <c r="E122" s="126" t="s">
        <v>921</v>
      </c>
      <c r="F122" s="16">
        <v>11804025</v>
      </c>
      <c r="G122" s="126" t="s">
        <v>309</v>
      </c>
      <c r="H122" s="49">
        <f t="shared" si="3"/>
        <v>2270000</v>
      </c>
      <c r="I122" s="14">
        <v>0.02</v>
      </c>
      <c r="J122" s="127">
        <v>45400</v>
      </c>
      <c r="K122" s="51"/>
      <c r="L122" s="209"/>
    </row>
    <row r="123" spans="1:14" ht="15" customHeight="1">
      <c r="A123" s="44">
        <v>131</v>
      </c>
      <c r="B123" s="126" t="s">
        <v>194</v>
      </c>
      <c r="C123" s="45" t="s">
        <v>77</v>
      </c>
      <c r="D123" s="46" t="str">
        <f t="shared" si="4"/>
        <v>035C/YDI/VIII/2018</v>
      </c>
      <c r="E123" s="126" t="s">
        <v>980</v>
      </c>
      <c r="F123" s="16">
        <v>11803985</v>
      </c>
      <c r="G123" s="126" t="s">
        <v>261</v>
      </c>
      <c r="H123" s="49">
        <f t="shared" si="3"/>
        <v>93555000</v>
      </c>
      <c r="I123" s="14">
        <v>0.02</v>
      </c>
      <c r="J123" s="127">
        <v>1871100</v>
      </c>
      <c r="K123" s="51"/>
      <c r="L123" s="209"/>
    </row>
    <row r="124" spans="1:14" ht="15" customHeight="1">
      <c r="A124" s="44">
        <v>132</v>
      </c>
      <c r="B124" s="126" t="s">
        <v>195</v>
      </c>
      <c r="C124" s="45" t="s">
        <v>78</v>
      </c>
      <c r="D124" s="46" t="str">
        <f t="shared" si="4"/>
        <v>036C/YDI/VIII/2018</v>
      </c>
      <c r="E124" s="126" t="s">
        <v>921</v>
      </c>
      <c r="F124" s="16">
        <v>11804031</v>
      </c>
      <c r="G124" s="126" t="s">
        <v>262</v>
      </c>
      <c r="H124" s="49">
        <f t="shared" si="3"/>
        <v>34950500</v>
      </c>
      <c r="I124" s="14">
        <v>0.02</v>
      </c>
      <c r="J124" s="127">
        <v>699010</v>
      </c>
      <c r="K124" s="51"/>
      <c r="L124" s="209"/>
    </row>
    <row r="125" spans="1:14" ht="15" customHeight="1">
      <c r="A125" s="44">
        <v>133</v>
      </c>
      <c r="B125" s="126" t="s">
        <v>245</v>
      </c>
      <c r="C125" s="45" t="s">
        <v>79</v>
      </c>
      <c r="D125" s="46" t="str">
        <f t="shared" si="4"/>
        <v>037C/YDI/VIII/2018</v>
      </c>
      <c r="E125" s="126" t="s">
        <v>919</v>
      </c>
      <c r="F125" s="16">
        <v>11804207</v>
      </c>
      <c r="G125" s="126" t="s">
        <v>263</v>
      </c>
      <c r="H125" s="49">
        <f t="shared" si="3"/>
        <v>29500000</v>
      </c>
      <c r="I125" s="14">
        <v>0.02</v>
      </c>
      <c r="J125" s="127">
        <v>590000</v>
      </c>
      <c r="K125" s="51"/>
      <c r="L125" s="209"/>
    </row>
    <row r="126" spans="1:14" ht="15" customHeight="1">
      <c r="A126" s="44">
        <v>134</v>
      </c>
      <c r="B126" s="126" t="s">
        <v>271</v>
      </c>
      <c r="C126" s="45" t="s">
        <v>80</v>
      </c>
      <c r="D126" s="46" t="str">
        <f t="shared" si="4"/>
        <v>038C/YDI/VIII/2018</v>
      </c>
      <c r="E126" s="126" t="s">
        <v>978</v>
      </c>
      <c r="F126" s="16">
        <v>11804080</v>
      </c>
      <c r="G126" s="126" t="s">
        <v>287</v>
      </c>
      <c r="H126" s="49">
        <f t="shared" si="3"/>
        <v>655584600</v>
      </c>
      <c r="I126" s="14">
        <v>0.02</v>
      </c>
      <c r="J126" s="127">
        <v>13111692</v>
      </c>
      <c r="K126" s="51"/>
      <c r="L126" s="209"/>
    </row>
    <row r="127" spans="1:14" ht="15" customHeight="1">
      <c r="A127" s="44">
        <v>135</v>
      </c>
      <c r="B127" s="126" t="s">
        <v>223</v>
      </c>
      <c r="C127" s="45" t="s">
        <v>81</v>
      </c>
      <c r="D127" s="46" t="str">
        <f t="shared" si="4"/>
        <v>039C/YDI/VIII/2018</v>
      </c>
      <c r="E127" s="126" t="s">
        <v>916</v>
      </c>
      <c r="F127" s="16">
        <v>11804067</v>
      </c>
      <c r="G127" s="126" t="s">
        <v>288</v>
      </c>
      <c r="H127" s="49">
        <f t="shared" si="3"/>
        <v>790667400</v>
      </c>
      <c r="I127" s="14">
        <v>0.02</v>
      </c>
      <c r="J127" s="127">
        <v>15813348</v>
      </c>
      <c r="K127" s="51"/>
      <c r="L127" s="209"/>
    </row>
    <row r="128" spans="1:14" ht="15" customHeight="1">
      <c r="A128" s="44">
        <v>136</v>
      </c>
      <c r="B128" s="126" t="s">
        <v>473</v>
      </c>
      <c r="C128" s="45" t="s">
        <v>82</v>
      </c>
      <c r="D128" s="46" t="str">
        <f t="shared" si="4"/>
        <v>040C/YDI/VIII/2018</v>
      </c>
      <c r="E128" s="126" t="s">
        <v>921</v>
      </c>
      <c r="F128" s="16">
        <v>11804052</v>
      </c>
      <c r="G128" s="126" t="s">
        <v>464</v>
      </c>
      <c r="H128" s="49">
        <f t="shared" si="3"/>
        <v>435000000</v>
      </c>
      <c r="I128" s="14">
        <v>0.02</v>
      </c>
      <c r="J128" s="127">
        <v>8700000</v>
      </c>
      <c r="K128" s="51"/>
      <c r="L128" s="209"/>
    </row>
    <row r="129" spans="1:12" ht="15" customHeight="1">
      <c r="A129" s="44">
        <v>137</v>
      </c>
      <c r="B129" s="126" t="s">
        <v>473</v>
      </c>
      <c r="C129" s="45" t="s">
        <v>83</v>
      </c>
      <c r="D129" s="46" t="str">
        <f t="shared" si="4"/>
        <v>041C/YDI/VIII/2018</v>
      </c>
      <c r="E129" s="126" t="s">
        <v>921</v>
      </c>
      <c r="F129" s="16">
        <v>11804003</v>
      </c>
      <c r="G129" s="126" t="s">
        <v>464</v>
      </c>
      <c r="H129" s="49">
        <f t="shared" si="3"/>
        <v>293950000</v>
      </c>
      <c r="I129" s="14">
        <v>0.02</v>
      </c>
      <c r="J129" s="127">
        <v>5879000</v>
      </c>
      <c r="K129" s="51"/>
      <c r="L129" s="209"/>
    </row>
    <row r="130" spans="1:12" ht="15" customHeight="1">
      <c r="A130" s="44">
        <v>138</v>
      </c>
      <c r="B130" s="126" t="s">
        <v>23</v>
      </c>
      <c r="C130" s="45" t="s">
        <v>84</v>
      </c>
      <c r="D130" s="46" t="str">
        <f t="shared" si="4"/>
        <v>042C/YDI/VIII/2018</v>
      </c>
      <c r="E130" s="126" t="s">
        <v>978</v>
      </c>
      <c r="F130" s="16">
        <v>11804099</v>
      </c>
      <c r="G130" s="126" t="s">
        <v>289</v>
      </c>
      <c r="H130" s="49">
        <f t="shared" si="3"/>
        <v>1800000</v>
      </c>
      <c r="I130" s="14">
        <v>0.02</v>
      </c>
      <c r="J130" s="127">
        <v>36000</v>
      </c>
      <c r="K130" s="51"/>
      <c r="L130" s="209"/>
    </row>
    <row r="131" spans="1:12" ht="15" customHeight="1">
      <c r="A131" s="44">
        <v>139</v>
      </c>
      <c r="B131" s="126" t="s">
        <v>145</v>
      </c>
      <c r="C131" s="45" t="s">
        <v>85</v>
      </c>
      <c r="D131" s="46" t="str">
        <f t="shared" si="4"/>
        <v>043C/YDI/VIII/2018</v>
      </c>
      <c r="E131" s="126" t="s">
        <v>978</v>
      </c>
      <c r="F131" s="16">
        <v>11804107</v>
      </c>
      <c r="G131" s="126" t="s">
        <v>264</v>
      </c>
      <c r="H131" s="49">
        <f t="shared" si="3"/>
        <v>38955000</v>
      </c>
      <c r="I131" s="14">
        <v>0.02</v>
      </c>
      <c r="J131" s="127">
        <v>779100</v>
      </c>
      <c r="K131" s="51"/>
      <c r="L131" s="209"/>
    </row>
    <row r="132" spans="1:12" ht="15" customHeight="1">
      <c r="A132" s="44">
        <v>140</v>
      </c>
      <c r="B132" s="126" t="s">
        <v>145</v>
      </c>
      <c r="C132" s="45" t="s">
        <v>86</v>
      </c>
      <c r="D132" s="46" t="str">
        <f t="shared" si="4"/>
        <v>044C/YDI/VIII/2018</v>
      </c>
      <c r="E132" s="126" t="s">
        <v>919</v>
      </c>
      <c r="F132" s="16">
        <v>11804216</v>
      </c>
      <c r="G132" s="126" t="s">
        <v>264</v>
      </c>
      <c r="H132" s="49">
        <f t="shared" si="3"/>
        <v>8332350</v>
      </c>
      <c r="I132" s="14">
        <v>0.02</v>
      </c>
      <c r="J132" s="127">
        <v>166647</v>
      </c>
      <c r="K132" s="51"/>
      <c r="L132" s="209"/>
    </row>
    <row r="133" spans="1:12" ht="15" customHeight="1">
      <c r="A133" s="44">
        <v>141</v>
      </c>
      <c r="B133" s="126" t="s">
        <v>145</v>
      </c>
      <c r="C133" s="45" t="s">
        <v>87</v>
      </c>
      <c r="D133" s="46" t="str">
        <f t="shared" si="4"/>
        <v>045C/YDI/VIII/2018</v>
      </c>
      <c r="E133" s="126" t="s">
        <v>919</v>
      </c>
      <c r="F133" s="16">
        <v>11804216</v>
      </c>
      <c r="G133" s="126" t="s">
        <v>264</v>
      </c>
      <c r="H133" s="49">
        <f t="shared" si="3"/>
        <v>3969000</v>
      </c>
      <c r="I133" s="14">
        <v>0.02</v>
      </c>
      <c r="J133" s="127">
        <v>79380</v>
      </c>
      <c r="K133" s="51"/>
      <c r="L133" s="209"/>
    </row>
    <row r="134" spans="1:12" ht="15" customHeight="1">
      <c r="A134" s="44">
        <v>142</v>
      </c>
      <c r="B134" s="126" t="s">
        <v>200</v>
      </c>
      <c r="C134" s="45" t="s">
        <v>88</v>
      </c>
      <c r="D134" s="46" t="str">
        <f t="shared" si="4"/>
        <v>046C/YDI/VIII/2018</v>
      </c>
      <c r="E134" s="126" t="s">
        <v>971</v>
      </c>
      <c r="F134" s="16">
        <v>11804217</v>
      </c>
      <c r="G134" s="126" t="s">
        <v>265</v>
      </c>
      <c r="H134" s="49">
        <f t="shared" ref="H134:H162" si="5">J134/I134</f>
        <v>28981300</v>
      </c>
      <c r="I134" s="14">
        <v>0.02</v>
      </c>
      <c r="J134" s="127">
        <v>579626</v>
      </c>
      <c r="K134" s="51"/>
      <c r="L134" s="209"/>
    </row>
    <row r="135" spans="1:12" ht="15" customHeight="1">
      <c r="A135" s="44">
        <v>143</v>
      </c>
      <c r="B135" s="126" t="s">
        <v>200</v>
      </c>
      <c r="C135" s="45" t="s">
        <v>89</v>
      </c>
      <c r="D135" s="46" t="str">
        <f t="shared" si="4"/>
        <v>047C/YDI/VIII/2018</v>
      </c>
      <c r="E135" s="126" t="s">
        <v>978</v>
      </c>
      <c r="F135" s="16">
        <v>11804101</v>
      </c>
      <c r="G135" s="126" t="s">
        <v>265</v>
      </c>
      <c r="H135" s="49">
        <f t="shared" si="5"/>
        <v>8379100</v>
      </c>
      <c r="I135" s="14">
        <v>0.02</v>
      </c>
      <c r="J135" s="127">
        <v>167582</v>
      </c>
      <c r="K135" s="51"/>
      <c r="L135" s="209"/>
    </row>
    <row r="136" spans="1:12" ht="15" customHeight="1">
      <c r="A136" s="44">
        <v>144</v>
      </c>
      <c r="B136" s="126" t="s">
        <v>340</v>
      </c>
      <c r="C136" s="45" t="s">
        <v>90</v>
      </c>
      <c r="D136" s="46" t="str">
        <f t="shared" si="4"/>
        <v>048C/YDI/VIII/2018</v>
      </c>
      <c r="E136" s="126" t="s">
        <v>988</v>
      </c>
      <c r="F136" s="16">
        <v>11803793</v>
      </c>
      <c r="G136" s="126" t="s">
        <v>993</v>
      </c>
      <c r="H136" s="49">
        <f t="shared" si="5"/>
        <v>8544950</v>
      </c>
      <c r="I136" s="14">
        <v>0.02</v>
      </c>
      <c r="J136" s="127">
        <v>170899</v>
      </c>
      <c r="K136" s="51"/>
      <c r="L136" s="209"/>
    </row>
    <row r="137" spans="1:12" ht="15" customHeight="1">
      <c r="A137" s="44">
        <v>145</v>
      </c>
      <c r="B137" s="126" t="s">
        <v>477</v>
      </c>
      <c r="C137" s="45" t="s">
        <v>91</v>
      </c>
      <c r="D137" s="46" t="str">
        <f t="shared" si="4"/>
        <v>049C/YDI/VIII/2018</v>
      </c>
      <c r="E137" s="126" t="s">
        <v>919</v>
      </c>
      <c r="F137" s="16">
        <v>11804213</v>
      </c>
      <c r="G137" s="126" t="s">
        <v>745</v>
      </c>
      <c r="H137" s="49">
        <f t="shared" si="5"/>
        <v>15239200</v>
      </c>
      <c r="I137" s="14">
        <v>0.02</v>
      </c>
      <c r="J137" s="127">
        <v>304784</v>
      </c>
      <c r="K137" s="51"/>
      <c r="L137" s="209"/>
    </row>
    <row r="138" spans="1:12" ht="15" customHeight="1">
      <c r="A138" s="44">
        <v>146</v>
      </c>
      <c r="B138" s="126" t="s">
        <v>240</v>
      </c>
      <c r="C138" s="45" t="s">
        <v>92</v>
      </c>
      <c r="D138" s="46" t="str">
        <f t="shared" si="4"/>
        <v>050C/YDI/VIII/2018</v>
      </c>
      <c r="E138" s="126" t="s">
        <v>916</v>
      </c>
      <c r="F138" s="16">
        <v>11804074</v>
      </c>
      <c r="G138" s="126" t="s">
        <v>313</v>
      </c>
      <c r="H138" s="49">
        <f t="shared" si="5"/>
        <v>746836700</v>
      </c>
      <c r="I138" s="14">
        <v>0.02</v>
      </c>
      <c r="J138" s="127">
        <v>14936734</v>
      </c>
      <c r="K138" s="51"/>
      <c r="L138" s="209"/>
    </row>
    <row r="139" spans="1:12" ht="15" customHeight="1">
      <c r="A139" s="44">
        <v>147</v>
      </c>
      <c r="B139" s="126" t="s">
        <v>204</v>
      </c>
      <c r="C139" s="45" t="s">
        <v>93</v>
      </c>
      <c r="D139" s="46" t="str">
        <f t="shared" si="4"/>
        <v>051C/YDI/VIII/2018</v>
      </c>
      <c r="E139" s="126" t="s">
        <v>921</v>
      </c>
      <c r="F139" s="16">
        <v>11804012</v>
      </c>
      <c r="G139" s="126" t="s">
        <v>293</v>
      </c>
      <c r="H139" s="49">
        <f t="shared" si="5"/>
        <v>104300000</v>
      </c>
      <c r="I139" s="14">
        <v>0.02</v>
      </c>
      <c r="J139" s="127">
        <v>2086000</v>
      </c>
      <c r="K139" s="51"/>
      <c r="L139" s="209"/>
    </row>
    <row r="140" spans="1:12" ht="15" customHeight="1">
      <c r="A140" s="44">
        <v>148</v>
      </c>
      <c r="B140" s="126" t="s">
        <v>205</v>
      </c>
      <c r="C140" s="45" t="s">
        <v>94</v>
      </c>
      <c r="D140" s="46" t="str">
        <f t="shared" si="4"/>
        <v>052C/YDI/VIII/2018</v>
      </c>
      <c r="E140" s="126" t="s">
        <v>978</v>
      </c>
      <c r="F140" s="16">
        <v>11804102</v>
      </c>
      <c r="G140" s="126" t="s">
        <v>311</v>
      </c>
      <c r="H140" s="49">
        <f t="shared" si="5"/>
        <v>1470000</v>
      </c>
      <c r="I140" s="14">
        <v>0.02</v>
      </c>
      <c r="J140" s="127">
        <v>29400</v>
      </c>
      <c r="K140" s="51"/>
      <c r="L140" s="209"/>
    </row>
    <row r="141" spans="1:12" ht="15" customHeight="1">
      <c r="A141" s="44">
        <v>149</v>
      </c>
      <c r="B141" s="126" t="s">
        <v>206</v>
      </c>
      <c r="C141" s="45" t="s">
        <v>95</v>
      </c>
      <c r="D141" s="46" t="str">
        <f t="shared" si="4"/>
        <v>053C/YDI/VIII/2018</v>
      </c>
      <c r="E141" s="126" t="s">
        <v>978</v>
      </c>
      <c r="F141" s="16">
        <v>11804106</v>
      </c>
      <c r="G141" s="126" t="s">
        <v>314</v>
      </c>
      <c r="H141" s="49">
        <f t="shared" si="5"/>
        <v>9470000</v>
      </c>
      <c r="I141" s="14">
        <v>0.02</v>
      </c>
      <c r="J141" s="127">
        <v>189400</v>
      </c>
      <c r="K141" s="51"/>
      <c r="L141" s="209"/>
    </row>
    <row r="142" spans="1:12" ht="15" customHeight="1">
      <c r="A142" s="44">
        <v>150</v>
      </c>
      <c r="B142" s="126" t="s">
        <v>280</v>
      </c>
      <c r="C142" s="45" t="s">
        <v>96</v>
      </c>
      <c r="D142" s="46" t="str">
        <f t="shared" si="4"/>
        <v>054C/YDI/VIII/2018</v>
      </c>
      <c r="E142" s="126" t="s">
        <v>921</v>
      </c>
      <c r="F142" s="16">
        <v>11804006</v>
      </c>
      <c r="G142" s="126" t="s">
        <v>267</v>
      </c>
      <c r="H142" s="49">
        <f t="shared" si="5"/>
        <v>357939550</v>
      </c>
      <c r="I142" s="14">
        <v>0.02</v>
      </c>
      <c r="J142" s="127">
        <v>7158791</v>
      </c>
      <c r="K142" s="51"/>
      <c r="L142" s="209"/>
    </row>
    <row r="143" spans="1:12" ht="15" customHeight="1">
      <c r="A143" s="44">
        <v>151</v>
      </c>
      <c r="B143" s="126" t="s">
        <v>214</v>
      </c>
      <c r="C143" s="45" t="s">
        <v>97</v>
      </c>
      <c r="D143" s="46" t="str">
        <f t="shared" si="4"/>
        <v>055C/YDI/VIII/2018</v>
      </c>
      <c r="E143" s="126" t="s">
        <v>921</v>
      </c>
      <c r="F143" s="16">
        <v>11804020</v>
      </c>
      <c r="G143" s="126" t="s">
        <v>295</v>
      </c>
      <c r="H143" s="49">
        <f t="shared" si="5"/>
        <v>4165000</v>
      </c>
      <c r="I143" s="14">
        <v>0.02</v>
      </c>
      <c r="J143" s="127">
        <v>83300</v>
      </c>
      <c r="K143" s="51"/>
      <c r="L143" s="209"/>
    </row>
    <row r="144" spans="1:12" ht="15" customHeight="1">
      <c r="A144" s="44">
        <v>152</v>
      </c>
      <c r="B144" s="126" t="s">
        <v>196</v>
      </c>
      <c r="C144" s="45" t="s">
        <v>98</v>
      </c>
      <c r="D144" s="46" t="str">
        <f t="shared" si="4"/>
        <v>056C/YDI/VIII/2018</v>
      </c>
      <c r="E144" s="126" t="s">
        <v>921</v>
      </c>
      <c r="F144" s="16">
        <v>11804016</v>
      </c>
      <c r="G144" s="126" t="s">
        <v>268</v>
      </c>
      <c r="H144" s="49">
        <f t="shared" si="5"/>
        <v>23595000</v>
      </c>
      <c r="I144" s="14">
        <v>0.02</v>
      </c>
      <c r="J144" s="127">
        <v>471900</v>
      </c>
      <c r="K144" s="51"/>
      <c r="L144" s="209"/>
    </row>
    <row r="145" spans="1:12" ht="15" customHeight="1">
      <c r="A145" s="44">
        <v>153</v>
      </c>
      <c r="B145" s="126" t="s">
        <v>187</v>
      </c>
      <c r="C145" s="45" t="s">
        <v>99</v>
      </c>
      <c r="D145" s="46" t="str">
        <f t="shared" si="4"/>
        <v>057C/YDI/VIII/2018</v>
      </c>
      <c r="E145" s="126" t="s">
        <v>978</v>
      </c>
      <c r="F145" s="16">
        <v>11804205</v>
      </c>
      <c r="G145" s="126" t="s">
        <v>269</v>
      </c>
      <c r="H145" s="49">
        <f t="shared" si="5"/>
        <v>156066800</v>
      </c>
      <c r="I145" s="14">
        <v>0.02</v>
      </c>
      <c r="J145" s="127">
        <v>3121336</v>
      </c>
      <c r="K145" s="51"/>
      <c r="L145" s="209"/>
    </row>
    <row r="146" spans="1:12" ht="15" customHeight="1">
      <c r="A146" s="44">
        <v>154</v>
      </c>
      <c r="B146" s="126" t="s">
        <v>617</v>
      </c>
      <c r="C146" s="45" t="s">
        <v>100</v>
      </c>
      <c r="D146" s="46" t="str">
        <f t="shared" si="4"/>
        <v>058C/YDI/VIII/2018</v>
      </c>
      <c r="E146" s="126" t="s">
        <v>919</v>
      </c>
      <c r="F146" s="16">
        <v>11804215</v>
      </c>
      <c r="G146" s="126" t="s">
        <v>583</v>
      </c>
      <c r="H146" s="49">
        <f t="shared" si="5"/>
        <v>4905550</v>
      </c>
      <c r="I146" s="14">
        <v>0.02</v>
      </c>
      <c r="J146" s="127">
        <v>98111</v>
      </c>
      <c r="K146" s="51"/>
      <c r="L146" s="209"/>
    </row>
    <row r="147" spans="1:12" ht="15" customHeight="1">
      <c r="A147" s="44">
        <v>155</v>
      </c>
      <c r="B147" s="29" t="s">
        <v>190</v>
      </c>
      <c r="C147" s="45" t="s">
        <v>101</v>
      </c>
      <c r="D147" s="46" t="str">
        <f t="shared" si="4"/>
        <v>059C/YDI/VIII/2018</v>
      </c>
      <c r="E147" s="126" t="s">
        <v>921</v>
      </c>
      <c r="F147" s="16">
        <v>11804034</v>
      </c>
      <c r="G147" s="126" t="s">
        <v>994</v>
      </c>
      <c r="H147" s="49">
        <f t="shared" si="5"/>
        <v>23050000</v>
      </c>
      <c r="I147" s="14">
        <v>0.02</v>
      </c>
      <c r="J147" s="127">
        <v>461000</v>
      </c>
      <c r="K147" s="51"/>
      <c r="L147" s="209"/>
    </row>
    <row r="148" spans="1:12" ht="15" customHeight="1">
      <c r="A148" s="44">
        <v>156</v>
      </c>
      <c r="B148" s="126" t="s">
        <v>233</v>
      </c>
      <c r="C148" s="45" t="s">
        <v>102</v>
      </c>
      <c r="D148" s="46" t="str">
        <f t="shared" si="4"/>
        <v>060C/YDI/VIII/2018</v>
      </c>
      <c r="E148" s="126" t="s">
        <v>919</v>
      </c>
      <c r="F148" s="16">
        <v>11804210</v>
      </c>
      <c r="G148" s="126" t="s">
        <v>995</v>
      </c>
      <c r="H148" s="49">
        <f t="shared" si="5"/>
        <v>230000</v>
      </c>
      <c r="I148" s="14">
        <v>0.02</v>
      </c>
      <c r="J148" s="127">
        <v>4600</v>
      </c>
      <c r="K148" s="51"/>
      <c r="L148" s="209"/>
    </row>
    <row r="149" spans="1:12" ht="15" customHeight="1">
      <c r="A149" s="44">
        <v>157</v>
      </c>
      <c r="B149" s="126" t="s">
        <v>421</v>
      </c>
      <c r="C149" s="45" t="s">
        <v>103</v>
      </c>
      <c r="D149" s="46" t="str">
        <f t="shared" si="4"/>
        <v>061C/YDI/VIII/2018</v>
      </c>
      <c r="E149" s="126" t="s">
        <v>978</v>
      </c>
      <c r="F149" s="16">
        <v>11804100</v>
      </c>
      <c r="G149" s="126" t="s">
        <v>996</v>
      </c>
      <c r="H149" s="49">
        <f t="shared" si="5"/>
        <v>8500000</v>
      </c>
      <c r="I149" s="14">
        <v>0.02</v>
      </c>
      <c r="J149" s="127">
        <v>170000</v>
      </c>
      <c r="K149" s="51"/>
      <c r="L149" s="209"/>
    </row>
    <row r="150" spans="1:12" ht="15" customHeight="1">
      <c r="A150" s="44">
        <v>158</v>
      </c>
      <c r="B150" s="126" t="s">
        <v>175</v>
      </c>
      <c r="C150" s="45" t="s">
        <v>104</v>
      </c>
      <c r="D150" s="46" t="str">
        <f t="shared" si="4"/>
        <v>062C/YDI/VIII/2018</v>
      </c>
      <c r="E150" s="126" t="s">
        <v>915</v>
      </c>
      <c r="F150" s="16">
        <v>11803853</v>
      </c>
      <c r="G150" s="126" t="s">
        <v>997</v>
      </c>
      <c r="H150" s="49">
        <f t="shared" si="5"/>
        <v>39041000</v>
      </c>
      <c r="I150" s="14">
        <v>0.02</v>
      </c>
      <c r="J150" s="127">
        <v>780820</v>
      </c>
      <c r="K150" s="51"/>
      <c r="L150" s="209"/>
    </row>
    <row r="151" spans="1:12" ht="15" customHeight="1">
      <c r="A151" s="44">
        <v>159</v>
      </c>
      <c r="B151" s="126" t="s">
        <v>34</v>
      </c>
      <c r="C151" s="45" t="s">
        <v>106</v>
      </c>
      <c r="D151" s="46" t="str">
        <f t="shared" si="4"/>
        <v>063C/YDI/VIII/2018</v>
      </c>
      <c r="E151" s="126" t="s">
        <v>915</v>
      </c>
      <c r="F151" s="16">
        <v>11803851</v>
      </c>
      <c r="G151" s="126" t="s">
        <v>998</v>
      </c>
      <c r="H151" s="49">
        <f t="shared" si="5"/>
        <v>350000</v>
      </c>
      <c r="I151" s="14">
        <v>0.02</v>
      </c>
      <c r="J151" s="127">
        <v>7000</v>
      </c>
      <c r="K151" s="51"/>
      <c r="L151" s="209"/>
    </row>
    <row r="152" spans="1:12" ht="15" customHeight="1">
      <c r="A152" s="44">
        <v>160</v>
      </c>
      <c r="B152" s="126" t="s">
        <v>1007</v>
      </c>
      <c r="C152" s="45" t="s">
        <v>107</v>
      </c>
      <c r="D152" s="46" t="str">
        <f t="shared" si="4"/>
        <v>064C/YDI/VIII/2018</v>
      </c>
      <c r="E152" s="126" t="s">
        <v>972</v>
      </c>
      <c r="F152" s="16">
        <v>31801180</v>
      </c>
      <c r="G152" s="126" t="s">
        <v>999</v>
      </c>
      <c r="H152" s="49">
        <f t="shared" si="5"/>
        <v>1200000</v>
      </c>
      <c r="I152" s="14">
        <v>0.02</v>
      </c>
      <c r="J152" s="127">
        <v>24000</v>
      </c>
      <c r="K152" s="51"/>
      <c r="L152" s="209"/>
    </row>
    <row r="153" spans="1:12" ht="15" customHeight="1">
      <c r="A153" s="44">
        <v>161</v>
      </c>
      <c r="B153" s="126" t="s">
        <v>1008</v>
      </c>
      <c r="C153" s="45" t="s">
        <v>109</v>
      </c>
      <c r="D153" s="46" t="str">
        <f t="shared" ref="D153:D160" si="6">C153&amp;$D$1</f>
        <v>065C/YDI/VIII/2018</v>
      </c>
      <c r="E153" s="126" t="s">
        <v>975</v>
      </c>
      <c r="F153" s="16">
        <v>31801136</v>
      </c>
      <c r="G153" s="126" t="s">
        <v>1000</v>
      </c>
      <c r="H153" s="49">
        <f t="shared" si="5"/>
        <v>5532750</v>
      </c>
      <c r="I153" s="14">
        <v>0.02</v>
      </c>
      <c r="J153" s="127">
        <v>110655</v>
      </c>
      <c r="K153" s="51"/>
      <c r="L153" s="209"/>
    </row>
    <row r="154" spans="1:12" ht="15" customHeight="1">
      <c r="A154" s="44">
        <v>162</v>
      </c>
      <c r="B154" s="126" t="s">
        <v>1009</v>
      </c>
      <c r="C154" s="45" t="s">
        <v>110</v>
      </c>
      <c r="D154" s="46" t="str">
        <f t="shared" si="6"/>
        <v>066C/YDI/VIII/2018</v>
      </c>
      <c r="E154" s="126" t="s">
        <v>976</v>
      </c>
      <c r="F154" s="16">
        <v>31801151</v>
      </c>
      <c r="G154" s="126" t="s">
        <v>1001</v>
      </c>
      <c r="H154" s="49">
        <f t="shared" si="5"/>
        <v>1617350</v>
      </c>
      <c r="I154" s="14">
        <v>0.02</v>
      </c>
      <c r="J154" s="127">
        <v>32347</v>
      </c>
      <c r="K154" s="51"/>
      <c r="L154" s="209"/>
    </row>
    <row r="155" spans="1:12" ht="15" customHeight="1">
      <c r="A155" s="44">
        <v>163</v>
      </c>
      <c r="B155" s="126" t="s">
        <v>1010</v>
      </c>
      <c r="C155" s="45" t="s">
        <v>111</v>
      </c>
      <c r="D155" s="46" t="str">
        <f t="shared" si="6"/>
        <v>067C/YDI/VIII/2018</v>
      </c>
      <c r="E155" s="126" t="s">
        <v>972</v>
      </c>
      <c r="F155" s="16">
        <v>31801178</v>
      </c>
      <c r="G155" s="126" t="s">
        <v>1002</v>
      </c>
      <c r="H155" s="49">
        <f t="shared" si="5"/>
        <v>1284800</v>
      </c>
      <c r="I155" s="14">
        <v>0.02</v>
      </c>
      <c r="J155" s="127">
        <v>25696</v>
      </c>
      <c r="K155" s="51"/>
      <c r="L155" s="209"/>
    </row>
    <row r="156" spans="1:12" ht="15" customHeight="1">
      <c r="A156" s="44">
        <v>164</v>
      </c>
      <c r="B156" s="126" t="s">
        <v>1011</v>
      </c>
      <c r="C156" s="45" t="s">
        <v>112</v>
      </c>
      <c r="D156" s="46" t="str">
        <f t="shared" si="6"/>
        <v>068C/YDI/VIII/2018</v>
      </c>
      <c r="E156" s="126" t="s">
        <v>921</v>
      </c>
      <c r="F156" s="16">
        <v>11804053</v>
      </c>
      <c r="G156" s="126" t="s">
        <v>1003</v>
      </c>
      <c r="H156" s="49">
        <f t="shared" si="5"/>
        <v>1470000</v>
      </c>
      <c r="I156" s="14">
        <v>0.02</v>
      </c>
      <c r="J156" s="127">
        <v>29400</v>
      </c>
      <c r="K156" s="51"/>
      <c r="L156" s="209"/>
    </row>
    <row r="157" spans="1:12" ht="15" customHeight="1">
      <c r="A157" s="44">
        <v>165</v>
      </c>
      <c r="B157" s="126" t="s">
        <v>1012</v>
      </c>
      <c r="C157" s="45" t="s">
        <v>113</v>
      </c>
      <c r="D157" s="46" t="str">
        <f t="shared" si="6"/>
        <v>069C/YDI/VIII/2018</v>
      </c>
      <c r="E157" s="126" t="s">
        <v>971</v>
      </c>
      <c r="F157" s="16">
        <v>11804226</v>
      </c>
      <c r="G157" s="126" t="s">
        <v>1004</v>
      </c>
      <c r="H157" s="49">
        <f t="shared" si="5"/>
        <v>32400000</v>
      </c>
      <c r="I157" s="14">
        <v>0.02</v>
      </c>
      <c r="J157" s="127">
        <v>648000</v>
      </c>
      <c r="K157" s="51"/>
      <c r="L157" s="209"/>
    </row>
    <row r="158" spans="1:12" ht="15" customHeight="1">
      <c r="A158" s="44">
        <v>166</v>
      </c>
      <c r="B158" s="126" t="s">
        <v>1012</v>
      </c>
      <c r="C158" s="45" t="s">
        <v>114</v>
      </c>
      <c r="D158" s="46" t="str">
        <f t="shared" si="6"/>
        <v>070C/YDI/VIII/2018</v>
      </c>
      <c r="E158" s="126" t="s">
        <v>988</v>
      </c>
      <c r="F158" s="16">
        <v>11803802</v>
      </c>
      <c r="G158" s="126" t="s">
        <v>1005</v>
      </c>
      <c r="H158" s="49">
        <f t="shared" si="5"/>
        <v>7770000</v>
      </c>
      <c r="I158" s="14">
        <v>0.02</v>
      </c>
      <c r="J158" s="127">
        <v>155400</v>
      </c>
      <c r="K158" s="51"/>
      <c r="L158" s="209"/>
    </row>
    <row r="159" spans="1:12" ht="15" customHeight="1">
      <c r="A159" s="44">
        <v>167</v>
      </c>
      <c r="B159" s="126" t="s">
        <v>1012</v>
      </c>
      <c r="C159" s="45" t="s">
        <v>115</v>
      </c>
      <c r="D159" s="46" t="str">
        <f t="shared" si="6"/>
        <v>071C/YDI/VIII/2018</v>
      </c>
      <c r="E159" s="126" t="s">
        <v>988</v>
      </c>
      <c r="F159" s="16">
        <v>11803802</v>
      </c>
      <c r="G159" s="126" t="s">
        <v>1006</v>
      </c>
      <c r="H159" s="49">
        <f t="shared" si="5"/>
        <v>1500000</v>
      </c>
      <c r="I159" s="14">
        <v>0.02</v>
      </c>
      <c r="J159" s="127">
        <v>30000</v>
      </c>
      <c r="K159" s="51"/>
      <c r="L159" s="209"/>
    </row>
    <row r="160" spans="1:12" ht="15" customHeight="1">
      <c r="A160" s="44">
        <v>168</v>
      </c>
      <c r="B160" s="126" t="s">
        <v>221</v>
      </c>
      <c r="C160" s="45" t="s">
        <v>116</v>
      </c>
      <c r="D160" s="46" t="str">
        <f t="shared" si="6"/>
        <v>072C/YDI/VIII/2018</v>
      </c>
      <c r="E160" s="126" t="s">
        <v>978</v>
      </c>
      <c r="F160" s="16">
        <v>11804098</v>
      </c>
      <c r="G160" s="126" t="s">
        <v>312</v>
      </c>
      <c r="H160" s="49">
        <f t="shared" si="5"/>
        <v>25930500</v>
      </c>
      <c r="I160" s="14">
        <v>0.02</v>
      </c>
      <c r="J160" s="127">
        <v>518610</v>
      </c>
      <c r="K160" s="51"/>
      <c r="L160" s="209"/>
    </row>
    <row r="161" spans="1:15" ht="15" customHeight="1">
      <c r="A161" s="44"/>
      <c r="B161" s="199" t="s">
        <v>1017</v>
      </c>
      <c r="C161" s="45"/>
      <c r="D161" s="46"/>
      <c r="E161" s="199"/>
      <c r="F161" s="208"/>
      <c r="G161" s="126" t="s">
        <v>1018</v>
      </c>
      <c r="H161" s="49">
        <f t="shared" si="5"/>
        <v>4300000</v>
      </c>
      <c r="I161" s="14">
        <v>0.02</v>
      </c>
      <c r="J161" s="127">
        <v>86000</v>
      </c>
      <c r="K161" s="51"/>
      <c r="L161" s="209"/>
    </row>
    <row r="162" spans="1:15" ht="15" customHeight="1">
      <c r="A162" s="44"/>
      <c r="B162" s="199" t="s">
        <v>1009</v>
      </c>
      <c r="C162" s="45"/>
      <c r="D162" s="46"/>
      <c r="E162" s="199"/>
      <c r="F162" s="208"/>
      <c r="G162" s="126" t="s">
        <v>1019</v>
      </c>
      <c r="H162" s="49">
        <f t="shared" si="5"/>
        <v>1423500</v>
      </c>
      <c r="I162" s="14">
        <v>0.02</v>
      </c>
      <c r="J162" s="127">
        <v>28470</v>
      </c>
      <c r="K162" s="51"/>
      <c r="L162" s="209"/>
    </row>
    <row r="163" spans="1:15" ht="15" customHeight="1">
      <c r="A163" s="44"/>
      <c r="B163" s="29"/>
      <c r="C163" s="45"/>
      <c r="D163" s="46"/>
      <c r="E163" s="199"/>
      <c r="F163" s="208"/>
      <c r="G163" s="48"/>
      <c r="H163" s="49"/>
      <c r="I163" s="14"/>
      <c r="J163" s="200">
        <f>SUM(J6:J162)</f>
        <v>98432492.079999998</v>
      </c>
      <c r="K163" s="51"/>
      <c r="L163" s="209"/>
    </row>
    <row r="164" spans="1:15" ht="15" customHeight="1">
      <c r="A164" s="44"/>
      <c r="B164" s="8"/>
      <c r="C164" s="45"/>
      <c r="D164" s="46"/>
      <c r="E164" s="46"/>
      <c r="F164" s="64"/>
      <c r="G164" s="48"/>
      <c r="H164" s="49"/>
      <c r="I164" s="14"/>
      <c r="J164" s="50"/>
    </row>
    <row r="165" spans="1:15" ht="15" customHeight="1">
      <c r="A165" s="44"/>
      <c r="B165" s="8"/>
      <c r="C165" s="45"/>
      <c r="D165" s="46"/>
      <c r="E165" s="46"/>
      <c r="F165" s="64"/>
      <c r="G165" s="65" t="s">
        <v>331</v>
      </c>
      <c r="H165" s="20">
        <f>SUM(H6:H164)</f>
        <v>4921624604</v>
      </c>
      <c r="I165" s="9"/>
      <c r="J165" s="20">
        <f>J163+J4</f>
        <v>539769533.08000004</v>
      </c>
      <c r="L165" s="122"/>
      <c r="M165" s="123"/>
    </row>
    <row r="166" spans="1:15" ht="15" customHeight="1">
      <c r="A166" s="44"/>
      <c r="B166" s="8"/>
      <c r="C166" s="45"/>
      <c r="D166" s="46"/>
      <c r="E166" s="46"/>
      <c r="F166" s="64"/>
      <c r="G166" s="48"/>
      <c r="H166" s="49"/>
      <c r="I166" s="14"/>
      <c r="J166" s="50"/>
    </row>
    <row r="167" spans="1:15" ht="15" customHeight="1">
      <c r="A167" s="44">
        <v>1</v>
      </c>
      <c r="B167" s="126" t="s">
        <v>629</v>
      </c>
      <c r="C167" s="45" t="s">
        <v>37</v>
      </c>
      <c r="D167" s="46" t="str">
        <f>C167&amp;$F$1</f>
        <v>001B/YDI/VIII/2018</v>
      </c>
      <c r="E167" s="46" t="s">
        <v>919</v>
      </c>
      <c r="F167" s="47">
        <v>11804207</v>
      </c>
      <c r="G167" s="48" t="s">
        <v>626</v>
      </c>
      <c r="H167" s="49">
        <f>J167/I167</f>
        <v>2115800</v>
      </c>
      <c r="I167" s="14">
        <v>0.04</v>
      </c>
      <c r="J167" s="127">
        <v>84632</v>
      </c>
      <c r="K167" s="126" t="s">
        <v>318</v>
      </c>
      <c r="L167" s="51">
        <v>0.04</v>
      </c>
      <c r="M167" s="29" t="s">
        <v>318</v>
      </c>
      <c r="N167" s="29" t="s">
        <v>629</v>
      </c>
      <c r="O167" s="29" t="s">
        <v>322</v>
      </c>
    </row>
    <row r="168" spans="1:15" ht="15" customHeight="1">
      <c r="A168" s="44">
        <v>2</v>
      </c>
      <c r="B168" s="126" t="s">
        <v>629</v>
      </c>
      <c r="C168" s="45" t="s">
        <v>39</v>
      </c>
      <c r="D168" s="46" t="str">
        <f t="shared" ref="D168:D169" si="7">C168&amp;$F$1</f>
        <v>002B/YDI/VIII/2018</v>
      </c>
      <c r="E168" s="46" t="s">
        <v>919</v>
      </c>
      <c r="F168" s="47">
        <v>11804207</v>
      </c>
      <c r="G168" s="48" t="s">
        <v>626</v>
      </c>
      <c r="H168" s="49">
        <f t="shared" ref="H168:H169" si="8">J168/I168</f>
        <v>1461450</v>
      </c>
      <c r="I168" s="14">
        <v>0.04</v>
      </c>
      <c r="J168" s="127">
        <v>58458</v>
      </c>
      <c r="K168" s="126" t="s">
        <v>318</v>
      </c>
      <c r="L168" s="51">
        <v>0.04</v>
      </c>
      <c r="M168" s="29" t="s">
        <v>318</v>
      </c>
      <c r="N168" s="29" t="s">
        <v>629</v>
      </c>
      <c r="O168" s="29" t="s">
        <v>322</v>
      </c>
    </row>
    <row r="169" spans="1:15" ht="15" customHeight="1">
      <c r="A169" s="44">
        <v>3</v>
      </c>
      <c r="B169" s="126" t="s">
        <v>629</v>
      </c>
      <c r="C169" s="45" t="s">
        <v>40</v>
      </c>
      <c r="D169" s="46" t="str">
        <f t="shared" si="7"/>
        <v>003B/YDI/VIII/2018</v>
      </c>
      <c r="E169" s="46" t="s">
        <v>919</v>
      </c>
      <c r="F169" s="47">
        <v>11804207</v>
      </c>
      <c r="G169" s="48" t="s">
        <v>626</v>
      </c>
      <c r="H169" s="49">
        <f t="shared" si="8"/>
        <v>1445775</v>
      </c>
      <c r="I169" s="14">
        <v>0.04</v>
      </c>
      <c r="J169" s="127">
        <v>57831</v>
      </c>
      <c r="K169" s="126" t="s">
        <v>318</v>
      </c>
      <c r="L169" s="51">
        <v>0.04</v>
      </c>
      <c r="M169" s="29" t="s">
        <v>318</v>
      </c>
      <c r="N169" s="29" t="s">
        <v>182</v>
      </c>
      <c r="O169" s="29" t="s">
        <v>322</v>
      </c>
    </row>
    <row r="170" spans="1:15" ht="15" customHeight="1">
      <c r="A170" s="44">
        <v>4</v>
      </c>
      <c r="B170" s="126" t="s">
        <v>629</v>
      </c>
      <c r="C170" s="45" t="s">
        <v>41</v>
      </c>
      <c r="D170" s="46" t="str">
        <f t="shared" ref="D170:D179" si="9">C170&amp;$F$1</f>
        <v>004B/YDI/VIII/2018</v>
      </c>
      <c r="E170" s="46" t="s">
        <v>919</v>
      </c>
      <c r="F170" s="47">
        <v>11804207</v>
      </c>
      <c r="G170" s="48" t="s">
        <v>626</v>
      </c>
      <c r="H170" s="49">
        <f t="shared" ref="H170:H179" si="10">J170/I170</f>
        <v>1439975</v>
      </c>
      <c r="I170" s="14">
        <v>0.04</v>
      </c>
      <c r="J170" s="127">
        <v>57599</v>
      </c>
      <c r="K170" s="126" t="s">
        <v>318</v>
      </c>
      <c r="L170" s="51">
        <v>0.04</v>
      </c>
      <c r="M170" s="29" t="s">
        <v>318</v>
      </c>
      <c r="N170" s="29" t="s">
        <v>859</v>
      </c>
      <c r="O170" s="29" t="s">
        <v>322</v>
      </c>
    </row>
    <row r="171" spans="1:15" ht="15" customHeight="1">
      <c r="A171" s="44">
        <v>5</v>
      </c>
      <c r="B171" s="126" t="s">
        <v>629</v>
      </c>
      <c r="C171" s="45" t="s">
        <v>42</v>
      </c>
      <c r="D171" s="46" t="str">
        <f t="shared" si="9"/>
        <v>005B/YDI/VIII/2018</v>
      </c>
      <c r="E171" s="46" t="s">
        <v>919</v>
      </c>
      <c r="F171" s="47">
        <v>11804207</v>
      </c>
      <c r="G171" s="48" t="s">
        <v>626</v>
      </c>
      <c r="H171" s="49">
        <f t="shared" si="10"/>
        <v>1420700</v>
      </c>
      <c r="I171" s="14">
        <v>0.04</v>
      </c>
      <c r="J171" s="127">
        <v>56828</v>
      </c>
      <c r="K171" s="126" t="s">
        <v>318</v>
      </c>
      <c r="L171" s="51">
        <v>0.04</v>
      </c>
      <c r="M171" s="29" t="s">
        <v>318</v>
      </c>
      <c r="N171" s="29" t="s">
        <v>859</v>
      </c>
      <c r="O171" s="29" t="s">
        <v>322</v>
      </c>
    </row>
    <row r="172" spans="1:15" ht="15" customHeight="1">
      <c r="A172" s="44">
        <v>6</v>
      </c>
      <c r="B172" s="126" t="s">
        <v>629</v>
      </c>
      <c r="C172" s="45" t="s">
        <v>43</v>
      </c>
      <c r="D172" s="46" t="str">
        <f t="shared" si="9"/>
        <v>006B/YDI/VIII/2018</v>
      </c>
      <c r="E172" s="46" t="s">
        <v>919</v>
      </c>
      <c r="F172" s="47">
        <v>11804207</v>
      </c>
      <c r="G172" s="48" t="s">
        <v>626</v>
      </c>
      <c r="H172" s="49">
        <f t="shared" si="10"/>
        <v>600000</v>
      </c>
      <c r="I172" s="14">
        <v>0.04</v>
      </c>
      <c r="J172" s="127">
        <v>24000</v>
      </c>
      <c r="K172" s="126" t="s">
        <v>318</v>
      </c>
      <c r="L172" s="51">
        <v>0.04</v>
      </c>
      <c r="M172" s="29" t="s">
        <v>318</v>
      </c>
      <c r="N172" s="29" t="s">
        <v>859</v>
      </c>
      <c r="O172" s="29" t="s">
        <v>322</v>
      </c>
    </row>
    <row r="173" spans="1:15" ht="15" customHeight="1">
      <c r="A173" s="44">
        <v>7</v>
      </c>
      <c r="B173" s="126" t="s">
        <v>629</v>
      </c>
      <c r="C173" s="45" t="s">
        <v>44</v>
      </c>
      <c r="D173" s="46" t="str">
        <f t="shared" si="9"/>
        <v>007B/YDI/VIII/2018</v>
      </c>
      <c r="E173" s="46" t="s">
        <v>919</v>
      </c>
      <c r="F173" s="47">
        <v>11804207</v>
      </c>
      <c r="G173" s="48" t="s">
        <v>626</v>
      </c>
      <c r="H173" s="49">
        <f t="shared" si="10"/>
        <v>400000</v>
      </c>
      <c r="I173" s="14">
        <v>0.04</v>
      </c>
      <c r="J173" s="127">
        <v>16000</v>
      </c>
      <c r="K173" s="126" t="s">
        <v>318</v>
      </c>
      <c r="L173" s="51">
        <v>0.04</v>
      </c>
      <c r="M173" s="29" t="s">
        <v>318</v>
      </c>
      <c r="N173" s="29" t="s">
        <v>859</v>
      </c>
      <c r="O173" s="29" t="s">
        <v>322</v>
      </c>
    </row>
    <row r="174" spans="1:15" ht="15" customHeight="1">
      <c r="A174" s="44">
        <v>8</v>
      </c>
      <c r="B174" s="126" t="s">
        <v>189</v>
      </c>
      <c r="C174" s="45" t="s">
        <v>45</v>
      </c>
      <c r="D174" s="46" t="str">
        <f t="shared" si="9"/>
        <v>008B/YDI/VIII/2018</v>
      </c>
      <c r="E174" s="46" t="s">
        <v>919</v>
      </c>
      <c r="F174" s="47">
        <v>11804213</v>
      </c>
      <c r="G174" s="48" t="s">
        <v>962</v>
      </c>
      <c r="H174" s="49">
        <f t="shared" si="10"/>
        <v>320000</v>
      </c>
      <c r="I174" s="14">
        <v>0.04</v>
      </c>
      <c r="J174" s="127">
        <v>12800</v>
      </c>
      <c r="K174" s="126" t="s">
        <v>318</v>
      </c>
      <c r="L174" s="51">
        <v>0.04</v>
      </c>
      <c r="M174" s="29" t="s">
        <v>318</v>
      </c>
      <c r="N174" s="29" t="s">
        <v>859</v>
      </c>
      <c r="O174" s="29" t="s">
        <v>322</v>
      </c>
    </row>
    <row r="175" spans="1:15" ht="15" customHeight="1">
      <c r="A175" s="44">
        <v>9</v>
      </c>
      <c r="B175" s="126" t="s">
        <v>182</v>
      </c>
      <c r="C175" s="45" t="s">
        <v>46</v>
      </c>
      <c r="D175" s="46" t="str">
        <f t="shared" si="9"/>
        <v>009B/YDI/VIII/2018</v>
      </c>
      <c r="E175" s="46" t="s">
        <v>919</v>
      </c>
      <c r="F175" s="47">
        <v>11804207</v>
      </c>
      <c r="G175" s="48" t="s">
        <v>414</v>
      </c>
      <c r="H175" s="49">
        <f t="shared" si="10"/>
        <v>7125000</v>
      </c>
      <c r="I175" s="14">
        <v>0.04</v>
      </c>
      <c r="J175" s="127">
        <v>285000</v>
      </c>
      <c r="K175" s="126" t="s">
        <v>318</v>
      </c>
      <c r="L175" s="51">
        <v>0.04</v>
      </c>
      <c r="M175" s="29" t="s">
        <v>318</v>
      </c>
      <c r="N175" s="29" t="s">
        <v>859</v>
      </c>
      <c r="O175" s="29" t="s">
        <v>322</v>
      </c>
    </row>
    <row r="176" spans="1:15" ht="15" customHeight="1">
      <c r="A176" s="44">
        <v>10</v>
      </c>
      <c r="B176" s="126" t="s">
        <v>182</v>
      </c>
      <c r="C176" s="45" t="s">
        <v>47</v>
      </c>
      <c r="D176" s="46" t="str">
        <f t="shared" si="9"/>
        <v>010B/YDI/VIII/2018</v>
      </c>
      <c r="E176" s="46" t="s">
        <v>919</v>
      </c>
      <c r="F176" s="47">
        <v>11804207</v>
      </c>
      <c r="G176" s="48" t="s">
        <v>414</v>
      </c>
      <c r="H176" s="49">
        <f t="shared" si="10"/>
        <v>7065000</v>
      </c>
      <c r="I176" s="14">
        <v>0.04</v>
      </c>
      <c r="J176" s="127">
        <v>282600</v>
      </c>
      <c r="K176" s="126" t="s">
        <v>318</v>
      </c>
      <c r="L176" s="51">
        <v>0.04</v>
      </c>
      <c r="M176" s="29" t="s">
        <v>318</v>
      </c>
      <c r="N176" s="29" t="s">
        <v>859</v>
      </c>
      <c r="O176" s="29" t="s">
        <v>322</v>
      </c>
    </row>
    <row r="177" spans="1:15" ht="15" customHeight="1">
      <c r="A177" s="44">
        <v>11</v>
      </c>
      <c r="B177" s="126" t="s">
        <v>278</v>
      </c>
      <c r="C177" s="45" t="s">
        <v>48</v>
      </c>
      <c r="D177" s="46" t="str">
        <f t="shared" si="9"/>
        <v>011B/YDI/VIII/2018</v>
      </c>
      <c r="E177" s="46" t="s">
        <v>919</v>
      </c>
      <c r="F177" s="47">
        <v>11804207</v>
      </c>
      <c r="G177" s="48" t="s">
        <v>963</v>
      </c>
      <c r="H177" s="49">
        <f t="shared" si="10"/>
        <v>19723850</v>
      </c>
      <c r="I177" s="14">
        <v>0.04</v>
      </c>
      <c r="J177" s="127">
        <v>788954</v>
      </c>
      <c r="K177" s="126" t="s">
        <v>318</v>
      </c>
      <c r="L177" s="51">
        <v>0.04</v>
      </c>
      <c r="M177" s="29" t="s">
        <v>318</v>
      </c>
      <c r="N177" s="29" t="s">
        <v>859</v>
      </c>
      <c r="O177" s="29" t="s">
        <v>322</v>
      </c>
    </row>
    <row r="178" spans="1:15" ht="15" customHeight="1">
      <c r="A178" s="44">
        <v>12</v>
      </c>
      <c r="B178" s="126" t="s">
        <v>278</v>
      </c>
      <c r="C178" s="45" t="s">
        <v>49</v>
      </c>
      <c r="D178" s="46" t="str">
        <f t="shared" si="9"/>
        <v>012B/YDI/VIII/2018</v>
      </c>
      <c r="E178" s="46" t="s">
        <v>919</v>
      </c>
      <c r="F178" s="47">
        <v>11804207</v>
      </c>
      <c r="G178" s="48" t="s">
        <v>963</v>
      </c>
      <c r="H178" s="49">
        <f t="shared" si="10"/>
        <v>200000</v>
      </c>
      <c r="I178" s="14">
        <v>0.04</v>
      </c>
      <c r="J178" s="127">
        <v>8000</v>
      </c>
      <c r="K178" s="126" t="s">
        <v>318</v>
      </c>
      <c r="L178" s="51">
        <v>0.04</v>
      </c>
      <c r="M178" s="29" t="s">
        <v>318</v>
      </c>
      <c r="N178" s="29" t="s">
        <v>859</v>
      </c>
      <c r="O178" s="29" t="s">
        <v>322</v>
      </c>
    </row>
    <row r="179" spans="1:15" ht="15" customHeight="1">
      <c r="A179" s="44">
        <v>13</v>
      </c>
      <c r="B179" s="126" t="s">
        <v>330</v>
      </c>
      <c r="C179" s="45" t="s">
        <v>50</v>
      </c>
      <c r="D179" s="46" t="str">
        <f t="shared" si="9"/>
        <v>013B/YDI/VIII/2018</v>
      </c>
      <c r="E179" s="46" t="s">
        <v>919</v>
      </c>
      <c r="F179" s="47">
        <v>11804213</v>
      </c>
      <c r="G179" s="48" t="s">
        <v>964</v>
      </c>
      <c r="H179" s="49">
        <f t="shared" si="10"/>
        <v>329275</v>
      </c>
      <c r="I179" s="14">
        <v>0.04</v>
      </c>
      <c r="J179" s="127">
        <v>13171</v>
      </c>
      <c r="K179" s="126" t="s">
        <v>318</v>
      </c>
      <c r="L179" s="51">
        <v>0.04</v>
      </c>
      <c r="M179" s="29" t="s">
        <v>318</v>
      </c>
      <c r="N179" s="29" t="s">
        <v>859</v>
      </c>
      <c r="O179" s="29" t="s">
        <v>322</v>
      </c>
    </row>
    <row r="180" spans="1:15" ht="15" customHeight="1">
      <c r="A180" s="44"/>
      <c r="B180" s="8"/>
      <c r="C180" s="45"/>
      <c r="D180" s="46"/>
      <c r="E180" s="46"/>
      <c r="F180" s="66"/>
      <c r="G180" s="67"/>
      <c r="H180" s="49"/>
      <c r="I180" s="68"/>
      <c r="J180" s="50"/>
    </row>
    <row r="181" spans="1:15" ht="15" customHeight="1">
      <c r="A181" s="44"/>
      <c r="B181" s="8"/>
      <c r="C181" s="69"/>
      <c r="D181" s="46"/>
      <c r="E181" s="46"/>
      <c r="F181" s="54"/>
      <c r="G181" s="65" t="s">
        <v>332</v>
      </c>
      <c r="H181" s="11">
        <f>SUM(H167:H180)</f>
        <v>43646825</v>
      </c>
      <c r="I181" s="9"/>
      <c r="J181" s="11">
        <f>SUM(J167:J180)</f>
        <v>1745873</v>
      </c>
    </row>
    <row r="182" spans="1:15" ht="15" customHeight="1">
      <c r="A182" s="70"/>
      <c r="B182" s="57"/>
      <c r="C182" s="71"/>
      <c r="D182" s="54"/>
      <c r="E182" s="54"/>
      <c r="F182" s="54"/>
      <c r="G182" s="72"/>
      <c r="H182" s="12"/>
      <c r="I182" s="10"/>
      <c r="J182" s="12">
        <f>J181+J163</f>
        <v>100178365.08</v>
      </c>
    </row>
    <row r="183" spans="1:15" ht="15" customHeight="1">
      <c r="A183" s="70"/>
      <c r="B183" s="57"/>
      <c r="C183" s="71"/>
      <c r="D183" s="54"/>
      <c r="E183" s="54"/>
      <c r="F183" s="54"/>
      <c r="G183" s="73" t="s">
        <v>19</v>
      </c>
      <c r="H183" s="20">
        <f>H181+H165</f>
        <v>4965271429</v>
      </c>
      <c r="I183" s="21"/>
      <c r="J183" s="20">
        <f>J181+J165</f>
        <v>541515406.08000004</v>
      </c>
      <c r="K183" s="143">
        <v>-538586604.96000004</v>
      </c>
      <c r="L183" s="123">
        <f>J183+K183</f>
        <v>2928801.1200000048</v>
      </c>
    </row>
    <row r="184" spans="1:15" ht="15" customHeight="1">
      <c r="A184" s="70"/>
      <c r="B184" s="57"/>
      <c r="C184" s="71"/>
      <c r="D184" s="54"/>
      <c r="E184" s="54"/>
      <c r="F184" s="46"/>
      <c r="G184" s="72"/>
      <c r="H184" s="12"/>
      <c r="I184" s="10"/>
      <c r="J184" s="12"/>
    </row>
    <row r="185" spans="1:15" ht="15" customHeight="1">
      <c r="A185" s="44">
        <v>1</v>
      </c>
      <c r="B185" s="126" t="s">
        <v>967</v>
      </c>
      <c r="C185" s="45" t="s">
        <v>117</v>
      </c>
      <c r="D185" s="46" t="str">
        <f t="shared" ref="D185:D195" si="11">C185&amp;$D$1</f>
        <v>073C/YDI/VIII/2018</v>
      </c>
      <c r="E185" s="126" t="s">
        <v>975</v>
      </c>
      <c r="F185" s="16">
        <v>31801137</v>
      </c>
      <c r="G185" s="126" t="s">
        <v>965</v>
      </c>
      <c r="H185" s="49">
        <f t="shared" ref="H185:H195" si="12">J185/I185</f>
        <v>900000</v>
      </c>
      <c r="I185" s="14">
        <v>0.04</v>
      </c>
      <c r="J185" s="127">
        <v>36000</v>
      </c>
    </row>
    <row r="186" spans="1:15" ht="15" customHeight="1">
      <c r="A186" s="44">
        <v>2</v>
      </c>
      <c r="B186" s="126" t="s">
        <v>968</v>
      </c>
      <c r="C186" s="45" t="s">
        <v>118</v>
      </c>
      <c r="D186" s="46" t="str">
        <f t="shared" si="11"/>
        <v>074C/YDI/VIII/2018</v>
      </c>
      <c r="E186" s="126" t="s">
        <v>975</v>
      </c>
      <c r="F186" s="16">
        <v>31801137</v>
      </c>
      <c r="G186" s="126" t="s">
        <v>966</v>
      </c>
      <c r="H186" s="49">
        <f t="shared" si="12"/>
        <v>1200000</v>
      </c>
      <c r="I186" s="14">
        <v>0.04</v>
      </c>
      <c r="J186" s="127">
        <v>48000</v>
      </c>
    </row>
    <row r="187" spans="1:15" ht="15" customHeight="1">
      <c r="A187" s="44">
        <v>3</v>
      </c>
      <c r="B187" s="126" t="s">
        <v>969</v>
      </c>
      <c r="C187" s="45" t="s">
        <v>119</v>
      </c>
      <c r="D187" s="46" t="str">
        <f t="shared" si="11"/>
        <v>075C/YDI/VIII/2018</v>
      </c>
      <c r="E187" s="126" t="s">
        <v>976</v>
      </c>
      <c r="F187" s="16">
        <v>70855740</v>
      </c>
      <c r="G187" s="48" t="s">
        <v>948</v>
      </c>
      <c r="H187" s="49">
        <f t="shared" si="12"/>
        <v>1200000</v>
      </c>
      <c r="I187" s="14">
        <v>0.04</v>
      </c>
      <c r="J187" s="127">
        <v>48000</v>
      </c>
    </row>
    <row r="188" spans="1:15" ht="15" customHeight="1">
      <c r="A188" s="44">
        <v>4</v>
      </c>
      <c r="B188" s="126" t="s">
        <v>970</v>
      </c>
      <c r="C188" s="45" t="s">
        <v>120</v>
      </c>
      <c r="D188" s="46" t="str">
        <f t="shared" si="11"/>
        <v>076C/YDI/VIII/2018</v>
      </c>
      <c r="E188" s="126" t="s">
        <v>977</v>
      </c>
      <c r="F188" s="16">
        <v>70852565</v>
      </c>
      <c r="G188" s="48" t="s">
        <v>949</v>
      </c>
      <c r="H188" s="49">
        <f t="shared" si="12"/>
        <v>900000</v>
      </c>
      <c r="I188" s="14">
        <v>0.04</v>
      </c>
      <c r="J188" s="127">
        <v>36000</v>
      </c>
    </row>
    <row r="189" spans="1:15" ht="15" customHeight="1">
      <c r="A189" s="44">
        <v>5</v>
      </c>
      <c r="B189" s="126" t="s">
        <v>432</v>
      </c>
      <c r="C189" s="45" t="s">
        <v>121</v>
      </c>
      <c r="D189" s="46" t="str">
        <f t="shared" si="11"/>
        <v>077C/YDI/VIII/2018</v>
      </c>
      <c r="E189" s="126" t="s">
        <v>917</v>
      </c>
      <c r="F189" s="16">
        <v>70849748</v>
      </c>
      <c r="G189" s="48" t="s">
        <v>945</v>
      </c>
      <c r="H189" s="49">
        <f t="shared" si="12"/>
        <v>3400000</v>
      </c>
      <c r="I189" s="42">
        <v>0.02</v>
      </c>
      <c r="J189" s="127">
        <v>68000</v>
      </c>
    </row>
    <row r="190" spans="1:15" ht="15" customHeight="1">
      <c r="A190" s="44">
        <v>6</v>
      </c>
      <c r="B190" s="126" t="s">
        <v>989</v>
      </c>
      <c r="C190" s="45" t="s">
        <v>122</v>
      </c>
      <c r="D190" s="46" t="str">
        <f t="shared" si="11"/>
        <v>078C/YDI/VIII/2018</v>
      </c>
      <c r="E190" s="126" t="s">
        <v>988</v>
      </c>
      <c r="F190" s="16">
        <v>11803801</v>
      </c>
      <c r="G190" s="126" t="s">
        <v>985</v>
      </c>
      <c r="H190" s="49">
        <f t="shared" si="12"/>
        <v>5500000</v>
      </c>
      <c r="I190" s="42">
        <v>0.02</v>
      </c>
      <c r="J190" s="127">
        <v>110000</v>
      </c>
    </row>
    <row r="191" spans="1:15" ht="15" customHeight="1">
      <c r="A191" s="44">
        <v>7</v>
      </c>
      <c r="B191" s="126" t="s">
        <v>990</v>
      </c>
      <c r="C191" s="45" t="s">
        <v>123</v>
      </c>
      <c r="D191" s="46" t="str">
        <f t="shared" si="11"/>
        <v>079C/YDI/VIII/2018</v>
      </c>
      <c r="E191" s="126" t="s">
        <v>972</v>
      </c>
      <c r="F191" s="16">
        <v>31801179</v>
      </c>
      <c r="G191" s="126" t="s">
        <v>986</v>
      </c>
      <c r="H191" s="49">
        <f t="shared" si="12"/>
        <v>5400000</v>
      </c>
      <c r="I191" s="14">
        <v>0.04</v>
      </c>
      <c r="J191" s="127">
        <v>216000</v>
      </c>
    </row>
    <row r="192" spans="1:15" ht="15" customHeight="1">
      <c r="A192" s="44">
        <v>8</v>
      </c>
      <c r="B192" s="126" t="s">
        <v>1022</v>
      </c>
      <c r="C192" s="45" t="s">
        <v>152</v>
      </c>
      <c r="D192" s="46" t="str">
        <f t="shared" si="11"/>
        <v>088C/YDI/VIII/2018</v>
      </c>
      <c r="E192" s="126" t="s">
        <v>921</v>
      </c>
      <c r="F192" s="16">
        <v>70859220</v>
      </c>
      <c r="G192" s="126" t="s">
        <v>1022</v>
      </c>
      <c r="H192" s="49">
        <f t="shared" si="12"/>
        <v>6000000</v>
      </c>
      <c r="I192" s="14">
        <v>0.04</v>
      </c>
      <c r="J192" s="127">
        <v>240000</v>
      </c>
    </row>
    <row r="193" spans="1:11" ht="15" customHeight="1">
      <c r="A193" s="44">
        <v>9</v>
      </c>
      <c r="B193" s="126" t="s">
        <v>850</v>
      </c>
      <c r="C193" s="45" t="s">
        <v>153</v>
      </c>
      <c r="D193" s="46" t="str">
        <f t="shared" si="11"/>
        <v>089C/YDI/VIII/2018</v>
      </c>
      <c r="E193" s="126" t="s">
        <v>920</v>
      </c>
      <c r="F193" s="16">
        <v>70865574</v>
      </c>
      <c r="G193" s="126" t="s">
        <v>850</v>
      </c>
      <c r="H193" s="49">
        <f t="shared" si="12"/>
        <v>8315100</v>
      </c>
      <c r="I193" s="42">
        <v>0.02</v>
      </c>
      <c r="J193" s="127">
        <v>166302</v>
      </c>
    </row>
    <row r="194" spans="1:11" ht="15" customHeight="1">
      <c r="A194" s="44">
        <v>10</v>
      </c>
      <c r="B194" s="126" t="s">
        <v>850</v>
      </c>
      <c r="C194" s="45" t="s">
        <v>137</v>
      </c>
      <c r="D194" s="46" t="str">
        <f t="shared" si="11"/>
        <v>098C/YDI/VIII/2018</v>
      </c>
      <c r="E194" s="126" t="s">
        <v>975</v>
      </c>
      <c r="F194" s="16">
        <v>70854440</v>
      </c>
      <c r="G194" s="126" t="s">
        <v>850</v>
      </c>
      <c r="H194" s="49">
        <f t="shared" si="12"/>
        <v>1346420</v>
      </c>
      <c r="I194" s="42">
        <v>0.02</v>
      </c>
      <c r="J194" s="127">
        <v>26928.400000000001</v>
      </c>
    </row>
    <row r="195" spans="1:11" ht="15" customHeight="1">
      <c r="A195" s="44">
        <v>11</v>
      </c>
      <c r="B195" s="126" t="s">
        <v>991</v>
      </c>
      <c r="C195" s="45" t="s">
        <v>124</v>
      </c>
      <c r="D195" s="46" t="str">
        <f t="shared" si="11"/>
        <v>080C/YDI/VIII/2018</v>
      </c>
      <c r="E195" s="126" t="s">
        <v>972</v>
      </c>
      <c r="F195" s="16">
        <v>31801178</v>
      </c>
      <c r="G195" s="126" t="s">
        <v>987</v>
      </c>
      <c r="H195" s="49">
        <f t="shared" si="12"/>
        <v>900000</v>
      </c>
      <c r="I195" s="14">
        <v>0.04</v>
      </c>
      <c r="J195" s="127">
        <v>36000</v>
      </c>
    </row>
    <row r="196" spans="1:11" s="222" customFormat="1" ht="15" customHeight="1">
      <c r="A196" s="44">
        <v>12</v>
      </c>
      <c r="B196" s="213" t="s">
        <v>973</v>
      </c>
      <c r="C196" s="214" t="s">
        <v>126</v>
      </c>
      <c r="D196" s="215" t="str">
        <f>C196&amp;$D$1</f>
        <v>082C/YDI/VIII/2018</v>
      </c>
      <c r="E196" s="216" t="s">
        <v>972</v>
      </c>
      <c r="F196" s="217">
        <v>31801190</v>
      </c>
      <c r="G196" s="218" t="s">
        <v>925</v>
      </c>
      <c r="H196" s="219">
        <f>J196/I196</f>
        <v>1100000</v>
      </c>
      <c r="I196" s="220">
        <v>0.04</v>
      </c>
      <c r="J196" s="221">
        <v>44000</v>
      </c>
      <c r="K196" s="222" t="s">
        <v>1016</v>
      </c>
    </row>
    <row r="197" spans="1:11" ht="15" customHeight="1">
      <c r="A197" s="44"/>
      <c r="B197" s="199"/>
      <c r="C197" s="45"/>
      <c r="D197" s="46"/>
      <c r="E197" s="199"/>
      <c r="F197" s="208"/>
      <c r="G197" s="48"/>
      <c r="H197" s="49"/>
      <c r="I197" s="42"/>
      <c r="J197" s="200"/>
    </row>
    <row r="198" spans="1:11" ht="15" customHeight="1">
      <c r="A198" s="44"/>
      <c r="B198" s="8"/>
      <c r="C198" s="69"/>
      <c r="D198" s="46"/>
      <c r="E198" s="46"/>
      <c r="F198" s="46"/>
      <c r="G198" s="78" t="s">
        <v>20</v>
      </c>
      <c r="H198" s="20">
        <f>SUM(H185:H189)</f>
        <v>7600000</v>
      </c>
      <c r="I198" s="9"/>
      <c r="J198" s="20">
        <f>SUM(J185:J196)</f>
        <v>1075230.3999999999</v>
      </c>
    </row>
    <row r="199" spans="1:11" ht="15" customHeight="1">
      <c r="A199" s="44"/>
      <c r="B199" s="79"/>
      <c r="C199" s="69"/>
      <c r="D199" s="46"/>
      <c r="E199" s="46"/>
      <c r="F199" s="46"/>
      <c r="G199" s="78"/>
      <c r="H199" s="49"/>
      <c r="I199" s="80"/>
      <c r="J199" s="50"/>
    </row>
    <row r="200" spans="1:11" ht="15" customHeight="1">
      <c r="A200" s="44">
        <v>1</v>
      </c>
      <c r="B200" s="79"/>
      <c r="C200" s="69"/>
      <c r="D200" s="46" t="str">
        <f>C200&amp;$D$1</f>
        <v>C/YDI/VIII/2018</v>
      </c>
      <c r="E200" s="46"/>
      <c r="F200" s="46"/>
      <c r="G200" s="81"/>
      <c r="H200" s="49">
        <f>J200/I200</f>
        <v>0</v>
      </c>
      <c r="I200" s="80">
        <v>0.15</v>
      </c>
      <c r="J200" s="76"/>
    </row>
    <row r="201" spans="1:11" ht="15" customHeight="1">
      <c r="A201" s="44"/>
      <c r="B201" s="79"/>
      <c r="C201" s="69"/>
      <c r="D201" s="46"/>
      <c r="E201" s="46"/>
      <c r="F201" s="46"/>
      <c r="G201" s="78"/>
      <c r="H201" s="82"/>
      <c r="I201" s="80"/>
      <c r="J201" s="76"/>
    </row>
    <row r="202" spans="1:11" ht="15" customHeight="1">
      <c r="A202" s="44"/>
      <c r="B202" s="79"/>
      <c r="C202" s="69"/>
      <c r="D202" s="46"/>
      <c r="E202" s="46"/>
      <c r="F202" s="46"/>
      <c r="G202" s="78" t="s">
        <v>22</v>
      </c>
      <c r="H202" s="83">
        <f>SUM(H200:H201)</f>
        <v>0</v>
      </c>
      <c r="I202" s="84"/>
      <c r="J202" s="83">
        <f>SUM(J200:J201)</f>
        <v>0</v>
      </c>
    </row>
    <row r="203" spans="1:11" ht="15" customHeight="1">
      <c r="A203" s="44"/>
      <c r="B203" s="8"/>
      <c r="C203" s="45"/>
      <c r="D203" s="46"/>
      <c r="E203" s="46"/>
      <c r="F203" s="46"/>
      <c r="G203" s="48"/>
      <c r="H203" s="49"/>
      <c r="I203" s="42"/>
      <c r="J203" s="76"/>
    </row>
    <row r="204" spans="1:11" ht="15" customHeight="1">
      <c r="A204" s="44"/>
      <c r="B204" s="8"/>
      <c r="C204" s="45"/>
      <c r="D204" s="46"/>
      <c r="E204" s="46"/>
      <c r="F204" s="46"/>
      <c r="G204" s="85" t="s">
        <v>208</v>
      </c>
      <c r="H204" s="86">
        <f>H198+H183+H202</f>
        <v>4972871429</v>
      </c>
      <c r="I204" s="42"/>
      <c r="J204" s="86">
        <f>J198+J183+J202</f>
        <v>542590636.48000002</v>
      </c>
    </row>
    <row r="205" spans="1:11" ht="15" customHeight="1">
      <c r="A205" s="44"/>
      <c r="B205" s="8"/>
      <c r="C205" s="45"/>
      <c r="D205" s="46"/>
      <c r="E205" s="46"/>
      <c r="F205" s="46"/>
      <c r="G205" s="48"/>
      <c r="H205" s="49"/>
      <c r="I205" s="42"/>
      <c r="J205" s="76"/>
    </row>
    <row r="206" spans="1:11" ht="15" customHeight="1">
      <c r="A206" s="44"/>
      <c r="B206" s="8"/>
      <c r="C206" s="45"/>
      <c r="D206" s="46"/>
      <c r="E206" s="46"/>
      <c r="F206" s="46"/>
      <c r="G206" s="48"/>
      <c r="H206" s="49"/>
      <c r="I206" s="42"/>
      <c r="J206" s="76"/>
    </row>
    <row r="207" spans="1:11" ht="15" customHeight="1">
      <c r="A207" s="44"/>
      <c r="B207" s="8"/>
      <c r="C207" s="45"/>
      <c r="D207" s="46"/>
      <c r="E207" s="46"/>
      <c r="F207" s="46"/>
      <c r="G207" s="48"/>
      <c r="H207" s="49"/>
      <c r="I207" s="42"/>
      <c r="J207" s="76"/>
    </row>
    <row r="208" spans="1:11" ht="15" customHeight="1">
      <c r="A208" s="44"/>
      <c r="B208" s="8"/>
      <c r="C208" s="45"/>
      <c r="D208" s="46"/>
      <c r="E208" s="46"/>
      <c r="F208" s="46"/>
      <c r="G208" s="48"/>
      <c r="H208" s="49"/>
      <c r="I208" s="42"/>
      <c r="J208" s="76"/>
    </row>
    <row r="209" spans="1:13" ht="15" customHeight="1">
      <c r="A209" s="44"/>
      <c r="B209" s="8"/>
      <c r="C209" s="45"/>
      <c r="D209" s="46"/>
      <c r="E209" s="46"/>
      <c r="F209" s="46"/>
      <c r="G209" s="48"/>
      <c r="H209" s="49"/>
      <c r="I209" s="42"/>
      <c r="J209" s="76"/>
    </row>
    <row r="210" spans="1:13" ht="15" customHeight="1">
      <c r="A210" s="44">
        <v>1</v>
      </c>
      <c r="B210" s="126" t="s">
        <v>846</v>
      </c>
      <c r="C210" s="45" t="s">
        <v>125</v>
      </c>
      <c r="D210" s="46" t="str">
        <f>C210&amp;$D$1</f>
        <v>081C/YDI/VIII/2018</v>
      </c>
      <c r="E210" s="126" t="s">
        <v>971</v>
      </c>
      <c r="F210" s="16">
        <v>70863224</v>
      </c>
      <c r="G210" s="126" t="s">
        <v>846</v>
      </c>
      <c r="H210" s="49">
        <f>J210/I210</f>
        <v>225000000</v>
      </c>
      <c r="I210" s="42">
        <v>0.03</v>
      </c>
      <c r="J210" s="127">
        <v>6750000</v>
      </c>
      <c r="K210" s="74"/>
    </row>
    <row r="211" spans="1:13" ht="15" customHeight="1">
      <c r="A211" s="44">
        <v>3</v>
      </c>
      <c r="B211" s="8" t="s">
        <v>974</v>
      </c>
      <c r="C211" s="45" t="s">
        <v>127</v>
      </c>
      <c r="D211" s="46" t="str">
        <f t="shared" ref="D211:D212" si="13">C211&amp;$D$1</f>
        <v>083C/YDI/VIII/2018</v>
      </c>
      <c r="E211" s="126" t="s">
        <v>918</v>
      </c>
      <c r="F211" s="16">
        <v>11803821</v>
      </c>
      <c r="G211" s="201" t="s">
        <v>926</v>
      </c>
      <c r="H211" s="49">
        <f t="shared" ref="H211:H212" si="14">J211/I211</f>
        <v>15016000</v>
      </c>
      <c r="I211" s="42">
        <v>0.04</v>
      </c>
      <c r="J211" s="127">
        <v>600640</v>
      </c>
    </row>
    <row r="212" spans="1:13" ht="15" customHeight="1">
      <c r="A212" s="44">
        <v>4</v>
      </c>
      <c r="B212" s="8" t="s">
        <v>974</v>
      </c>
      <c r="C212" s="45" t="s">
        <v>128</v>
      </c>
      <c r="D212" s="46" t="str">
        <f t="shared" si="13"/>
        <v>084C/YDI/VIII/2018</v>
      </c>
      <c r="E212" s="126" t="s">
        <v>918</v>
      </c>
      <c r="F212" s="16">
        <v>11803821</v>
      </c>
      <c r="G212" s="201" t="s">
        <v>927</v>
      </c>
      <c r="H212" s="49">
        <f t="shared" si="14"/>
        <v>18770000</v>
      </c>
      <c r="I212" s="42">
        <v>0.04</v>
      </c>
      <c r="J212" s="127">
        <v>750800</v>
      </c>
    </row>
    <row r="213" spans="1:13" ht="15" customHeight="1">
      <c r="A213" s="44"/>
      <c r="B213" s="8"/>
      <c r="C213" s="45"/>
      <c r="D213" s="46"/>
      <c r="E213" s="46"/>
      <c r="F213" s="46"/>
      <c r="G213" s="48"/>
      <c r="H213" s="49"/>
      <c r="I213" s="42"/>
      <c r="J213" s="76"/>
    </row>
    <row r="214" spans="1:13" ht="15" customHeight="1">
      <c r="A214" s="44"/>
      <c r="B214" s="8"/>
      <c r="C214" s="45"/>
      <c r="D214" s="46"/>
      <c r="E214" s="46"/>
      <c r="F214" s="46"/>
      <c r="G214" s="78" t="s">
        <v>231</v>
      </c>
      <c r="H214" s="20">
        <f>SUM(H210:H212)</f>
        <v>258786000</v>
      </c>
      <c r="I214" s="9"/>
      <c r="J214" s="20">
        <f>SUM(J210:J212)</f>
        <v>8101440</v>
      </c>
    </row>
    <row r="215" spans="1:13" ht="15" customHeight="1">
      <c r="A215" s="44"/>
      <c r="B215" s="8"/>
      <c r="C215" s="45"/>
      <c r="D215" s="46"/>
      <c r="E215" s="46"/>
      <c r="F215" s="46"/>
      <c r="G215" s="48"/>
      <c r="H215" s="49"/>
      <c r="I215" s="42"/>
      <c r="J215" s="76"/>
    </row>
    <row r="216" spans="1:13" ht="15" customHeight="1">
      <c r="A216" s="44">
        <v>1</v>
      </c>
      <c r="B216" s="8" t="s">
        <v>105</v>
      </c>
      <c r="C216" s="45" t="s">
        <v>129</v>
      </c>
      <c r="D216" s="46" t="str">
        <f t="shared" ref="D216:D218" si="15">C216&amp;$D$1</f>
        <v>085C/YDI/VIII/2018</v>
      </c>
      <c r="E216" s="126" t="s">
        <v>971</v>
      </c>
      <c r="F216" s="16">
        <v>11804225</v>
      </c>
      <c r="G216" s="48" t="s">
        <v>922</v>
      </c>
      <c r="H216" s="49">
        <f t="shared" ref="H216:H217" si="16">J216/I216</f>
        <v>13506340</v>
      </c>
      <c r="I216" s="42">
        <v>0.1</v>
      </c>
      <c r="J216" s="127">
        <v>1350634</v>
      </c>
    </row>
    <row r="217" spans="1:13" ht="15" customHeight="1">
      <c r="A217" s="44">
        <v>2</v>
      </c>
      <c r="B217" s="8" t="s">
        <v>105</v>
      </c>
      <c r="C217" s="45" t="s">
        <v>130</v>
      </c>
      <c r="D217" s="46" t="str">
        <f t="shared" si="15"/>
        <v>086C/YDI/VIII/2018</v>
      </c>
      <c r="E217" s="126" t="s">
        <v>971</v>
      </c>
      <c r="F217" s="16">
        <v>11804225</v>
      </c>
      <c r="G217" s="48" t="s">
        <v>923</v>
      </c>
      <c r="H217" s="49">
        <f t="shared" si="16"/>
        <v>20562190</v>
      </c>
      <c r="I217" s="42">
        <v>0.1</v>
      </c>
      <c r="J217" s="127">
        <v>2056219</v>
      </c>
    </row>
    <row r="218" spans="1:13" ht="15" customHeight="1">
      <c r="A218" s="44">
        <v>3</v>
      </c>
      <c r="B218" s="8" t="s">
        <v>105</v>
      </c>
      <c r="C218" s="45" t="s">
        <v>131</v>
      </c>
      <c r="D218" s="46" t="str">
        <f t="shared" si="15"/>
        <v>087C/YDI/VIII/2018</v>
      </c>
      <c r="E218" s="126" t="s">
        <v>971</v>
      </c>
      <c r="F218" s="16">
        <v>11804225</v>
      </c>
      <c r="G218" s="48" t="s">
        <v>924</v>
      </c>
      <c r="H218" s="49">
        <f>J218/I218</f>
        <v>22369850</v>
      </c>
      <c r="I218" s="42">
        <v>0.1</v>
      </c>
      <c r="J218" s="127">
        <v>2236985</v>
      </c>
    </row>
    <row r="219" spans="1:13" ht="15" customHeight="1">
      <c r="A219" s="44">
        <v>4</v>
      </c>
      <c r="B219" s="8"/>
      <c r="C219" s="45"/>
      <c r="D219" s="46"/>
      <c r="E219" s="46"/>
      <c r="F219" s="46"/>
      <c r="G219" s="48"/>
      <c r="H219" s="49"/>
      <c r="I219" s="42"/>
      <c r="J219" s="76"/>
    </row>
    <row r="220" spans="1:13" ht="15" customHeight="1">
      <c r="A220" s="44">
        <v>5</v>
      </c>
      <c r="B220" s="8"/>
      <c r="C220" s="45"/>
      <c r="D220" s="46"/>
      <c r="E220" s="46"/>
      <c r="F220" s="46"/>
      <c r="G220" s="78" t="s">
        <v>24</v>
      </c>
      <c r="H220" s="20">
        <f>SUM(H218:H218)</f>
        <v>22369850</v>
      </c>
      <c r="I220" s="9"/>
      <c r="J220" s="20">
        <f>SUM(J216:J218)</f>
        <v>5643838</v>
      </c>
    </row>
    <row r="221" spans="1:13" ht="15" customHeight="1">
      <c r="A221" s="44"/>
      <c r="B221" s="8"/>
      <c r="C221" s="45"/>
      <c r="D221" s="46"/>
      <c r="E221" s="46"/>
      <c r="F221" s="46"/>
      <c r="G221" s="48"/>
      <c r="H221" s="49"/>
      <c r="I221" s="42"/>
      <c r="J221" s="76"/>
    </row>
    <row r="222" spans="1:13" ht="15" customHeight="1">
      <c r="A222" s="44"/>
      <c r="B222" s="8"/>
      <c r="C222" s="45"/>
      <c r="D222" s="46"/>
      <c r="E222" s="46"/>
      <c r="F222" s="46"/>
      <c r="G222" s="85" t="s">
        <v>282</v>
      </c>
      <c r="H222" s="86">
        <f>H220+H214</f>
        <v>281155850</v>
      </c>
      <c r="I222" s="87"/>
      <c r="J222" s="86">
        <f>J220+J214</f>
        <v>13745278</v>
      </c>
      <c r="K222" s="2">
        <v>-13903746.32</v>
      </c>
      <c r="L222" s="2">
        <f>K222+J222</f>
        <v>-158468.3200000003</v>
      </c>
      <c r="M222" s="29" t="s">
        <v>1020</v>
      </c>
    </row>
    <row r="223" spans="1:13" ht="15" customHeight="1">
      <c r="A223" s="44"/>
      <c r="B223" s="8"/>
      <c r="C223" s="45"/>
      <c r="D223" s="46"/>
      <c r="E223" s="46"/>
      <c r="F223" s="46"/>
      <c r="G223" s="48"/>
      <c r="H223" s="49"/>
      <c r="I223" s="42"/>
      <c r="J223" s="76"/>
    </row>
    <row r="224" spans="1:13" ht="15" customHeight="1">
      <c r="A224" s="44"/>
      <c r="B224" s="8"/>
      <c r="C224" s="95"/>
      <c r="D224" s="54"/>
      <c r="E224" s="54"/>
      <c r="F224" s="54"/>
      <c r="G224" s="55"/>
      <c r="H224" s="59"/>
      <c r="I224" s="147"/>
      <c r="J224" s="148"/>
    </row>
    <row r="225" spans="1:13" ht="15" customHeight="1">
      <c r="A225" s="44">
        <v>1</v>
      </c>
      <c r="B225" s="146" t="s">
        <v>866</v>
      </c>
      <c r="C225" s="153" t="s">
        <v>154</v>
      </c>
      <c r="D225" s="154" t="str">
        <f t="shared" ref="D225:D226" si="17">C225&amp;$D$1</f>
        <v>090C/YDI/VIII/2018</v>
      </c>
      <c r="E225" s="195" t="s">
        <v>920</v>
      </c>
      <c r="F225" s="16">
        <v>31801267</v>
      </c>
      <c r="G225" s="195" t="s">
        <v>914</v>
      </c>
      <c r="H225" s="49">
        <f t="shared" ref="H225:H226" si="18">J225/I225</f>
        <v>235000180</v>
      </c>
      <c r="I225" s="197">
        <v>0.1</v>
      </c>
      <c r="J225" s="198">
        <v>23500018</v>
      </c>
    </row>
    <row r="226" spans="1:13" ht="15" customHeight="1">
      <c r="A226" s="44">
        <v>2</v>
      </c>
      <c r="B226" s="146" t="s">
        <v>866</v>
      </c>
      <c r="C226" s="153" t="s">
        <v>155</v>
      </c>
      <c r="D226" s="154" t="str">
        <f t="shared" si="17"/>
        <v>091C/YDI/VIII/2018</v>
      </c>
      <c r="E226" s="195" t="s">
        <v>920</v>
      </c>
      <c r="F226" s="16">
        <v>31801267</v>
      </c>
      <c r="G226" s="195" t="s">
        <v>914</v>
      </c>
      <c r="H226" s="49">
        <f t="shared" si="18"/>
        <v>1172700</v>
      </c>
      <c r="I226" s="197">
        <v>0.1</v>
      </c>
      <c r="J226" s="198">
        <v>117270</v>
      </c>
    </row>
    <row r="227" spans="1:13" ht="15" customHeight="1">
      <c r="A227" s="44"/>
      <c r="B227" s="146"/>
      <c r="C227" s="153"/>
      <c r="D227" s="154"/>
      <c r="E227" s="195"/>
      <c r="F227" s="196"/>
      <c r="G227" s="195"/>
      <c r="H227" s="157"/>
      <c r="I227" s="197"/>
      <c r="J227" s="198"/>
    </row>
    <row r="228" spans="1:13" ht="15" customHeight="1">
      <c r="A228" s="44"/>
      <c r="B228" s="8"/>
      <c r="C228" s="149"/>
      <c r="D228" s="62"/>
      <c r="E228" s="62"/>
      <c r="F228" s="62"/>
      <c r="G228" s="150"/>
      <c r="H228" s="63"/>
      <c r="I228" s="151"/>
      <c r="J228" s="152"/>
      <c r="M228" s="51"/>
    </row>
    <row r="229" spans="1:13" ht="15" customHeight="1">
      <c r="A229" s="44"/>
      <c r="B229" s="8"/>
      <c r="C229" s="69"/>
      <c r="D229" s="46"/>
      <c r="E229" s="46"/>
      <c r="F229" s="46"/>
      <c r="G229" s="89" t="s">
        <v>27</v>
      </c>
      <c r="H229" s="20">
        <f>SUM(H225:H228)</f>
        <v>236172880</v>
      </c>
      <c r="I229" s="90"/>
      <c r="J229" s="20">
        <f>SUM(J225:J228)</f>
        <v>23617288</v>
      </c>
    </row>
    <row r="230" spans="1:13" ht="15" customHeight="1">
      <c r="A230" s="44"/>
      <c r="B230" s="8"/>
      <c r="C230" s="95"/>
      <c r="D230" s="54"/>
      <c r="E230" s="54"/>
      <c r="F230" s="54"/>
      <c r="G230" s="55"/>
      <c r="H230" s="59"/>
      <c r="I230" s="159"/>
      <c r="J230" s="148"/>
    </row>
    <row r="231" spans="1:13" ht="15" customHeight="1">
      <c r="A231" s="44">
        <v>1</v>
      </c>
      <c r="B231" s="146" t="s">
        <v>865</v>
      </c>
      <c r="C231" s="153" t="s">
        <v>157</v>
      </c>
      <c r="D231" s="154" t="str">
        <f t="shared" ref="D231" si="19">C231&amp;$D$1</f>
        <v>093C/YDI/VIII/2018</v>
      </c>
      <c r="E231" s="155" t="s">
        <v>921</v>
      </c>
      <c r="F231" s="16">
        <v>11804008</v>
      </c>
      <c r="G231" s="155" t="s">
        <v>913</v>
      </c>
      <c r="H231" s="49">
        <f>J231/I231</f>
        <v>451480560</v>
      </c>
      <c r="I231" s="160">
        <v>0.1</v>
      </c>
      <c r="J231" s="158">
        <v>45148056</v>
      </c>
    </row>
    <row r="232" spans="1:13" ht="15" customHeight="1">
      <c r="A232" s="44"/>
      <c r="B232" s="146"/>
      <c r="C232" s="153"/>
      <c r="D232" s="154"/>
      <c r="E232" s="155"/>
      <c r="F232" s="156"/>
      <c r="G232" s="155"/>
      <c r="H232" s="157"/>
      <c r="I232" s="160"/>
      <c r="J232" s="158"/>
    </row>
    <row r="233" spans="1:13" ht="15" customHeight="1">
      <c r="A233" s="44"/>
      <c r="B233" s="8"/>
      <c r="C233" s="149"/>
      <c r="D233" s="62"/>
      <c r="E233" s="62"/>
      <c r="F233" s="62"/>
      <c r="G233" s="53"/>
      <c r="H233" s="63"/>
      <c r="I233" s="151"/>
      <c r="J233" s="152"/>
    </row>
    <row r="234" spans="1:13" ht="15" customHeight="1">
      <c r="A234" s="44"/>
      <c r="B234" s="8"/>
      <c r="C234" s="45"/>
      <c r="D234" s="46"/>
      <c r="E234" s="46"/>
      <c r="F234" s="46"/>
      <c r="G234" s="4" t="s">
        <v>339</v>
      </c>
      <c r="H234" s="20">
        <f>SUM(H233:H233)</f>
        <v>0</v>
      </c>
      <c r="I234" s="90"/>
      <c r="J234" s="20">
        <f>SUM(J231:J233)</f>
        <v>45148056</v>
      </c>
      <c r="K234" s="123"/>
      <c r="L234" s="122"/>
    </row>
    <row r="235" spans="1:13" ht="15" customHeight="1">
      <c r="A235" s="44"/>
      <c r="B235" s="8"/>
      <c r="C235" s="210"/>
      <c r="D235" s="43"/>
      <c r="E235" s="43"/>
      <c r="F235" s="43"/>
      <c r="G235" s="211"/>
      <c r="H235" s="20"/>
      <c r="I235" s="90"/>
      <c r="J235" s="212"/>
      <c r="K235" s="123"/>
      <c r="L235" s="122"/>
    </row>
    <row r="236" spans="1:13" ht="15" customHeight="1">
      <c r="A236" s="44">
        <v>1</v>
      </c>
      <c r="B236" s="8" t="s">
        <v>241</v>
      </c>
      <c r="C236" s="153" t="s">
        <v>158</v>
      </c>
      <c r="D236" s="154" t="str">
        <f t="shared" ref="D236" si="20">C236&amp;$D$1</f>
        <v>094C/YDI/VIII/2018</v>
      </c>
      <c r="E236" s="126" t="s">
        <v>971</v>
      </c>
      <c r="F236" s="16">
        <v>31801168</v>
      </c>
      <c r="G236" s="126" t="s">
        <v>1013</v>
      </c>
      <c r="H236" s="49">
        <f>J236/I236</f>
        <v>9850131060</v>
      </c>
      <c r="I236" s="3">
        <v>0.1</v>
      </c>
      <c r="J236" s="127">
        <v>985013106</v>
      </c>
      <c r="K236" s="123"/>
      <c r="L236" s="122"/>
    </row>
    <row r="237" spans="1:13" ht="15" customHeight="1">
      <c r="A237" s="44"/>
      <c r="B237" s="8"/>
      <c r="C237" s="45"/>
      <c r="D237" s="46"/>
      <c r="E237" s="46"/>
      <c r="F237" s="46"/>
      <c r="G237" s="4"/>
      <c r="H237" s="20"/>
      <c r="I237" s="90"/>
      <c r="J237" s="20"/>
      <c r="K237" s="123"/>
      <c r="L237" s="122"/>
    </row>
    <row r="238" spans="1:13" ht="15" customHeight="1">
      <c r="A238" s="44"/>
      <c r="B238" s="8"/>
      <c r="C238" s="45"/>
      <c r="D238" s="46"/>
      <c r="E238" s="46"/>
      <c r="F238" s="46"/>
      <c r="G238" s="19" t="s">
        <v>29</v>
      </c>
      <c r="H238" s="20"/>
      <c r="I238" s="90"/>
      <c r="J238" s="20"/>
      <c r="K238" s="123"/>
      <c r="L238" s="122"/>
    </row>
    <row r="239" spans="1:13" ht="15" customHeight="1">
      <c r="A239" s="44"/>
      <c r="B239" s="8"/>
      <c r="C239" s="45"/>
      <c r="D239" s="46"/>
      <c r="E239" s="46"/>
      <c r="F239" s="46"/>
      <c r="G239" s="29"/>
      <c r="H239" s="49"/>
      <c r="I239" s="88"/>
      <c r="J239" s="76"/>
    </row>
    <row r="240" spans="1:13" ht="15" customHeight="1">
      <c r="A240" s="44"/>
      <c r="B240" s="8"/>
      <c r="C240" s="45"/>
      <c r="D240" s="46"/>
      <c r="E240" s="46"/>
      <c r="F240" s="46"/>
      <c r="G240" s="85" t="s">
        <v>209</v>
      </c>
      <c r="H240" s="50"/>
      <c r="I240" s="91"/>
      <c r="J240" s="92">
        <f>J229+J234+J236</f>
        <v>1053778450</v>
      </c>
      <c r="K240" s="2">
        <v>-1053778451.1</v>
      </c>
      <c r="L240" s="123">
        <f>J240+K240</f>
        <v>-1.1000000238418579</v>
      </c>
    </row>
    <row r="241" spans="1:13" ht="15" customHeight="1">
      <c r="A241" s="44"/>
      <c r="B241" s="8"/>
      <c r="C241" s="95"/>
      <c r="D241" s="54"/>
      <c r="E241" s="54"/>
      <c r="F241" s="54"/>
      <c r="G241" s="55"/>
      <c r="H241" s="60"/>
      <c r="I241" s="159"/>
      <c r="J241" s="148"/>
    </row>
    <row r="242" spans="1:13" ht="15" customHeight="1">
      <c r="A242" s="93"/>
      <c r="B242" s="224" t="s">
        <v>133</v>
      </c>
      <c r="C242" s="153"/>
      <c r="D242" s="154"/>
      <c r="E242" s="154" t="s">
        <v>915</v>
      </c>
      <c r="F242" s="228">
        <v>11803852</v>
      </c>
      <c r="G242" s="155" t="s">
        <v>904</v>
      </c>
      <c r="H242" s="157">
        <f>J242/I242</f>
        <v>4350000</v>
      </c>
      <c r="I242" s="197">
        <v>0.18</v>
      </c>
      <c r="J242" s="198">
        <v>783000</v>
      </c>
      <c r="K242" s="223">
        <f>SUM(J242:J247)</f>
        <v>1644000</v>
      </c>
    </row>
    <row r="243" spans="1:13" ht="15" customHeight="1">
      <c r="A243" s="93"/>
      <c r="B243" s="224" t="s">
        <v>217</v>
      </c>
      <c r="C243" s="153"/>
      <c r="D243" s="154"/>
      <c r="E243" s="154" t="s">
        <v>916</v>
      </c>
      <c r="F243" s="228">
        <v>11804075</v>
      </c>
      <c r="G243" s="155" t="s">
        <v>449</v>
      </c>
      <c r="H243" s="157">
        <f>J243/I243</f>
        <v>3500000</v>
      </c>
      <c r="I243" s="197">
        <v>0.18</v>
      </c>
      <c r="J243" s="198">
        <v>630000</v>
      </c>
      <c r="K243" s="123"/>
    </row>
    <row r="244" spans="1:13" ht="15" customHeight="1">
      <c r="A244" s="93"/>
      <c r="B244" s="224" t="s">
        <v>910</v>
      </c>
      <c r="C244" s="153"/>
      <c r="D244" s="154"/>
      <c r="E244" s="154" t="s">
        <v>917</v>
      </c>
      <c r="F244" s="228">
        <v>70850139</v>
      </c>
      <c r="G244" s="155" t="s">
        <v>905</v>
      </c>
      <c r="H244" s="157">
        <f t="shared" ref="H244:H247" si="21">J244/I244</f>
        <v>600000</v>
      </c>
      <c r="I244" s="197">
        <v>0.05</v>
      </c>
      <c r="J244" s="198">
        <v>30000</v>
      </c>
      <c r="K244" s="123"/>
      <c r="L244" s="74"/>
    </row>
    <row r="245" spans="1:13" ht="15" customHeight="1">
      <c r="A245" s="93"/>
      <c r="B245" s="224" t="s">
        <v>910</v>
      </c>
      <c r="C245" s="153"/>
      <c r="D245" s="154"/>
      <c r="E245" s="154" t="s">
        <v>917</v>
      </c>
      <c r="F245" s="228">
        <v>70850139</v>
      </c>
      <c r="G245" s="155" t="s">
        <v>906</v>
      </c>
      <c r="H245" s="157">
        <f t="shared" si="21"/>
        <v>180000</v>
      </c>
      <c r="I245" s="197">
        <v>0.05</v>
      </c>
      <c r="J245" s="198">
        <v>9000</v>
      </c>
      <c r="K245" s="123"/>
    </row>
    <row r="246" spans="1:13" ht="15" customHeight="1">
      <c r="A246" s="93"/>
      <c r="B246" s="224" t="s">
        <v>911</v>
      </c>
      <c r="C246" s="153"/>
      <c r="D246" s="154"/>
      <c r="E246" s="154" t="s">
        <v>918</v>
      </c>
      <c r="F246" s="228">
        <v>70851716</v>
      </c>
      <c r="G246" s="155" t="s">
        <v>907</v>
      </c>
      <c r="H246" s="157">
        <f t="shared" si="21"/>
        <v>1500000</v>
      </c>
      <c r="I246" s="197">
        <v>0.06</v>
      </c>
      <c r="J246" s="198">
        <v>90000</v>
      </c>
      <c r="K246" s="123"/>
    </row>
    <row r="247" spans="1:13" ht="15" customHeight="1">
      <c r="A247" s="93"/>
      <c r="B247" s="224" t="s">
        <v>912</v>
      </c>
      <c r="C247" s="153"/>
      <c r="D247" s="154"/>
      <c r="E247" s="154" t="s">
        <v>919</v>
      </c>
      <c r="F247" s="228">
        <v>11804208</v>
      </c>
      <c r="G247" s="155" t="s">
        <v>908</v>
      </c>
      <c r="H247" s="157">
        <f t="shared" si="21"/>
        <v>1700000</v>
      </c>
      <c r="I247" s="197">
        <v>0.06</v>
      </c>
      <c r="J247" s="198">
        <v>102000</v>
      </c>
      <c r="K247" s="123"/>
    </row>
    <row r="248" spans="1:13" ht="15" customHeight="1">
      <c r="A248" s="93"/>
      <c r="B248" s="224"/>
      <c r="C248" s="153"/>
      <c r="D248" s="229"/>
      <c r="E248" s="154" t="s">
        <v>920</v>
      </c>
      <c r="F248" s="228">
        <v>70866900</v>
      </c>
      <c r="G248" s="155" t="s">
        <v>909</v>
      </c>
      <c r="H248" s="157"/>
      <c r="I248" s="197"/>
      <c r="J248" s="198">
        <v>392844605</v>
      </c>
      <c r="K248" s="123"/>
      <c r="L248" s="123"/>
    </row>
    <row r="249" spans="1:13" ht="15" customHeight="1">
      <c r="A249" s="93"/>
      <c r="B249" s="94"/>
      <c r="C249" s="225"/>
      <c r="D249" s="226"/>
      <c r="E249" s="226"/>
      <c r="F249" s="226"/>
      <c r="G249" s="29"/>
      <c r="H249" s="63"/>
      <c r="I249" s="227"/>
      <c r="J249" s="63"/>
      <c r="K249" s="123"/>
    </row>
    <row r="250" spans="1:13" ht="15" customHeight="1">
      <c r="A250" s="96"/>
      <c r="B250" s="94"/>
      <c r="C250" s="95"/>
      <c r="D250" s="54"/>
      <c r="E250" s="54"/>
      <c r="F250" s="54"/>
      <c r="G250" s="55"/>
      <c r="H250" s="50"/>
      <c r="I250" s="42"/>
      <c r="J250" s="49"/>
    </row>
    <row r="251" spans="1:13" ht="15" customHeight="1">
      <c r="A251" s="97"/>
      <c r="B251" s="97"/>
      <c r="C251" s="71"/>
      <c r="D251" s="98"/>
      <c r="E251" s="99"/>
      <c r="F251" s="54"/>
      <c r="G251" s="100" t="s">
        <v>219</v>
      </c>
      <c r="H251" s="101">
        <f>SUM(H242:H250)</f>
        <v>11830000</v>
      </c>
      <c r="I251" s="102"/>
      <c r="J251" s="101">
        <f>SUM(J242:J250)</f>
        <v>394488605</v>
      </c>
      <c r="K251" s="123">
        <v>-398334158.44</v>
      </c>
      <c r="L251" s="123">
        <f>K251+J251</f>
        <v>-3845553.4399999976</v>
      </c>
      <c r="M251" s="29" t="s">
        <v>1021</v>
      </c>
    </row>
    <row r="252" spans="1:13" ht="15" customHeight="1">
      <c r="A252" s="103"/>
      <c r="B252" s="103"/>
      <c r="C252" s="104"/>
      <c r="D252" s="105"/>
      <c r="E252" s="106"/>
      <c r="F252" s="107"/>
      <c r="G252" s="108"/>
      <c r="H252" s="109"/>
      <c r="I252" s="110"/>
      <c r="J252" s="111">
        <v>-398334158.44</v>
      </c>
    </row>
    <row r="253" spans="1:13" ht="15" customHeight="1">
      <c r="A253" s="112"/>
      <c r="B253" s="112"/>
      <c r="C253" s="113"/>
      <c r="D253" s="114"/>
      <c r="E253" s="115"/>
      <c r="F253" s="115"/>
      <c r="G253" s="112"/>
      <c r="H253" s="112"/>
      <c r="I253" s="112"/>
      <c r="J253" s="28">
        <f>J251+J252</f>
        <v>-3845553.4399999976</v>
      </c>
    </row>
    <row r="254" spans="1:13" ht="15" customHeight="1">
      <c r="A254" s="112"/>
      <c r="B254" s="112"/>
      <c r="C254" s="113"/>
      <c r="D254" s="114"/>
      <c r="E254" s="115"/>
      <c r="F254" s="115"/>
      <c r="G254" s="112"/>
      <c r="H254" s="112"/>
      <c r="I254" s="112"/>
      <c r="J254" s="28"/>
    </row>
    <row r="255" spans="1:13" ht="15" customHeight="1">
      <c r="A255" s="112"/>
      <c r="B255" s="112"/>
      <c r="C255" s="113"/>
      <c r="D255" s="114"/>
      <c r="E255" s="115"/>
      <c r="F255" s="115"/>
      <c r="G255" s="112"/>
      <c r="H255" s="112"/>
      <c r="I255" s="112"/>
      <c r="J255" s="28"/>
    </row>
    <row r="256" spans="1:13" ht="15" customHeight="1">
      <c r="A256" s="112"/>
      <c r="B256" s="112"/>
      <c r="C256" s="113"/>
      <c r="D256" s="114"/>
      <c r="E256" s="115"/>
      <c r="F256" s="115"/>
      <c r="G256" s="112"/>
      <c r="H256" s="28" t="s">
        <v>284</v>
      </c>
      <c r="I256" s="112"/>
      <c r="J256" s="28">
        <f>J251+J240+J204+J222</f>
        <v>2004602969.48</v>
      </c>
    </row>
    <row r="257" spans="1:10" ht="15" customHeight="1">
      <c r="A257" s="112"/>
      <c r="B257" s="112"/>
      <c r="C257" s="113"/>
      <c r="D257" s="114"/>
      <c r="E257" s="115"/>
      <c r="F257" s="115"/>
      <c r="G257" s="112"/>
      <c r="H257" s="112" t="s">
        <v>36</v>
      </c>
      <c r="I257" s="112"/>
      <c r="J257" s="116">
        <v>-2004602961.02</v>
      </c>
    </row>
    <row r="258" spans="1:10" ht="15" customHeight="1">
      <c r="A258" s="112"/>
      <c r="B258" s="112"/>
      <c r="C258" s="113"/>
      <c r="D258" s="114"/>
      <c r="E258" s="115"/>
      <c r="F258" s="115"/>
      <c r="G258" s="112"/>
      <c r="H258" s="29" t="s">
        <v>718</v>
      </c>
      <c r="I258" s="112"/>
      <c r="J258" s="28">
        <f>SUM(J256:J257)</f>
        <v>8.4600000381469727</v>
      </c>
    </row>
    <row r="260" spans="1:10" ht="15" customHeight="1">
      <c r="J260" s="144"/>
    </row>
    <row r="261" spans="1:10" ht="15" customHeight="1">
      <c r="J261" s="145"/>
    </row>
  </sheetData>
  <autoFilter ref="A3:P118"/>
  <conditionalFormatting sqref="D13">
    <cfRule type="duplicateValues" dxfId="174" priority="33"/>
  </conditionalFormatting>
  <conditionalFormatting sqref="D12">
    <cfRule type="duplicateValues" dxfId="173" priority="32"/>
  </conditionalFormatting>
  <conditionalFormatting sqref="D11">
    <cfRule type="duplicateValues" dxfId="172" priority="31"/>
  </conditionalFormatting>
  <conditionalFormatting sqref="D10">
    <cfRule type="duplicateValues" dxfId="171" priority="30"/>
  </conditionalFormatting>
  <conditionalFormatting sqref="D9">
    <cfRule type="duplicateValues" dxfId="170" priority="29"/>
  </conditionalFormatting>
  <conditionalFormatting sqref="D8">
    <cfRule type="duplicateValues" dxfId="169" priority="28"/>
  </conditionalFormatting>
  <conditionalFormatting sqref="D7">
    <cfRule type="duplicateValues" dxfId="168" priority="27"/>
  </conditionalFormatting>
  <conditionalFormatting sqref="D202">
    <cfRule type="duplicateValues" dxfId="167" priority="26"/>
  </conditionalFormatting>
  <conditionalFormatting sqref="D243">
    <cfRule type="duplicateValues" dxfId="166" priority="25"/>
  </conditionalFormatting>
  <conditionalFormatting sqref="D167">
    <cfRule type="duplicateValues" dxfId="165" priority="24"/>
  </conditionalFormatting>
  <conditionalFormatting sqref="D14:D31">
    <cfRule type="duplicateValues" dxfId="164" priority="35"/>
  </conditionalFormatting>
  <conditionalFormatting sqref="D244">
    <cfRule type="duplicateValues" dxfId="163" priority="23"/>
  </conditionalFormatting>
  <conditionalFormatting sqref="D44:D67">
    <cfRule type="duplicateValues" dxfId="162" priority="20"/>
  </conditionalFormatting>
  <conditionalFormatting sqref="D44:D67">
    <cfRule type="duplicateValues" dxfId="161" priority="21"/>
  </conditionalFormatting>
  <conditionalFormatting sqref="D200">
    <cfRule type="duplicateValues" dxfId="160" priority="36"/>
  </conditionalFormatting>
  <conditionalFormatting sqref="D250:D259 D228:D230 D203:D209 D201 D180:D184 D213:D215 D233:D242 D218:D224 D164:D166 D2:D88 D189:D195 D197:D199">
    <cfRule type="duplicateValues" dxfId="159" priority="37"/>
  </conditionalFormatting>
  <conditionalFormatting sqref="D167">
    <cfRule type="duplicateValues" dxfId="158" priority="38"/>
  </conditionalFormatting>
  <conditionalFormatting sqref="D68:D86">
    <cfRule type="duplicateValues" dxfId="157" priority="40"/>
  </conditionalFormatting>
  <conditionalFormatting sqref="D196 D210:D212">
    <cfRule type="duplicateValues" dxfId="156" priority="41"/>
  </conditionalFormatting>
  <conditionalFormatting sqref="D216:D217">
    <cfRule type="duplicateValues" dxfId="155" priority="19"/>
  </conditionalFormatting>
  <conditionalFormatting sqref="D225:D227">
    <cfRule type="duplicateValues" dxfId="154" priority="18"/>
  </conditionalFormatting>
  <conditionalFormatting sqref="D231:D232">
    <cfRule type="duplicateValues" dxfId="153" priority="17"/>
  </conditionalFormatting>
  <conditionalFormatting sqref="D185:D188">
    <cfRule type="duplicateValues" dxfId="152" priority="42"/>
  </conditionalFormatting>
  <conditionalFormatting sqref="D96:D114">
    <cfRule type="duplicateValues" dxfId="151" priority="16"/>
  </conditionalFormatting>
  <conditionalFormatting sqref="D185:D188">
    <cfRule type="duplicateValues" dxfId="150" priority="5"/>
  </conditionalFormatting>
  <conditionalFormatting sqref="D185:D188">
    <cfRule type="duplicateValues" dxfId="149" priority="6"/>
  </conditionalFormatting>
  <conditionalFormatting sqref="D185:D188">
    <cfRule type="duplicateValues" dxfId="148" priority="7"/>
  </conditionalFormatting>
  <conditionalFormatting sqref="D250:D1048576 D1:D169 D180:D244">
    <cfRule type="duplicateValues" dxfId="147" priority="45"/>
  </conditionalFormatting>
  <conditionalFormatting sqref="D6:D88">
    <cfRule type="duplicateValues" dxfId="146" priority="387"/>
  </conditionalFormatting>
  <conditionalFormatting sqref="D87:D88">
    <cfRule type="duplicateValues" dxfId="145" priority="398"/>
  </conditionalFormatting>
  <conditionalFormatting sqref="D89:D95">
    <cfRule type="duplicateValues" dxfId="144" priority="400"/>
  </conditionalFormatting>
  <conditionalFormatting sqref="D168:D169">
    <cfRule type="duplicateValues" dxfId="143" priority="427"/>
  </conditionalFormatting>
  <conditionalFormatting sqref="D170:D179">
    <cfRule type="duplicateValues" dxfId="142" priority="432"/>
  </conditionalFormatting>
  <conditionalFormatting sqref="D115:D163">
    <cfRule type="duplicateValues" dxfId="141" priority="448"/>
  </conditionalFormatting>
  <conditionalFormatting sqref="D89:D163">
    <cfRule type="duplicateValues" dxfId="140" priority="449"/>
  </conditionalFormatting>
  <conditionalFormatting sqref="D218">
    <cfRule type="duplicateValues" dxfId="139" priority="2"/>
  </conditionalFormatting>
  <conditionalFormatting sqref="D236">
    <cfRule type="duplicateValues" dxfId="138" priority="1"/>
  </conditionalFormatting>
  <conditionalFormatting sqref="D245:D249">
    <cfRule type="duplicateValues" dxfId="137" priority="462"/>
  </conditionalFormatting>
  <pageMargins left="0" right="0" top="0.45" bottom="0.33" header="0.36" footer="0.39"/>
  <pageSetup paperSize="9" scale="5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P260"/>
  <sheetViews>
    <sheetView zoomScale="80" zoomScaleNormal="80" zoomScaleSheetLayoutView="76" workbookViewId="0">
      <selection activeCell="A2" sqref="A2:P184"/>
    </sheetView>
  </sheetViews>
  <sheetFormatPr defaultColWidth="9.140625" defaultRowHeight="15" customHeight="1"/>
  <cols>
    <col min="1" max="1" width="4.85546875" style="118" customWidth="1"/>
    <col min="2" max="2" width="30.5703125" style="118" customWidth="1"/>
    <col min="3" max="3" width="5" style="118" customWidth="1"/>
    <col min="4" max="4" width="16.5703125" style="119" customWidth="1"/>
    <col min="5" max="5" width="11.42578125" style="119" customWidth="1"/>
    <col min="6" max="6" width="10" style="119" customWidth="1"/>
    <col min="7" max="7" width="65.42578125" style="118" customWidth="1"/>
    <col min="8" max="8" width="20.140625" style="118" bestFit="1" customWidth="1"/>
    <col min="9" max="9" width="6.85546875" style="118" bestFit="1" customWidth="1"/>
    <col min="10" max="10" width="18.85546875" style="118" bestFit="1" customWidth="1"/>
    <col min="11" max="11" width="15.7109375" style="29" bestFit="1" customWidth="1"/>
    <col min="12" max="12" width="12.42578125" style="29" bestFit="1" customWidth="1"/>
    <col min="13" max="13" width="18.7109375" style="29" bestFit="1" customWidth="1"/>
    <col min="14" max="16384" width="9.140625" style="29"/>
  </cols>
  <sheetData>
    <row r="1" spans="1:15" ht="15" customHeight="1">
      <c r="A1" s="22" t="s">
        <v>649</v>
      </c>
      <c r="B1" s="23"/>
      <c r="C1" s="124"/>
      <c r="D1" s="117" t="s">
        <v>720</v>
      </c>
      <c r="E1" s="117" t="s">
        <v>721</v>
      </c>
      <c r="F1" s="117" t="s">
        <v>722</v>
      </c>
      <c r="G1" s="23"/>
      <c r="H1" s="26"/>
      <c r="I1" s="27"/>
      <c r="J1" s="28"/>
    </row>
    <row r="2" spans="1:15" ht="25.5" customHeight="1">
      <c r="A2" s="30" t="s">
        <v>11</v>
      </c>
      <c r="B2" s="30" t="s">
        <v>12</v>
      </c>
      <c r="C2" s="31" t="s">
        <v>7</v>
      </c>
      <c r="D2" s="32" t="s">
        <v>13</v>
      </c>
      <c r="E2" s="33" t="s">
        <v>14</v>
      </c>
      <c r="F2" s="30" t="s">
        <v>15</v>
      </c>
      <c r="G2" s="30" t="s">
        <v>16</v>
      </c>
      <c r="H2" s="34" t="s">
        <v>17</v>
      </c>
      <c r="I2" s="35" t="s">
        <v>18</v>
      </c>
      <c r="J2" s="34" t="s">
        <v>28</v>
      </c>
    </row>
    <row r="3" spans="1:15" ht="15" customHeight="1">
      <c r="A3" s="36"/>
      <c r="B3" s="37"/>
      <c r="C3" s="38"/>
      <c r="D3" s="39"/>
      <c r="E3" s="40"/>
      <c r="F3" s="40"/>
      <c r="G3" s="41"/>
      <c r="H3" s="41"/>
      <c r="I3" s="42"/>
      <c r="J3" s="41"/>
      <c r="K3" s="29" t="s">
        <v>880</v>
      </c>
    </row>
    <row r="4" spans="1:15" ht="15" customHeight="1">
      <c r="A4" s="44">
        <v>1</v>
      </c>
      <c r="B4" s="29" t="s">
        <v>186</v>
      </c>
      <c r="C4" s="45" t="s">
        <v>37</v>
      </c>
      <c r="D4" s="46" t="str">
        <f t="shared" ref="D4:D67" si="0">C4&amp;$E$1</f>
        <v>001A/YDI/VII/2018</v>
      </c>
      <c r="E4" s="46" t="s">
        <v>729</v>
      </c>
      <c r="F4" s="47">
        <v>11803733</v>
      </c>
      <c r="G4" s="48" t="s">
        <v>390</v>
      </c>
      <c r="H4" s="49">
        <f t="shared" ref="H4:H67" si="1">J4/I4</f>
        <v>510150</v>
      </c>
      <c r="I4" s="14">
        <v>0.02</v>
      </c>
      <c r="J4" s="189">
        <v>10203</v>
      </c>
      <c r="K4" s="51" t="s">
        <v>881</v>
      </c>
      <c r="L4" s="51">
        <v>0.02</v>
      </c>
      <c r="M4" s="29" t="s">
        <v>318</v>
      </c>
      <c r="N4" s="29" t="s">
        <v>186</v>
      </c>
      <c r="O4" s="29" t="s">
        <v>322</v>
      </c>
    </row>
    <row r="5" spans="1:15" ht="15" customHeight="1">
      <c r="A5" s="44">
        <v>2</v>
      </c>
      <c r="B5" s="29" t="s">
        <v>181</v>
      </c>
      <c r="C5" s="45" t="s">
        <v>39</v>
      </c>
      <c r="D5" s="46" t="str">
        <f t="shared" si="0"/>
        <v>002A/YDI/VII/2018</v>
      </c>
      <c r="E5" s="46" t="s">
        <v>730</v>
      </c>
      <c r="F5" s="47">
        <v>11803705</v>
      </c>
      <c r="G5" s="48" t="s">
        <v>389</v>
      </c>
      <c r="H5" s="49">
        <f t="shared" si="1"/>
        <v>3628000</v>
      </c>
      <c r="I5" s="14">
        <v>0.02</v>
      </c>
      <c r="J5" s="189">
        <v>72560</v>
      </c>
      <c r="K5" s="51" t="s">
        <v>881</v>
      </c>
      <c r="L5" s="51">
        <v>0.02</v>
      </c>
      <c r="M5" s="29" t="s">
        <v>318</v>
      </c>
      <c r="N5" s="29" t="s">
        <v>181</v>
      </c>
      <c r="O5" s="29" t="s">
        <v>322</v>
      </c>
    </row>
    <row r="6" spans="1:15" ht="15" customHeight="1">
      <c r="A6" s="44">
        <v>3</v>
      </c>
      <c r="B6" s="29" t="s">
        <v>181</v>
      </c>
      <c r="C6" s="45" t="s">
        <v>40</v>
      </c>
      <c r="D6" s="46" t="str">
        <f t="shared" si="0"/>
        <v>003A/YDI/VII/2018</v>
      </c>
      <c r="E6" s="46" t="s">
        <v>730</v>
      </c>
      <c r="F6" s="47">
        <v>11803705</v>
      </c>
      <c r="G6" s="48" t="s">
        <v>389</v>
      </c>
      <c r="H6" s="49">
        <f t="shared" si="1"/>
        <v>3314500</v>
      </c>
      <c r="I6" s="14">
        <v>0.02</v>
      </c>
      <c r="J6" s="189">
        <v>66290</v>
      </c>
      <c r="K6" s="51" t="s">
        <v>881</v>
      </c>
      <c r="L6" s="51">
        <v>0.02</v>
      </c>
      <c r="M6" s="29" t="s">
        <v>318</v>
      </c>
      <c r="N6" s="29" t="s">
        <v>181</v>
      </c>
      <c r="O6" s="29" t="s">
        <v>322</v>
      </c>
    </row>
    <row r="7" spans="1:15" ht="15" customHeight="1">
      <c r="A7" s="44">
        <v>4</v>
      </c>
      <c r="B7" s="29" t="s">
        <v>181</v>
      </c>
      <c r="C7" s="45" t="s">
        <v>41</v>
      </c>
      <c r="D7" s="46" t="str">
        <f t="shared" si="0"/>
        <v>004A/YDI/VII/2018</v>
      </c>
      <c r="E7" s="46" t="s">
        <v>730</v>
      </c>
      <c r="F7" s="47">
        <v>11803705</v>
      </c>
      <c r="G7" s="48" t="s">
        <v>389</v>
      </c>
      <c r="H7" s="49">
        <f t="shared" si="1"/>
        <v>1068400</v>
      </c>
      <c r="I7" s="14">
        <v>0.02</v>
      </c>
      <c r="J7" s="189">
        <v>21368</v>
      </c>
      <c r="K7" s="51" t="s">
        <v>881</v>
      </c>
      <c r="L7" s="51">
        <v>0.02</v>
      </c>
      <c r="M7" s="29" t="s">
        <v>318</v>
      </c>
      <c r="N7" s="29" t="s">
        <v>181</v>
      </c>
      <c r="O7" s="29" t="s">
        <v>322</v>
      </c>
    </row>
    <row r="8" spans="1:15" ht="15" customHeight="1">
      <c r="A8" s="44">
        <v>5</v>
      </c>
      <c r="B8" s="29" t="s">
        <v>181</v>
      </c>
      <c r="C8" s="45" t="s">
        <v>42</v>
      </c>
      <c r="D8" s="46" t="str">
        <f t="shared" si="0"/>
        <v>005A/YDI/VII/2018</v>
      </c>
      <c r="E8" s="46" t="s">
        <v>730</v>
      </c>
      <c r="F8" s="47">
        <v>11803705</v>
      </c>
      <c r="G8" s="48" t="s">
        <v>389</v>
      </c>
      <c r="H8" s="49">
        <f t="shared" si="1"/>
        <v>1066750</v>
      </c>
      <c r="I8" s="14">
        <v>0.02</v>
      </c>
      <c r="J8" s="189">
        <v>21335</v>
      </c>
      <c r="K8" s="51" t="s">
        <v>881</v>
      </c>
      <c r="L8" s="51">
        <v>0.02</v>
      </c>
      <c r="M8" s="29" t="s">
        <v>318</v>
      </c>
      <c r="N8" s="29" t="s">
        <v>181</v>
      </c>
      <c r="O8" s="29" t="s">
        <v>322</v>
      </c>
    </row>
    <row r="9" spans="1:15" ht="15" customHeight="1">
      <c r="A9" s="44">
        <v>6</v>
      </c>
      <c r="B9" s="29" t="s">
        <v>181</v>
      </c>
      <c r="C9" s="45" t="s">
        <v>43</v>
      </c>
      <c r="D9" s="46" t="str">
        <f t="shared" si="0"/>
        <v>006A/YDI/VII/2018</v>
      </c>
      <c r="E9" s="46" t="s">
        <v>730</v>
      </c>
      <c r="F9" s="47">
        <v>11803705</v>
      </c>
      <c r="G9" s="48" t="s">
        <v>389</v>
      </c>
      <c r="H9" s="49">
        <f t="shared" si="1"/>
        <v>1061900</v>
      </c>
      <c r="I9" s="14">
        <v>0.02</v>
      </c>
      <c r="J9" s="189">
        <v>21238</v>
      </c>
      <c r="K9" s="51" t="s">
        <v>881</v>
      </c>
      <c r="L9" s="51">
        <v>0.02</v>
      </c>
      <c r="M9" s="29" t="s">
        <v>318</v>
      </c>
      <c r="N9" s="29" t="s">
        <v>181</v>
      </c>
      <c r="O9" s="29" t="s">
        <v>322</v>
      </c>
    </row>
    <row r="10" spans="1:15" ht="15" customHeight="1">
      <c r="A10" s="44">
        <v>7</v>
      </c>
      <c r="B10" s="29" t="s">
        <v>181</v>
      </c>
      <c r="C10" s="45" t="s">
        <v>44</v>
      </c>
      <c r="D10" s="46" t="str">
        <f t="shared" si="0"/>
        <v>007A/YDI/VII/2018</v>
      </c>
      <c r="E10" s="46" t="s">
        <v>730</v>
      </c>
      <c r="F10" s="47">
        <v>11803705</v>
      </c>
      <c r="G10" s="48" t="s">
        <v>389</v>
      </c>
      <c r="H10" s="49">
        <f t="shared" si="1"/>
        <v>1056250</v>
      </c>
      <c r="I10" s="14">
        <v>0.02</v>
      </c>
      <c r="J10" s="189">
        <v>21125</v>
      </c>
      <c r="K10" s="51" t="s">
        <v>881</v>
      </c>
      <c r="L10" s="51">
        <v>0.02</v>
      </c>
      <c r="M10" s="29" t="s">
        <v>318</v>
      </c>
      <c r="N10" s="29" t="s">
        <v>181</v>
      </c>
      <c r="O10" s="29" t="s">
        <v>322</v>
      </c>
    </row>
    <row r="11" spans="1:15" ht="15" customHeight="1">
      <c r="A11" s="44">
        <v>8</v>
      </c>
      <c r="B11" s="29" t="s">
        <v>181</v>
      </c>
      <c r="C11" s="45" t="s">
        <v>45</v>
      </c>
      <c r="D11" s="46" t="str">
        <f t="shared" si="0"/>
        <v>008A/YDI/VII/2018</v>
      </c>
      <c r="E11" s="46" t="s">
        <v>730</v>
      </c>
      <c r="F11" s="47">
        <v>11803705</v>
      </c>
      <c r="G11" s="48" t="s">
        <v>389</v>
      </c>
      <c r="H11" s="49">
        <f t="shared" si="1"/>
        <v>706300</v>
      </c>
      <c r="I11" s="14">
        <v>0.02</v>
      </c>
      <c r="J11" s="189">
        <v>14126</v>
      </c>
      <c r="K11" s="51" t="s">
        <v>881</v>
      </c>
      <c r="L11" s="51">
        <v>0.02</v>
      </c>
      <c r="M11" s="29" t="s">
        <v>318</v>
      </c>
      <c r="N11" s="29" t="s">
        <v>181</v>
      </c>
      <c r="O11" s="29" t="s">
        <v>322</v>
      </c>
    </row>
    <row r="12" spans="1:15" ht="15" customHeight="1">
      <c r="A12" s="44">
        <v>9</v>
      </c>
      <c r="B12" s="29" t="s">
        <v>181</v>
      </c>
      <c r="C12" s="45" t="s">
        <v>46</v>
      </c>
      <c r="D12" s="46" t="str">
        <f t="shared" si="0"/>
        <v>009A/YDI/VII/2018</v>
      </c>
      <c r="E12" s="46" t="s">
        <v>729</v>
      </c>
      <c r="F12" s="47">
        <v>11803733</v>
      </c>
      <c r="G12" s="48" t="s">
        <v>389</v>
      </c>
      <c r="H12" s="49">
        <f t="shared" si="1"/>
        <v>694150</v>
      </c>
      <c r="I12" s="14">
        <v>0.02</v>
      </c>
      <c r="J12" s="189">
        <v>13883</v>
      </c>
      <c r="K12" s="51" t="s">
        <v>881</v>
      </c>
      <c r="L12" s="51">
        <v>0.02</v>
      </c>
      <c r="M12" s="29" t="s">
        <v>318</v>
      </c>
      <c r="N12" s="29" t="s">
        <v>181</v>
      </c>
      <c r="O12" s="29" t="s">
        <v>322</v>
      </c>
    </row>
    <row r="13" spans="1:15" ht="15" customHeight="1">
      <c r="A13" s="44">
        <v>10</v>
      </c>
      <c r="B13" s="29" t="s">
        <v>181</v>
      </c>
      <c r="C13" s="45" t="s">
        <v>47</v>
      </c>
      <c r="D13" s="46" t="str">
        <f t="shared" si="0"/>
        <v>010A/YDI/VII/2018</v>
      </c>
      <c r="E13" s="46" t="s">
        <v>729</v>
      </c>
      <c r="F13" s="47">
        <v>11803711</v>
      </c>
      <c r="G13" s="48" t="s">
        <v>389</v>
      </c>
      <c r="H13" s="49">
        <f t="shared" si="1"/>
        <v>652050</v>
      </c>
      <c r="I13" s="14">
        <v>0.02</v>
      </c>
      <c r="J13" s="189">
        <v>13041</v>
      </c>
      <c r="K13" s="51" t="s">
        <v>881</v>
      </c>
      <c r="L13" s="51">
        <v>0.02</v>
      </c>
      <c r="M13" s="29" t="s">
        <v>318</v>
      </c>
      <c r="N13" s="29" t="s">
        <v>181</v>
      </c>
      <c r="O13" s="29" t="s">
        <v>322</v>
      </c>
    </row>
    <row r="14" spans="1:15" ht="15" customHeight="1">
      <c r="A14" s="44">
        <v>11</v>
      </c>
      <c r="B14" s="29" t="s">
        <v>181</v>
      </c>
      <c r="C14" s="45" t="s">
        <v>48</v>
      </c>
      <c r="D14" s="46" t="str">
        <f t="shared" si="0"/>
        <v>011A/YDI/VII/2018</v>
      </c>
      <c r="E14" s="46" t="s">
        <v>730</v>
      </c>
      <c r="F14" s="47">
        <v>11803705</v>
      </c>
      <c r="G14" s="48" t="s">
        <v>389</v>
      </c>
      <c r="H14" s="49">
        <f t="shared" si="1"/>
        <v>623700</v>
      </c>
      <c r="I14" s="14">
        <v>0.02</v>
      </c>
      <c r="J14" s="189">
        <v>12474</v>
      </c>
      <c r="K14" s="51" t="s">
        <v>881</v>
      </c>
      <c r="L14" s="51">
        <v>0.02</v>
      </c>
      <c r="M14" s="29" t="s">
        <v>318</v>
      </c>
      <c r="N14" s="29" t="s">
        <v>181</v>
      </c>
      <c r="O14" s="29" t="s">
        <v>322</v>
      </c>
    </row>
    <row r="15" spans="1:15" ht="15" customHeight="1">
      <c r="A15" s="44">
        <v>12</v>
      </c>
      <c r="B15" s="29" t="s">
        <v>181</v>
      </c>
      <c r="C15" s="45" t="s">
        <v>49</v>
      </c>
      <c r="D15" s="46" t="str">
        <f t="shared" si="0"/>
        <v>012A/YDI/VII/2018</v>
      </c>
      <c r="E15" s="46" t="s">
        <v>729</v>
      </c>
      <c r="F15" s="47">
        <v>11803733</v>
      </c>
      <c r="G15" s="48" t="s">
        <v>389</v>
      </c>
      <c r="H15" s="49">
        <f t="shared" si="1"/>
        <v>380700</v>
      </c>
      <c r="I15" s="14">
        <v>0.02</v>
      </c>
      <c r="J15" s="189">
        <v>7614</v>
      </c>
      <c r="K15" s="51" t="s">
        <v>881</v>
      </c>
      <c r="L15" s="51">
        <v>0.02</v>
      </c>
      <c r="M15" s="29" t="s">
        <v>318</v>
      </c>
      <c r="N15" s="29" t="s">
        <v>181</v>
      </c>
      <c r="O15" s="29" t="s">
        <v>322</v>
      </c>
    </row>
    <row r="16" spans="1:15" ht="15" customHeight="1">
      <c r="A16" s="44">
        <v>13</v>
      </c>
      <c r="B16" s="29" t="s">
        <v>181</v>
      </c>
      <c r="C16" s="45" t="s">
        <v>50</v>
      </c>
      <c r="D16" s="46" t="str">
        <f t="shared" si="0"/>
        <v>013A/YDI/VII/2018</v>
      </c>
      <c r="E16" s="46" t="s">
        <v>730</v>
      </c>
      <c r="F16" s="47">
        <v>11803705</v>
      </c>
      <c r="G16" s="48" t="s">
        <v>389</v>
      </c>
      <c r="H16" s="49">
        <f t="shared" si="1"/>
        <v>307000</v>
      </c>
      <c r="I16" s="14">
        <v>0.02</v>
      </c>
      <c r="J16" s="189">
        <v>6140</v>
      </c>
      <c r="K16" s="51" t="s">
        <v>881</v>
      </c>
      <c r="L16" s="51">
        <v>0.02</v>
      </c>
      <c r="M16" s="29" t="s">
        <v>318</v>
      </c>
      <c r="N16" s="29" t="s">
        <v>181</v>
      </c>
      <c r="O16" s="29" t="s">
        <v>322</v>
      </c>
    </row>
    <row r="17" spans="1:15" ht="15" customHeight="1">
      <c r="A17" s="44">
        <v>14</v>
      </c>
      <c r="B17" s="29" t="s">
        <v>181</v>
      </c>
      <c r="C17" s="45" t="s">
        <v>51</v>
      </c>
      <c r="D17" s="46" t="str">
        <f t="shared" si="0"/>
        <v>014A/YDI/VII/2018</v>
      </c>
      <c r="E17" s="46" t="s">
        <v>731</v>
      </c>
      <c r="F17" s="47">
        <v>11803330</v>
      </c>
      <c r="G17" s="48" t="s">
        <v>389</v>
      </c>
      <c r="H17" s="49">
        <f t="shared" si="1"/>
        <v>141750</v>
      </c>
      <c r="I17" s="14">
        <v>0.02</v>
      </c>
      <c r="J17" s="189">
        <v>2835</v>
      </c>
      <c r="K17" s="51" t="s">
        <v>881</v>
      </c>
      <c r="L17" s="51">
        <v>0.02</v>
      </c>
      <c r="M17" s="29" t="s">
        <v>318</v>
      </c>
      <c r="N17" s="29" t="s">
        <v>181</v>
      </c>
      <c r="O17" s="29" t="s">
        <v>322</v>
      </c>
    </row>
    <row r="18" spans="1:15" ht="15" customHeight="1">
      <c r="A18" s="44">
        <v>15</v>
      </c>
      <c r="B18" s="29" t="s">
        <v>734</v>
      </c>
      <c r="C18" s="45" t="s">
        <v>52</v>
      </c>
      <c r="D18" s="46" t="str">
        <f t="shared" si="0"/>
        <v>015A/YDI/VII/2018</v>
      </c>
      <c r="E18" s="46" t="s">
        <v>729</v>
      </c>
      <c r="F18" s="47">
        <v>11803732</v>
      </c>
      <c r="G18" s="48" t="s">
        <v>723</v>
      </c>
      <c r="H18" s="49">
        <f t="shared" si="1"/>
        <v>281800</v>
      </c>
      <c r="I18" s="14">
        <v>0.02</v>
      </c>
      <c r="J18" s="189">
        <v>5636</v>
      </c>
      <c r="K18" s="51" t="s">
        <v>881</v>
      </c>
      <c r="L18" s="51">
        <v>0.02</v>
      </c>
      <c r="M18" s="29" t="s">
        <v>318</v>
      </c>
      <c r="N18" s="29" t="s">
        <v>734</v>
      </c>
      <c r="O18" s="29" t="s">
        <v>322</v>
      </c>
    </row>
    <row r="19" spans="1:15" ht="15" customHeight="1">
      <c r="A19" s="44">
        <v>16</v>
      </c>
      <c r="B19" s="29" t="s">
        <v>200</v>
      </c>
      <c r="C19" s="45" t="s">
        <v>53</v>
      </c>
      <c r="D19" s="46" t="str">
        <f t="shared" si="0"/>
        <v>016A/YDI/VII/2018</v>
      </c>
      <c r="E19" s="46" t="s">
        <v>729</v>
      </c>
      <c r="F19" s="47">
        <v>11803725</v>
      </c>
      <c r="G19" s="48" t="s">
        <v>724</v>
      </c>
      <c r="H19" s="49">
        <f t="shared" si="1"/>
        <v>370000</v>
      </c>
      <c r="I19" s="14">
        <v>0.02</v>
      </c>
      <c r="J19" s="189">
        <v>7400</v>
      </c>
      <c r="K19" s="51" t="s">
        <v>881</v>
      </c>
      <c r="L19" s="51">
        <v>0.02</v>
      </c>
      <c r="M19" s="29" t="s">
        <v>318</v>
      </c>
      <c r="N19" s="29" t="s">
        <v>200</v>
      </c>
      <c r="O19" s="29" t="s">
        <v>322</v>
      </c>
    </row>
    <row r="20" spans="1:15" ht="15" customHeight="1">
      <c r="A20" s="44">
        <v>17</v>
      </c>
      <c r="B20" s="29" t="s">
        <v>200</v>
      </c>
      <c r="C20" s="45" t="s">
        <v>54</v>
      </c>
      <c r="D20" s="46" t="str">
        <f t="shared" si="0"/>
        <v>017A/YDI/VII/2018</v>
      </c>
      <c r="E20" s="46" t="s">
        <v>729</v>
      </c>
      <c r="F20" s="53">
        <v>11803725</v>
      </c>
      <c r="G20" s="48" t="s">
        <v>724</v>
      </c>
      <c r="H20" s="49">
        <f t="shared" si="1"/>
        <v>370000</v>
      </c>
      <c r="I20" s="14">
        <v>0.02</v>
      </c>
      <c r="J20" s="190">
        <v>7400</v>
      </c>
      <c r="K20" s="51" t="s">
        <v>881</v>
      </c>
      <c r="L20" s="51">
        <v>0.02</v>
      </c>
      <c r="M20" s="29" t="s">
        <v>318</v>
      </c>
      <c r="N20" s="29" t="s">
        <v>200</v>
      </c>
      <c r="O20" s="29" t="s">
        <v>322</v>
      </c>
    </row>
    <row r="21" spans="1:15" ht="15" customHeight="1">
      <c r="A21" s="44">
        <v>18</v>
      </c>
      <c r="B21" s="29" t="s">
        <v>200</v>
      </c>
      <c r="C21" s="45" t="s">
        <v>55</v>
      </c>
      <c r="D21" s="46" t="str">
        <f t="shared" si="0"/>
        <v>018A/YDI/VII/2018</v>
      </c>
      <c r="E21" s="46" t="s">
        <v>729</v>
      </c>
      <c r="F21" s="47">
        <v>11803725</v>
      </c>
      <c r="G21" s="48" t="s">
        <v>724</v>
      </c>
      <c r="H21" s="49">
        <f t="shared" si="1"/>
        <v>370000</v>
      </c>
      <c r="I21" s="14">
        <v>0.02</v>
      </c>
      <c r="J21" s="189">
        <v>7400</v>
      </c>
      <c r="K21" s="51" t="s">
        <v>881</v>
      </c>
      <c r="L21" s="51">
        <v>0.02</v>
      </c>
      <c r="M21" s="29" t="s">
        <v>318</v>
      </c>
      <c r="N21" s="29" t="s">
        <v>200</v>
      </c>
      <c r="O21" s="29" t="s">
        <v>322</v>
      </c>
    </row>
    <row r="22" spans="1:15" ht="15" customHeight="1">
      <c r="A22" s="44">
        <v>19</v>
      </c>
      <c r="B22" s="29" t="s">
        <v>200</v>
      </c>
      <c r="C22" s="45" t="s">
        <v>56</v>
      </c>
      <c r="D22" s="46" t="str">
        <f t="shared" si="0"/>
        <v>019A/YDI/VII/2018</v>
      </c>
      <c r="E22" s="46" t="s">
        <v>729</v>
      </c>
      <c r="F22" s="47">
        <v>11803725</v>
      </c>
      <c r="G22" s="48" t="s">
        <v>724</v>
      </c>
      <c r="H22" s="49">
        <f t="shared" si="1"/>
        <v>227600</v>
      </c>
      <c r="I22" s="14">
        <v>0.02</v>
      </c>
      <c r="J22" s="189">
        <v>4552</v>
      </c>
      <c r="K22" s="51" t="s">
        <v>881</v>
      </c>
      <c r="L22" s="51">
        <v>0.02</v>
      </c>
      <c r="M22" s="29" t="s">
        <v>318</v>
      </c>
      <c r="N22" s="29" t="s">
        <v>200</v>
      </c>
      <c r="O22" s="29" t="s">
        <v>322</v>
      </c>
    </row>
    <row r="23" spans="1:15" ht="15" customHeight="1">
      <c r="A23" s="44">
        <v>20</v>
      </c>
      <c r="B23" s="29" t="s">
        <v>200</v>
      </c>
      <c r="C23" s="45" t="s">
        <v>57</v>
      </c>
      <c r="D23" s="46" t="str">
        <f t="shared" si="0"/>
        <v>020A/YDI/VII/2018</v>
      </c>
      <c r="E23" s="46" t="s">
        <v>729</v>
      </c>
      <c r="F23" s="53">
        <v>11803725</v>
      </c>
      <c r="G23" s="48" t="s">
        <v>724</v>
      </c>
      <c r="H23" s="49">
        <f t="shared" si="1"/>
        <v>227000</v>
      </c>
      <c r="I23" s="14">
        <v>0.02</v>
      </c>
      <c r="J23" s="190">
        <v>4540</v>
      </c>
      <c r="K23" s="51" t="s">
        <v>881</v>
      </c>
      <c r="L23" s="51">
        <v>0.02</v>
      </c>
      <c r="M23" s="29" t="s">
        <v>318</v>
      </c>
      <c r="N23" s="29" t="s">
        <v>200</v>
      </c>
      <c r="O23" s="29" t="s">
        <v>322</v>
      </c>
    </row>
    <row r="24" spans="1:15" ht="15" customHeight="1">
      <c r="A24" s="44">
        <v>21</v>
      </c>
      <c r="B24" s="29" t="s">
        <v>201</v>
      </c>
      <c r="C24" s="45" t="s">
        <v>58</v>
      </c>
      <c r="D24" s="46" t="str">
        <f t="shared" si="0"/>
        <v>021A/YDI/VII/2018</v>
      </c>
      <c r="E24" s="46" t="s">
        <v>732</v>
      </c>
      <c r="F24" s="53">
        <v>11803691</v>
      </c>
      <c r="G24" s="48" t="s">
        <v>468</v>
      </c>
      <c r="H24" s="49">
        <f t="shared" si="1"/>
        <v>3000500</v>
      </c>
      <c r="I24" s="14">
        <v>0.02</v>
      </c>
      <c r="J24" s="190">
        <v>60010</v>
      </c>
      <c r="K24" s="51" t="s">
        <v>881</v>
      </c>
      <c r="L24" s="51">
        <v>0.02</v>
      </c>
      <c r="M24" s="29" t="s">
        <v>318</v>
      </c>
      <c r="N24" s="29" t="s">
        <v>201</v>
      </c>
      <c r="O24" s="29" t="s">
        <v>322</v>
      </c>
    </row>
    <row r="25" spans="1:15" ht="15" customHeight="1">
      <c r="A25" s="44">
        <v>22</v>
      </c>
      <c r="B25" s="29" t="s">
        <v>180</v>
      </c>
      <c r="C25" s="45" t="s">
        <v>59</v>
      </c>
      <c r="D25" s="46" t="str">
        <f t="shared" si="0"/>
        <v>022A/YDI/VII/2018</v>
      </c>
      <c r="E25" s="46" t="s">
        <v>730</v>
      </c>
      <c r="F25" s="47">
        <v>11803705</v>
      </c>
      <c r="G25" s="48" t="s">
        <v>373</v>
      </c>
      <c r="H25" s="49">
        <f t="shared" si="1"/>
        <v>433250</v>
      </c>
      <c r="I25" s="14">
        <v>0.02</v>
      </c>
      <c r="J25" s="189">
        <v>8665</v>
      </c>
      <c r="K25" s="51" t="s">
        <v>881</v>
      </c>
      <c r="L25" s="51">
        <v>0.02</v>
      </c>
      <c r="M25" s="29" t="s">
        <v>318</v>
      </c>
      <c r="N25" s="29" t="s">
        <v>180</v>
      </c>
      <c r="O25" s="29" t="s">
        <v>322</v>
      </c>
    </row>
    <row r="26" spans="1:15" ht="15" customHeight="1">
      <c r="A26" s="44">
        <v>23</v>
      </c>
      <c r="B26" s="29" t="s">
        <v>180</v>
      </c>
      <c r="C26" s="45" t="s">
        <v>60</v>
      </c>
      <c r="D26" s="46" t="str">
        <f t="shared" si="0"/>
        <v>023A/YDI/VII/2018</v>
      </c>
      <c r="E26" s="46" t="s">
        <v>729</v>
      </c>
      <c r="F26" s="47">
        <v>11803732</v>
      </c>
      <c r="G26" s="48" t="s">
        <v>373</v>
      </c>
      <c r="H26" s="49">
        <f t="shared" si="1"/>
        <v>403000</v>
      </c>
      <c r="I26" s="14">
        <v>0.02</v>
      </c>
      <c r="J26" s="189">
        <v>8060</v>
      </c>
      <c r="K26" s="51" t="s">
        <v>881</v>
      </c>
      <c r="L26" s="51">
        <v>0.02</v>
      </c>
      <c r="M26" s="29" t="s">
        <v>318</v>
      </c>
      <c r="N26" s="29" t="s">
        <v>180</v>
      </c>
      <c r="O26" s="29" t="s">
        <v>322</v>
      </c>
    </row>
    <row r="27" spans="1:15" ht="15" customHeight="1">
      <c r="A27" s="44">
        <v>24</v>
      </c>
      <c r="B27" s="29" t="s">
        <v>180</v>
      </c>
      <c r="C27" s="45" t="s">
        <v>66</v>
      </c>
      <c r="D27" s="46" t="str">
        <f t="shared" si="0"/>
        <v>024A/YDI/VII/2018</v>
      </c>
      <c r="E27" s="46" t="s">
        <v>729</v>
      </c>
      <c r="F27" s="47">
        <v>11803732</v>
      </c>
      <c r="G27" s="48" t="s">
        <v>373</v>
      </c>
      <c r="H27" s="49">
        <f t="shared" si="1"/>
        <v>308750</v>
      </c>
      <c r="I27" s="14">
        <v>0.02</v>
      </c>
      <c r="J27" s="189">
        <v>6175</v>
      </c>
      <c r="K27" s="51" t="s">
        <v>881</v>
      </c>
      <c r="L27" s="51">
        <v>0.02</v>
      </c>
      <c r="M27" s="29" t="s">
        <v>318</v>
      </c>
      <c r="N27" s="29" t="s">
        <v>180</v>
      </c>
      <c r="O27" s="29" t="s">
        <v>322</v>
      </c>
    </row>
    <row r="28" spans="1:15" ht="15" customHeight="1">
      <c r="A28" s="44">
        <v>25</v>
      </c>
      <c r="B28" s="29" t="s">
        <v>180</v>
      </c>
      <c r="C28" s="45" t="s">
        <v>67</v>
      </c>
      <c r="D28" s="46" t="str">
        <f t="shared" si="0"/>
        <v>025A/YDI/VII/2018</v>
      </c>
      <c r="E28" s="46" t="s">
        <v>729</v>
      </c>
      <c r="F28" s="47">
        <v>11803732</v>
      </c>
      <c r="G28" s="48" t="s">
        <v>373</v>
      </c>
      <c r="H28" s="49">
        <f t="shared" si="1"/>
        <v>300950</v>
      </c>
      <c r="I28" s="14">
        <v>0.02</v>
      </c>
      <c r="J28" s="189">
        <v>6019</v>
      </c>
      <c r="K28" s="51" t="s">
        <v>881</v>
      </c>
      <c r="L28" s="51">
        <v>0.02</v>
      </c>
      <c r="M28" s="29" t="s">
        <v>318</v>
      </c>
      <c r="N28" s="29" t="s">
        <v>180</v>
      </c>
      <c r="O28" s="29" t="s">
        <v>322</v>
      </c>
    </row>
    <row r="29" spans="1:15" ht="15" customHeight="1">
      <c r="A29" s="44">
        <v>26</v>
      </c>
      <c r="B29" s="29" t="s">
        <v>180</v>
      </c>
      <c r="C29" s="45" t="s">
        <v>68</v>
      </c>
      <c r="D29" s="46" t="str">
        <f t="shared" si="0"/>
        <v>026A/YDI/VII/2018</v>
      </c>
      <c r="E29" s="46" t="s">
        <v>729</v>
      </c>
      <c r="F29" s="47">
        <v>11803711</v>
      </c>
      <c r="G29" s="48" t="s">
        <v>373</v>
      </c>
      <c r="H29" s="49">
        <f t="shared" si="1"/>
        <v>261650</v>
      </c>
      <c r="I29" s="14">
        <v>0.02</v>
      </c>
      <c r="J29" s="189">
        <v>5233</v>
      </c>
      <c r="K29" s="51" t="s">
        <v>881</v>
      </c>
      <c r="L29" s="51">
        <v>0.02</v>
      </c>
      <c r="M29" s="29" t="s">
        <v>318</v>
      </c>
      <c r="N29" s="29" t="s">
        <v>180</v>
      </c>
      <c r="O29" s="29" t="s">
        <v>322</v>
      </c>
    </row>
    <row r="30" spans="1:15" ht="15" customHeight="1">
      <c r="A30" s="44">
        <v>27</v>
      </c>
      <c r="B30" s="29" t="s">
        <v>180</v>
      </c>
      <c r="C30" s="45" t="s">
        <v>69</v>
      </c>
      <c r="D30" s="46" t="str">
        <f t="shared" si="0"/>
        <v>027A/YDI/VII/2018</v>
      </c>
      <c r="E30" s="46" t="s">
        <v>729</v>
      </c>
      <c r="F30" s="47">
        <v>11803732</v>
      </c>
      <c r="G30" s="48" t="s">
        <v>373</v>
      </c>
      <c r="H30" s="49">
        <f t="shared" si="1"/>
        <v>235950</v>
      </c>
      <c r="I30" s="14">
        <v>0.02</v>
      </c>
      <c r="J30" s="189">
        <v>4719</v>
      </c>
      <c r="K30" s="51" t="s">
        <v>881</v>
      </c>
      <c r="L30" s="51">
        <v>0.02</v>
      </c>
      <c r="M30" s="29" t="s">
        <v>318</v>
      </c>
      <c r="N30" s="29" t="s">
        <v>180</v>
      </c>
      <c r="O30" s="29" t="s">
        <v>322</v>
      </c>
    </row>
    <row r="31" spans="1:15" ht="15" customHeight="1">
      <c r="A31" s="44">
        <v>28</v>
      </c>
      <c r="B31" s="29" t="s">
        <v>180</v>
      </c>
      <c r="C31" s="45" t="s">
        <v>70</v>
      </c>
      <c r="D31" s="46" t="str">
        <f t="shared" si="0"/>
        <v>028A/YDI/VII/2018</v>
      </c>
      <c r="E31" s="46" t="s">
        <v>729</v>
      </c>
      <c r="F31" s="53">
        <v>11803725</v>
      </c>
      <c r="G31" s="48" t="s">
        <v>373</v>
      </c>
      <c r="H31" s="49">
        <f t="shared" si="1"/>
        <v>154400</v>
      </c>
      <c r="I31" s="14">
        <v>0.02</v>
      </c>
      <c r="J31" s="190">
        <v>3088</v>
      </c>
      <c r="K31" s="51" t="s">
        <v>881</v>
      </c>
      <c r="L31" s="51">
        <v>0.02</v>
      </c>
      <c r="M31" s="29" t="s">
        <v>318</v>
      </c>
      <c r="N31" s="29" t="s">
        <v>180</v>
      </c>
      <c r="O31" s="29" t="s">
        <v>322</v>
      </c>
    </row>
    <row r="32" spans="1:15" ht="15" customHeight="1">
      <c r="A32" s="44">
        <v>29</v>
      </c>
      <c r="B32" s="29" t="s">
        <v>180</v>
      </c>
      <c r="C32" s="45" t="s">
        <v>71</v>
      </c>
      <c r="D32" s="46" t="str">
        <f t="shared" si="0"/>
        <v>029A/YDI/VII/2018</v>
      </c>
      <c r="E32" s="46" t="s">
        <v>729</v>
      </c>
      <c r="F32" s="53">
        <v>11803732</v>
      </c>
      <c r="G32" s="48" t="s">
        <v>373</v>
      </c>
      <c r="H32" s="49">
        <f t="shared" si="1"/>
        <v>134900</v>
      </c>
      <c r="I32" s="14">
        <v>0.02</v>
      </c>
      <c r="J32" s="190">
        <v>2698</v>
      </c>
      <c r="K32" s="51" t="s">
        <v>881</v>
      </c>
      <c r="L32" s="51">
        <v>0.02</v>
      </c>
      <c r="M32" s="29" t="s">
        <v>318</v>
      </c>
      <c r="N32" s="29" t="s">
        <v>180</v>
      </c>
      <c r="O32" s="29" t="s">
        <v>322</v>
      </c>
    </row>
    <row r="33" spans="1:15" ht="15" customHeight="1">
      <c r="A33" s="44">
        <v>30</v>
      </c>
      <c r="B33" s="29" t="s">
        <v>180</v>
      </c>
      <c r="C33" s="45" t="s">
        <v>72</v>
      </c>
      <c r="D33" s="46" t="str">
        <f t="shared" si="0"/>
        <v>030A/YDI/VII/2018</v>
      </c>
      <c r="E33" s="46" t="s">
        <v>729</v>
      </c>
      <c r="F33" s="47">
        <v>11803732</v>
      </c>
      <c r="G33" s="48" t="s">
        <v>373</v>
      </c>
      <c r="H33" s="49">
        <f t="shared" si="1"/>
        <v>117650</v>
      </c>
      <c r="I33" s="14">
        <v>0.02</v>
      </c>
      <c r="J33" s="189">
        <v>2353</v>
      </c>
      <c r="K33" s="51" t="s">
        <v>881</v>
      </c>
      <c r="L33" s="51">
        <v>0.02</v>
      </c>
      <c r="M33" s="29" t="s">
        <v>318</v>
      </c>
      <c r="N33" s="29" t="s">
        <v>180</v>
      </c>
      <c r="O33" s="29" t="s">
        <v>322</v>
      </c>
    </row>
    <row r="34" spans="1:15" ht="15" customHeight="1">
      <c r="A34" s="44">
        <v>31</v>
      </c>
      <c r="B34" s="29" t="s">
        <v>180</v>
      </c>
      <c r="C34" s="45" t="s">
        <v>73</v>
      </c>
      <c r="D34" s="46" t="str">
        <f t="shared" si="0"/>
        <v>031A/YDI/VII/2018</v>
      </c>
      <c r="E34" s="46" t="s">
        <v>729</v>
      </c>
      <c r="F34" s="47">
        <v>11803732</v>
      </c>
      <c r="G34" s="48" t="s">
        <v>373</v>
      </c>
      <c r="H34" s="49">
        <f t="shared" si="1"/>
        <v>49100</v>
      </c>
      <c r="I34" s="14">
        <v>0.02</v>
      </c>
      <c r="J34" s="189">
        <v>982</v>
      </c>
      <c r="K34" s="51" t="s">
        <v>881</v>
      </c>
      <c r="L34" s="51">
        <v>0.02</v>
      </c>
      <c r="M34" s="29" t="s">
        <v>318</v>
      </c>
      <c r="N34" s="29" t="s">
        <v>180</v>
      </c>
      <c r="O34" s="29" t="s">
        <v>322</v>
      </c>
    </row>
    <row r="35" spans="1:15" ht="15" customHeight="1">
      <c r="A35" s="44">
        <v>32</v>
      </c>
      <c r="B35" s="29" t="s">
        <v>180</v>
      </c>
      <c r="C35" s="45" t="s">
        <v>74</v>
      </c>
      <c r="D35" s="46" t="str">
        <f t="shared" si="0"/>
        <v>032A/YDI/VII/2018</v>
      </c>
      <c r="E35" s="46" t="s">
        <v>729</v>
      </c>
      <c r="F35" s="47">
        <v>11803732</v>
      </c>
      <c r="G35" s="48" t="s">
        <v>373</v>
      </c>
      <c r="H35" s="49">
        <f t="shared" si="1"/>
        <v>24700</v>
      </c>
      <c r="I35" s="14">
        <v>0.02</v>
      </c>
      <c r="J35" s="189">
        <v>494</v>
      </c>
      <c r="K35" s="51" t="s">
        <v>881</v>
      </c>
      <c r="L35" s="51">
        <v>0.02</v>
      </c>
      <c r="M35" s="29" t="s">
        <v>318</v>
      </c>
      <c r="N35" s="29" t="s">
        <v>180</v>
      </c>
      <c r="O35" s="29" t="s">
        <v>322</v>
      </c>
    </row>
    <row r="36" spans="1:15" ht="15" customHeight="1">
      <c r="A36" s="44">
        <v>33</v>
      </c>
      <c r="B36" s="29" t="s">
        <v>417</v>
      </c>
      <c r="C36" s="45" t="s">
        <v>75</v>
      </c>
      <c r="D36" s="46" t="str">
        <f t="shared" si="0"/>
        <v>033A/YDI/VII/2018</v>
      </c>
      <c r="E36" s="46" t="s">
        <v>730</v>
      </c>
      <c r="F36" s="47">
        <v>11803704</v>
      </c>
      <c r="G36" s="48" t="s">
        <v>685</v>
      </c>
      <c r="H36" s="49">
        <f t="shared" si="1"/>
        <v>36350</v>
      </c>
      <c r="I36" s="14">
        <v>0.02</v>
      </c>
      <c r="J36" s="189">
        <v>727</v>
      </c>
      <c r="K36" s="51" t="s">
        <v>881</v>
      </c>
      <c r="L36" s="51">
        <v>0.02</v>
      </c>
      <c r="M36" s="29" t="s">
        <v>318</v>
      </c>
      <c r="N36" s="29" t="s">
        <v>417</v>
      </c>
      <c r="O36" s="29" t="s">
        <v>322</v>
      </c>
    </row>
    <row r="37" spans="1:15" ht="15" customHeight="1">
      <c r="A37" s="44">
        <v>34</v>
      </c>
      <c r="B37" s="29" t="s">
        <v>735</v>
      </c>
      <c r="C37" s="45" t="s">
        <v>76</v>
      </c>
      <c r="D37" s="46" t="str">
        <f t="shared" si="0"/>
        <v>034A/YDI/VII/2018</v>
      </c>
      <c r="E37" s="54" t="s">
        <v>730</v>
      </c>
      <c r="F37" s="55">
        <v>11803704</v>
      </c>
      <c r="G37" s="55" t="s">
        <v>725</v>
      </c>
      <c r="H37" s="49">
        <f t="shared" si="1"/>
        <v>436350</v>
      </c>
      <c r="I37" s="14">
        <v>0.02</v>
      </c>
      <c r="J37" s="190">
        <v>8727</v>
      </c>
      <c r="K37" s="51" t="s">
        <v>881</v>
      </c>
      <c r="L37" s="51">
        <v>0.02</v>
      </c>
      <c r="M37" s="29" t="s">
        <v>318</v>
      </c>
      <c r="N37" s="29" t="s">
        <v>735</v>
      </c>
      <c r="O37" s="29" t="s">
        <v>322</v>
      </c>
    </row>
    <row r="38" spans="1:15" ht="15" customHeight="1">
      <c r="A38" s="44">
        <v>35</v>
      </c>
      <c r="B38" s="29" t="s">
        <v>735</v>
      </c>
      <c r="C38" s="45" t="s">
        <v>77</v>
      </c>
      <c r="D38" s="46" t="str">
        <f t="shared" si="0"/>
        <v>035A/YDI/VII/2018</v>
      </c>
      <c r="E38" s="54" t="s">
        <v>730</v>
      </c>
      <c r="F38" s="56">
        <v>11803704</v>
      </c>
      <c r="G38" s="55" t="s">
        <v>725</v>
      </c>
      <c r="H38" s="49">
        <f t="shared" si="1"/>
        <v>436350</v>
      </c>
      <c r="I38" s="14">
        <v>0.02</v>
      </c>
      <c r="J38" s="190">
        <v>8727</v>
      </c>
      <c r="K38" s="51" t="s">
        <v>881</v>
      </c>
      <c r="L38" s="51">
        <v>0.02</v>
      </c>
      <c r="M38" s="29" t="s">
        <v>318</v>
      </c>
      <c r="N38" s="29" t="s">
        <v>735</v>
      </c>
      <c r="O38" s="29" t="s">
        <v>322</v>
      </c>
    </row>
    <row r="39" spans="1:15" ht="15" customHeight="1">
      <c r="A39" s="44">
        <v>36</v>
      </c>
      <c r="B39" s="29" t="s">
        <v>624</v>
      </c>
      <c r="C39" s="45" t="s">
        <v>78</v>
      </c>
      <c r="D39" s="46" t="str">
        <f t="shared" si="0"/>
        <v>036A/YDI/VII/2018</v>
      </c>
      <c r="E39" s="46" t="s">
        <v>729</v>
      </c>
      <c r="F39" s="53">
        <v>11803711</v>
      </c>
      <c r="G39" s="48" t="s">
        <v>620</v>
      </c>
      <c r="H39" s="49">
        <f t="shared" si="1"/>
        <v>350000</v>
      </c>
      <c r="I39" s="14">
        <v>0.02</v>
      </c>
      <c r="J39" s="190">
        <v>7000</v>
      </c>
      <c r="K39" s="51" t="s">
        <v>881</v>
      </c>
      <c r="L39" s="51">
        <v>0.02</v>
      </c>
      <c r="M39" s="29" t="s">
        <v>318</v>
      </c>
      <c r="N39" s="29" t="s">
        <v>624</v>
      </c>
      <c r="O39" s="29" t="s">
        <v>322</v>
      </c>
    </row>
    <row r="40" spans="1:15" ht="15" customHeight="1">
      <c r="A40" s="44">
        <v>37</v>
      </c>
      <c r="B40" s="29" t="s">
        <v>624</v>
      </c>
      <c r="C40" s="45" t="s">
        <v>79</v>
      </c>
      <c r="D40" s="46" t="str">
        <f t="shared" si="0"/>
        <v>037A/YDI/VII/2018</v>
      </c>
      <c r="E40" s="46" t="s">
        <v>729</v>
      </c>
      <c r="F40" s="47">
        <v>11803711</v>
      </c>
      <c r="G40" s="48" t="s">
        <v>620</v>
      </c>
      <c r="H40" s="49">
        <f t="shared" si="1"/>
        <v>350000</v>
      </c>
      <c r="I40" s="14">
        <v>0.02</v>
      </c>
      <c r="J40" s="189">
        <v>7000</v>
      </c>
      <c r="K40" s="51" t="s">
        <v>881</v>
      </c>
      <c r="L40" s="51">
        <v>0.02</v>
      </c>
      <c r="M40" s="29" t="s">
        <v>318</v>
      </c>
      <c r="N40" s="29" t="s">
        <v>624</v>
      </c>
      <c r="O40" s="29" t="s">
        <v>322</v>
      </c>
    </row>
    <row r="41" spans="1:15" ht="15" customHeight="1">
      <c r="A41" s="44">
        <v>38</v>
      </c>
      <c r="B41" s="29" t="s">
        <v>624</v>
      </c>
      <c r="C41" s="45" t="s">
        <v>80</v>
      </c>
      <c r="D41" s="46" t="str">
        <f t="shared" si="0"/>
        <v>038A/YDI/VII/2018</v>
      </c>
      <c r="E41" s="46" t="s">
        <v>729</v>
      </c>
      <c r="F41" s="53">
        <v>11803711</v>
      </c>
      <c r="G41" s="48" t="s">
        <v>620</v>
      </c>
      <c r="H41" s="49">
        <f t="shared" si="1"/>
        <v>350000</v>
      </c>
      <c r="I41" s="14">
        <v>0.02</v>
      </c>
      <c r="J41" s="190">
        <v>7000</v>
      </c>
      <c r="K41" s="51" t="s">
        <v>881</v>
      </c>
      <c r="L41" s="51">
        <v>0.02</v>
      </c>
      <c r="M41" s="29" t="s">
        <v>318</v>
      </c>
      <c r="N41" s="29" t="s">
        <v>624</v>
      </c>
      <c r="O41" s="29" t="s">
        <v>322</v>
      </c>
    </row>
    <row r="42" spans="1:15" ht="15" customHeight="1">
      <c r="A42" s="44">
        <v>39</v>
      </c>
      <c r="B42" s="29" t="s">
        <v>224</v>
      </c>
      <c r="C42" s="45" t="s">
        <v>81</v>
      </c>
      <c r="D42" s="46" t="str">
        <f t="shared" si="0"/>
        <v>039A/YDI/VII/2018</v>
      </c>
      <c r="E42" s="46" t="s">
        <v>730</v>
      </c>
      <c r="F42" s="53">
        <v>11803704</v>
      </c>
      <c r="G42" s="48" t="s">
        <v>686</v>
      </c>
      <c r="H42" s="49">
        <f t="shared" si="1"/>
        <v>1690900</v>
      </c>
      <c r="I42" s="14">
        <v>0.02</v>
      </c>
      <c r="J42" s="190">
        <v>33818</v>
      </c>
      <c r="K42" s="51" t="s">
        <v>881</v>
      </c>
      <c r="L42" s="51">
        <v>0.02</v>
      </c>
      <c r="M42" s="29" t="s">
        <v>318</v>
      </c>
      <c r="N42" s="29" t="s">
        <v>224</v>
      </c>
      <c r="O42" s="29" t="s">
        <v>322</v>
      </c>
    </row>
    <row r="43" spans="1:15" ht="15" customHeight="1">
      <c r="A43" s="44">
        <v>40</v>
      </c>
      <c r="B43" s="29" t="s">
        <v>211</v>
      </c>
      <c r="C43" s="45" t="s">
        <v>82</v>
      </c>
      <c r="D43" s="46" t="str">
        <f t="shared" si="0"/>
        <v>040A/YDI/VII/2018</v>
      </c>
      <c r="E43" s="46" t="s">
        <v>729</v>
      </c>
      <c r="F43" s="47">
        <v>11803733</v>
      </c>
      <c r="G43" s="48" t="s">
        <v>469</v>
      </c>
      <c r="H43" s="49">
        <f t="shared" si="1"/>
        <v>1662950</v>
      </c>
      <c r="I43" s="14">
        <v>0.02</v>
      </c>
      <c r="J43" s="189">
        <v>33259</v>
      </c>
      <c r="K43" s="51" t="s">
        <v>881</v>
      </c>
      <c r="L43" s="51">
        <v>0.02</v>
      </c>
      <c r="M43" s="29" t="s">
        <v>318</v>
      </c>
      <c r="N43" s="29" t="s">
        <v>211</v>
      </c>
      <c r="O43" s="29" t="s">
        <v>322</v>
      </c>
    </row>
    <row r="44" spans="1:15" ht="15" customHeight="1">
      <c r="A44" s="44">
        <v>41</v>
      </c>
      <c r="B44" s="29" t="s">
        <v>211</v>
      </c>
      <c r="C44" s="45" t="s">
        <v>83</v>
      </c>
      <c r="D44" s="46" t="str">
        <f t="shared" si="0"/>
        <v>041A/YDI/VII/2018</v>
      </c>
      <c r="E44" s="46" t="s">
        <v>729</v>
      </c>
      <c r="F44" s="47">
        <v>11803733</v>
      </c>
      <c r="G44" s="48" t="s">
        <v>469</v>
      </c>
      <c r="H44" s="49">
        <f t="shared" si="1"/>
        <v>1198250</v>
      </c>
      <c r="I44" s="14">
        <v>0.02</v>
      </c>
      <c r="J44" s="189">
        <v>23965</v>
      </c>
      <c r="K44" s="51" t="s">
        <v>881</v>
      </c>
      <c r="L44" s="51">
        <v>0.02</v>
      </c>
      <c r="M44" s="29" t="s">
        <v>318</v>
      </c>
      <c r="N44" s="29" t="s">
        <v>211</v>
      </c>
      <c r="O44" s="29" t="s">
        <v>322</v>
      </c>
    </row>
    <row r="45" spans="1:15" ht="15" customHeight="1">
      <c r="A45" s="44">
        <v>42</v>
      </c>
      <c r="B45" s="29" t="s">
        <v>211</v>
      </c>
      <c r="C45" s="45" t="s">
        <v>84</v>
      </c>
      <c r="D45" s="46" t="str">
        <f t="shared" si="0"/>
        <v>042A/YDI/VII/2018</v>
      </c>
      <c r="E45" s="46" t="s">
        <v>729</v>
      </c>
      <c r="F45" s="47">
        <v>11803733</v>
      </c>
      <c r="G45" s="48" t="s">
        <v>469</v>
      </c>
      <c r="H45" s="49">
        <f t="shared" si="1"/>
        <v>795050</v>
      </c>
      <c r="I45" s="14">
        <v>0.02</v>
      </c>
      <c r="J45" s="189">
        <v>15901</v>
      </c>
      <c r="K45" s="51" t="s">
        <v>881</v>
      </c>
      <c r="L45" s="51">
        <v>0.02</v>
      </c>
      <c r="M45" s="29" t="s">
        <v>318</v>
      </c>
      <c r="N45" s="29" t="s">
        <v>211</v>
      </c>
      <c r="O45" s="29" t="s">
        <v>322</v>
      </c>
    </row>
    <row r="46" spans="1:15" ht="15" customHeight="1">
      <c r="A46" s="44">
        <v>43</v>
      </c>
      <c r="B46" s="29" t="s">
        <v>211</v>
      </c>
      <c r="C46" s="45" t="s">
        <v>85</v>
      </c>
      <c r="D46" s="46" t="str">
        <f t="shared" si="0"/>
        <v>043A/YDI/VII/2018</v>
      </c>
      <c r="E46" s="46" t="s">
        <v>731</v>
      </c>
      <c r="F46" s="53">
        <v>11803330</v>
      </c>
      <c r="G46" s="48" t="s">
        <v>469</v>
      </c>
      <c r="H46" s="49">
        <f t="shared" si="1"/>
        <v>407700</v>
      </c>
      <c r="I46" s="14">
        <v>0.02</v>
      </c>
      <c r="J46" s="190">
        <v>8154</v>
      </c>
      <c r="K46" s="51" t="s">
        <v>881</v>
      </c>
      <c r="L46" s="51">
        <v>0.02</v>
      </c>
      <c r="M46" s="29" t="s">
        <v>318</v>
      </c>
      <c r="N46" s="29" t="s">
        <v>211</v>
      </c>
      <c r="O46" s="29" t="s">
        <v>322</v>
      </c>
    </row>
    <row r="47" spans="1:15" ht="15" customHeight="1">
      <c r="A47" s="44">
        <v>44</v>
      </c>
      <c r="B47" s="29" t="s">
        <v>402</v>
      </c>
      <c r="C47" s="45" t="s">
        <v>86</v>
      </c>
      <c r="D47" s="46" t="str">
        <f t="shared" si="0"/>
        <v>044A/YDI/VII/2018</v>
      </c>
      <c r="E47" s="46" t="s">
        <v>729</v>
      </c>
      <c r="F47" s="47">
        <v>11803711</v>
      </c>
      <c r="G47" s="48" t="s">
        <v>374</v>
      </c>
      <c r="H47" s="49">
        <f t="shared" si="1"/>
        <v>410000</v>
      </c>
      <c r="I47" s="14">
        <v>0.02</v>
      </c>
      <c r="J47" s="189">
        <v>8200</v>
      </c>
      <c r="K47" s="51" t="s">
        <v>881</v>
      </c>
      <c r="L47" s="51">
        <v>0.02</v>
      </c>
      <c r="M47" s="29" t="s">
        <v>318</v>
      </c>
      <c r="N47" s="29" t="s">
        <v>402</v>
      </c>
      <c r="O47" s="29" t="s">
        <v>322</v>
      </c>
    </row>
    <row r="48" spans="1:15" ht="15" customHeight="1">
      <c r="A48" s="44">
        <v>45</v>
      </c>
      <c r="B48" s="29" t="s">
        <v>402</v>
      </c>
      <c r="C48" s="45" t="s">
        <v>87</v>
      </c>
      <c r="D48" s="46" t="str">
        <f t="shared" si="0"/>
        <v>045A/YDI/VII/2018</v>
      </c>
      <c r="E48" s="54" t="s">
        <v>729</v>
      </c>
      <c r="F48" s="58">
        <v>11803711</v>
      </c>
      <c r="G48" s="55" t="s">
        <v>374</v>
      </c>
      <c r="H48" s="49">
        <f t="shared" si="1"/>
        <v>410000</v>
      </c>
      <c r="I48" s="17">
        <v>0.02</v>
      </c>
      <c r="J48" s="191">
        <v>8200</v>
      </c>
      <c r="K48" s="51" t="s">
        <v>881</v>
      </c>
      <c r="L48" s="51">
        <v>0.02</v>
      </c>
      <c r="M48" s="29" t="s">
        <v>318</v>
      </c>
      <c r="N48" s="29" t="s">
        <v>402</v>
      </c>
      <c r="O48" s="29" t="s">
        <v>322</v>
      </c>
    </row>
    <row r="49" spans="1:15" ht="15" customHeight="1">
      <c r="A49" s="44">
        <v>46</v>
      </c>
      <c r="B49" s="29" t="s">
        <v>402</v>
      </c>
      <c r="C49" s="45" t="s">
        <v>88</v>
      </c>
      <c r="D49" s="46" t="str">
        <f t="shared" si="0"/>
        <v>046A/YDI/VII/2018</v>
      </c>
      <c r="E49" s="54" t="s">
        <v>729</v>
      </c>
      <c r="F49" s="56">
        <v>11803711</v>
      </c>
      <c r="G49" s="55" t="s">
        <v>374</v>
      </c>
      <c r="H49" s="49">
        <f t="shared" si="1"/>
        <v>330000</v>
      </c>
      <c r="I49" s="17">
        <v>0.02</v>
      </c>
      <c r="J49" s="192">
        <v>6600</v>
      </c>
      <c r="K49" s="51" t="s">
        <v>881</v>
      </c>
      <c r="L49" s="51">
        <v>0.02</v>
      </c>
      <c r="M49" s="29" t="s">
        <v>318</v>
      </c>
      <c r="N49" s="29" t="s">
        <v>402</v>
      </c>
      <c r="O49" s="29" t="s">
        <v>322</v>
      </c>
    </row>
    <row r="50" spans="1:15" ht="15" customHeight="1">
      <c r="A50" s="44">
        <v>47</v>
      </c>
      <c r="B50" s="29" t="s">
        <v>418</v>
      </c>
      <c r="C50" s="45" t="s">
        <v>89</v>
      </c>
      <c r="D50" s="46" t="str">
        <f t="shared" si="0"/>
        <v>047A/YDI/VII/2018</v>
      </c>
      <c r="E50" s="62" t="s">
        <v>732</v>
      </c>
      <c r="F50" s="53">
        <v>11803691</v>
      </c>
      <c r="G50" s="53" t="s">
        <v>470</v>
      </c>
      <c r="H50" s="49">
        <f t="shared" si="1"/>
        <v>350000</v>
      </c>
      <c r="I50" s="18">
        <v>0.02</v>
      </c>
      <c r="J50" s="193">
        <v>7000</v>
      </c>
      <c r="K50" s="51" t="s">
        <v>881</v>
      </c>
      <c r="L50" s="51">
        <v>0.02</v>
      </c>
      <c r="M50" s="29" t="s">
        <v>318</v>
      </c>
      <c r="N50" s="29" t="s">
        <v>418</v>
      </c>
      <c r="O50" s="29" t="s">
        <v>322</v>
      </c>
    </row>
    <row r="51" spans="1:15" ht="15" customHeight="1">
      <c r="A51" s="44">
        <v>48</v>
      </c>
      <c r="B51" s="29" t="s">
        <v>146</v>
      </c>
      <c r="C51" s="45" t="s">
        <v>90</v>
      </c>
      <c r="D51" s="46" t="str">
        <f t="shared" si="0"/>
        <v>048A/YDI/VII/2018</v>
      </c>
      <c r="E51" s="46" t="s">
        <v>729</v>
      </c>
      <c r="F51" s="47">
        <v>11803732</v>
      </c>
      <c r="G51" s="48" t="s">
        <v>375</v>
      </c>
      <c r="H51" s="49">
        <f t="shared" si="1"/>
        <v>12103200</v>
      </c>
      <c r="I51" s="14">
        <v>0.02</v>
      </c>
      <c r="J51" s="189">
        <v>242064</v>
      </c>
      <c r="K51" s="51" t="s">
        <v>881</v>
      </c>
      <c r="L51" s="51">
        <v>0.02</v>
      </c>
      <c r="M51" s="29" t="s">
        <v>318</v>
      </c>
      <c r="N51" s="29" t="s">
        <v>146</v>
      </c>
      <c r="O51" s="29" t="s">
        <v>322</v>
      </c>
    </row>
    <row r="52" spans="1:15" ht="15" customHeight="1">
      <c r="A52" s="44">
        <v>49</v>
      </c>
      <c r="B52" s="29" t="s">
        <v>146</v>
      </c>
      <c r="C52" s="45" t="s">
        <v>91</v>
      </c>
      <c r="D52" s="46" t="str">
        <f t="shared" si="0"/>
        <v>049A/YDI/VII/2018</v>
      </c>
      <c r="E52" s="46" t="s">
        <v>729</v>
      </c>
      <c r="F52" s="47">
        <v>11803725</v>
      </c>
      <c r="G52" s="48" t="s">
        <v>375</v>
      </c>
      <c r="H52" s="49">
        <f t="shared" si="1"/>
        <v>11584650</v>
      </c>
      <c r="I52" s="14">
        <v>0.02</v>
      </c>
      <c r="J52" s="189">
        <v>231693</v>
      </c>
      <c r="K52" s="51" t="s">
        <v>881</v>
      </c>
      <c r="L52" s="51">
        <v>0.02</v>
      </c>
      <c r="M52" s="29" t="s">
        <v>318</v>
      </c>
      <c r="N52" s="29" t="s">
        <v>146</v>
      </c>
      <c r="O52" s="29" t="s">
        <v>322</v>
      </c>
    </row>
    <row r="53" spans="1:15" ht="15" customHeight="1">
      <c r="A53" s="44">
        <v>50</v>
      </c>
      <c r="B53" s="29" t="s">
        <v>146</v>
      </c>
      <c r="C53" s="45" t="s">
        <v>92</v>
      </c>
      <c r="D53" s="46" t="str">
        <f t="shared" si="0"/>
        <v>050A/YDI/VII/2018</v>
      </c>
      <c r="E53" s="46" t="s">
        <v>729</v>
      </c>
      <c r="F53" s="53">
        <v>11803732</v>
      </c>
      <c r="G53" s="48" t="s">
        <v>375</v>
      </c>
      <c r="H53" s="49">
        <f t="shared" si="1"/>
        <v>4756850</v>
      </c>
      <c r="I53" s="14">
        <v>0.02</v>
      </c>
      <c r="J53" s="190">
        <v>95137</v>
      </c>
      <c r="K53" s="51" t="s">
        <v>881</v>
      </c>
      <c r="L53" s="51">
        <v>0.02</v>
      </c>
      <c r="M53" s="29" t="s">
        <v>318</v>
      </c>
      <c r="N53" s="29" t="s">
        <v>146</v>
      </c>
      <c r="O53" s="29" t="s">
        <v>322</v>
      </c>
    </row>
    <row r="54" spans="1:15" ht="15" customHeight="1">
      <c r="A54" s="44">
        <v>51</v>
      </c>
      <c r="B54" s="29" t="s">
        <v>146</v>
      </c>
      <c r="C54" s="45" t="s">
        <v>93</v>
      </c>
      <c r="D54" s="46" t="str">
        <f t="shared" si="0"/>
        <v>051A/YDI/VII/2018</v>
      </c>
      <c r="E54" s="46" t="s">
        <v>729</v>
      </c>
      <c r="F54" s="47">
        <v>11803732</v>
      </c>
      <c r="G54" s="48" t="s">
        <v>375</v>
      </c>
      <c r="H54" s="49">
        <f t="shared" si="1"/>
        <v>3221350</v>
      </c>
      <c r="I54" s="14">
        <v>0.02</v>
      </c>
      <c r="J54" s="189">
        <v>64427</v>
      </c>
      <c r="K54" s="51" t="s">
        <v>881</v>
      </c>
      <c r="L54" s="51">
        <v>0.02</v>
      </c>
      <c r="M54" s="29" t="s">
        <v>318</v>
      </c>
      <c r="N54" s="29" t="s">
        <v>146</v>
      </c>
      <c r="O54" s="29" t="s">
        <v>322</v>
      </c>
    </row>
    <row r="55" spans="1:15" ht="15" customHeight="1">
      <c r="A55" s="44">
        <v>52</v>
      </c>
      <c r="B55" s="29" t="s">
        <v>146</v>
      </c>
      <c r="C55" s="45" t="s">
        <v>94</v>
      </c>
      <c r="D55" s="46" t="str">
        <f t="shared" si="0"/>
        <v>052A/YDI/VII/2018</v>
      </c>
      <c r="E55" s="46" t="s">
        <v>730</v>
      </c>
      <c r="F55" s="47">
        <v>11803705</v>
      </c>
      <c r="G55" s="48" t="s">
        <v>375</v>
      </c>
      <c r="H55" s="49">
        <f t="shared" si="1"/>
        <v>2988600</v>
      </c>
      <c r="I55" s="14">
        <v>0.02</v>
      </c>
      <c r="J55" s="189">
        <v>59772</v>
      </c>
      <c r="K55" s="51" t="s">
        <v>881</v>
      </c>
      <c r="L55" s="51">
        <v>0.02</v>
      </c>
      <c r="M55" s="29" t="s">
        <v>318</v>
      </c>
      <c r="N55" s="29" t="s">
        <v>146</v>
      </c>
      <c r="O55" s="29" t="s">
        <v>322</v>
      </c>
    </row>
    <row r="56" spans="1:15" ht="15" customHeight="1">
      <c r="A56" s="44">
        <v>53</v>
      </c>
      <c r="B56" s="29" t="s">
        <v>146</v>
      </c>
      <c r="C56" s="45" t="s">
        <v>95</v>
      </c>
      <c r="D56" s="46" t="str">
        <f t="shared" si="0"/>
        <v>053A/YDI/VII/2018</v>
      </c>
      <c r="E56" s="46" t="s">
        <v>729</v>
      </c>
      <c r="F56" s="47">
        <v>11803732</v>
      </c>
      <c r="G56" s="48" t="s">
        <v>375</v>
      </c>
      <c r="H56" s="49">
        <f t="shared" si="1"/>
        <v>2237950</v>
      </c>
      <c r="I56" s="14">
        <v>0.02</v>
      </c>
      <c r="J56" s="189">
        <v>44759</v>
      </c>
      <c r="K56" s="51" t="s">
        <v>881</v>
      </c>
      <c r="L56" s="51">
        <v>0.02</v>
      </c>
      <c r="M56" s="29" t="s">
        <v>318</v>
      </c>
      <c r="N56" s="29" t="s">
        <v>146</v>
      </c>
      <c r="O56" s="29" t="s">
        <v>322</v>
      </c>
    </row>
    <row r="57" spans="1:15" ht="15" customHeight="1">
      <c r="A57" s="44">
        <v>54</v>
      </c>
      <c r="B57" s="29" t="s">
        <v>146</v>
      </c>
      <c r="C57" s="45" t="s">
        <v>96</v>
      </c>
      <c r="D57" s="46" t="str">
        <f t="shared" si="0"/>
        <v>054A/YDI/VII/2018</v>
      </c>
      <c r="E57" s="62" t="s">
        <v>729</v>
      </c>
      <c r="F57" s="47">
        <v>11803711</v>
      </c>
      <c r="G57" s="53" t="s">
        <v>375</v>
      </c>
      <c r="H57" s="49">
        <f t="shared" si="1"/>
        <v>1104350</v>
      </c>
      <c r="I57" s="18">
        <v>0.02</v>
      </c>
      <c r="J57" s="194">
        <v>22087</v>
      </c>
      <c r="K57" s="51" t="s">
        <v>881</v>
      </c>
      <c r="L57" s="51">
        <v>0.02</v>
      </c>
      <c r="M57" s="29" t="s">
        <v>318</v>
      </c>
      <c r="N57" s="29" t="s">
        <v>146</v>
      </c>
      <c r="O57" s="29" t="s">
        <v>322</v>
      </c>
    </row>
    <row r="58" spans="1:15" ht="15" customHeight="1">
      <c r="A58" s="44">
        <v>55</v>
      </c>
      <c r="B58" s="29" t="s">
        <v>146</v>
      </c>
      <c r="C58" s="45" t="s">
        <v>97</v>
      </c>
      <c r="D58" s="46" t="str">
        <f t="shared" si="0"/>
        <v>055A/YDI/VII/2018</v>
      </c>
      <c r="E58" s="46" t="s">
        <v>729</v>
      </c>
      <c r="F58" s="47">
        <v>11803732</v>
      </c>
      <c r="G58" s="48" t="s">
        <v>375</v>
      </c>
      <c r="H58" s="49">
        <f t="shared" si="1"/>
        <v>792550</v>
      </c>
      <c r="I58" s="14">
        <v>0.02</v>
      </c>
      <c r="J58" s="189">
        <v>15851</v>
      </c>
      <c r="K58" s="51" t="s">
        <v>881</v>
      </c>
      <c r="L58" s="51">
        <v>0.02</v>
      </c>
      <c r="M58" s="29" t="s">
        <v>318</v>
      </c>
      <c r="N58" s="29" t="s">
        <v>146</v>
      </c>
      <c r="O58" s="29" t="s">
        <v>322</v>
      </c>
    </row>
    <row r="59" spans="1:15" ht="15" customHeight="1">
      <c r="A59" s="44">
        <v>56</v>
      </c>
      <c r="B59" s="29" t="s">
        <v>146</v>
      </c>
      <c r="C59" s="45" t="s">
        <v>98</v>
      </c>
      <c r="D59" s="46" t="str">
        <f t="shared" si="0"/>
        <v>056A/YDI/VII/2018</v>
      </c>
      <c r="E59" s="46" t="s">
        <v>729</v>
      </c>
      <c r="F59" s="47">
        <v>11803732</v>
      </c>
      <c r="G59" s="48" t="s">
        <v>375</v>
      </c>
      <c r="H59" s="49">
        <f t="shared" si="1"/>
        <v>702050</v>
      </c>
      <c r="I59" s="14">
        <v>0.02</v>
      </c>
      <c r="J59" s="189">
        <v>14041</v>
      </c>
      <c r="K59" s="51" t="s">
        <v>881</v>
      </c>
      <c r="L59" s="51">
        <v>0.02</v>
      </c>
      <c r="M59" s="29" t="s">
        <v>318</v>
      </c>
      <c r="N59" s="29" t="s">
        <v>146</v>
      </c>
      <c r="O59" s="29" t="s">
        <v>322</v>
      </c>
    </row>
    <row r="60" spans="1:15" ht="15" customHeight="1">
      <c r="A60" s="44">
        <v>57</v>
      </c>
      <c r="B60" s="29" t="s">
        <v>146</v>
      </c>
      <c r="C60" s="45" t="s">
        <v>99</v>
      </c>
      <c r="D60" s="46" t="str">
        <f t="shared" si="0"/>
        <v>057A/YDI/VII/2018</v>
      </c>
      <c r="E60" s="46" t="s">
        <v>729</v>
      </c>
      <c r="F60" s="53">
        <v>11803732</v>
      </c>
      <c r="G60" s="48" t="s">
        <v>375</v>
      </c>
      <c r="H60" s="49">
        <f t="shared" si="1"/>
        <v>550300</v>
      </c>
      <c r="I60" s="14">
        <v>0.02</v>
      </c>
      <c r="J60" s="190">
        <v>11006</v>
      </c>
      <c r="K60" s="51" t="s">
        <v>881</v>
      </c>
      <c r="L60" s="51">
        <v>0.02</v>
      </c>
      <c r="M60" s="29" t="s">
        <v>318</v>
      </c>
      <c r="N60" s="29" t="s">
        <v>146</v>
      </c>
      <c r="O60" s="29" t="s">
        <v>322</v>
      </c>
    </row>
    <row r="61" spans="1:15" ht="15" customHeight="1">
      <c r="A61" s="44">
        <v>58</v>
      </c>
      <c r="B61" s="29" t="s">
        <v>146</v>
      </c>
      <c r="C61" s="45" t="s">
        <v>100</v>
      </c>
      <c r="D61" s="46" t="str">
        <f t="shared" si="0"/>
        <v>058A/YDI/VII/2018</v>
      </c>
      <c r="E61" s="46" t="s">
        <v>729</v>
      </c>
      <c r="F61" s="47">
        <v>11803732</v>
      </c>
      <c r="G61" s="48" t="s">
        <v>375</v>
      </c>
      <c r="H61" s="49">
        <f t="shared" si="1"/>
        <v>416350</v>
      </c>
      <c r="I61" s="14">
        <v>0.02</v>
      </c>
      <c r="J61" s="189">
        <v>8327</v>
      </c>
      <c r="K61" s="51" t="s">
        <v>881</v>
      </c>
      <c r="L61" s="51">
        <v>0.02</v>
      </c>
      <c r="M61" s="29" t="s">
        <v>318</v>
      </c>
      <c r="N61" s="29" t="s">
        <v>146</v>
      </c>
      <c r="O61" s="29" t="s">
        <v>322</v>
      </c>
    </row>
    <row r="62" spans="1:15" ht="15" customHeight="1">
      <c r="A62" s="44">
        <v>59</v>
      </c>
      <c r="B62" s="29" t="s">
        <v>367</v>
      </c>
      <c r="C62" s="45" t="s">
        <v>101</v>
      </c>
      <c r="D62" s="46" t="str">
        <f t="shared" si="0"/>
        <v>059A/YDI/VII/2018</v>
      </c>
      <c r="E62" s="46" t="s">
        <v>729</v>
      </c>
      <c r="F62" s="47">
        <v>11803733</v>
      </c>
      <c r="G62" s="48" t="s">
        <v>376</v>
      </c>
      <c r="H62" s="49">
        <f t="shared" si="1"/>
        <v>327250</v>
      </c>
      <c r="I62" s="14">
        <v>0.02</v>
      </c>
      <c r="J62" s="189">
        <v>6545</v>
      </c>
      <c r="K62" s="51" t="s">
        <v>881</v>
      </c>
      <c r="L62" s="51">
        <v>0.02</v>
      </c>
      <c r="M62" s="29" t="s">
        <v>318</v>
      </c>
      <c r="N62" s="29" t="s">
        <v>367</v>
      </c>
      <c r="O62" s="29" t="s">
        <v>322</v>
      </c>
    </row>
    <row r="63" spans="1:15" ht="15" customHeight="1">
      <c r="A63" s="44">
        <v>60</v>
      </c>
      <c r="B63" s="29" t="s">
        <v>307</v>
      </c>
      <c r="C63" s="45" t="s">
        <v>102</v>
      </c>
      <c r="D63" s="46" t="str">
        <f t="shared" si="0"/>
        <v>060A/YDI/VII/2018</v>
      </c>
      <c r="E63" s="46" t="s">
        <v>729</v>
      </c>
      <c r="F63" s="53">
        <v>11803732</v>
      </c>
      <c r="G63" s="48" t="s">
        <v>622</v>
      </c>
      <c r="H63" s="49">
        <f t="shared" si="1"/>
        <v>600000</v>
      </c>
      <c r="I63" s="14">
        <v>0.02</v>
      </c>
      <c r="J63" s="190">
        <v>12000</v>
      </c>
      <c r="K63" s="51" t="s">
        <v>881</v>
      </c>
      <c r="L63" s="51">
        <v>0.02</v>
      </c>
      <c r="M63" s="29" t="s">
        <v>318</v>
      </c>
      <c r="N63" s="29" t="s">
        <v>307</v>
      </c>
      <c r="O63" s="29" t="s">
        <v>322</v>
      </c>
    </row>
    <row r="64" spans="1:15" ht="15" customHeight="1">
      <c r="A64" s="44">
        <v>61</v>
      </c>
      <c r="B64" s="29" t="s">
        <v>307</v>
      </c>
      <c r="C64" s="45" t="s">
        <v>103</v>
      </c>
      <c r="D64" s="46" t="str">
        <f t="shared" si="0"/>
        <v>061A/YDI/VII/2018</v>
      </c>
      <c r="E64" s="46" t="s">
        <v>729</v>
      </c>
      <c r="F64" s="53">
        <v>11803721</v>
      </c>
      <c r="G64" s="48" t="s">
        <v>622</v>
      </c>
      <c r="H64" s="49">
        <f t="shared" si="1"/>
        <v>550000</v>
      </c>
      <c r="I64" s="14">
        <v>0.02</v>
      </c>
      <c r="J64" s="190">
        <v>11000</v>
      </c>
      <c r="K64" s="51" t="s">
        <v>881</v>
      </c>
      <c r="L64" s="51">
        <v>0.02</v>
      </c>
      <c r="M64" s="29" t="s">
        <v>318</v>
      </c>
      <c r="N64" s="29" t="s">
        <v>307</v>
      </c>
      <c r="O64" s="29" t="s">
        <v>322</v>
      </c>
    </row>
    <row r="65" spans="1:15" ht="15" customHeight="1">
      <c r="A65" s="44">
        <v>62</v>
      </c>
      <c r="B65" s="29" t="s">
        <v>307</v>
      </c>
      <c r="C65" s="45" t="s">
        <v>104</v>
      </c>
      <c r="D65" s="46" t="str">
        <f t="shared" si="0"/>
        <v>062A/YDI/VII/2018</v>
      </c>
      <c r="E65" s="46" t="s">
        <v>729</v>
      </c>
      <c r="F65" s="47">
        <v>11803711</v>
      </c>
      <c r="G65" s="48" t="s">
        <v>622</v>
      </c>
      <c r="H65" s="49">
        <f t="shared" si="1"/>
        <v>300000</v>
      </c>
      <c r="I65" s="14">
        <v>0.02</v>
      </c>
      <c r="J65" s="189">
        <v>6000</v>
      </c>
      <c r="K65" s="51" t="s">
        <v>881</v>
      </c>
      <c r="L65" s="51">
        <v>0.02</v>
      </c>
      <c r="M65" s="29" t="s">
        <v>318</v>
      </c>
      <c r="N65" s="29" t="s">
        <v>307</v>
      </c>
      <c r="O65" s="29" t="s">
        <v>322</v>
      </c>
    </row>
    <row r="66" spans="1:15" ht="15" customHeight="1">
      <c r="A66" s="44">
        <v>63</v>
      </c>
      <c r="B66" s="29" t="s">
        <v>307</v>
      </c>
      <c r="C66" s="45" t="s">
        <v>106</v>
      </c>
      <c r="D66" s="46" t="str">
        <f t="shared" si="0"/>
        <v>063A/YDI/VII/2018</v>
      </c>
      <c r="E66" s="46" t="s">
        <v>729</v>
      </c>
      <c r="F66" s="47">
        <v>11803711</v>
      </c>
      <c r="G66" s="48" t="s">
        <v>622</v>
      </c>
      <c r="H66" s="49">
        <f t="shared" si="1"/>
        <v>300000</v>
      </c>
      <c r="I66" s="14">
        <v>0.02</v>
      </c>
      <c r="J66" s="189">
        <v>6000</v>
      </c>
      <c r="K66" s="51" t="s">
        <v>881</v>
      </c>
      <c r="L66" s="51">
        <v>0.02</v>
      </c>
      <c r="M66" s="29" t="s">
        <v>318</v>
      </c>
      <c r="N66" s="29" t="s">
        <v>307</v>
      </c>
      <c r="O66" s="29" t="s">
        <v>322</v>
      </c>
    </row>
    <row r="67" spans="1:15" ht="15" customHeight="1">
      <c r="A67" s="44">
        <v>64</v>
      </c>
      <c r="B67" s="29" t="s">
        <v>354</v>
      </c>
      <c r="C67" s="45" t="s">
        <v>107</v>
      </c>
      <c r="D67" s="46" t="str">
        <f t="shared" si="0"/>
        <v>064A/YDI/VII/2018</v>
      </c>
      <c r="E67" s="46" t="s">
        <v>729</v>
      </c>
      <c r="F67" s="47">
        <v>11803721</v>
      </c>
      <c r="G67" s="48" t="s">
        <v>428</v>
      </c>
      <c r="H67" s="49">
        <f t="shared" si="1"/>
        <v>2059000</v>
      </c>
      <c r="I67" s="14">
        <v>0.02</v>
      </c>
      <c r="J67" s="189">
        <v>41180</v>
      </c>
      <c r="K67" s="51" t="s">
        <v>881</v>
      </c>
      <c r="L67" s="51">
        <v>0.02</v>
      </c>
      <c r="M67" s="29" t="s">
        <v>318</v>
      </c>
      <c r="N67" s="29" t="s">
        <v>354</v>
      </c>
      <c r="O67" s="29" t="s">
        <v>322</v>
      </c>
    </row>
    <row r="68" spans="1:15" ht="15" customHeight="1">
      <c r="A68" s="44">
        <v>65</v>
      </c>
      <c r="B68" s="29" t="s">
        <v>354</v>
      </c>
      <c r="C68" s="45" t="s">
        <v>109</v>
      </c>
      <c r="D68" s="46" t="str">
        <f t="shared" ref="D68:D99" si="2">C68&amp;$E$1</f>
        <v>065A/YDI/VII/2018</v>
      </c>
      <c r="E68" s="46" t="s">
        <v>729</v>
      </c>
      <c r="F68" s="47">
        <v>11803721</v>
      </c>
      <c r="G68" s="48" t="s">
        <v>428</v>
      </c>
      <c r="H68" s="49">
        <f t="shared" ref="H68:H132" si="3">J68/I68</f>
        <v>568000</v>
      </c>
      <c r="I68" s="14">
        <v>0.02</v>
      </c>
      <c r="J68" s="189">
        <v>11360</v>
      </c>
      <c r="K68" s="51" t="s">
        <v>881</v>
      </c>
      <c r="L68" s="51">
        <v>0.02</v>
      </c>
      <c r="M68" s="29" t="s">
        <v>318</v>
      </c>
      <c r="N68" s="29" t="s">
        <v>354</v>
      </c>
      <c r="O68" s="29" t="s">
        <v>322</v>
      </c>
    </row>
    <row r="69" spans="1:15" ht="15" customHeight="1">
      <c r="A69" s="44">
        <v>66</v>
      </c>
      <c r="B69" s="29" t="s">
        <v>141</v>
      </c>
      <c r="C69" s="45" t="s">
        <v>110</v>
      </c>
      <c r="D69" s="46" t="str">
        <f t="shared" si="2"/>
        <v>066A/YDI/VII/2018</v>
      </c>
      <c r="E69" s="46" t="s">
        <v>729</v>
      </c>
      <c r="F69" s="47">
        <v>11803732</v>
      </c>
      <c r="G69" s="48" t="s">
        <v>378</v>
      </c>
      <c r="H69" s="49">
        <f t="shared" si="3"/>
        <v>34334100</v>
      </c>
      <c r="I69" s="14">
        <v>0.02</v>
      </c>
      <c r="J69" s="189">
        <v>686682</v>
      </c>
      <c r="K69" s="51" t="s">
        <v>881</v>
      </c>
      <c r="L69" s="51">
        <v>0.02</v>
      </c>
      <c r="M69" s="29" t="s">
        <v>318</v>
      </c>
      <c r="N69" s="29" t="s">
        <v>141</v>
      </c>
      <c r="O69" s="29" t="s">
        <v>322</v>
      </c>
    </row>
    <row r="70" spans="1:15" ht="15" customHeight="1">
      <c r="A70" s="44">
        <v>67</v>
      </c>
      <c r="B70" s="29" t="s">
        <v>141</v>
      </c>
      <c r="C70" s="45" t="s">
        <v>111</v>
      </c>
      <c r="D70" s="46" t="str">
        <f t="shared" si="2"/>
        <v>067A/YDI/VII/2018</v>
      </c>
      <c r="E70" s="46" t="s">
        <v>729</v>
      </c>
      <c r="F70" s="47">
        <v>11803732</v>
      </c>
      <c r="G70" s="48" t="s">
        <v>378</v>
      </c>
      <c r="H70" s="49">
        <f t="shared" si="3"/>
        <v>27371950</v>
      </c>
      <c r="I70" s="14">
        <v>0.02</v>
      </c>
      <c r="J70" s="189">
        <v>547439</v>
      </c>
      <c r="K70" s="51" t="s">
        <v>881</v>
      </c>
      <c r="L70" s="51">
        <v>0.02</v>
      </c>
      <c r="M70" s="29" t="s">
        <v>318</v>
      </c>
      <c r="N70" s="29" t="s">
        <v>141</v>
      </c>
      <c r="O70" s="29" t="s">
        <v>322</v>
      </c>
    </row>
    <row r="71" spans="1:15" ht="15" customHeight="1">
      <c r="A71" s="44">
        <v>68</v>
      </c>
      <c r="B71" s="29" t="s">
        <v>141</v>
      </c>
      <c r="C71" s="45" t="s">
        <v>112</v>
      </c>
      <c r="D71" s="46" t="str">
        <f t="shared" si="2"/>
        <v>068A/YDI/VII/2018</v>
      </c>
      <c r="E71" s="46" t="s">
        <v>729</v>
      </c>
      <c r="F71" s="47">
        <v>11803732</v>
      </c>
      <c r="G71" s="48" t="s">
        <v>378</v>
      </c>
      <c r="H71" s="49">
        <f t="shared" si="3"/>
        <v>21110400</v>
      </c>
      <c r="I71" s="14">
        <v>0.02</v>
      </c>
      <c r="J71" s="189">
        <v>422208</v>
      </c>
      <c r="K71" s="51" t="s">
        <v>881</v>
      </c>
      <c r="L71" s="51">
        <v>0.02</v>
      </c>
      <c r="M71" s="29" t="s">
        <v>318</v>
      </c>
      <c r="N71" s="29" t="s">
        <v>141</v>
      </c>
      <c r="O71" s="29" t="s">
        <v>322</v>
      </c>
    </row>
    <row r="72" spans="1:15" ht="15" customHeight="1">
      <c r="A72" s="44">
        <v>69</v>
      </c>
      <c r="B72" s="29" t="s">
        <v>141</v>
      </c>
      <c r="C72" s="45" t="s">
        <v>113</v>
      </c>
      <c r="D72" s="46" t="str">
        <f t="shared" si="2"/>
        <v>069A/YDI/VII/2018</v>
      </c>
      <c r="E72" s="46" t="s">
        <v>729</v>
      </c>
      <c r="F72" s="47">
        <v>11803732</v>
      </c>
      <c r="G72" s="48" t="s">
        <v>378</v>
      </c>
      <c r="H72" s="49">
        <f t="shared" si="3"/>
        <v>12884950</v>
      </c>
      <c r="I72" s="14">
        <v>0.02</v>
      </c>
      <c r="J72" s="189">
        <v>257699</v>
      </c>
      <c r="K72" s="51" t="s">
        <v>881</v>
      </c>
      <c r="L72" s="51">
        <v>0.02</v>
      </c>
      <c r="M72" s="29" t="s">
        <v>318</v>
      </c>
      <c r="N72" s="29" t="s">
        <v>141</v>
      </c>
      <c r="O72" s="29" t="s">
        <v>322</v>
      </c>
    </row>
    <row r="73" spans="1:15" ht="15" customHeight="1">
      <c r="A73" s="44">
        <v>70</v>
      </c>
      <c r="B73" s="29" t="s">
        <v>141</v>
      </c>
      <c r="C73" s="45" t="s">
        <v>114</v>
      </c>
      <c r="D73" s="46" t="str">
        <f t="shared" si="2"/>
        <v>070A/YDI/VII/2018</v>
      </c>
      <c r="E73" s="46" t="s">
        <v>729</v>
      </c>
      <c r="F73" s="47">
        <v>11803732</v>
      </c>
      <c r="G73" s="48" t="s">
        <v>378</v>
      </c>
      <c r="H73" s="49">
        <f t="shared" si="3"/>
        <v>7454850</v>
      </c>
      <c r="I73" s="14">
        <v>0.02</v>
      </c>
      <c r="J73" s="189">
        <v>149097</v>
      </c>
      <c r="K73" s="51" t="s">
        <v>881</v>
      </c>
      <c r="L73" s="51">
        <v>0.02</v>
      </c>
      <c r="M73" s="29" t="s">
        <v>318</v>
      </c>
      <c r="N73" s="29" t="s">
        <v>141</v>
      </c>
      <c r="O73" s="29" t="s">
        <v>322</v>
      </c>
    </row>
    <row r="74" spans="1:15" ht="15" customHeight="1">
      <c r="A74" s="44">
        <v>71</v>
      </c>
      <c r="B74" s="29" t="s">
        <v>141</v>
      </c>
      <c r="C74" s="45" t="s">
        <v>115</v>
      </c>
      <c r="D74" s="46" t="str">
        <f t="shared" si="2"/>
        <v>071A/YDI/VII/2018</v>
      </c>
      <c r="E74" s="46" t="s">
        <v>729</v>
      </c>
      <c r="F74" s="47">
        <v>11803732</v>
      </c>
      <c r="G74" s="48" t="s">
        <v>378</v>
      </c>
      <c r="H74" s="49">
        <f t="shared" si="3"/>
        <v>500000</v>
      </c>
      <c r="I74" s="14">
        <v>0.02</v>
      </c>
      <c r="J74" s="189">
        <v>10000</v>
      </c>
      <c r="K74" s="51" t="s">
        <v>881</v>
      </c>
      <c r="L74" s="51">
        <v>0.02</v>
      </c>
      <c r="M74" s="29" t="s">
        <v>318</v>
      </c>
      <c r="N74" s="29" t="s">
        <v>141</v>
      </c>
      <c r="O74" s="29" t="s">
        <v>322</v>
      </c>
    </row>
    <row r="75" spans="1:15" ht="15" customHeight="1">
      <c r="A75" s="44">
        <v>72</v>
      </c>
      <c r="B75" s="29" t="s">
        <v>141</v>
      </c>
      <c r="C75" s="45" t="s">
        <v>116</v>
      </c>
      <c r="D75" s="46" t="str">
        <f t="shared" si="2"/>
        <v>072A/YDI/VII/2018</v>
      </c>
      <c r="E75" s="46" t="s">
        <v>729</v>
      </c>
      <c r="F75" s="47">
        <v>11803732</v>
      </c>
      <c r="G75" s="48" t="s">
        <v>378</v>
      </c>
      <c r="H75" s="49">
        <f t="shared" si="3"/>
        <v>500000</v>
      </c>
      <c r="I75" s="14">
        <v>0.02</v>
      </c>
      <c r="J75" s="189">
        <v>10000</v>
      </c>
      <c r="K75" s="51" t="s">
        <v>881</v>
      </c>
      <c r="L75" s="51">
        <v>0.02</v>
      </c>
      <c r="M75" s="29" t="s">
        <v>318</v>
      </c>
      <c r="N75" s="29" t="s">
        <v>141</v>
      </c>
      <c r="O75" s="29" t="s">
        <v>322</v>
      </c>
    </row>
    <row r="76" spans="1:15" ht="15" customHeight="1">
      <c r="A76" s="44">
        <v>73</v>
      </c>
      <c r="B76" s="29" t="s">
        <v>277</v>
      </c>
      <c r="C76" s="45" t="s">
        <v>117</v>
      </c>
      <c r="D76" s="46" t="str">
        <f t="shared" si="2"/>
        <v>073A/YDI/VII/2018</v>
      </c>
      <c r="E76" s="46" t="s">
        <v>729</v>
      </c>
      <c r="F76" s="47">
        <v>11803732</v>
      </c>
      <c r="G76" s="48" t="s">
        <v>443</v>
      </c>
      <c r="H76" s="49">
        <f t="shared" si="3"/>
        <v>9006550</v>
      </c>
      <c r="I76" s="14">
        <v>0.02</v>
      </c>
      <c r="J76" s="189">
        <v>180131</v>
      </c>
      <c r="K76" s="51" t="s">
        <v>881</v>
      </c>
      <c r="L76" s="51">
        <v>0.02</v>
      </c>
      <c r="M76" s="29" t="s">
        <v>318</v>
      </c>
      <c r="N76" s="29" t="s">
        <v>277</v>
      </c>
      <c r="O76" s="29" t="s">
        <v>322</v>
      </c>
    </row>
    <row r="77" spans="1:15" ht="15" customHeight="1">
      <c r="A77" s="44">
        <v>74</v>
      </c>
      <c r="B77" s="29" t="s">
        <v>142</v>
      </c>
      <c r="C77" s="45" t="s">
        <v>118</v>
      </c>
      <c r="D77" s="46" t="str">
        <f t="shared" si="2"/>
        <v>074A/YDI/VII/2018</v>
      </c>
      <c r="E77" s="46" t="s">
        <v>729</v>
      </c>
      <c r="F77" s="47">
        <v>11803732</v>
      </c>
      <c r="G77" s="48" t="s">
        <v>429</v>
      </c>
      <c r="H77" s="49">
        <f t="shared" si="3"/>
        <v>11263600</v>
      </c>
      <c r="I77" s="14">
        <v>0.02</v>
      </c>
      <c r="J77" s="189">
        <v>225272</v>
      </c>
      <c r="K77" s="51" t="s">
        <v>881</v>
      </c>
      <c r="L77" s="51">
        <v>0.02</v>
      </c>
      <c r="M77" s="29" t="s">
        <v>318</v>
      </c>
      <c r="N77" s="29" t="s">
        <v>142</v>
      </c>
      <c r="O77" s="29" t="s">
        <v>322</v>
      </c>
    </row>
    <row r="78" spans="1:15" ht="15" customHeight="1">
      <c r="A78" s="44">
        <v>75</v>
      </c>
      <c r="B78" s="29" t="s">
        <v>142</v>
      </c>
      <c r="C78" s="45" t="s">
        <v>119</v>
      </c>
      <c r="D78" s="46" t="str">
        <f t="shared" si="2"/>
        <v>075A/YDI/VII/2018</v>
      </c>
      <c r="E78" s="46" t="s">
        <v>729</v>
      </c>
      <c r="F78" s="47">
        <v>11803732</v>
      </c>
      <c r="G78" s="48" t="s">
        <v>429</v>
      </c>
      <c r="H78" s="49">
        <f t="shared" si="3"/>
        <v>4804150</v>
      </c>
      <c r="I78" s="14">
        <v>0.02</v>
      </c>
      <c r="J78" s="189">
        <v>96083</v>
      </c>
      <c r="K78" s="51" t="s">
        <v>881</v>
      </c>
      <c r="L78" s="51">
        <v>0.02</v>
      </c>
      <c r="M78" s="29" t="s">
        <v>318</v>
      </c>
      <c r="N78" s="29" t="s">
        <v>142</v>
      </c>
      <c r="O78" s="29" t="s">
        <v>322</v>
      </c>
    </row>
    <row r="79" spans="1:15" ht="15" customHeight="1">
      <c r="A79" s="44">
        <v>76</v>
      </c>
      <c r="B79" s="29" t="s">
        <v>457</v>
      </c>
      <c r="C79" s="45" t="s">
        <v>120</v>
      </c>
      <c r="D79" s="46" t="str">
        <f t="shared" si="2"/>
        <v>076A/YDI/VII/2018</v>
      </c>
      <c r="E79" s="46" t="s">
        <v>729</v>
      </c>
      <c r="F79" s="47">
        <v>11803721</v>
      </c>
      <c r="G79" s="48" t="s">
        <v>444</v>
      </c>
      <c r="H79" s="49">
        <f t="shared" si="3"/>
        <v>6580000</v>
      </c>
      <c r="I79" s="14">
        <v>0.02</v>
      </c>
      <c r="J79" s="189">
        <v>131600</v>
      </c>
      <c r="K79" s="51" t="s">
        <v>881</v>
      </c>
      <c r="L79" s="51">
        <v>0.02</v>
      </c>
      <c r="M79" s="29" t="s">
        <v>318</v>
      </c>
      <c r="N79" s="29" t="s">
        <v>457</v>
      </c>
      <c r="O79" s="29" t="s">
        <v>322</v>
      </c>
    </row>
    <row r="80" spans="1:15" ht="15" customHeight="1">
      <c r="A80" s="44">
        <v>77</v>
      </c>
      <c r="B80" s="29" t="s">
        <v>144</v>
      </c>
      <c r="C80" s="45" t="s">
        <v>121</v>
      </c>
      <c r="D80" s="46" t="str">
        <f t="shared" si="2"/>
        <v>077A/YDI/VII/2018</v>
      </c>
      <c r="E80" s="46" t="s">
        <v>729</v>
      </c>
      <c r="F80" s="47">
        <v>11803721</v>
      </c>
      <c r="G80" s="48" t="s">
        <v>380</v>
      </c>
      <c r="H80" s="49">
        <f t="shared" si="3"/>
        <v>10200000</v>
      </c>
      <c r="I80" s="14">
        <v>0.02</v>
      </c>
      <c r="J80" s="189">
        <v>204000</v>
      </c>
      <c r="K80" s="51" t="s">
        <v>881</v>
      </c>
      <c r="L80" s="51">
        <v>0.02</v>
      </c>
      <c r="M80" s="29" t="s">
        <v>318</v>
      </c>
      <c r="N80" s="29" t="s">
        <v>144</v>
      </c>
      <c r="O80" s="29" t="s">
        <v>322</v>
      </c>
    </row>
    <row r="81" spans="1:15" ht="15" customHeight="1">
      <c r="A81" s="44">
        <v>78</v>
      </c>
      <c r="B81" s="29" t="s">
        <v>345</v>
      </c>
      <c r="C81" s="45" t="s">
        <v>122</v>
      </c>
      <c r="D81" s="46" t="str">
        <f t="shared" si="2"/>
        <v>078A/YDI/VII/2018</v>
      </c>
      <c r="E81" s="46" t="s">
        <v>730</v>
      </c>
      <c r="F81" s="47">
        <v>11803704</v>
      </c>
      <c r="G81" s="48" t="s">
        <v>687</v>
      </c>
      <c r="H81" s="49">
        <f t="shared" si="3"/>
        <v>268200</v>
      </c>
      <c r="I81" s="14">
        <v>0.02</v>
      </c>
      <c r="J81" s="189">
        <v>5364</v>
      </c>
      <c r="K81" s="51" t="s">
        <v>881</v>
      </c>
      <c r="L81" s="51">
        <v>0.02</v>
      </c>
      <c r="M81" s="29" t="s">
        <v>318</v>
      </c>
      <c r="N81" s="29" t="s">
        <v>345</v>
      </c>
      <c r="O81" s="29" t="s">
        <v>322</v>
      </c>
    </row>
    <row r="82" spans="1:15" ht="15" customHeight="1">
      <c r="A82" s="44">
        <v>79</v>
      </c>
      <c r="B82" s="29" t="s">
        <v>345</v>
      </c>
      <c r="C82" s="45" t="s">
        <v>123</v>
      </c>
      <c r="D82" s="46" t="str">
        <f t="shared" si="2"/>
        <v>079A/YDI/VII/2018</v>
      </c>
      <c r="E82" s="46" t="s">
        <v>730</v>
      </c>
      <c r="F82" s="47">
        <v>11803704</v>
      </c>
      <c r="G82" s="48" t="s">
        <v>687</v>
      </c>
      <c r="H82" s="49">
        <f t="shared" si="3"/>
        <v>80000</v>
      </c>
      <c r="I82" s="14">
        <v>0.02</v>
      </c>
      <c r="J82" s="189">
        <v>1600</v>
      </c>
      <c r="K82" s="51" t="s">
        <v>881</v>
      </c>
      <c r="L82" s="51">
        <v>0.02</v>
      </c>
      <c r="M82" s="29" t="s">
        <v>318</v>
      </c>
      <c r="N82" s="29" t="s">
        <v>345</v>
      </c>
      <c r="O82" s="29" t="s">
        <v>322</v>
      </c>
    </row>
    <row r="83" spans="1:15" ht="15" customHeight="1">
      <c r="A83" s="44">
        <v>80</v>
      </c>
      <c r="B83" s="29" t="s">
        <v>179</v>
      </c>
      <c r="C83" s="45" t="s">
        <v>124</v>
      </c>
      <c r="D83" s="46" t="str">
        <f t="shared" si="2"/>
        <v>080A/YDI/VII/2018</v>
      </c>
      <c r="E83" s="46" t="s">
        <v>729</v>
      </c>
      <c r="F83" s="47">
        <v>11803711</v>
      </c>
      <c r="G83" s="48" t="s">
        <v>472</v>
      </c>
      <c r="H83" s="49">
        <f t="shared" si="3"/>
        <v>300000</v>
      </c>
      <c r="I83" s="14">
        <v>0.02</v>
      </c>
      <c r="J83" s="189">
        <v>6000</v>
      </c>
      <c r="K83" s="51" t="s">
        <v>881</v>
      </c>
      <c r="L83" s="51">
        <v>0.02</v>
      </c>
      <c r="M83" s="29" t="s">
        <v>318</v>
      </c>
      <c r="N83" s="29" t="s">
        <v>179</v>
      </c>
      <c r="O83" s="29" t="s">
        <v>322</v>
      </c>
    </row>
    <row r="84" spans="1:15" ht="15" customHeight="1">
      <c r="A84" s="44">
        <v>81</v>
      </c>
      <c r="B84" s="29" t="s">
        <v>232</v>
      </c>
      <c r="C84" s="45" t="s">
        <v>125</v>
      </c>
      <c r="D84" s="46" t="str">
        <f t="shared" si="2"/>
        <v>081A/YDI/VII/2018</v>
      </c>
      <c r="E84" s="46" t="s">
        <v>730</v>
      </c>
      <c r="F84" s="47">
        <v>11803704</v>
      </c>
      <c r="G84" s="48" t="s">
        <v>381</v>
      </c>
      <c r="H84" s="49">
        <f t="shared" si="3"/>
        <v>1392700</v>
      </c>
      <c r="I84" s="14">
        <v>0.02</v>
      </c>
      <c r="J84" s="189">
        <v>27854</v>
      </c>
      <c r="K84" s="51" t="s">
        <v>881</v>
      </c>
      <c r="L84" s="51">
        <v>0.02</v>
      </c>
      <c r="M84" s="29" t="s">
        <v>318</v>
      </c>
      <c r="N84" s="29" t="s">
        <v>232</v>
      </c>
      <c r="O84" s="29" t="s">
        <v>322</v>
      </c>
    </row>
    <row r="85" spans="1:15" ht="15" customHeight="1">
      <c r="A85" s="44">
        <v>82</v>
      </c>
      <c r="B85" s="29" t="s">
        <v>232</v>
      </c>
      <c r="C85" s="45" t="s">
        <v>126</v>
      </c>
      <c r="D85" s="46" t="str">
        <f t="shared" si="2"/>
        <v>082A/YDI/VII/2018</v>
      </c>
      <c r="E85" s="46" t="s">
        <v>730</v>
      </c>
      <c r="F85" s="47">
        <v>11803704</v>
      </c>
      <c r="G85" s="48" t="s">
        <v>381</v>
      </c>
      <c r="H85" s="49">
        <f t="shared" si="3"/>
        <v>1387800</v>
      </c>
      <c r="I85" s="14">
        <v>0.02</v>
      </c>
      <c r="J85" s="189">
        <v>27756</v>
      </c>
      <c r="K85" s="51" t="s">
        <v>881</v>
      </c>
      <c r="L85" s="51">
        <v>0.02</v>
      </c>
      <c r="M85" s="29" t="s">
        <v>318</v>
      </c>
      <c r="N85" s="29" t="s">
        <v>232</v>
      </c>
      <c r="O85" s="29" t="s">
        <v>322</v>
      </c>
    </row>
    <row r="86" spans="1:15" ht="15" customHeight="1">
      <c r="A86" s="44">
        <v>83</v>
      </c>
      <c r="B86" s="29" t="s">
        <v>458</v>
      </c>
      <c r="C86" s="45" t="s">
        <v>127</v>
      </c>
      <c r="D86" s="46" t="str">
        <f t="shared" si="2"/>
        <v>083A/YDI/VII/2018</v>
      </c>
      <c r="E86" s="46" t="s">
        <v>729</v>
      </c>
      <c r="F86" s="47">
        <v>11803711</v>
      </c>
      <c r="G86" s="48" t="s">
        <v>445</v>
      </c>
      <c r="H86" s="49">
        <f t="shared" si="3"/>
        <v>350000</v>
      </c>
      <c r="I86" s="14">
        <v>0.02</v>
      </c>
      <c r="J86" s="189">
        <v>7000</v>
      </c>
      <c r="K86" s="51" t="s">
        <v>881</v>
      </c>
      <c r="L86" s="51">
        <v>0.02</v>
      </c>
      <c r="M86" s="29" t="s">
        <v>318</v>
      </c>
      <c r="N86" s="29" t="s">
        <v>458</v>
      </c>
      <c r="O86" s="29" t="s">
        <v>322</v>
      </c>
    </row>
    <row r="87" spans="1:15" ht="15" customHeight="1">
      <c r="A87" s="44">
        <v>84</v>
      </c>
      <c r="B87" s="29" t="s">
        <v>458</v>
      </c>
      <c r="C87" s="45" t="s">
        <v>128</v>
      </c>
      <c r="D87" s="46" t="str">
        <f t="shared" si="2"/>
        <v>084A/YDI/VII/2018</v>
      </c>
      <c r="E87" s="46" t="s">
        <v>729</v>
      </c>
      <c r="F87" s="47">
        <v>11803711</v>
      </c>
      <c r="G87" s="48" t="s">
        <v>445</v>
      </c>
      <c r="H87" s="49">
        <f t="shared" si="3"/>
        <v>80000</v>
      </c>
      <c r="I87" s="14">
        <v>0.02</v>
      </c>
      <c r="J87" s="189">
        <v>1600</v>
      </c>
      <c r="K87" s="51" t="s">
        <v>881</v>
      </c>
      <c r="L87" s="51">
        <v>0.02</v>
      </c>
      <c r="M87" s="29" t="s">
        <v>318</v>
      </c>
      <c r="N87" s="29" t="s">
        <v>458</v>
      </c>
      <c r="O87" s="29" t="s">
        <v>322</v>
      </c>
    </row>
    <row r="88" spans="1:15" ht="15" customHeight="1">
      <c r="A88" s="44">
        <v>85</v>
      </c>
      <c r="B88" s="29" t="s">
        <v>675</v>
      </c>
      <c r="C88" s="45" t="s">
        <v>129</v>
      </c>
      <c r="D88" s="46" t="str">
        <f t="shared" si="2"/>
        <v>085A/YDI/VII/2018</v>
      </c>
      <c r="E88" s="46" t="s">
        <v>729</v>
      </c>
      <c r="F88" s="47">
        <v>11803721</v>
      </c>
      <c r="G88" s="48" t="s">
        <v>726</v>
      </c>
      <c r="H88" s="49">
        <f t="shared" si="3"/>
        <v>605000</v>
      </c>
      <c r="I88" s="14">
        <v>0.02</v>
      </c>
      <c r="J88" s="189">
        <v>12100</v>
      </c>
      <c r="K88" s="51" t="s">
        <v>881</v>
      </c>
      <c r="L88" s="51">
        <v>0.02</v>
      </c>
      <c r="M88" s="29" t="s">
        <v>318</v>
      </c>
      <c r="N88" s="29" t="s">
        <v>675</v>
      </c>
      <c r="O88" s="29" t="s">
        <v>322</v>
      </c>
    </row>
    <row r="89" spans="1:15" ht="15" customHeight="1">
      <c r="A89" s="44">
        <v>86</v>
      </c>
      <c r="B89" s="29" t="s">
        <v>210</v>
      </c>
      <c r="C89" s="45" t="s">
        <v>130</v>
      </c>
      <c r="D89" s="46" t="str">
        <f t="shared" si="2"/>
        <v>086A/YDI/VII/2018</v>
      </c>
      <c r="E89" s="46" t="s">
        <v>729</v>
      </c>
      <c r="F89" s="47">
        <v>11803711</v>
      </c>
      <c r="G89" s="48" t="s">
        <v>382</v>
      </c>
      <c r="H89" s="49">
        <f t="shared" si="3"/>
        <v>385000</v>
      </c>
      <c r="I89" s="14">
        <v>0.02</v>
      </c>
      <c r="J89" s="189">
        <v>7700</v>
      </c>
      <c r="K89" s="51" t="s">
        <v>881</v>
      </c>
      <c r="L89" s="51">
        <v>0.02</v>
      </c>
      <c r="M89" s="29" t="s">
        <v>318</v>
      </c>
      <c r="N89" s="29" t="s">
        <v>210</v>
      </c>
      <c r="O89" s="29" t="s">
        <v>322</v>
      </c>
    </row>
    <row r="90" spans="1:15" ht="15" customHeight="1">
      <c r="A90" s="44">
        <v>87</v>
      </c>
      <c r="B90" s="29" t="s">
        <v>183</v>
      </c>
      <c r="C90" s="45" t="s">
        <v>131</v>
      </c>
      <c r="D90" s="46" t="str">
        <f t="shared" si="2"/>
        <v>087A/YDI/VII/2018</v>
      </c>
      <c r="E90" s="46" t="s">
        <v>729</v>
      </c>
      <c r="F90" s="47">
        <v>11803721</v>
      </c>
      <c r="G90" s="48" t="s">
        <v>384</v>
      </c>
      <c r="H90" s="49">
        <f t="shared" si="3"/>
        <v>1522500</v>
      </c>
      <c r="I90" s="14">
        <v>0.02</v>
      </c>
      <c r="J90" s="189">
        <v>30450</v>
      </c>
      <c r="K90" s="51" t="s">
        <v>881</v>
      </c>
      <c r="L90" s="51">
        <v>0.02</v>
      </c>
      <c r="M90" s="29" t="s">
        <v>318</v>
      </c>
      <c r="N90" s="29" t="s">
        <v>183</v>
      </c>
      <c r="O90" s="29" t="s">
        <v>322</v>
      </c>
    </row>
    <row r="91" spans="1:15" ht="15" customHeight="1">
      <c r="A91" s="44">
        <v>88</v>
      </c>
      <c r="B91" s="29" t="s">
        <v>183</v>
      </c>
      <c r="C91" s="45" t="s">
        <v>152</v>
      </c>
      <c r="D91" s="46" t="str">
        <f t="shared" si="2"/>
        <v>088A/YDI/VII/2018</v>
      </c>
      <c r="E91" s="46" t="s">
        <v>729</v>
      </c>
      <c r="F91" s="47">
        <v>11803721</v>
      </c>
      <c r="G91" s="48" t="s">
        <v>384</v>
      </c>
      <c r="H91" s="49">
        <f t="shared" si="3"/>
        <v>1501500</v>
      </c>
      <c r="I91" s="14">
        <v>0.02</v>
      </c>
      <c r="J91" s="189">
        <v>30030</v>
      </c>
      <c r="K91" s="51" t="s">
        <v>881</v>
      </c>
      <c r="L91" s="51">
        <v>0.02</v>
      </c>
      <c r="M91" s="29" t="s">
        <v>318</v>
      </c>
      <c r="N91" s="29" t="s">
        <v>183</v>
      </c>
      <c r="O91" s="29" t="s">
        <v>322</v>
      </c>
    </row>
    <row r="92" spans="1:15" ht="15" customHeight="1">
      <c r="A92" s="44">
        <v>89</v>
      </c>
      <c r="B92" s="29" t="s">
        <v>420</v>
      </c>
      <c r="C92" s="45" t="s">
        <v>153</v>
      </c>
      <c r="D92" s="46" t="str">
        <f t="shared" si="2"/>
        <v>089A/YDI/VII/2018</v>
      </c>
      <c r="E92" s="46" t="s">
        <v>730</v>
      </c>
      <c r="F92" s="47">
        <v>11803705</v>
      </c>
      <c r="G92" s="48" t="s">
        <v>430</v>
      </c>
      <c r="H92" s="49">
        <f t="shared" si="3"/>
        <v>7471500</v>
      </c>
      <c r="I92" s="14">
        <v>0.02</v>
      </c>
      <c r="J92" s="189">
        <v>149430</v>
      </c>
      <c r="K92" s="51" t="s">
        <v>881</v>
      </c>
      <c r="L92" s="51">
        <v>0.02</v>
      </c>
      <c r="M92" s="29" t="s">
        <v>318</v>
      </c>
      <c r="N92" s="29" t="s">
        <v>420</v>
      </c>
      <c r="O92" s="29" t="s">
        <v>322</v>
      </c>
    </row>
    <row r="93" spans="1:15" ht="15" customHeight="1">
      <c r="A93" s="44">
        <v>90</v>
      </c>
      <c r="B93" s="29" t="s">
        <v>420</v>
      </c>
      <c r="C93" s="45" t="s">
        <v>154</v>
      </c>
      <c r="D93" s="46" t="str">
        <f t="shared" si="2"/>
        <v>090A/YDI/VII/2018</v>
      </c>
      <c r="E93" s="46" t="s">
        <v>730</v>
      </c>
      <c r="F93" s="53">
        <v>11803705</v>
      </c>
      <c r="G93" s="48" t="s">
        <v>430</v>
      </c>
      <c r="H93" s="49">
        <f t="shared" si="3"/>
        <v>2200450</v>
      </c>
      <c r="I93" s="14">
        <v>0.02</v>
      </c>
      <c r="J93" s="190">
        <v>44009</v>
      </c>
      <c r="K93" s="51" t="s">
        <v>881</v>
      </c>
      <c r="L93" s="51">
        <v>0.02</v>
      </c>
      <c r="M93" s="29" t="s">
        <v>318</v>
      </c>
      <c r="N93" s="29" t="s">
        <v>420</v>
      </c>
      <c r="O93" s="29" t="s">
        <v>322</v>
      </c>
    </row>
    <row r="94" spans="1:15" ht="15" customHeight="1">
      <c r="A94" s="44">
        <v>91</v>
      </c>
      <c r="B94" s="29" t="s">
        <v>420</v>
      </c>
      <c r="C94" s="45" t="s">
        <v>155</v>
      </c>
      <c r="D94" s="46" t="str">
        <f t="shared" si="2"/>
        <v>091A/YDI/VII/2018</v>
      </c>
      <c r="E94" s="46" t="s">
        <v>729</v>
      </c>
      <c r="F94" s="47">
        <v>11803732</v>
      </c>
      <c r="G94" s="48" t="s">
        <v>430</v>
      </c>
      <c r="H94" s="49">
        <f t="shared" si="3"/>
        <v>627100</v>
      </c>
      <c r="I94" s="14">
        <v>0.02</v>
      </c>
      <c r="J94" s="189">
        <v>12542</v>
      </c>
      <c r="K94" s="51" t="s">
        <v>881</v>
      </c>
      <c r="L94" s="51">
        <v>0.02</v>
      </c>
      <c r="M94" s="29" t="s">
        <v>318</v>
      </c>
      <c r="N94" s="29" t="s">
        <v>420</v>
      </c>
      <c r="O94" s="29" t="s">
        <v>322</v>
      </c>
    </row>
    <row r="95" spans="1:15" ht="15" customHeight="1">
      <c r="A95" s="44">
        <v>92</v>
      </c>
      <c r="B95" s="29" t="s">
        <v>239</v>
      </c>
      <c r="C95" s="45" t="s">
        <v>156</v>
      </c>
      <c r="D95" s="46" t="str">
        <f t="shared" si="2"/>
        <v>092A/YDI/VII/2018</v>
      </c>
      <c r="E95" s="46" t="s">
        <v>729</v>
      </c>
      <c r="F95" s="47">
        <v>11803725</v>
      </c>
      <c r="G95" s="48" t="s">
        <v>386</v>
      </c>
      <c r="H95" s="49">
        <f t="shared" si="3"/>
        <v>34200</v>
      </c>
      <c r="I95" s="14">
        <v>0.02</v>
      </c>
      <c r="J95" s="189">
        <v>684</v>
      </c>
      <c r="K95" s="51" t="s">
        <v>881</v>
      </c>
      <c r="L95" s="51">
        <v>0.02</v>
      </c>
      <c r="M95" s="29" t="s">
        <v>318</v>
      </c>
      <c r="N95" s="29" t="s">
        <v>239</v>
      </c>
      <c r="O95" s="29" t="s">
        <v>322</v>
      </c>
    </row>
    <row r="96" spans="1:15" ht="15" customHeight="1">
      <c r="A96" s="44">
        <v>93</v>
      </c>
      <c r="B96" s="29" t="s">
        <v>187</v>
      </c>
      <c r="C96" s="45" t="s">
        <v>157</v>
      </c>
      <c r="D96" s="46" t="str">
        <f t="shared" si="2"/>
        <v>093A/YDI/VII/2018</v>
      </c>
      <c r="E96" s="46" t="s">
        <v>729</v>
      </c>
      <c r="F96" s="47">
        <v>11803711</v>
      </c>
      <c r="G96" s="48" t="s">
        <v>431</v>
      </c>
      <c r="H96" s="49">
        <f t="shared" si="3"/>
        <v>1330000</v>
      </c>
      <c r="I96" s="14">
        <v>0.02</v>
      </c>
      <c r="J96" s="189">
        <v>26600</v>
      </c>
      <c r="K96" s="51" t="s">
        <v>881</v>
      </c>
      <c r="L96" s="51">
        <v>0.02</v>
      </c>
      <c r="M96" s="29" t="s">
        <v>318</v>
      </c>
      <c r="N96" s="29" t="s">
        <v>187</v>
      </c>
      <c r="O96" s="29" t="s">
        <v>322</v>
      </c>
    </row>
    <row r="97" spans="1:16" ht="15" customHeight="1">
      <c r="A97" s="44">
        <v>94</v>
      </c>
      <c r="B97" s="29" t="s">
        <v>736</v>
      </c>
      <c r="C97" s="45" t="s">
        <v>158</v>
      </c>
      <c r="D97" s="46" t="str">
        <f t="shared" si="2"/>
        <v>094A/YDI/VII/2018</v>
      </c>
      <c r="E97" s="62" t="s">
        <v>731</v>
      </c>
      <c r="F97" s="47">
        <v>11803346</v>
      </c>
      <c r="G97" s="53" t="s">
        <v>727</v>
      </c>
      <c r="H97" s="49">
        <f t="shared" si="3"/>
        <v>1800000</v>
      </c>
      <c r="I97" s="18">
        <v>0.02</v>
      </c>
      <c r="J97" s="13">
        <v>36000</v>
      </c>
      <c r="K97" s="51" t="s">
        <v>30</v>
      </c>
      <c r="L97" s="51">
        <v>0.02</v>
      </c>
      <c r="M97" s="29" t="s">
        <v>30</v>
      </c>
      <c r="N97" s="29" t="s">
        <v>736</v>
      </c>
      <c r="O97" s="29" t="s">
        <v>737</v>
      </c>
      <c r="P97" s="29" t="s">
        <v>322</v>
      </c>
    </row>
    <row r="98" spans="1:16" s="134" customFormat="1" ht="15" customHeight="1">
      <c r="A98" s="44">
        <v>95</v>
      </c>
      <c r="B98" s="134" t="s">
        <v>359</v>
      </c>
      <c r="C98" s="135" t="s">
        <v>159</v>
      </c>
      <c r="D98" s="136" t="str">
        <f t="shared" si="2"/>
        <v>095A/YDI/VII/2018</v>
      </c>
      <c r="E98" s="136" t="s">
        <v>733</v>
      </c>
      <c r="F98" s="137">
        <v>11803366</v>
      </c>
      <c r="G98" s="138" t="s">
        <v>728</v>
      </c>
      <c r="H98" s="139">
        <f t="shared" si="3"/>
        <v>1000000</v>
      </c>
      <c r="I98" s="140">
        <v>0.02</v>
      </c>
      <c r="J98" s="141">
        <v>20000</v>
      </c>
      <c r="K98" s="142" t="s">
        <v>886</v>
      </c>
      <c r="L98" s="134" t="s">
        <v>738</v>
      </c>
      <c r="M98" s="134" t="s">
        <v>359</v>
      </c>
      <c r="N98" s="134" t="s">
        <v>739</v>
      </c>
      <c r="O98" s="134" t="s">
        <v>740</v>
      </c>
      <c r="P98" s="134" t="s">
        <v>322</v>
      </c>
    </row>
    <row r="99" spans="1:16" s="134" customFormat="1" ht="15" customHeight="1">
      <c r="A99" s="44">
        <v>96</v>
      </c>
      <c r="B99" s="134" t="s">
        <v>357</v>
      </c>
      <c r="C99" s="135" t="s">
        <v>160</v>
      </c>
      <c r="D99" s="136" t="str">
        <f t="shared" si="2"/>
        <v>096A/YDI/VII/2018</v>
      </c>
      <c r="E99" s="126" t="s">
        <v>860</v>
      </c>
      <c r="F99" s="16">
        <v>70832474</v>
      </c>
      <c r="G99" s="138" t="s">
        <v>861</v>
      </c>
      <c r="H99" s="139">
        <f t="shared" si="3"/>
        <v>1053950</v>
      </c>
      <c r="I99" s="140">
        <v>0.02</v>
      </c>
      <c r="J99" s="143">
        <v>21079</v>
      </c>
      <c r="K99" s="142" t="s">
        <v>887</v>
      </c>
    </row>
    <row r="100" spans="1:16" ht="15" customHeight="1">
      <c r="A100" s="44">
        <v>97</v>
      </c>
      <c r="B100" s="29" t="s">
        <v>789</v>
      </c>
      <c r="C100" s="45" t="s">
        <v>37</v>
      </c>
      <c r="D100" s="46" t="str">
        <f t="shared" ref="D100:D132" si="4">C100&amp;$D$1</f>
        <v>001C/YDI/VII/2018</v>
      </c>
      <c r="E100" s="126" t="s">
        <v>781</v>
      </c>
      <c r="F100" s="16">
        <v>31801116</v>
      </c>
      <c r="G100" s="48" t="s">
        <v>741</v>
      </c>
      <c r="H100" s="49">
        <f t="shared" si="3"/>
        <v>135000000</v>
      </c>
      <c r="I100" s="14">
        <v>0.02</v>
      </c>
      <c r="J100" s="143">
        <v>2700000</v>
      </c>
      <c r="K100" s="51" t="s">
        <v>888</v>
      </c>
      <c r="L100" s="88">
        <v>0.02</v>
      </c>
      <c r="M100" s="29" t="s">
        <v>789</v>
      </c>
      <c r="N100" s="29" t="s">
        <v>789</v>
      </c>
    </row>
    <row r="101" spans="1:16" ht="15" customHeight="1">
      <c r="A101" s="44">
        <v>98</v>
      </c>
      <c r="B101" s="29" t="s">
        <v>145</v>
      </c>
      <c r="C101" s="45" t="s">
        <v>39</v>
      </c>
      <c r="D101" s="46" t="str">
        <f t="shared" si="4"/>
        <v>002C/YDI/VII/2018</v>
      </c>
      <c r="E101" s="126" t="s">
        <v>729</v>
      </c>
      <c r="F101" s="16">
        <v>11803732</v>
      </c>
      <c r="G101" s="48" t="s">
        <v>742</v>
      </c>
      <c r="H101" s="49">
        <f t="shared" si="3"/>
        <v>36372500</v>
      </c>
      <c r="I101" s="14">
        <v>0.02</v>
      </c>
      <c r="J101" s="143">
        <v>727450</v>
      </c>
      <c r="K101" s="51" t="s">
        <v>881</v>
      </c>
      <c r="L101" s="88">
        <v>0.02</v>
      </c>
      <c r="M101" s="29" t="s">
        <v>352</v>
      </c>
      <c r="N101" s="29" t="s">
        <v>145</v>
      </c>
    </row>
    <row r="102" spans="1:16" ht="15" customHeight="1">
      <c r="A102" s="44">
        <v>99</v>
      </c>
      <c r="B102" s="29" t="s">
        <v>192</v>
      </c>
      <c r="C102" s="45" t="s">
        <v>40</v>
      </c>
      <c r="D102" s="46" t="str">
        <f t="shared" si="4"/>
        <v>003C/YDI/VII/2018</v>
      </c>
      <c r="E102" s="126" t="s">
        <v>782</v>
      </c>
      <c r="F102" s="16">
        <v>11803576</v>
      </c>
      <c r="G102" s="48" t="s">
        <v>743</v>
      </c>
      <c r="H102" s="49">
        <f t="shared" si="3"/>
        <v>97725000</v>
      </c>
      <c r="I102" s="14">
        <v>0.02</v>
      </c>
      <c r="J102" s="143">
        <v>1954500</v>
      </c>
      <c r="K102" s="51" t="s">
        <v>881</v>
      </c>
      <c r="L102" s="88">
        <v>0.02</v>
      </c>
      <c r="M102" s="29" t="s">
        <v>790</v>
      </c>
      <c r="N102" s="29" t="s">
        <v>192</v>
      </c>
    </row>
    <row r="103" spans="1:16" ht="15" customHeight="1">
      <c r="A103" s="44">
        <v>100</v>
      </c>
      <c r="B103" s="29" t="s">
        <v>215</v>
      </c>
      <c r="C103" s="45" t="s">
        <v>41</v>
      </c>
      <c r="D103" s="46" t="str">
        <f t="shared" si="4"/>
        <v>004C/YDI/VII/2018</v>
      </c>
      <c r="E103" s="126" t="s">
        <v>782</v>
      </c>
      <c r="F103" s="16">
        <v>11803584</v>
      </c>
      <c r="G103" s="48" t="s">
        <v>285</v>
      </c>
      <c r="H103" s="49">
        <f t="shared" si="3"/>
        <v>0</v>
      </c>
      <c r="I103" s="14">
        <v>0.02</v>
      </c>
      <c r="J103" s="143">
        <v>0</v>
      </c>
      <c r="K103" s="51" t="s">
        <v>881</v>
      </c>
      <c r="L103" s="88">
        <v>0.02</v>
      </c>
      <c r="M103" s="29" t="s">
        <v>318</v>
      </c>
      <c r="N103" s="29" t="s">
        <v>215</v>
      </c>
    </row>
    <row r="104" spans="1:16" ht="15" customHeight="1">
      <c r="A104" s="44">
        <v>101</v>
      </c>
      <c r="B104" s="29" t="s">
        <v>193</v>
      </c>
      <c r="C104" s="45" t="s">
        <v>42</v>
      </c>
      <c r="D104" s="46" t="str">
        <f t="shared" si="4"/>
        <v>005C/YDI/VII/2018</v>
      </c>
      <c r="E104" s="126" t="s">
        <v>782</v>
      </c>
      <c r="F104" s="16">
        <v>11803588</v>
      </c>
      <c r="G104" s="48" t="s">
        <v>309</v>
      </c>
      <c r="H104" s="49">
        <f t="shared" si="3"/>
        <v>3710000</v>
      </c>
      <c r="I104" s="14">
        <v>0.02</v>
      </c>
      <c r="J104" s="143">
        <v>74200</v>
      </c>
      <c r="K104" s="51" t="s">
        <v>881</v>
      </c>
      <c r="L104" s="88">
        <v>0.02</v>
      </c>
      <c r="M104" s="29" t="s">
        <v>318</v>
      </c>
      <c r="N104" s="29" t="s">
        <v>193</v>
      </c>
    </row>
    <row r="105" spans="1:16" ht="15" customHeight="1">
      <c r="A105" s="44">
        <v>102</v>
      </c>
      <c r="B105" s="29" t="s">
        <v>213</v>
      </c>
      <c r="C105" s="45" t="s">
        <v>43</v>
      </c>
      <c r="D105" s="46" t="str">
        <f t="shared" si="4"/>
        <v>006C/YDI/VII/2018</v>
      </c>
      <c r="E105" s="126" t="s">
        <v>782</v>
      </c>
      <c r="F105" s="16">
        <v>11803590</v>
      </c>
      <c r="G105" s="48" t="s">
        <v>286</v>
      </c>
      <c r="H105" s="49">
        <f t="shared" si="3"/>
        <v>14285600</v>
      </c>
      <c r="I105" s="14">
        <v>0.02</v>
      </c>
      <c r="J105" s="143">
        <v>285712</v>
      </c>
      <c r="K105" s="51" t="s">
        <v>881</v>
      </c>
      <c r="L105" s="88">
        <v>0.02</v>
      </c>
      <c r="M105" s="29" t="s">
        <v>318</v>
      </c>
      <c r="N105" s="29" t="s">
        <v>213</v>
      </c>
    </row>
    <row r="106" spans="1:16" ht="15" customHeight="1">
      <c r="A106" s="44">
        <v>103</v>
      </c>
      <c r="B106" s="29" t="s">
        <v>194</v>
      </c>
      <c r="C106" s="45" t="s">
        <v>44</v>
      </c>
      <c r="D106" s="46" t="str">
        <f t="shared" si="4"/>
        <v>007C/YDI/VII/2018</v>
      </c>
      <c r="E106" s="126" t="s">
        <v>782</v>
      </c>
      <c r="F106" s="16">
        <v>11803591</v>
      </c>
      <c r="G106" s="48" t="s">
        <v>744</v>
      </c>
      <c r="H106" s="49">
        <f t="shared" si="3"/>
        <v>135075000</v>
      </c>
      <c r="I106" s="14">
        <v>0.02</v>
      </c>
      <c r="J106" s="143">
        <v>2701500</v>
      </c>
      <c r="K106" s="51" t="s">
        <v>881</v>
      </c>
      <c r="L106" s="88">
        <v>0.02</v>
      </c>
      <c r="M106" s="29" t="s">
        <v>319</v>
      </c>
      <c r="N106" s="29" t="s">
        <v>194</v>
      </c>
    </row>
    <row r="107" spans="1:16" ht="15" customHeight="1">
      <c r="A107" s="44">
        <v>104</v>
      </c>
      <c r="B107" s="29" t="s">
        <v>190</v>
      </c>
      <c r="C107" s="45" t="s">
        <v>45</v>
      </c>
      <c r="D107" s="46" t="str">
        <f t="shared" si="4"/>
        <v>008C/YDI/VII/2018</v>
      </c>
      <c r="E107" s="126" t="s">
        <v>732</v>
      </c>
      <c r="F107" s="16">
        <v>11803683</v>
      </c>
      <c r="G107" s="48" t="s">
        <v>315</v>
      </c>
      <c r="H107" s="49">
        <f t="shared" si="3"/>
        <v>36075000</v>
      </c>
      <c r="I107" s="14">
        <v>0.02</v>
      </c>
      <c r="J107" s="143">
        <v>721500</v>
      </c>
      <c r="K107" s="51" t="s">
        <v>881</v>
      </c>
      <c r="L107" s="88">
        <v>0.02</v>
      </c>
      <c r="M107" s="29" t="s">
        <v>318</v>
      </c>
      <c r="N107" s="29" t="s">
        <v>190</v>
      </c>
    </row>
    <row r="108" spans="1:16" ht="15" customHeight="1">
      <c r="A108" s="44">
        <v>105</v>
      </c>
      <c r="B108" s="29" t="s">
        <v>271</v>
      </c>
      <c r="C108" s="45" t="s">
        <v>46</v>
      </c>
      <c r="D108" s="46" t="str">
        <f t="shared" si="4"/>
        <v>009C/YDI/VII/2018</v>
      </c>
      <c r="E108" s="126" t="s">
        <v>782</v>
      </c>
      <c r="F108" s="16">
        <v>11803579</v>
      </c>
      <c r="G108" s="48" t="s">
        <v>287</v>
      </c>
      <c r="H108" s="49">
        <f t="shared" si="3"/>
        <v>106206750</v>
      </c>
      <c r="I108" s="14">
        <v>0.02</v>
      </c>
      <c r="J108" s="143">
        <v>2124135</v>
      </c>
      <c r="K108" s="51" t="s">
        <v>881</v>
      </c>
      <c r="L108" s="88">
        <v>0.02</v>
      </c>
      <c r="M108" s="29" t="s">
        <v>318</v>
      </c>
      <c r="N108" s="29" t="s">
        <v>271</v>
      </c>
    </row>
    <row r="109" spans="1:16" ht="15" customHeight="1">
      <c r="A109" s="44">
        <v>106</v>
      </c>
      <c r="B109" s="29" t="s">
        <v>223</v>
      </c>
      <c r="C109" s="45" t="s">
        <v>47</v>
      </c>
      <c r="D109" s="46" t="str">
        <f t="shared" si="4"/>
        <v>010C/YDI/VII/2018</v>
      </c>
      <c r="E109" s="126" t="s">
        <v>782</v>
      </c>
      <c r="F109" s="16">
        <v>11803582</v>
      </c>
      <c r="G109" s="48" t="s">
        <v>288</v>
      </c>
      <c r="H109" s="49">
        <f t="shared" si="3"/>
        <v>381786000</v>
      </c>
      <c r="I109" s="14">
        <v>0.02</v>
      </c>
      <c r="J109" s="143">
        <v>7635720</v>
      </c>
      <c r="K109" s="51" t="s">
        <v>881</v>
      </c>
      <c r="L109" s="88">
        <v>0.02</v>
      </c>
      <c r="M109" s="29" t="s">
        <v>318</v>
      </c>
      <c r="N109" s="29" t="s">
        <v>223</v>
      </c>
    </row>
    <row r="110" spans="1:16" ht="15" customHeight="1">
      <c r="A110" s="44">
        <v>107</v>
      </c>
      <c r="B110" s="29" t="s">
        <v>473</v>
      </c>
      <c r="C110" s="45" t="s">
        <v>48</v>
      </c>
      <c r="D110" s="46" t="str">
        <f t="shared" si="4"/>
        <v>011C/YDI/VII/2018</v>
      </c>
      <c r="E110" s="126" t="s">
        <v>782</v>
      </c>
      <c r="F110" s="16">
        <v>11803592</v>
      </c>
      <c r="G110" s="48" t="s">
        <v>464</v>
      </c>
      <c r="H110" s="49">
        <f t="shared" si="3"/>
        <v>325700000</v>
      </c>
      <c r="I110" s="14">
        <v>0.02</v>
      </c>
      <c r="J110" s="143">
        <v>6514000</v>
      </c>
      <c r="K110" s="51" t="s">
        <v>881</v>
      </c>
      <c r="L110" s="88">
        <v>0.02</v>
      </c>
      <c r="M110" s="29" t="s">
        <v>318</v>
      </c>
      <c r="N110" s="29" t="s">
        <v>473</v>
      </c>
    </row>
    <row r="111" spans="1:16" ht="15" customHeight="1">
      <c r="A111" s="44">
        <v>108</v>
      </c>
      <c r="B111" s="29" t="s">
        <v>23</v>
      </c>
      <c r="C111" s="45" t="s">
        <v>49</v>
      </c>
      <c r="D111" s="46" t="str">
        <f t="shared" si="4"/>
        <v>012C/YDI/VII/2018</v>
      </c>
      <c r="E111" s="126" t="s">
        <v>730</v>
      </c>
      <c r="F111" s="16">
        <v>11803699</v>
      </c>
      <c r="G111" s="48" t="s">
        <v>289</v>
      </c>
      <c r="H111" s="49">
        <f t="shared" si="3"/>
        <v>1800000</v>
      </c>
      <c r="I111" s="14">
        <v>0.02</v>
      </c>
      <c r="J111" s="143">
        <v>36000</v>
      </c>
      <c r="K111" s="51" t="s">
        <v>881</v>
      </c>
      <c r="L111" s="88">
        <v>0.02</v>
      </c>
      <c r="M111" s="29" t="s">
        <v>318</v>
      </c>
      <c r="N111" s="29" t="s">
        <v>23</v>
      </c>
    </row>
    <row r="112" spans="1:16" ht="15" customHeight="1">
      <c r="A112" s="44">
        <v>109</v>
      </c>
      <c r="B112" s="29" t="s">
        <v>474</v>
      </c>
      <c r="C112" s="45" t="s">
        <v>50</v>
      </c>
      <c r="D112" s="46" t="str">
        <f t="shared" si="4"/>
        <v>013C/YDI/VII/2018</v>
      </c>
      <c r="E112" s="126" t="s">
        <v>732</v>
      </c>
      <c r="F112" s="16">
        <v>11803691</v>
      </c>
      <c r="G112" s="48" t="s">
        <v>465</v>
      </c>
      <c r="H112" s="49">
        <f t="shared" si="3"/>
        <v>4700000</v>
      </c>
      <c r="I112" s="14">
        <v>0.02</v>
      </c>
      <c r="J112" s="143">
        <v>94000</v>
      </c>
      <c r="K112" s="51" t="s">
        <v>881</v>
      </c>
      <c r="L112" s="88">
        <v>0.02</v>
      </c>
      <c r="M112" s="29" t="s">
        <v>318</v>
      </c>
      <c r="N112" s="29" t="s">
        <v>474</v>
      </c>
    </row>
    <row r="113" spans="1:14" ht="15" customHeight="1">
      <c r="A113" s="44">
        <v>110</v>
      </c>
      <c r="B113" s="29" t="s">
        <v>145</v>
      </c>
      <c r="C113" s="45" t="s">
        <v>51</v>
      </c>
      <c r="D113" s="46" t="str">
        <f t="shared" si="4"/>
        <v>014C/YDI/VII/2018</v>
      </c>
      <c r="E113" s="126" t="s">
        <v>730</v>
      </c>
      <c r="F113" s="16">
        <v>11803705</v>
      </c>
      <c r="G113" s="48" t="s">
        <v>264</v>
      </c>
      <c r="H113" s="49">
        <f t="shared" si="3"/>
        <v>79482000</v>
      </c>
      <c r="I113" s="14">
        <v>0.02</v>
      </c>
      <c r="J113" s="143">
        <v>1589640</v>
      </c>
      <c r="K113" s="51" t="s">
        <v>881</v>
      </c>
      <c r="L113" s="88">
        <v>0.02</v>
      </c>
      <c r="M113" s="29" t="s">
        <v>318</v>
      </c>
      <c r="N113" s="29" t="s">
        <v>145</v>
      </c>
    </row>
    <row r="114" spans="1:14" ht="15" customHeight="1">
      <c r="A114" s="44">
        <v>111</v>
      </c>
      <c r="B114" s="29" t="s">
        <v>200</v>
      </c>
      <c r="C114" s="45" t="s">
        <v>52</v>
      </c>
      <c r="D114" s="46" t="str">
        <f t="shared" si="4"/>
        <v>015C/YDI/VII/2018</v>
      </c>
      <c r="E114" s="126" t="s">
        <v>729</v>
      </c>
      <c r="F114" s="16">
        <v>11803728</v>
      </c>
      <c r="G114" s="48" t="s">
        <v>265</v>
      </c>
      <c r="H114" s="49">
        <f t="shared" si="3"/>
        <v>101947600</v>
      </c>
      <c r="I114" s="14">
        <v>0.02</v>
      </c>
      <c r="J114" s="143">
        <v>2038952</v>
      </c>
      <c r="K114" s="51" t="s">
        <v>881</v>
      </c>
      <c r="L114" s="88">
        <v>0.02</v>
      </c>
      <c r="M114" s="29" t="s">
        <v>318</v>
      </c>
      <c r="N114" s="29" t="s">
        <v>200</v>
      </c>
    </row>
    <row r="115" spans="1:14" ht="15" customHeight="1">
      <c r="A115" s="44">
        <v>112</v>
      </c>
      <c r="B115" s="29" t="s">
        <v>200</v>
      </c>
      <c r="C115" s="45" t="s">
        <v>53</v>
      </c>
      <c r="D115" s="46" t="str">
        <f t="shared" si="4"/>
        <v>016C/YDI/VII/2018</v>
      </c>
      <c r="E115" s="126" t="s">
        <v>730</v>
      </c>
      <c r="F115" s="16">
        <v>11803702</v>
      </c>
      <c r="G115" s="48" t="s">
        <v>265</v>
      </c>
      <c r="H115" s="49">
        <f t="shared" si="3"/>
        <v>13567900</v>
      </c>
      <c r="I115" s="14">
        <v>0.02</v>
      </c>
      <c r="J115" s="143">
        <v>271358</v>
      </c>
      <c r="K115" s="51" t="s">
        <v>881</v>
      </c>
      <c r="L115" s="88">
        <v>0.02</v>
      </c>
      <c r="M115" s="29" t="s">
        <v>318</v>
      </c>
      <c r="N115" s="29" t="s">
        <v>200</v>
      </c>
    </row>
    <row r="116" spans="1:14" ht="15" customHeight="1">
      <c r="A116" s="44">
        <v>113</v>
      </c>
      <c r="B116" s="29" t="s">
        <v>108</v>
      </c>
      <c r="C116" s="45" t="s">
        <v>54</v>
      </c>
      <c r="D116" s="46" t="str">
        <f t="shared" si="4"/>
        <v>017C/YDI/VII/2018</v>
      </c>
      <c r="E116" s="126" t="s">
        <v>782</v>
      </c>
      <c r="F116" s="16">
        <v>11803577</v>
      </c>
      <c r="G116" s="48" t="s">
        <v>336</v>
      </c>
      <c r="H116" s="49">
        <f t="shared" si="3"/>
        <v>173000000</v>
      </c>
      <c r="I116" s="14">
        <v>0.02</v>
      </c>
      <c r="J116" s="143">
        <v>3460000</v>
      </c>
      <c r="K116" s="51" t="s">
        <v>881</v>
      </c>
      <c r="L116" s="88">
        <v>0.02</v>
      </c>
      <c r="M116" s="29" t="s">
        <v>318</v>
      </c>
      <c r="N116" s="29" t="s">
        <v>108</v>
      </c>
    </row>
    <row r="117" spans="1:14" ht="15" customHeight="1">
      <c r="A117" s="44">
        <v>114</v>
      </c>
      <c r="B117" s="29" t="s">
        <v>202</v>
      </c>
      <c r="C117" s="45" t="s">
        <v>55</v>
      </c>
      <c r="D117" s="46" t="str">
        <f t="shared" si="4"/>
        <v>018C/YDI/VII/2018</v>
      </c>
      <c r="E117" s="126" t="s">
        <v>730</v>
      </c>
      <c r="F117" s="16">
        <v>11803701</v>
      </c>
      <c r="G117" s="48" t="s">
        <v>291</v>
      </c>
      <c r="H117" s="49">
        <f t="shared" si="3"/>
        <v>5971650</v>
      </c>
      <c r="I117" s="14">
        <v>0.02</v>
      </c>
      <c r="J117" s="143">
        <v>119433</v>
      </c>
      <c r="K117" s="51" t="s">
        <v>881</v>
      </c>
      <c r="L117" s="88">
        <v>0.02</v>
      </c>
      <c r="M117" s="29" t="s">
        <v>318</v>
      </c>
      <c r="N117" s="29" t="s">
        <v>202</v>
      </c>
    </row>
    <row r="118" spans="1:14" ht="15" customHeight="1">
      <c r="A118" s="44">
        <v>115</v>
      </c>
      <c r="B118" s="29" t="s">
        <v>203</v>
      </c>
      <c r="C118" s="45" t="s">
        <v>56</v>
      </c>
      <c r="D118" s="46" t="str">
        <f t="shared" si="4"/>
        <v>019C/YDI/VII/2018</v>
      </c>
      <c r="E118" s="126" t="s">
        <v>732</v>
      </c>
      <c r="F118" s="16">
        <v>11803686</v>
      </c>
      <c r="G118" s="48" t="s">
        <v>292</v>
      </c>
      <c r="H118" s="49">
        <f t="shared" si="3"/>
        <v>8600000</v>
      </c>
      <c r="I118" s="14">
        <v>0.02</v>
      </c>
      <c r="J118" s="143">
        <v>172000</v>
      </c>
      <c r="K118" s="51" t="s">
        <v>881</v>
      </c>
      <c r="L118" s="88">
        <v>0.02</v>
      </c>
      <c r="M118" s="29" t="s">
        <v>318</v>
      </c>
      <c r="N118" s="29" t="s">
        <v>203</v>
      </c>
    </row>
    <row r="119" spans="1:14" ht="15" customHeight="1">
      <c r="A119" s="44">
        <v>116</v>
      </c>
      <c r="B119" s="29" t="s">
        <v>9</v>
      </c>
      <c r="C119" s="45" t="s">
        <v>57</v>
      </c>
      <c r="D119" s="46" t="str">
        <f t="shared" si="4"/>
        <v>020C/YDI/VII/2018</v>
      </c>
      <c r="E119" s="126" t="s">
        <v>782</v>
      </c>
      <c r="F119" s="16">
        <v>11803593</v>
      </c>
      <c r="G119" s="48" t="s">
        <v>266</v>
      </c>
      <c r="H119" s="49">
        <f t="shared" si="3"/>
        <v>201200000</v>
      </c>
      <c r="I119" s="14">
        <v>0.02</v>
      </c>
      <c r="J119" s="143">
        <v>4024000</v>
      </c>
      <c r="K119" s="51" t="s">
        <v>881</v>
      </c>
      <c r="L119" s="88">
        <v>0.02</v>
      </c>
      <c r="M119" s="29" t="s">
        <v>318</v>
      </c>
      <c r="N119" s="29" t="s">
        <v>9</v>
      </c>
    </row>
    <row r="120" spans="1:14" ht="15" customHeight="1">
      <c r="A120" s="44">
        <v>117</v>
      </c>
      <c r="B120" s="29" t="s">
        <v>477</v>
      </c>
      <c r="C120" s="45" t="s">
        <v>58</v>
      </c>
      <c r="D120" s="46" t="str">
        <f t="shared" si="4"/>
        <v>021C/YDI/VII/2018</v>
      </c>
      <c r="E120" s="126" t="s">
        <v>729</v>
      </c>
      <c r="F120" s="16">
        <v>11803733</v>
      </c>
      <c r="G120" s="48" t="s">
        <v>745</v>
      </c>
      <c r="H120" s="49">
        <f t="shared" si="3"/>
        <v>10818200</v>
      </c>
      <c r="I120" s="14">
        <v>0.02</v>
      </c>
      <c r="J120" s="143">
        <v>216364</v>
      </c>
      <c r="K120" s="51" t="s">
        <v>881</v>
      </c>
      <c r="L120" s="88">
        <v>0.02</v>
      </c>
      <c r="M120" s="29" t="s">
        <v>318</v>
      </c>
      <c r="N120" s="29" t="s">
        <v>477</v>
      </c>
    </row>
    <row r="121" spans="1:14" ht="15" customHeight="1">
      <c r="A121" s="44">
        <v>118</v>
      </c>
      <c r="B121" s="29" t="s">
        <v>240</v>
      </c>
      <c r="C121" s="45" t="s">
        <v>59</v>
      </c>
      <c r="D121" s="46" t="str">
        <f t="shared" si="4"/>
        <v>022C/YDI/VII/2018</v>
      </c>
      <c r="E121" s="126" t="s">
        <v>782</v>
      </c>
      <c r="F121" s="16">
        <v>11803581</v>
      </c>
      <c r="G121" s="48" t="s">
        <v>313</v>
      </c>
      <c r="H121" s="49">
        <f t="shared" si="3"/>
        <v>465408150</v>
      </c>
      <c r="I121" s="14">
        <v>0.02</v>
      </c>
      <c r="J121" s="143">
        <v>9308163</v>
      </c>
      <c r="K121" s="51" t="s">
        <v>881</v>
      </c>
      <c r="L121" s="88">
        <v>0.02</v>
      </c>
      <c r="M121" s="29" t="s">
        <v>318</v>
      </c>
      <c r="N121" s="29" t="s">
        <v>240</v>
      </c>
    </row>
    <row r="122" spans="1:14" ht="15" customHeight="1">
      <c r="A122" s="44">
        <v>119</v>
      </c>
      <c r="B122" s="29" t="s">
        <v>791</v>
      </c>
      <c r="C122" s="45" t="s">
        <v>60</v>
      </c>
      <c r="D122" s="46" t="str">
        <f t="shared" si="4"/>
        <v>023C/YDI/VII/2018</v>
      </c>
      <c r="E122" s="126" t="s">
        <v>731</v>
      </c>
      <c r="F122" s="16">
        <v>11803329</v>
      </c>
      <c r="G122" s="48" t="s">
        <v>746</v>
      </c>
      <c r="H122" s="49">
        <f t="shared" si="3"/>
        <v>1937200</v>
      </c>
      <c r="I122" s="14">
        <v>0.02</v>
      </c>
      <c r="J122" s="143">
        <v>38744</v>
      </c>
      <c r="K122" s="51" t="s">
        <v>881</v>
      </c>
      <c r="L122" s="88">
        <v>0.02</v>
      </c>
      <c r="M122" s="29" t="s">
        <v>318</v>
      </c>
      <c r="N122" s="29" t="s">
        <v>791</v>
      </c>
    </row>
    <row r="123" spans="1:14" ht="15" customHeight="1">
      <c r="A123" s="44">
        <v>120</v>
      </c>
      <c r="B123" s="29" t="s">
        <v>791</v>
      </c>
      <c r="C123" s="45" t="s">
        <v>66</v>
      </c>
      <c r="D123" s="46" t="str">
        <f t="shared" si="4"/>
        <v>024C/YDI/VII/2018</v>
      </c>
      <c r="E123" s="126" t="s">
        <v>731</v>
      </c>
      <c r="F123" s="16">
        <v>11803329</v>
      </c>
      <c r="G123" s="48" t="s">
        <v>746</v>
      </c>
      <c r="H123" s="49">
        <f t="shared" si="3"/>
        <v>1468000</v>
      </c>
      <c r="I123" s="14">
        <v>0.02</v>
      </c>
      <c r="J123" s="143">
        <v>29360</v>
      </c>
      <c r="K123" s="51" t="s">
        <v>881</v>
      </c>
      <c r="L123" s="88">
        <v>0.02</v>
      </c>
      <c r="M123" s="29" t="s">
        <v>318</v>
      </c>
      <c r="N123" s="29" t="s">
        <v>791</v>
      </c>
    </row>
    <row r="124" spans="1:14" ht="15" customHeight="1">
      <c r="A124" s="44">
        <v>121</v>
      </c>
      <c r="B124" s="29" t="s">
        <v>450</v>
      </c>
      <c r="C124" s="45" t="s">
        <v>67</v>
      </c>
      <c r="D124" s="46" t="str">
        <f t="shared" si="4"/>
        <v>025C/YDI/VII/2018</v>
      </c>
      <c r="E124" s="126" t="s">
        <v>729</v>
      </c>
      <c r="F124" s="16">
        <v>11803734</v>
      </c>
      <c r="G124" s="48" t="s">
        <v>435</v>
      </c>
      <c r="H124" s="49">
        <f t="shared" si="3"/>
        <v>1202500</v>
      </c>
      <c r="I124" s="14">
        <v>0.02</v>
      </c>
      <c r="J124" s="143">
        <v>24050</v>
      </c>
      <c r="K124" s="51" t="s">
        <v>881</v>
      </c>
      <c r="L124" s="88">
        <v>0.02</v>
      </c>
      <c r="M124" s="29" t="s">
        <v>318</v>
      </c>
      <c r="N124" s="29" t="s">
        <v>450</v>
      </c>
    </row>
    <row r="125" spans="1:14" ht="15" customHeight="1">
      <c r="A125" s="44">
        <v>122</v>
      </c>
      <c r="B125" s="29" t="s">
        <v>353</v>
      </c>
      <c r="C125" s="45" t="s">
        <v>68</v>
      </c>
      <c r="D125" s="46" t="str">
        <f t="shared" si="4"/>
        <v>026C/YDI/VII/2018</v>
      </c>
      <c r="E125" s="126" t="s">
        <v>730</v>
      </c>
      <c r="F125" s="16">
        <v>11803700</v>
      </c>
      <c r="G125" s="48" t="s">
        <v>349</v>
      </c>
      <c r="H125" s="49">
        <f t="shared" si="3"/>
        <v>5296500</v>
      </c>
      <c r="I125" s="14">
        <v>0.02</v>
      </c>
      <c r="J125" s="143">
        <v>105930</v>
      </c>
      <c r="K125" s="51" t="s">
        <v>881</v>
      </c>
      <c r="L125" s="88">
        <v>0.02</v>
      </c>
      <c r="M125" s="29" t="s">
        <v>318</v>
      </c>
      <c r="N125" s="29" t="s">
        <v>353</v>
      </c>
    </row>
    <row r="126" spans="1:14" ht="15" customHeight="1">
      <c r="A126" s="44">
        <v>123</v>
      </c>
      <c r="B126" s="29" t="s">
        <v>204</v>
      </c>
      <c r="C126" s="45" t="s">
        <v>69</v>
      </c>
      <c r="D126" s="46" t="str">
        <f t="shared" si="4"/>
        <v>027C/YDI/VII/2018</v>
      </c>
      <c r="E126" s="126" t="s">
        <v>732</v>
      </c>
      <c r="F126" s="16">
        <v>11803679</v>
      </c>
      <c r="G126" s="48" t="s">
        <v>293</v>
      </c>
      <c r="H126" s="49">
        <f t="shared" si="3"/>
        <v>550200000</v>
      </c>
      <c r="I126" s="14">
        <v>0.02</v>
      </c>
      <c r="J126" s="143">
        <v>11004000</v>
      </c>
      <c r="K126" s="51" t="s">
        <v>881</v>
      </c>
      <c r="L126" s="88">
        <v>0.02</v>
      </c>
      <c r="M126" s="29" t="s">
        <v>318</v>
      </c>
      <c r="N126" s="29" t="s">
        <v>204</v>
      </c>
    </row>
    <row r="127" spans="1:14" ht="15" customHeight="1">
      <c r="A127" s="44">
        <v>124</v>
      </c>
      <c r="B127" s="29" t="s">
        <v>205</v>
      </c>
      <c r="C127" s="45" t="s">
        <v>70</v>
      </c>
      <c r="D127" s="46" t="str">
        <f t="shared" si="4"/>
        <v>028C/YDI/VII/2018</v>
      </c>
      <c r="E127" s="126" t="s">
        <v>730</v>
      </c>
      <c r="F127" s="16">
        <v>11803698</v>
      </c>
      <c r="G127" s="48" t="s">
        <v>311</v>
      </c>
      <c r="H127" s="49">
        <f t="shared" si="3"/>
        <v>44445000</v>
      </c>
      <c r="I127" s="14">
        <v>0.02</v>
      </c>
      <c r="J127" s="143">
        <v>888900</v>
      </c>
      <c r="K127" s="51" t="s">
        <v>881</v>
      </c>
      <c r="L127" s="88">
        <v>0.02</v>
      </c>
      <c r="M127" s="29" t="s">
        <v>318</v>
      </c>
      <c r="N127" s="29" t="s">
        <v>205</v>
      </c>
    </row>
    <row r="128" spans="1:14" ht="15" customHeight="1">
      <c r="A128" s="44">
        <v>125</v>
      </c>
      <c r="B128" s="29" t="s">
        <v>341</v>
      </c>
      <c r="C128" s="45" t="s">
        <v>71</v>
      </c>
      <c r="D128" s="46" t="str">
        <f t="shared" si="4"/>
        <v>029C/YDI/VII/2018</v>
      </c>
      <c r="E128" s="126" t="s">
        <v>782</v>
      </c>
      <c r="F128" s="16">
        <v>11803580</v>
      </c>
      <c r="G128" s="48" t="s">
        <v>337</v>
      </c>
      <c r="H128" s="49">
        <f t="shared" si="3"/>
        <v>503700</v>
      </c>
      <c r="I128" s="14">
        <v>0.02</v>
      </c>
      <c r="J128" s="143">
        <v>10074</v>
      </c>
      <c r="K128" s="51" t="s">
        <v>881</v>
      </c>
      <c r="L128" s="88">
        <v>0.02</v>
      </c>
      <c r="M128" s="29" t="s">
        <v>318</v>
      </c>
      <c r="N128" s="29" t="s">
        <v>341</v>
      </c>
    </row>
    <row r="129" spans="1:16" ht="15" customHeight="1">
      <c r="A129" s="44">
        <v>126</v>
      </c>
      <c r="B129" s="29" t="s">
        <v>206</v>
      </c>
      <c r="C129" s="45" t="s">
        <v>72</v>
      </c>
      <c r="D129" s="46" t="str">
        <f t="shared" si="4"/>
        <v>030C/YDI/VII/2018</v>
      </c>
      <c r="E129" s="126" t="s">
        <v>730</v>
      </c>
      <c r="F129" s="16">
        <v>11803704</v>
      </c>
      <c r="G129" s="48" t="s">
        <v>314</v>
      </c>
      <c r="H129" s="49">
        <f t="shared" si="3"/>
        <v>22350000</v>
      </c>
      <c r="I129" s="14">
        <v>0.02</v>
      </c>
      <c r="J129" s="143">
        <v>447000</v>
      </c>
      <c r="K129" s="51" t="s">
        <v>881</v>
      </c>
      <c r="L129" s="88">
        <v>0.02</v>
      </c>
      <c r="M129" s="29" t="s">
        <v>318</v>
      </c>
      <c r="N129" s="29" t="s">
        <v>206</v>
      </c>
    </row>
    <row r="130" spans="1:16" ht="15" customHeight="1">
      <c r="A130" s="44">
        <v>127</v>
      </c>
      <c r="B130" s="29" t="s">
        <v>232</v>
      </c>
      <c r="C130" s="45" t="s">
        <v>73</v>
      </c>
      <c r="D130" s="46" t="str">
        <f t="shared" si="4"/>
        <v>031C/YDI/VII/2018</v>
      </c>
      <c r="E130" s="126" t="s">
        <v>731</v>
      </c>
      <c r="F130" s="16">
        <v>11803330</v>
      </c>
      <c r="G130" s="48" t="s">
        <v>436</v>
      </c>
      <c r="H130" s="49">
        <f t="shared" si="3"/>
        <v>2865700</v>
      </c>
      <c r="I130" s="14">
        <v>0.02</v>
      </c>
      <c r="J130" s="143">
        <v>57314</v>
      </c>
      <c r="K130" s="51" t="s">
        <v>881</v>
      </c>
      <c r="L130" s="88">
        <v>0.02</v>
      </c>
      <c r="M130" s="29" t="s">
        <v>318</v>
      </c>
      <c r="N130" s="29" t="s">
        <v>232</v>
      </c>
    </row>
    <row r="131" spans="1:16" ht="15" customHeight="1">
      <c r="A131" s="44">
        <v>128</v>
      </c>
      <c r="B131" s="29" t="s">
        <v>136</v>
      </c>
      <c r="C131" s="45" t="s">
        <v>74</v>
      </c>
      <c r="D131" s="46" t="str">
        <f t="shared" si="4"/>
        <v>032C/YDI/VII/2018</v>
      </c>
      <c r="E131" s="126" t="s">
        <v>729</v>
      </c>
      <c r="F131" s="16">
        <v>11803721</v>
      </c>
      <c r="G131" s="48" t="s">
        <v>338</v>
      </c>
      <c r="H131" s="49">
        <f t="shared" si="3"/>
        <v>8550000</v>
      </c>
      <c r="I131" s="14">
        <v>0.02</v>
      </c>
      <c r="J131" s="143">
        <v>171000</v>
      </c>
      <c r="K131" s="51" t="s">
        <v>881</v>
      </c>
      <c r="L131" s="88">
        <v>0.02</v>
      </c>
      <c r="M131" s="29" t="s">
        <v>318</v>
      </c>
      <c r="N131" s="29" t="s">
        <v>136</v>
      </c>
    </row>
    <row r="132" spans="1:16" ht="15" customHeight="1">
      <c r="A132" s="44">
        <v>129</v>
      </c>
      <c r="B132" s="29" t="s">
        <v>280</v>
      </c>
      <c r="C132" s="45" t="s">
        <v>75</v>
      </c>
      <c r="D132" s="46" t="str">
        <f t="shared" si="4"/>
        <v>033C/YDI/VII/2018</v>
      </c>
      <c r="E132" s="126" t="s">
        <v>732</v>
      </c>
      <c r="F132" s="16">
        <v>11803682</v>
      </c>
      <c r="G132" s="48" t="s">
        <v>267</v>
      </c>
      <c r="H132" s="49">
        <f t="shared" si="3"/>
        <v>262870000</v>
      </c>
      <c r="I132" s="14">
        <v>0.02</v>
      </c>
      <c r="J132" s="143">
        <v>5257400</v>
      </c>
      <c r="K132" s="51" t="s">
        <v>881</v>
      </c>
      <c r="L132" s="88">
        <v>0.02</v>
      </c>
      <c r="M132" s="29" t="s">
        <v>318</v>
      </c>
      <c r="N132" s="29" t="s">
        <v>280</v>
      </c>
    </row>
    <row r="133" spans="1:16" ht="15" customHeight="1">
      <c r="A133" s="44">
        <v>130</v>
      </c>
      <c r="B133" s="29" t="s">
        <v>214</v>
      </c>
      <c r="C133" s="45" t="s">
        <v>76</v>
      </c>
      <c r="D133" s="46" t="str">
        <f t="shared" ref="D133:D183" si="5">C133&amp;$D$1</f>
        <v>034C/YDI/VII/2018</v>
      </c>
      <c r="E133" s="126" t="s">
        <v>782</v>
      </c>
      <c r="F133" s="16">
        <v>11803594</v>
      </c>
      <c r="G133" s="48" t="s">
        <v>295</v>
      </c>
      <c r="H133" s="49">
        <f t="shared" ref="H133:H183" si="6">J133/I133</f>
        <v>6980000</v>
      </c>
      <c r="I133" s="14">
        <v>0.02</v>
      </c>
      <c r="J133" s="143">
        <v>139600</v>
      </c>
      <c r="K133" s="51" t="s">
        <v>881</v>
      </c>
      <c r="L133" s="88">
        <v>0.02</v>
      </c>
      <c r="M133" s="29" t="s">
        <v>318</v>
      </c>
      <c r="N133" s="29" t="s">
        <v>214</v>
      </c>
    </row>
    <row r="134" spans="1:16" ht="15" customHeight="1">
      <c r="A134" s="44">
        <v>131</v>
      </c>
      <c r="B134" s="29" t="s">
        <v>196</v>
      </c>
      <c r="C134" s="45" t="s">
        <v>77</v>
      </c>
      <c r="D134" s="46" t="str">
        <f t="shared" si="5"/>
        <v>035C/YDI/VII/2018</v>
      </c>
      <c r="E134" s="126" t="s">
        <v>732</v>
      </c>
      <c r="F134" s="16">
        <v>11803680</v>
      </c>
      <c r="G134" s="48" t="s">
        <v>268</v>
      </c>
      <c r="H134" s="49">
        <f t="shared" si="6"/>
        <v>44792600</v>
      </c>
      <c r="I134" s="14">
        <v>0.02</v>
      </c>
      <c r="J134" s="143">
        <v>895852</v>
      </c>
      <c r="K134" s="51" t="s">
        <v>881</v>
      </c>
      <c r="L134" s="88">
        <v>0.02</v>
      </c>
      <c r="M134" s="29" t="s">
        <v>318</v>
      </c>
      <c r="N134" s="29" t="s">
        <v>196</v>
      </c>
    </row>
    <row r="135" spans="1:16" ht="15" customHeight="1">
      <c r="A135" s="44">
        <v>132</v>
      </c>
      <c r="B135" s="29" t="s">
        <v>187</v>
      </c>
      <c r="C135" s="45" t="s">
        <v>78</v>
      </c>
      <c r="D135" s="46" t="str">
        <f t="shared" si="5"/>
        <v>036C/YDI/VII/2018</v>
      </c>
      <c r="E135" s="126" t="s">
        <v>729</v>
      </c>
      <c r="F135" s="16">
        <v>11803711</v>
      </c>
      <c r="G135" s="48" t="s">
        <v>269</v>
      </c>
      <c r="H135" s="49">
        <f t="shared" si="6"/>
        <v>83535950</v>
      </c>
      <c r="I135" s="14">
        <v>0.02</v>
      </c>
      <c r="J135" s="143">
        <v>1670719</v>
      </c>
      <c r="K135" s="51" t="s">
        <v>881</v>
      </c>
      <c r="L135" s="88">
        <v>0.02</v>
      </c>
      <c r="M135" s="29" t="s">
        <v>318</v>
      </c>
      <c r="N135" s="29" t="s">
        <v>187</v>
      </c>
    </row>
    <row r="136" spans="1:16" ht="15" customHeight="1">
      <c r="A136" s="44">
        <v>133</v>
      </c>
      <c r="B136" s="29" t="s">
        <v>187</v>
      </c>
      <c r="C136" s="45" t="s">
        <v>79</v>
      </c>
      <c r="D136" s="46" t="str">
        <f t="shared" si="5"/>
        <v>037C/YDI/VII/2018</v>
      </c>
      <c r="E136" s="126" t="s">
        <v>729</v>
      </c>
      <c r="F136" s="16">
        <v>11803725</v>
      </c>
      <c r="G136" s="48" t="s">
        <v>269</v>
      </c>
      <c r="H136" s="49">
        <f t="shared" si="6"/>
        <v>20270850</v>
      </c>
      <c r="I136" s="14">
        <v>0.02</v>
      </c>
      <c r="J136" s="143">
        <v>405417</v>
      </c>
      <c r="K136" s="51" t="s">
        <v>881</v>
      </c>
      <c r="L136" s="88">
        <v>0.02</v>
      </c>
      <c r="M136" s="29" t="s">
        <v>318</v>
      </c>
      <c r="N136" s="29" t="s">
        <v>187</v>
      </c>
    </row>
    <row r="137" spans="1:16" ht="15" customHeight="1">
      <c r="A137" s="44">
        <v>134</v>
      </c>
      <c r="B137" s="29" t="s">
        <v>792</v>
      </c>
      <c r="C137" s="45" t="s">
        <v>80</v>
      </c>
      <c r="D137" s="46" t="str">
        <f t="shared" si="5"/>
        <v>038C/YDI/VII/2018</v>
      </c>
      <c r="E137" s="126" t="s">
        <v>729</v>
      </c>
      <c r="F137" s="16">
        <v>11803727</v>
      </c>
      <c r="G137" s="48" t="s">
        <v>747</v>
      </c>
      <c r="H137" s="49">
        <f t="shared" si="6"/>
        <v>630000</v>
      </c>
      <c r="I137" s="14">
        <v>0.02</v>
      </c>
      <c r="J137" s="143">
        <v>12600</v>
      </c>
      <c r="K137" s="51" t="s">
        <v>883</v>
      </c>
      <c r="L137" s="88">
        <v>0.02</v>
      </c>
      <c r="M137" s="29" t="s">
        <v>344</v>
      </c>
      <c r="N137" s="29" t="s">
        <v>792</v>
      </c>
      <c r="O137" s="29" t="s">
        <v>792</v>
      </c>
      <c r="P137" s="29" t="s">
        <v>793</v>
      </c>
    </row>
    <row r="138" spans="1:16" ht="15" customHeight="1">
      <c r="A138" s="44">
        <v>135</v>
      </c>
      <c r="B138" s="29" t="s">
        <v>795</v>
      </c>
      <c r="C138" s="45" t="s">
        <v>81</v>
      </c>
      <c r="D138" s="46" t="str">
        <f t="shared" si="5"/>
        <v>039C/YDI/VII/2018</v>
      </c>
      <c r="E138" s="126" t="s">
        <v>729</v>
      </c>
      <c r="F138" s="16">
        <v>11803742</v>
      </c>
      <c r="G138" s="48" t="s">
        <v>748</v>
      </c>
      <c r="H138" s="49">
        <f t="shared" si="6"/>
        <v>7600000</v>
      </c>
      <c r="I138" s="14">
        <v>0.02</v>
      </c>
      <c r="J138" s="143">
        <v>152000</v>
      </c>
      <c r="K138" s="51" t="s">
        <v>884</v>
      </c>
      <c r="L138" s="88">
        <v>0.02</v>
      </c>
      <c r="M138" s="29" t="s">
        <v>794</v>
      </c>
      <c r="N138" s="29" t="s">
        <v>795</v>
      </c>
      <c r="O138" s="29" t="s">
        <v>796</v>
      </c>
    </row>
    <row r="139" spans="1:16" ht="15" customHeight="1">
      <c r="A139" s="44">
        <v>136</v>
      </c>
      <c r="B139" s="29" t="s">
        <v>175</v>
      </c>
      <c r="C139" s="45" t="s">
        <v>82</v>
      </c>
      <c r="D139" s="46" t="str">
        <f t="shared" si="5"/>
        <v>040C/YDI/VII/2018</v>
      </c>
      <c r="E139" s="126" t="s">
        <v>733</v>
      </c>
      <c r="F139" s="16">
        <v>11803367</v>
      </c>
      <c r="G139" s="48" t="s">
        <v>749</v>
      </c>
      <c r="H139" s="49">
        <f t="shared" si="6"/>
        <v>24261500</v>
      </c>
      <c r="I139" s="14">
        <v>0.02</v>
      </c>
      <c r="J139" s="143">
        <v>485230</v>
      </c>
      <c r="K139" s="51" t="s">
        <v>889</v>
      </c>
      <c r="L139" s="88">
        <v>0.02</v>
      </c>
      <c r="M139" s="29" t="s">
        <v>797</v>
      </c>
      <c r="N139" s="29" t="s">
        <v>175</v>
      </c>
      <c r="O139" s="29" t="s">
        <v>798</v>
      </c>
    </row>
    <row r="140" spans="1:16" ht="15" customHeight="1">
      <c r="A140" s="44">
        <v>137</v>
      </c>
      <c r="B140" s="29" t="s">
        <v>800</v>
      </c>
      <c r="C140" s="45" t="s">
        <v>83</v>
      </c>
      <c r="D140" s="46" t="str">
        <f t="shared" si="5"/>
        <v>041C/YDI/VII/2018</v>
      </c>
      <c r="E140" s="126" t="s">
        <v>783</v>
      </c>
      <c r="F140" s="16">
        <v>11803398</v>
      </c>
      <c r="G140" s="48" t="s">
        <v>750</v>
      </c>
      <c r="H140" s="49">
        <f t="shared" si="6"/>
        <v>43772950</v>
      </c>
      <c r="I140" s="14">
        <v>0.02</v>
      </c>
      <c r="J140" s="143">
        <v>875459</v>
      </c>
      <c r="K140" s="51" t="s">
        <v>6</v>
      </c>
      <c r="L140" s="88">
        <v>0.02</v>
      </c>
      <c r="M140" s="29" t="s">
        <v>799</v>
      </c>
      <c r="N140" s="29" t="s">
        <v>800</v>
      </c>
      <c r="O140" s="29" t="s">
        <v>801</v>
      </c>
    </row>
    <row r="141" spans="1:16" ht="15" customHeight="1">
      <c r="A141" s="44">
        <v>138</v>
      </c>
      <c r="B141" s="29" t="s">
        <v>274</v>
      </c>
      <c r="C141" s="45" t="s">
        <v>84</v>
      </c>
      <c r="D141" s="46" t="str">
        <f t="shared" si="5"/>
        <v>042C/YDI/VII/2018</v>
      </c>
      <c r="E141" s="126" t="s">
        <v>733</v>
      </c>
      <c r="F141" s="16">
        <v>11803364</v>
      </c>
      <c r="G141" s="48" t="s">
        <v>751</v>
      </c>
      <c r="H141" s="49">
        <f t="shared" si="6"/>
        <v>2000000</v>
      </c>
      <c r="I141" s="14">
        <v>0.02</v>
      </c>
      <c r="J141" s="143">
        <v>40000</v>
      </c>
      <c r="K141" s="51" t="s">
        <v>896</v>
      </c>
      <c r="L141" s="88">
        <v>0.02</v>
      </c>
      <c r="M141" s="29" t="s">
        <v>597</v>
      </c>
      <c r="N141" s="29" t="s">
        <v>274</v>
      </c>
      <c r="O141" s="29" t="s">
        <v>802</v>
      </c>
    </row>
    <row r="142" spans="1:16" ht="15" customHeight="1">
      <c r="A142" s="44">
        <v>139</v>
      </c>
      <c r="B142" s="29" t="s">
        <v>804</v>
      </c>
      <c r="C142" s="45" t="s">
        <v>85</v>
      </c>
      <c r="D142" s="46" t="str">
        <f t="shared" si="5"/>
        <v>043C/YDI/VII/2018</v>
      </c>
      <c r="E142" s="126" t="s">
        <v>784</v>
      </c>
      <c r="F142" s="16">
        <v>11803752</v>
      </c>
      <c r="G142" s="48" t="s">
        <v>752</v>
      </c>
      <c r="H142" s="49">
        <f t="shared" si="6"/>
        <v>2000000</v>
      </c>
      <c r="I142" s="14">
        <v>0.02</v>
      </c>
      <c r="J142" s="143">
        <v>40000</v>
      </c>
      <c r="K142" s="51" t="s">
        <v>882</v>
      </c>
      <c r="L142" s="88">
        <v>0.02</v>
      </c>
      <c r="M142" s="29" t="s">
        <v>803</v>
      </c>
      <c r="N142" s="29" t="s">
        <v>804</v>
      </c>
      <c r="O142" s="29" t="s">
        <v>805</v>
      </c>
    </row>
    <row r="143" spans="1:16" ht="15" customHeight="1">
      <c r="A143" s="44">
        <v>140</v>
      </c>
      <c r="B143" s="29" t="s">
        <v>804</v>
      </c>
      <c r="C143" s="45" t="s">
        <v>86</v>
      </c>
      <c r="D143" s="46" t="str">
        <f t="shared" si="5"/>
        <v>044C/YDI/VII/2018</v>
      </c>
      <c r="E143" s="126" t="s">
        <v>729</v>
      </c>
      <c r="F143" s="16">
        <v>11803743</v>
      </c>
      <c r="G143" s="48" t="s">
        <v>753</v>
      </c>
      <c r="H143" s="49">
        <f t="shared" si="6"/>
        <v>1000000</v>
      </c>
      <c r="I143" s="14">
        <v>0.02</v>
      </c>
      <c r="J143" s="143">
        <v>20000</v>
      </c>
      <c r="K143" s="51" t="s">
        <v>882</v>
      </c>
      <c r="L143" s="88">
        <v>0.02</v>
      </c>
      <c r="M143" s="29" t="s">
        <v>803</v>
      </c>
      <c r="N143" s="29" t="s">
        <v>804</v>
      </c>
      <c r="O143" s="29" t="s">
        <v>806</v>
      </c>
    </row>
    <row r="144" spans="1:16" ht="15" customHeight="1">
      <c r="A144" s="44">
        <v>141</v>
      </c>
      <c r="B144" s="29" t="s">
        <v>804</v>
      </c>
      <c r="C144" s="45" t="s">
        <v>87</v>
      </c>
      <c r="D144" s="46" t="str">
        <f t="shared" si="5"/>
        <v>045C/YDI/VII/2018</v>
      </c>
      <c r="E144" s="126" t="s">
        <v>729</v>
      </c>
      <c r="F144" s="16">
        <v>11803743</v>
      </c>
      <c r="G144" s="48" t="s">
        <v>754</v>
      </c>
      <c r="H144" s="49">
        <f t="shared" si="6"/>
        <v>19600000</v>
      </c>
      <c r="I144" s="14">
        <v>0.02</v>
      </c>
      <c r="J144" s="143">
        <v>392000</v>
      </c>
      <c r="K144" s="51" t="s">
        <v>882</v>
      </c>
      <c r="L144" s="88">
        <v>0.02</v>
      </c>
      <c r="M144" s="29" t="s">
        <v>803</v>
      </c>
      <c r="N144" s="29" t="s">
        <v>804</v>
      </c>
      <c r="O144" s="29" t="s">
        <v>807</v>
      </c>
    </row>
    <row r="145" spans="1:16" ht="15" customHeight="1">
      <c r="A145" s="44">
        <v>142</v>
      </c>
      <c r="B145" s="29" t="s">
        <v>804</v>
      </c>
      <c r="C145" s="45" t="s">
        <v>88</v>
      </c>
      <c r="D145" s="46" t="str">
        <f t="shared" si="5"/>
        <v>046C/YDI/VII/2018</v>
      </c>
      <c r="E145" s="126" t="s">
        <v>729</v>
      </c>
      <c r="F145" s="16">
        <v>11803743</v>
      </c>
      <c r="G145" s="48" t="s">
        <v>755</v>
      </c>
      <c r="H145" s="49">
        <f t="shared" si="6"/>
        <v>1889200</v>
      </c>
      <c r="I145" s="14">
        <v>0.02</v>
      </c>
      <c r="J145" s="143">
        <v>37784</v>
      </c>
      <c r="K145" s="51" t="s">
        <v>882</v>
      </c>
      <c r="L145" s="88">
        <v>0.02</v>
      </c>
      <c r="M145" s="29" t="s">
        <v>803</v>
      </c>
      <c r="N145" s="29" t="s">
        <v>804</v>
      </c>
      <c r="O145" s="29" t="s">
        <v>808</v>
      </c>
    </row>
    <row r="146" spans="1:16" ht="15" customHeight="1">
      <c r="A146" s="44">
        <v>143</v>
      </c>
      <c r="B146" s="29" t="s">
        <v>804</v>
      </c>
      <c r="C146" s="45" t="s">
        <v>89</v>
      </c>
      <c r="D146" s="46" t="str">
        <f t="shared" si="5"/>
        <v>047C/YDI/VII/2018</v>
      </c>
      <c r="E146" s="126" t="s">
        <v>729</v>
      </c>
      <c r="F146" s="16">
        <v>11803743</v>
      </c>
      <c r="G146" s="48" t="s">
        <v>756</v>
      </c>
      <c r="H146" s="49">
        <f t="shared" si="6"/>
        <v>39200000</v>
      </c>
      <c r="I146" s="14">
        <v>0.02</v>
      </c>
      <c r="J146" s="143">
        <v>784000</v>
      </c>
      <c r="K146" s="51" t="s">
        <v>882</v>
      </c>
      <c r="L146" s="88">
        <v>0.02</v>
      </c>
      <c r="M146" s="29" t="s">
        <v>803</v>
      </c>
      <c r="N146" s="29" t="s">
        <v>804</v>
      </c>
      <c r="O146" s="29" t="s">
        <v>809</v>
      </c>
    </row>
    <row r="147" spans="1:16" ht="15" customHeight="1">
      <c r="A147" s="44">
        <v>144</v>
      </c>
      <c r="B147" s="29" t="s">
        <v>804</v>
      </c>
      <c r="C147" s="45" t="s">
        <v>90</v>
      </c>
      <c r="D147" s="46" t="str">
        <f t="shared" si="5"/>
        <v>048C/YDI/VII/2018</v>
      </c>
      <c r="E147" s="126" t="s">
        <v>784</v>
      </c>
      <c r="F147" s="16">
        <v>11803752</v>
      </c>
      <c r="G147" s="48" t="s">
        <v>757</v>
      </c>
      <c r="H147" s="49">
        <f t="shared" si="6"/>
        <v>39200000</v>
      </c>
      <c r="I147" s="14">
        <v>0.02</v>
      </c>
      <c r="J147" s="143">
        <v>784000</v>
      </c>
      <c r="K147" s="51" t="s">
        <v>882</v>
      </c>
      <c r="L147" s="88">
        <v>0.02</v>
      </c>
      <c r="M147" s="29" t="s">
        <v>803</v>
      </c>
      <c r="N147" s="29" t="s">
        <v>804</v>
      </c>
      <c r="O147" s="29" t="s">
        <v>810</v>
      </c>
    </row>
    <row r="148" spans="1:16" ht="15" customHeight="1">
      <c r="A148" s="44">
        <v>145</v>
      </c>
      <c r="B148" s="29" t="s">
        <v>804</v>
      </c>
      <c r="C148" s="45" t="s">
        <v>91</v>
      </c>
      <c r="D148" s="46" t="str">
        <f t="shared" si="5"/>
        <v>049C/YDI/VII/2018</v>
      </c>
      <c r="E148" s="126" t="s">
        <v>784</v>
      </c>
      <c r="F148" s="16">
        <v>11803752</v>
      </c>
      <c r="G148" s="48" t="s">
        <v>758</v>
      </c>
      <c r="H148" s="49">
        <f t="shared" si="6"/>
        <v>2776650</v>
      </c>
      <c r="I148" s="14">
        <v>0.02</v>
      </c>
      <c r="J148" s="143">
        <v>55533</v>
      </c>
      <c r="K148" s="51" t="s">
        <v>882</v>
      </c>
      <c r="L148" s="88">
        <v>0.02</v>
      </c>
      <c r="M148" s="29" t="s">
        <v>803</v>
      </c>
      <c r="N148" s="29" t="s">
        <v>804</v>
      </c>
      <c r="O148" s="29" t="s">
        <v>811</v>
      </c>
    </row>
    <row r="149" spans="1:16" ht="15" customHeight="1">
      <c r="A149" s="44">
        <v>146</v>
      </c>
      <c r="B149" s="29" t="s">
        <v>813</v>
      </c>
      <c r="C149" s="45" t="s">
        <v>92</v>
      </c>
      <c r="D149" s="46" t="str">
        <f t="shared" si="5"/>
        <v>050C/YDI/VII/2018</v>
      </c>
      <c r="E149" s="126" t="s">
        <v>731</v>
      </c>
      <c r="F149" s="16">
        <v>11803343</v>
      </c>
      <c r="G149" s="48" t="s">
        <v>759</v>
      </c>
      <c r="H149" s="49">
        <f t="shared" si="6"/>
        <v>19049950</v>
      </c>
      <c r="I149" s="14">
        <v>0.02</v>
      </c>
      <c r="J149" s="143">
        <v>380999</v>
      </c>
      <c r="K149" s="51" t="s">
        <v>890</v>
      </c>
      <c r="L149" s="88">
        <v>0.02</v>
      </c>
      <c r="M149" s="29" t="s">
        <v>812</v>
      </c>
      <c r="N149" s="29" t="s">
        <v>813</v>
      </c>
    </row>
    <row r="150" spans="1:16" ht="15" customHeight="1">
      <c r="A150" s="44">
        <v>147</v>
      </c>
      <c r="B150" s="29" t="s">
        <v>237</v>
      </c>
      <c r="C150" s="45" t="s">
        <v>93</v>
      </c>
      <c r="D150" s="46" t="str">
        <f t="shared" si="5"/>
        <v>051C/YDI/VII/2018</v>
      </c>
      <c r="E150" s="126" t="s">
        <v>785</v>
      </c>
      <c r="F150" s="16">
        <v>11803562</v>
      </c>
      <c r="G150" s="48" t="s">
        <v>760</v>
      </c>
      <c r="H150" s="49">
        <f t="shared" si="6"/>
        <v>3000000</v>
      </c>
      <c r="I150" s="14">
        <v>0.02</v>
      </c>
      <c r="J150" s="143">
        <v>60000</v>
      </c>
      <c r="K150" s="51" t="s">
        <v>893</v>
      </c>
      <c r="L150" s="88">
        <v>0.02</v>
      </c>
      <c r="M150" s="29" t="s">
        <v>814</v>
      </c>
      <c r="N150" s="29" t="s">
        <v>237</v>
      </c>
      <c r="O150" s="29" t="s">
        <v>815</v>
      </c>
    </row>
    <row r="151" spans="1:16" ht="15" customHeight="1">
      <c r="A151" s="44">
        <v>148</v>
      </c>
      <c r="B151" s="29" t="s">
        <v>34</v>
      </c>
      <c r="C151" s="45" t="s">
        <v>94</v>
      </c>
      <c r="D151" s="46" t="str">
        <f t="shared" si="5"/>
        <v>052C/YDI/VII/2018</v>
      </c>
      <c r="E151" s="126" t="s">
        <v>730</v>
      </c>
      <c r="F151" s="16">
        <v>11803696</v>
      </c>
      <c r="G151" s="48" t="s">
        <v>761</v>
      </c>
      <c r="H151" s="49">
        <f t="shared" si="6"/>
        <v>6000000</v>
      </c>
      <c r="I151" s="14">
        <v>0.02</v>
      </c>
      <c r="J151" s="143">
        <v>120000</v>
      </c>
      <c r="K151" s="51" t="s">
        <v>897</v>
      </c>
      <c r="L151" s="88">
        <v>0.02</v>
      </c>
      <c r="M151" s="29" t="s">
        <v>816</v>
      </c>
      <c r="N151" s="29" t="s">
        <v>34</v>
      </c>
      <c r="O151" s="29" t="s">
        <v>817</v>
      </c>
    </row>
    <row r="152" spans="1:16" ht="15" customHeight="1">
      <c r="A152" s="44">
        <v>149</v>
      </c>
      <c r="B152" s="29" t="s">
        <v>819</v>
      </c>
      <c r="C152" s="45" t="s">
        <v>95</v>
      </c>
      <c r="D152" s="46" t="str">
        <f t="shared" si="5"/>
        <v>053C/YDI/VII/2018</v>
      </c>
      <c r="E152" s="126" t="s">
        <v>729</v>
      </c>
      <c r="F152" s="16">
        <v>11803738</v>
      </c>
      <c r="G152" s="48" t="s">
        <v>762</v>
      </c>
      <c r="H152" s="49">
        <f t="shared" si="6"/>
        <v>6350000</v>
      </c>
      <c r="I152" s="14">
        <v>0.02</v>
      </c>
      <c r="J152" s="143">
        <v>127000</v>
      </c>
      <c r="K152" s="51" t="s">
        <v>891</v>
      </c>
      <c r="L152" s="88">
        <v>0.02</v>
      </c>
      <c r="M152" s="29" t="s">
        <v>818</v>
      </c>
      <c r="N152" s="29" t="s">
        <v>819</v>
      </c>
      <c r="O152" s="29" t="s">
        <v>820</v>
      </c>
    </row>
    <row r="153" spans="1:16" ht="15" customHeight="1">
      <c r="A153" s="44">
        <v>150</v>
      </c>
      <c r="B153" s="29" t="s">
        <v>819</v>
      </c>
      <c r="C153" s="45" t="s">
        <v>96</v>
      </c>
      <c r="D153" s="46" t="str">
        <f t="shared" si="5"/>
        <v>054C/YDI/VII/2018</v>
      </c>
      <c r="E153" s="126" t="s">
        <v>729</v>
      </c>
      <c r="F153" s="16">
        <v>11803738</v>
      </c>
      <c r="G153" s="48" t="s">
        <v>763</v>
      </c>
      <c r="H153" s="49">
        <f t="shared" si="6"/>
        <v>1050000</v>
      </c>
      <c r="I153" s="14">
        <v>0.02</v>
      </c>
      <c r="J153" s="143">
        <v>21000</v>
      </c>
      <c r="K153" s="51" t="s">
        <v>891</v>
      </c>
      <c r="L153" s="88">
        <v>0.02</v>
      </c>
      <c r="M153" s="29" t="s">
        <v>818</v>
      </c>
      <c r="N153" s="29" t="s">
        <v>819</v>
      </c>
      <c r="O153" s="29" t="s">
        <v>821</v>
      </c>
    </row>
    <row r="154" spans="1:16" ht="15" customHeight="1">
      <c r="A154" s="44">
        <v>151</v>
      </c>
      <c r="B154" s="29" t="s">
        <v>4</v>
      </c>
      <c r="C154" s="45" t="s">
        <v>97</v>
      </c>
      <c r="D154" s="46" t="str">
        <f t="shared" si="5"/>
        <v>055C/YDI/VII/2018</v>
      </c>
      <c r="E154" s="126" t="s">
        <v>731</v>
      </c>
      <c r="F154" s="16">
        <v>11803345</v>
      </c>
      <c r="G154" s="48" t="s">
        <v>764</v>
      </c>
      <c r="H154" s="49">
        <f t="shared" si="6"/>
        <v>21332000</v>
      </c>
      <c r="I154" s="14">
        <v>0.02</v>
      </c>
      <c r="J154" s="143">
        <v>426640</v>
      </c>
      <c r="K154" s="51" t="s">
        <v>894</v>
      </c>
      <c r="L154" s="88">
        <v>0.02</v>
      </c>
      <c r="M154" s="29" t="s">
        <v>822</v>
      </c>
      <c r="N154" s="29" t="s">
        <v>4</v>
      </c>
      <c r="O154" s="29" t="s">
        <v>823</v>
      </c>
    </row>
    <row r="155" spans="1:16" ht="15" customHeight="1">
      <c r="A155" s="44">
        <v>152</v>
      </c>
      <c r="B155" s="29" t="s">
        <v>31</v>
      </c>
      <c r="C155" s="45" t="s">
        <v>98</v>
      </c>
      <c r="D155" s="46" t="str">
        <f t="shared" si="5"/>
        <v>056C/YDI/VII/2018</v>
      </c>
      <c r="E155" s="126" t="s">
        <v>786</v>
      </c>
      <c r="F155" s="16">
        <v>11803399</v>
      </c>
      <c r="G155" s="48" t="s">
        <v>765</v>
      </c>
      <c r="H155" s="49">
        <f t="shared" si="6"/>
        <v>12222000</v>
      </c>
      <c r="I155" s="14">
        <v>0.02</v>
      </c>
      <c r="J155" s="143">
        <v>244440</v>
      </c>
      <c r="K155" s="51" t="s">
        <v>895</v>
      </c>
      <c r="L155" s="88">
        <v>0.02</v>
      </c>
      <c r="M155" s="29" t="s">
        <v>824</v>
      </c>
      <c r="N155" s="29" t="s">
        <v>31</v>
      </c>
      <c r="O155" s="29" t="s">
        <v>825</v>
      </c>
    </row>
    <row r="156" spans="1:16" ht="15" customHeight="1">
      <c r="A156" s="44">
        <v>153</v>
      </c>
      <c r="B156" s="29" t="s">
        <v>826</v>
      </c>
      <c r="C156" s="45" t="s">
        <v>99</v>
      </c>
      <c r="D156" s="46" t="str">
        <f t="shared" si="5"/>
        <v>057C/YDI/VII/2018</v>
      </c>
      <c r="E156" s="126" t="s">
        <v>785</v>
      </c>
      <c r="F156" s="16">
        <v>11803564</v>
      </c>
      <c r="G156" s="48" t="s">
        <v>766</v>
      </c>
      <c r="H156" s="49">
        <f t="shared" si="6"/>
        <v>150000</v>
      </c>
      <c r="I156" s="14">
        <v>0.02</v>
      </c>
      <c r="J156" s="143">
        <v>3000</v>
      </c>
      <c r="K156" s="51" t="s">
        <v>895</v>
      </c>
      <c r="L156" s="88">
        <v>0.02</v>
      </c>
      <c r="M156" s="29" t="s">
        <v>257</v>
      </c>
      <c r="N156" s="29" t="s">
        <v>826</v>
      </c>
      <c r="O156" s="29" t="s">
        <v>827</v>
      </c>
    </row>
    <row r="157" spans="1:16" ht="15" customHeight="1">
      <c r="A157" s="44">
        <v>154</v>
      </c>
      <c r="B157" s="29" t="s">
        <v>829</v>
      </c>
      <c r="C157" s="45" t="s">
        <v>100</v>
      </c>
      <c r="D157" s="46" t="str">
        <f t="shared" si="5"/>
        <v>058C/YDI/VII/2018</v>
      </c>
      <c r="E157" s="126" t="s">
        <v>787</v>
      </c>
      <c r="F157" s="16">
        <v>11803388</v>
      </c>
      <c r="G157" s="48" t="s">
        <v>767</v>
      </c>
      <c r="H157" s="49">
        <f>J157/I157</f>
        <v>65500000</v>
      </c>
      <c r="I157" s="14">
        <v>0.02</v>
      </c>
      <c r="J157" s="143">
        <v>1310000</v>
      </c>
      <c r="K157" s="51" t="s">
        <v>6</v>
      </c>
      <c r="L157" s="88">
        <v>0.02</v>
      </c>
      <c r="M157" s="29" t="s">
        <v>828</v>
      </c>
      <c r="N157" s="29" t="s">
        <v>829</v>
      </c>
    </row>
    <row r="158" spans="1:16" ht="15" customHeight="1">
      <c r="A158" s="44">
        <v>155</v>
      </c>
      <c r="B158" s="29" t="s">
        <v>233</v>
      </c>
      <c r="C158" s="45" t="s">
        <v>101</v>
      </c>
      <c r="D158" s="46" t="str">
        <f t="shared" si="5"/>
        <v>059C/YDI/VII/2018</v>
      </c>
      <c r="E158" s="126" t="s">
        <v>729</v>
      </c>
      <c r="F158" s="16">
        <v>11803741</v>
      </c>
      <c r="G158" s="48" t="s">
        <v>768</v>
      </c>
      <c r="H158" s="49">
        <f t="shared" si="6"/>
        <v>460000</v>
      </c>
      <c r="I158" s="14">
        <v>0.02</v>
      </c>
      <c r="J158" s="143">
        <v>9200</v>
      </c>
      <c r="K158" s="51" t="s">
        <v>892</v>
      </c>
      <c r="L158" s="88">
        <v>0.02</v>
      </c>
      <c r="M158" s="29" t="s">
        <v>830</v>
      </c>
      <c r="N158" s="29" t="s">
        <v>233</v>
      </c>
      <c r="O158" s="29" t="s">
        <v>233</v>
      </c>
      <c r="P158" s="29" t="s">
        <v>831</v>
      </c>
    </row>
    <row r="159" spans="1:16" ht="15" customHeight="1">
      <c r="A159" s="44">
        <v>156</v>
      </c>
      <c r="B159" s="29" t="s">
        <v>233</v>
      </c>
      <c r="C159" s="45" t="s">
        <v>102</v>
      </c>
      <c r="D159" s="46" t="str">
        <f t="shared" si="5"/>
        <v>060C/YDI/VII/2018</v>
      </c>
      <c r="E159" s="126" t="s">
        <v>729</v>
      </c>
      <c r="F159" s="16">
        <v>11803741</v>
      </c>
      <c r="G159" s="48" t="s">
        <v>769</v>
      </c>
      <c r="H159" s="49">
        <f t="shared" si="6"/>
        <v>1002750</v>
      </c>
      <c r="I159" s="14">
        <v>0.02</v>
      </c>
      <c r="J159" s="143">
        <v>20055</v>
      </c>
      <c r="K159" s="51" t="s">
        <v>892</v>
      </c>
      <c r="L159" s="88">
        <v>0.02</v>
      </c>
      <c r="M159" s="29" t="s">
        <v>830</v>
      </c>
      <c r="N159" s="29" t="s">
        <v>233</v>
      </c>
      <c r="O159" s="29" t="s">
        <v>233</v>
      </c>
      <c r="P159" s="29" t="s">
        <v>832</v>
      </c>
    </row>
    <row r="160" spans="1:16" ht="15" customHeight="1">
      <c r="A160" s="44">
        <v>157</v>
      </c>
      <c r="B160" s="29" t="s">
        <v>834</v>
      </c>
      <c r="C160" s="45" t="s">
        <v>103</v>
      </c>
      <c r="D160" s="46" t="str">
        <f t="shared" si="5"/>
        <v>061C/YDI/VII/2018</v>
      </c>
      <c r="E160" s="126" t="s">
        <v>788</v>
      </c>
      <c r="F160" s="16">
        <v>11803303</v>
      </c>
      <c r="G160" s="48" t="s">
        <v>770</v>
      </c>
      <c r="H160" s="49">
        <f t="shared" si="6"/>
        <v>702000</v>
      </c>
      <c r="I160" s="14">
        <v>0.02</v>
      </c>
      <c r="J160" s="143">
        <v>14040</v>
      </c>
      <c r="K160" s="51" t="s">
        <v>892</v>
      </c>
      <c r="L160" s="88">
        <v>0.02</v>
      </c>
      <c r="M160" s="29" t="s">
        <v>833</v>
      </c>
      <c r="N160" s="29" t="s">
        <v>834</v>
      </c>
      <c r="O160" s="29" t="s">
        <v>835</v>
      </c>
    </row>
    <row r="161" spans="1:16" ht="15" customHeight="1">
      <c r="A161" s="44">
        <v>158</v>
      </c>
      <c r="B161" s="29" t="s">
        <v>233</v>
      </c>
      <c r="C161" s="45" t="s">
        <v>104</v>
      </c>
      <c r="D161" s="46" t="str">
        <f t="shared" si="5"/>
        <v>062C/YDI/VII/2018</v>
      </c>
      <c r="E161" s="126" t="s">
        <v>785</v>
      </c>
      <c r="F161" s="16">
        <v>11803573</v>
      </c>
      <c r="G161" s="48" t="s">
        <v>771</v>
      </c>
      <c r="H161" s="49">
        <f t="shared" si="6"/>
        <v>990000</v>
      </c>
      <c r="I161" s="14">
        <v>0.02</v>
      </c>
      <c r="J161" s="143">
        <v>19800</v>
      </c>
      <c r="K161" s="51" t="s">
        <v>892</v>
      </c>
      <c r="L161" s="88">
        <v>0.02</v>
      </c>
      <c r="M161" s="29" t="s">
        <v>30</v>
      </c>
      <c r="N161" s="29" t="s">
        <v>233</v>
      </c>
      <c r="O161" s="29" t="s">
        <v>836</v>
      </c>
    </row>
    <row r="162" spans="1:16" ht="15" customHeight="1">
      <c r="A162" s="44">
        <v>159</v>
      </c>
      <c r="B162" s="29" t="s">
        <v>463</v>
      </c>
      <c r="C162" s="45" t="s">
        <v>106</v>
      </c>
      <c r="D162" s="46" t="str">
        <f t="shared" si="5"/>
        <v>063C/YDI/VII/2018</v>
      </c>
      <c r="E162" s="126" t="s">
        <v>788</v>
      </c>
      <c r="F162" s="16">
        <v>11803308</v>
      </c>
      <c r="G162" s="48" t="s">
        <v>772</v>
      </c>
      <c r="H162" s="49">
        <f t="shared" si="6"/>
        <v>4000000</v>
      </c>
      <c r="I162" s="14">
        <v>0.02</v>
      </c>
      <c r="J162" s="143">
        <v>80000</v>
      </c>
      <c r="K162" s="51" t="s">
        <v>892</v>
      </c>
      <c r="L162" s="88">
        <v>0.02</v>
      </c>
      <c r="M162" s="29" t="s">
        <v>30</v>
      </c>
      <c r="N162" s="29" t="s">
        <v>463</v>
      </c>
      <c r="O162" s="29" t="s">
        <v>837</v>
      </c>
    </row>
    <row r="163" spans="1:16" ht="15" customHeight="1">
      <c r="A163" s="44">
        <v>160</v>
      </c>
      <c r="B163" s="29" t="s">
        <v>841</v>
      </c>
      <c r="C163" s="45" t="s">
        <v>107</v>
      </c>
      <c r="D163" s="46" t="str">
        <f t="shared" si="5"/>
        <v>064C/YDI/VII/2018</v>
      </c>
      <c r="E163" s="126" t="s">
        <v>782</v>
      </c>
      <c r="F163" s="16">
        <v>11803585</v>
      </c>
      <c r="G163" s="48" t="s">
        <v>777</v>
      </c>
      <c r="H163" s="49">
        <f t="shared" si="6"/>
        <v>22050000</v>
      </c>
      <c r="I163" s="14">
        <v>0.02</v>
      </c>
      <c r="J163" s="143">
        <v>441000</v>
      </c>
      <c r="K163" s="51" t="s">
        <v>6</v>
      </c>
      <c r="L163" s="88">
        <v>0.02</v>
      </c>
      <c r="M163" s="29" t="s">
        <v>840</v>
      </c>
      <c r="N163" s="29" t="s">
        <v>841</v>
      </c>
      <c r="O163" s="29" t="s">
        <v>842</v>
      </c>
    </row>
    <row r="164" spans="1:16" ht="15" customHeight="1">
      <c r="A164" s="44">
        <v>161</v>
      </c>
      <c r="B164" s="29" t="s">
        <v>237</v>
      </c>
      <c r="C164" s="45" t="s">
        <v>109</v>
      </c>
      <c r="D164" s="46" t="str">
        <f t="shared" si="5"/>
        <v>065C/YDI/VII/2018</v>
      </c>
      <c r="E164" s="126" t="s">
        <v>785</v>
      </c>
      <c r="F164" s="16">
        <v>11803562</v>
      </c>
      <c r="G164" s="48" t="s">
        <v>778</v>
      </c>
      <c r="H164" s="49">
        <f t="shared" si="6"/>
        <v>1000000</v>
      </c>
      <c r="I164" s="14">
        <v>0.02</v>
      </c>
      <c r="J164" s="143">
        <v>20000</v>
      </c>
      <c r="K164" s="51" t="s">
        <v>893</v>
      </c>
      <c r="L164" s="88">
        <v>0.02</v>
      </c>
      <c r="M164" s="29" t="s">
        <v>237</v>
      </c>
      <c r="N164" s="29" t="s">
        <v>237</v>
      </c>
    </row>
    <row r="165" spans="1:16" ht="15" customHeight="1">
      <c r="A165" s="44">
        <v>162</v>
      </c>
      <c r="B165" s="29" t="s">
        <v>843</v>
      </c>
      <c r="C165" s="45" t="s">
        <v>110</v>
      </c>
      <c r="D165" s="46" t="str">
        <f t="shared" si="5"/>
        <v>066C/YDI/VII/2018</v>
      </c>
      <c r="E165" s="126" t="s">
        <v>729</v>
      </c>
      <c r="F165" s="16">
        <v>11803729</v>
      </c>
      <c r="G165" s="48" t="s">
        <v>779</v>
      </c>
      <c r="H165" s="49">
        <f t="shared" si="6"/>
        <v>4655500</v>
      </c>
      <c r="I165" s="14">
        <v>0.02</v>
      </c>
      <c r="J165" s="143">
        <v>93110</v>
      </c>
      <c r="K165" s="51" t="s">
        <v>898</v>
      </c>
      <c r="L165" s="48" t="s">
        <v>258</v>
      </c>
      <c r="M165" s="51">
        <v>0.02</v>
      </c>
      <c r="N165" s="29" t="s">
        <v>843</v>
      </c>
      <c r="O165" s="29" t="s">
        <v>843</v>
      </c>
    </row>
    <row r="166" spans="1:16" ht="15" customHeight="1">
      <c r="A166" s="44">
        <v>163</v>
      </c>
      <c r="B166" s="29" t="s">
        <v>844</v>
      </c>
      <c r="C166" s="45" t="s">
        <v>111</v>
      </c>
      <c r="D166" s="46" t="str">
        <f t="shared" si="5"/>
        <v>067C/YDI/VII/2018</v>
      </c>
      <c r="E166" s="126" t="s">
        <v>729</v>
      </c>
      <c r="F166" s="16">
        <v>11803730</v>
      </c>
      <c r="G166" s="48" t="s">
        <v>780</v>
      </c>
      <c r="H166" s="49">
        <f t="shared" si="6"/>
        <v>30000000</v>
      </c>
      <c r="I166" s="14">
        <v>0.02</v>
      </c>
      <c r="J166" s="143">
        <v>600000</v>
      </c>
      <c r="K166" s="51" t="s">
        <v>898</v>
      </c>
      <c r="L166" s="48" t="s">
        <v>258</v>
      </c>
      <c r="M166" s="51">
        <v>0.02</v>
      </c>
      <c r="N166" s="29" t="s">
        <v>844</v>
      </c>
      <c r="O166" s="29" t="s">
        <v>844</v>
      </c>
      <c r="P166" s="29" t="s">
        <v>845</v>
      </c>
    </row>
    <row r="167" spans="1:16" s="133" customFormat="1" ht="15" customHeight="1">
      <c r="A167" s="129">
        <v>164</v>
      </c>
      <c r="B167" s="280" t="s">
        <v>846</v>
      </c>
      <c r="C167" s="281" t="s">
        <v>112</v>
      </c>
      <c r="D167" s="130" t="str">
        <f t="shared" si="5"/>
        <v>068C/YDI/VII/2018</v>
      </c>
      <c r="E167" s="130" t="s">
        <v>852</v>
      </c>
      <c r="F167" s="266">
        <v>70837334</v>
      </c>
      <c r="G167" s="280" t="s">
        <v>846</v>
      </c>
      <c r="H167" s="131">
        <f t="shared" si="6"/>
        <v>337500000</v>
      </c>
      <c r="I167" s="15">
        <v>0.02</v>
      </c>
      <c r="J167" s="282">
        <v>6750000</v>
      </c>
      <c r="K167" s="132" t="s">
        <v>882</v>
      </c>
    </row>
    <row r="168" spans="1:16" ht="15" customHeight="1">
      <c r="A168" s="44">
        <v>165</v>
      </c>
      <c r="B168" s="48" t="s">
        <v>847</v>
      </c>
      <c r="C168" s="45" t="s">
        <v>113</v>
      </c>
      <c r="D168" s="46" t="str">
        <f t="shared" si="5"/>
        <v>069C/YDI/VII/2018</v>
      </c>
      <c r="E168" s="46" t="s">
        <v>732</v>
      </c>
      <c r="F168" s="16">
        <v>70842759</v>
      </c>
      <c r="G168" s="48" t="s">
        <v>847</v>
      </c>
      <c r="H168" s="49">
        <f t="shared" si="6"/>
        <v>42900000</v>
      </c>
      <c r="I168" s="14">
        <v>0.02</v>
      </c>
      <c r="J168" s="143">
        <v>858000</v>
      </c>
      <c r="K168" s="51" t="s">
        <v>882</v>
      </c>
    </row>
    <row r="169" spans="1:16" ht="15" customHeight="1">
      <c r="A169" s="44">
        <v>166</v>
      </c>
      <c r="B169" s="48" t="s">
        <v>61</v>
      </c>
      <c r="C169" s="45" t="s">
        <v>114</v>
      </c>
      <c r="D169" s="46" t="str">
        <f t="shared" si="5"/>
        <v>070C/YDI/VII/2018</v>
      </c>
      <c r="E169" s="46" t="s">
        <v>852</v>
      </c>
      <c r="F169" s="16">
        <v>70837338</v>
      </c>
      <c r="G169" s="48" t="s">
        <v>61</v>
      </c>
      <c r="H169" s="49">
        <f t="shared" si="6"/>
        <v>42191676</v>
      </c>
      <c r="I169" s="14">
        <v>0.02</v>
      </c>
      <c r="J169" s="143">
        <v>843833.52</v>
      </c>
      <c r="K169" s="51" t="s">
        <v>882</v>
      </c>
    </row>
    <row r="170" spans="1:16" ht="15" customHeight="1">
      <c r="A170" s="44">
        <v>167</v>
      </c>
      <c r="B170" s="48" t="s">
        <v>227</v>
      </c>
      <c r="C170" s="45" t="s">
        <v>115</v>
      </c>
      <c r="D170" s="46" t="str">
        <f t="shared" si="5"/>
        <v>071C/YDI/VII/2018</v>
      </c>
      <c r="E170" s="46" t="s">
        <v>782</v>
      </c>
      <c r="F170" s="16">
        <v>70842101</v>
      </c>
      <c r="G170" s="48" t="s">
        <v>227</v>
      </c>
      <c r="H170" s="49">
        <f t="shared" si="6"/>
        <v>35360360</v>
      </c>
      <c r="I170" s="14">
        <v>0.02</v>
      </c>
      <c r="J170" s="143">
        <v>707207.2</v>
      </c>
      <c r="K170" s="51" t="s">
        <v>882</v>
      </c>
    </row>
    <row r="171" spans="1:16" ht="15" customHeight="1">
      <c r="A171" s="44">
        <v>168</v>
      </c>
      <c r="B171" s="48" t="s">
        <v>848</v>
      </c>
      <c r="C171" s="45" t="s">
        <v>116</v>
      </c>
      <c r="D171" s="46" t="str">
        <f t="shared" si="5"/>
        <v>072C/YDI/VII/2018</v>
      </c>
      <c r="E171" s="46" t="s">
        <v>853</v>
      </c>
      <c r="F171" s="16">
        <v>70845343</v>
      </c>
      <c r="G171" s="48" t="s">
        <v>848</v>
      </c>
      <c r="H171" s="49">
        <f t="shared" si="6"/>
        <v>35190000</v>
      </c>
      <c r="I171" s="14">
        <v>0.02</v>
      </c>
      <c r="J171" s="143">
        <v>703800</v>
      </c>
      <c r="K171" s="51" t="s">
        <v>882</v>
      </c>
    </row>
    <row r="172" spans="1:16" ht="15" customHeight="1">
      <c r="A172" s="44">
        <v>169</v>
      </c>
      <c r="B172" s="48" t="s">
        <v>849</v>
      </c>
      <c r="C172" s="45" t="s">
        <v>117</v>
      </c>
      <c r="D172" s="46" t="str">
        <f t="shared" si="5"/>
        <v>073C/YDI/VII/2018</v>
      </c>
      <c r="E172" s="46" t="s">
        <v>784</v>
      </c>
      <c r="F172" s="16">
        <v>70845479</v>
      </c>
      <c r="G172" s="48" t="s">
        <v>849</v>
      </c>
      <c r="H172" s="49">
        <f t="shared" si="6"/>
        <v>32245600</v>
      </c>
      <c r="I172" s="14">
        <v>0.02</v>
      </c>
      <c r="J172" s="143">
        <v>644912</v>
      </c>
      <c r="K172" s="51" t="s">
        <v>882</v>
      </c>
    </row>
    <row r="173" spans="1:16" ht="15" customHeight="1">
      <c r="A173" s="44">
        <v>170</v>
      </c>
      <c r="B173" s="48" t="s">
        <v>849</v>
      </c>
      <c r="C173" s="45" t="s">
        <v>118</v>
      </c>
      <c r="D173" s="46" t="str">
        <f t="shared" si="5"/>
        <v>074C/YDI/VII/2018</v>
      </c>
      <c r="E173" s="46" t="s">
        <v>854</v>
      </c>
      <c r="F173" s="16">
        <v>70840506</v>
      </c>
      <c r="G173" s="48" t="s">
        <v>849</v>
      </c>
      <c r="H173" s="49">
        <f t="shared" si="6"/>
        <v>31553100</v>
      </c>
      <c r="I173" s="14">
        <v>0.02</v>
      </c>
      <c r="J173" s="143">
        <v>631062</v>
      </c>
      <c r="K173" s="51" t="s">
        <v>882</v>
      </c>
    </row>
    <row r="174" spans="1:16" ht="15" customHeight="1">
      <c r="A174" s="44">
        <v>171</v>
      </c>
      <c r="B174" s="48" t="s">
        <v>849</v>
      </c>
      <c r="C174" s="45" t="s">
        <v>119</v>
      </c>
      <c r="D174" s="46" t="str">
        <f t="shared" si="5"/>
        <v>075C/YDI/VII/2018</v>
      </c>
      <c r="E174" s="46" t="s">
        <v>854</v>
      </c>
      <c r="F174" s="16">
        <v>70840505</v>
      </c>
      <c r="G174" s="48" t="s">
        <v>849</v>
      </c>
      <c r="H174" s="49">
        <f t="shared" si="6"/>
        <v>30342500</v>
      </c>
      <c r="I174" s="14">
        <v>0.02</v>
      </c>
      <c r="J174" s="143">
        <v>606850</v>
      </c>
      <c r="K174" s="51" t="s">
        <v>882</v>
      </c>
    </row>
    <row r="175" spans="1:16" ht="15" customHeight="1">
      <c r="A175" s="44">
        <v>172</v>
      </c>
      <c r="B175" s="48" t="s">
        <v>227</v>
      </c>
      <c r="C175" s="45" t="s">
        <v>120</v>
      </c>
      <c r="D175" s="46" t="str">
        <f t="shared" si="5"/>
        <v>076C/YDI/VII/2018</v>
      </c>
      <c r="E175" s="46" t="s">
        <v>852</v>
      </c>
      <c r="F175" s="16">
        <v>70837354</v>
      </c>
      <c r="G175" s="48" t="s">
        <v>227</v>
      </c>
      <c r="H175" s="49">
        <f t="shared" si="6"/>
        <v>25193760</v>
      </c>
      <c r="I175" s="14">
        <v>0.02</v>
      </c>
      <c r="J175" s="143">
        <v>503875.2</v>
      </c>
      <c r="K175" s="51" t="s">
        <v>882</v>
      </c>
    </row>
    <row r="176" spans="1:16" ht="15" customHeight="1">
      <c r="A176" s="44">
        <v>173</v>
      </c>
      <c r="B176" s="48" t="s">
        <v>415</v>
      </c>
      <c r="C176" s="45" t="s">
        <v>121</v>
      </c>
      <c r="D176" s="46" t="str">
        <f t="shared" si="5"/>
        <v>077C/YDI/VII/2018</v>
      </c>
      <c r="E176" s="46" t="s">
        <v>852</v>
      </c>
      <c r="F176" s="16">
        <v>70837337</v>
      </c>
      <c r="G176" s="48" t="s">
        <v>415</v>
      </c>
      <c r="H176" s="49">
        <f t="shared" si="6"/>
        <v>15117500</v>
      </c>
      <c r="I176" s="14">
        <v>0.02</v>
      </c>
      <c r="J176" s="143">
        <v>302350</v>
      </c>
      <c r="K176" s="51" t="s">
        <v>882</v>
      </c>
    </row>
    <row r="177" spans="1:15" ht="15" customHeight="1">
      <c r="A177" s="44">
        <v>174</v>
      </c>
      <c r="B177" s="48" t="s">
        <v>392</v>
      </c>
      <c r="C177" s="45" t="s">
        <v>122</v>
      </c>
      <c r="D177" s="46" t="str">
        <f t="shared" si="5"/>
        <v>078C/YDI/VII/2018</v>
      </c>
      <c r="E177" s="46" t="s">
        <v>732</v>
      </c>
      <c r="F177" s="16">
        <v>70842758</v>
      </c>
      <c r="G177" s="48" t="s">
        <v>392</v>
      </c>
      <c r="H177" s="49">
        <f t="shared" si="6"/>
        <v>7800000</v>
      </c>
      <c r="I177" s="14">
        <v>0.02</v>
      </c>
      <c r="J177" s="143">
        <v>156000</v>
      </c>
      <c r="K177" s="51" t="s">
        <v>882</v>
      </c>
    </row>
    <row r="178" spans="1:15" ht="15" customHeight="1">
      <c r="A178" s="44">
        <v>175</v>
      </c>
      <c r="B178" s="48" t="s">
        <v>850</v>
      </c>
      <c r="C178" s="45" t="s">
        <v>123</v>
      </c>
      <c r="D178" s="46" t="str">
        <f t="shared" si="5"/>
        <v>079C/YDI/VII/2018</v>
      </c>
      <c r="E178" s="46" t="s">
        <v>852</v>
      </c>
      <c r="F178" s="16">
        <v>70837336</v>
      </c>
      <c r="G178" s="48" t="s">
        <v>850</v>
      </c>
      <c r="H178" s="49">
        <f t="shared" si="6"/>
        <v>7470300</v>
      </c>
      <c r="I178" s="14">
        <v>0.02</v>
      </c>
      <c r="J178" s="143">
        <v>149406</v>
      </c>
      <c r="K178" s="51" t="s">
        <v>882</v>
      </c>
    </row>
    <row r="179" spans="1:15" ht="15" customHeight="1">
      <c r="A179" s="44">
        <v>176</v>
      </c>
      <c r="B179" s="48" t="s">
        <v>235</v>
      </c>
      <c r="C179" s="45" t="s">
        <v>124</v>
      </c>
      <c r="D179" s="46" t="str">
        <f t="shared" si="5"/>
        <v>080C/YDI/VII/2018</v>
      </c>
      <c r="E179" s="46" t="s">
        <v>852</v>
      </c>
      <c r="F179" s="16">
        <v>70837335</v>
      </c>
      <c r="G179" s="48" t="s">
        <v>235</v>
      </c>
      <c r="H179" s="49">
        <f t="shared" si="6"/>
        <v>6900000</v>
      </c>
      <c r="I179" s="14">
        <v>0.02</v>
      </c>
      <c r="J179" s="143">
        <v>138000</v>
      </c>
      <c r="K179" s="51" t="s">
        <v>882</v>
      </c>
    </row>
    <row r="180" spans="1:15" ht="15" customHeight="1">
      <c r="A180" s="44">
        <v>177</v>
      </c>
      <c r="B180" s="48" t="s">
        <v>61</v>
      </c>
      <c r="C180" s="45" t="s">
        <v>125</v>
      </c>
      <c r="D180" s="46" t="str">
        <f t="shared" si="5"/>
        <v>081C/YDI/VII/2018</v>
      </c>
      <c r="E180" s="46" t="s">
        <v>855</v>
      </c>
      <c r="F180" s="16">
        <v>70839578</v>
      </c>
      <c r="G180" s="48" t="s">
        <v>61</v>
      </c>
      <c r="H180" s="49">
        <f t="shared" si="6"/>
        <v>2276252</v>
      </c>
      <c r="I180" s="14">
        <v>0.02</v>
      </c>
      <c r="J180" s="143">
        <v>45525.04</v>
      </c>
      <c r="K180" s="51" t="s">
        <v>882</v>
      </c>
    </row>
    <row r="181" spans="1:15" ht="15" customHeight="1">
      <c r="A181" s="44">
        <v>178</v>
      </c>
      <c r="B181" s="48" t="s">
        <v>61</v>
      </c>
      <c r="C181" s="45" t="s">
        <v>126</v>
      </c>
      <c r="D181" s="46" t="str">
        <f t="shared" si="5"/>
        <v>082C/YDI/VII/2018</v>
      </c>
      <c r="E181" s="46" t="s">
        <v>856</v>
      </c>
      <c r="F181" s="16">
        <v>70838745</v>
      </c>
      <c r="G181" s="48" t="s">
        <v>61</v>
      </c>
      <c r="H181" s="49">
        <f t="shared" si="6"/>
        <v>2153450</v>
      </c>
      <c r="I181" s="14">
        <v>0.02</v>
      </c>
      <c r="J181" s="143">
        <v>43069</v>
      </c>
      <c r="K181" s="51" t="s">
        <v>882</v>
      </c>
    </row>
    <row r="182" spans="1:15" ht="15" customHeight="1">
      <c r="A182" s="44">
        <v>179</v>
      </c>
      <c r="B182" s="48" t="s">
        <v>61</v>
      </c>
      <c r="C182" s="45" t="s">
        <v>127</v>
      </c>
      <c r="D182" s="46" t="str">
        <f t="shared" si="5"/>
        <v>083C/YDI/VII/2018</v>
      </c>
      <c r="E182" s="46" t="s">
        <v>857</v>
      </c>
      <c r="F182" s="16">
        <v>70833963</v>
      </c>
      <c r="G182" s="48" t="s">
        <v>61</v>
      </c>
      <c r="H182" s="49">
        <f t="shared" si="6"/>
        <v>1160700</v>
      </c>
      <c r="I182" s="14">
        <v>0.02</v>
      </c>
      <c r="J182" s="143">
        <v>23214</v>
      </c>
      <c r="K182" s="51" t="s">
        <v>882</v>
      </c>
    </row>
    <row r="183" spans="1:15" ht="15" customHeight="1">
      <c r="A183" s="44">
        <v>180</v>
      </c>
      <c r="B183" s="48" t="s">
        <v>61</v>
      </c>
      <c r="C183" s="45" t="s">
        <v>128</v>
      </c>
      <c r="D183" s="46" t="str">
        <f t="shared" si="5"/>
        <v>084C/YDI/VII/2018</v>
      </c>
      <c r="E183" s="46" t="s">
        <v>853</v>
      </c>
      <c r="F183" s="16">
        <v>70845344</v>
      </c>
      <c r="G183" s="48" t="s">
        <v>61</v>
      </c>
      <c r="H183" s="49">
        <f t="shared" si="6"/>
        <v>681795</v>
      </c>
      <c r="I183" s="14">
        <v>0.02</v>
      </c>
      <c r="J183" s="143">
        <v>13635.9</v>
      </c>
      <c r="K183" s="51" t="s">
        <v>882</v>
      </c>
    </row>
    <row r="184" spans="1:15" ht="15" customHeight="1">
      <c r="A184" s="44">
        <v>181</v>
      </c>
      <c r="B184" s="48" t="s">
        <v>851</v>
      </c>
      <c r="C184" s="45" t="s">
        <v>129</v>
      </c>
      <c r="D184" s="46" t="str">
        <f t="shared" ref="D184" si="7">C184&amp;$D$1</f>
        <v>085C/YDI/VII/2018</v>
      </c>
      <c r="E184" s="46" t="s">
        <v>787</v>
      </c>
      <c r="F184" s="16">
        <v>70835224</v>
      </c>
      <c r="G184" s="48" t="s">
        <v>851</v>
      </c>
      <c r="H184" s="49">
        <f t="shared" ref="H184" si="8">J184/I184</f>
        <v>200000</v>
      </c>
      <c r="I184" s="14">
        <v>0.02</v>
      </c>
      <c r="J184" s="143">
        <v>4000</v>
      </c>
      <c r="K184" s="51" t="s">
        <v>882</v>
      </c>
    </row>
    <row r="185" spans="1:15" ht="15" customHeight="1">
      <c r="A185" s="44"/>
      <c r="B185" s="8"/>
      <c r="C185" s="45"/>
      <c r="D185" s="46"/>
      <c r="E185" s="46"/>
      <c r="F185" s="64"/>
      <c r="G185" s="48"/>
      <c r="H185" s="49"/>
      <c r="I185" s="14"/>
      <c r="J185" s="50"/>
    </row>
    <row r="186" spans="1:15" ht="15" customHeight="1">
      <c r="A186" s="44"/>
      <c r="B186" s="8"/>
      <c r="C186" s="45"/>
      <c r="D186" s="46"/>
      <c r="E186" s="46"/>
      <c r="F186" s="64"/>
      <c r="G186" s="65" t="s">
        <v>331</v>
      </c>
      <c r="H186" s="20">
        <f>SUM(H4:H185)</f>
        <v>4681640443</v>
      </c>
      <c r="I186" s="9"/>
      <c r="J186" s="20">
        <f>SUM(J4:J185)</f>
        <v>93632808.860000014</v>
      </c>
      <c r="L186" s="122"/>
      <c r="M186" s="123"/>
    </row>
    <row r="187" spans="1:15" ht="15" customHeight="1">
      <c r="A187" s="44"/>
      <c r="B187" s="8"/>
      <c r="C187" s="45"/>
      <c r="D187" s="46"/>
      <c r="E187" s="46"/>
      <c r="F187" s="64"/>
      <c r="G187" s="48"/>
      <c r="H187" s="49"/>
      <c r="I187" s="14"/>
      <c r="J187" s="50"/>
    </row>
    <row r="188" spans="1:15" ht="15" customHeight="1">
      <c r="A188" s="44">
        <v>1</v>
      </c>
      <c r="B188" s="29" t="s">
        <v>629</v>
      </c>
      <c r="C188" s="45" t="s">
        <v>37</v>
      </c>
      <c r="D188" s="46" t="str">
        <f>C188&amp;$F$1</f>
        <v>001B/YDI/VII/2018</v>
      </c>
      <c r="E188" s="46"/>
      <c r="F188" s="47"/>
      <c r="G188" s="48" t="s">
        <v>626</v>
      </c>
      <c r="H188" s="49">
        <f>J188/I188</f>
        <v>1440175</v>
      </c>
      <c r="I188" s="14">
        <v>0.04</v>
      </c>
      <c r="J188" s="50">
        <v>57607</v>
      </c>
      <c r="K188" s="74" t="s">
        <v>790</v>
      </c>
      <c r="L188" s="51">
        <v>0.04</v>
      </c>
      <c r="M188" s="29" t="s">
        <v>318</v>
      </c>
      <c r="N188" s="29" t="s">
        <v>629</v>
      </c>
      <c r="O188" s="29" t="s">
        <v>322</v>
      </c>
    </row>
    <row r="189" spans="1:15" ht="15" customHeight="1">
      <c r="A189" s="44">
        <v>2</v>
      </c>
      <c r="B189" s="29" t="s">
        <v>629</v>
      </c>
      <c r="C189" s="45" t="s">
        <v>39</v>
      </c>
      <c r="D189" s="46" t="str">
        <f t="shared" ref="D189:D191" si="9">C189&amp;$F$1</f>
        <v>002B/YDI/VII/2018</v>
      </c>
      <c r="E189" s="46"/>
      <c r="F189" s="47"/>
      <c r="G189" s="48" t="s">
        <v>626</v>
      </c>
      <c r="H189" s="49">
        <f t="shared" ref="H189:H191" si="10">J189/I189</f>
        <v>1425825</v>
      </c>
      <c r="I189" s="14">
        <v>0.04</v>
      </c>
      <c r="J189" s="50">
        <v>57033</v>
      </c>
      <c r="K189" s="74" t="s">
        <v>790</v>
      </c>
      <c r="L189" s="51">
        <v>0.04</v>
      </c>
      <c r="M189" s="29" t="s">
        <v>318</v>
      </c>
      <c r="N189" s="29" t="s">
        <v>629</v>
      </c>
      <c r="O189" s="29" t="s">
        <v>322</v>
      </c>
    </row>
    <row r="190" spans="1:15" ht="15" customHeight="1">
      <c r="A190" s="44">
        <v>3</v>
      </c>
      <c r="B190" s="29" t="s">
        <v>182</v>
      </c>
      <c r="C190" s="45" t="s">
        <v>40</v>
      </c>
      <c r="D190" s="46" t="str">
        <f t="shared" si="9"/>
        <v>003B/YDI/VII/2018</v>
      </c>
      <c r="E190" s="46"/>
      <c r="F190" s="47"/>
      <c r="G190" s="48" t="s">
        <v>414</v>
      </c>
      <c r="H190" s="49">
        <f t="shared" si="10"/>
        <v>7298675</v>
      </c>
      <c r="I190" s="14">
        <v>0.04</v>
      </c>
      <c r="J190" s="50">
        <v>291947</v>
      </c>
      <c r="K190" s="74" t="s">
        <v>790</v>
      </c>
      <c r="L190" s="51">
        <v>0.04</v>
      </c>
      <c r="M190" s="29" t="s">
        <v>318</v>
      </c>
      <c r="N190" s="29" t="s">
        <v>182</v>
      </c>
      <c r="O190" s="29" t="s">
        <v>322</v>
      </c>
    </row>
    <row r="191" spans="1:15" ht="15" customHeight="1">
      <c r="A191" s="44">
        <v>4</v>
      </c>
      <c r="B191" s="29" t="s">
        <v>859</v>
      </c>
      <c r="C191" s="45" t="s">
        <v>41</v>
      </c>
      <c r="D191" s="46" t="str">
        <f t="shared" si="9"/>
        <v>004B/YDI/VII/2018</v>
      </c>
      <c r="E191" s="46"/>
      <c r="F191" s="47"/>
      <c r="G191" s="48" t="s">
        <v>858</v>
      </c>
      <c r="H191" s="49">
        <f t="shared" si="10"/>
        <v>8808000</v>
      </c>
      <c r="I191" s="14">
        <v>0.04</v>
      </c>
      <c r="J191" s="50">
        <v>352320</v>
      </c>
      <c r="K191" s="74" t="s">
        <v>790</v>
      </c>
      <c r="L191" s="51">
        <v>0.04</v>
      </c>
      <c r="M191" s="29" t="s">
        <v>318</v>
      </c>
      <c r="N191" s="29" t="s">
        <v>859</v>
      </c>
      <c r="O191" s="29" t="s">
        <v>322</v>
      </c>
    </row>
    <row r="192" spans="1:15" ht="15" customHeight="1">
      <c r="A192" s="44"/>
      <c r="B192" s="8"/>
      <c r="C192" s="45"/>
      <c r="D192" s="46"/>
      <c r="E192" s="46"/>
      <c r="F192" s="66"/>
      <c r="G192" s="67"/>
      <c r="H192" s="49"/>
      <c r="I192" s="68"/>
      <c r="J192" s="50"/>
    </row>
    <row r="193" spans="1:11" ht="15" customHeight="1">
      <c r="A193" s="44"/>
      <c r="B193" s="8"/>
      <c r="C193" s="69"/>
      <c r="D193" s="46"/>
      <c r="E193" s="46"/>
      <c r="F193" s="54"/>
      <c r="G193" s="65" t="s">
        <v>332</v>
      </c>
      <c r="H193" s="11">
        <f>SUM(H188:H192)</f>
        <v>18972675</v>
      </c>
      <c r="I193" s="9"/>
      <c r="J193" s="11">
        <f>SUM(J188:J192)</f>
        <v>758907</v>
      </c>
    </row>
    <row r="194" spans="1:11" ht="15" customHeight="1">
      <c r="A194" s="70"/>
      <c r="B194" s="57"/>
      <c r="C194" s="71"/>
      <c r="D194" s="54"/>
      <c r="E194" s="54"/>
      <c r="F194" s="54"/>
      <c r="G194" s="72"/>
      <c r="H194" s="12"/>
      <c r="I194" s="10"/>
      <c r="J194" s="12"/>
    </row>
    <row r="195" spans="1:11" ht="15" customHeight="1">
      <c r="A195" s="70"/>
      <c r="B195" s="57"/>
      <c r="C195" s="71"/>
      <c r="D195" s="54"/>
      <c r="E195" s="54"/>
      <c r="F195" s="54"/>
      <c r="G195" s="73" t="s">
        <v>19</v>
      </c>
      <c r="H195" s="20">
        <f>H193+H186</f>
        <v>4700613118</v>
      </c>
      <c r="I195" s="21"/>
      <c r="J195" s="20">
        <f>J193+J186</f>
        <v>94391715.860000014</v>
      </c>
    </row>
    <row r="196" spans="1:11" ht="15" customHeight="1">
      <c r="A196" s="70"/>
      <c r="B196" s="57"/>
      <c r="C196" s="71"/>
      <c r="D196" s="54"/>
      <c r="E196" s="54"/>
      <c r="F196" s="46"/>
      <c r="G196" s="72"/>
      <c r="H196" s="12"/>
      <c r="I196" s="10"/>
      <c r="J196" s="12"/>
    </row>
    <row r="197" spans="1:11" ht="15" customHeight="1">
      <c r="A197" s="44">
        <v>1</v>
      </c>
      <c r="B197" s="8" t="s">
        <v>176</v>
      </c>
      <c r="C197" s="45" t="s">
        <v>130</v>
      </c>
      <c r="D197" s="46" t="str">
        <f t="shared" ref="D197:D200" si="11">C197&amp;$D$1</f>
        <v>086C/YDI/VII/2018</v>
      </c>
      <c r="E197" s="46" t="s">
        <v>785</v>
      </c>
      <c r="F197" s="75">
        <v>11803570</v>
      </c>
      <c r="G197" s="48" t="s">
        <v>773</v>
      </c>
      <c r="H197" s="49">
        <v>600000</v>
      </c>
      <c r="I197" s="14">
        <v>0.02</v>
      </c>
      <c r="J197" s="50">
        <v>12000</v>
      </c>
      <c r="K197" s="29" t="s">
        <v>5</v>
      </c>
    </row>
    <row r="198" spans="1:11" ht="15" customHeight="1">
      <c r="A198" s="44">
        <v>2</v>
      </c>
      <c r="B198" s="8" t="s">
        <v>838</v>
      </c>
      <c r="C198" s="45" t="s">
        <v>131</v>
      </c>
      <c r="D198" s="46" t="str">
        <f t="shared" si="11"/>
        <v>087C/YDI/VII/2018</v>
      </c>
      <c r="E198" s="46" t="s">
        <v>788</v>
      </c>
      <c r="F198" s="75">
        <v>11803304</v>
      </c>
      <c r="G198" s="48" t="s">
        <v>774</v>
      </c>
      <c r="H198" s="49">
        <v>8500000</v>
      </c>
      <c r="I198" s="14">
        <v>0.02</v>
      </c>
      <c r="J198" s="50">
        <v>170000</v>
      </c>
      <c r="K198" s="29" t="s">
        <v>5</v>
      </c>
    </row>
    <row r="199" spans="1:11" ht="15" customHeight="1">
      <c r="A199" s="44">
        <v>3</v>
      </c>
      <c r="B199" s="8" t="s">
        <v>838</v>
      </c>
      <c r="C199" s="45" t="s">
        <v>152</v>
      </c>
      <c r="D199" s="46" t="str">
        <f t="shared" si="11"/>
        <v>088C/YDI/VII/2018</v>
      </c>
      <c r="E199" s="46" t="s">
        <v>788</v>
      </c>
      <c r="F199" s="75">
        <v>11803304</v>
      </c>
      <c r="G199" s="48" t="s">
        <v>775</v>
      </c>
      <c r="H199" s="49">
        <v>8500000</v>
      </c>
      <c r="I199" s="14">
        <v>0.02</v>
      </c>
      <c r="J199" s="50">
        <v>170000</v>
      </c>
      <c r="K199" s="29" t="s">
        <v>5</v>
      </c>
    </row>
    <row r="200" spans="1:11" ht="15" customHeight="1">
      <c r="A200" s="44">
        <v>4</v>
      </c>
      <c r="B200" s="8" t="s">
        <v>839</v>
      </c>
      <c r="C200" s="45" t="s">
        <v>153</v>
      </c>
      <c r="D200" s="46" t="str">
        <f t="shared" si="11"/>
        <v>089C/YDI/VII/2018</v>
      </c>
      <c r="E200" s="46" t="s">
        <v>729</v>
      </c>
      <c r="F200" s="75">
        <v>11803745</v>
      </c>
      <c r="G200" s="48" t="s">
        <v>776</v>
      </c>
      <c r="H200" s="49">
        <v>10110350</v>
      </c>
      <c r="I200" s="14">
        <v>0.02</v>
      </c>
      <c r="J200" s="50">
        <v>202207</v>
      </c>
      <c r="K200" s="29" t="s">
        <v>5</v>
      </c>
    </row>
    <row r="201" spans="1:11" ht="15" customHeight="1">
      <c r="A201" s="44"/>
      <c r="B201" s="8"/>
      <c r="C201" s="45"/>
      <c r="D201" s="46"/>
      <c r="E201" s="46"/>
      <c r="F201" s="46"/>
      <c r="G201" s="48"/>
      <c r="H201" s="49"/>
      <c r="I201" s="42"/>
      <c r="J201" s="76"/>
    </row>
    <row r="202" spans="1:11" ht="15" customHeight="1">
      <c r="A202" s="44"/>
      <c r="B202" s="8"/>
      <c r="C202" s="69"/>
      <c r="D202" s="46"/>
      <c r="E202" s="46"/>
      <c r="F202" s="46"/>
      <c r="G202" s="78" t="s">
        <v>20</v>
      </c>
      <c r="H202" s="20">
        <f>SUM(H197:H201)</f>
        <v>27710350</v>
      </c>
      <c r="I202" s="9"/>
      <c r="J202" s="20">
        <f>SUM(J197:J201)</f>
        <v>554207</v>
      </c>
    </row>
    <row r="203" spans="1:11" ht="15" customHeight="1">
      <c r="A203" s="44"/>
      <c r="B203" s="79"/>
      <c r="C203" s="69"/>
      <c r="D203" s="46"/>
      <c r="E203" s="46"/>
      <c r="F203" s="46"/>
      <c r="G203" s="78"/>
      <c r="H203" s="49"/>
      <c r="I203" s="80"/>
      <c r="J203" s="50"/>
    </row>
    <row r="204" spans="1:11" ht="15" customHeight="1">
      <c r="A204" s="44">
        <v>1</v>
      </c>
      <c r="B204" s="79"/>
      <c r="C204" s="69"/>
      <c r="D204" s="46" t="str">
        <f>C204&amp;$D$1</f>
        <v>C/YDI/VII/2018</v>
      </c>
      <c r="E204" s="46"/>
      <c r="F204" s="46"/>
      <c r="G204" s="81"/>
      <c r="H204" s="49">
        <f>J204/I204</f>
        <v>0</v>
      </c>
      <c r="I204" s="80">
        <v>0.15</v>
      </c>
      <c r="J204" s="76"/>
    </row>
    <row r="205" spans="1:11" ht="15" customHeight="1">
      <c r="A205" s="44"/>
      <c r="B205" s="79"/>
      <c r="C205" s="69"/>
      <c r="D205" s="46"/>
      <c r="E205" s="46"/>
      <c r="F205" s="46"/>
      <c r="G205" s="78"/>
      <c r="H205" s="82"/>
      <c r="I205" s="80"/>
      <c r="J205" s="76"/>
    </row>
    <row r="206" spans="1:11" ht="15" customHeight="1">
      <c r="A206" s="44"/>
      <c r="B206" s="79"/>
      <c r="C206" s="69"/>
      <c r="D206" s="46"/>
      <c r="E206" s="46"/>
      <c r="F206" s="46"/>
      <c r="G206" s="78" t="s">
        <v>22</v>
      </c>
      <c r="H206" s="83">
        <f>SUM(H204:H205)</f>
        <v>0</v>
      </c>
      <c r="I206" s="84"/>
      <c r="J206" s="83">
        <f>SUM(J204:J205)</f>
        <v>0</v>
      </c>
    </row>
    <row r="207" spans="1:11" ht="15" customHeight="1">
      <c r="A207" s="44"/>
      <c r="B207" s="8"/>
      <c r="C207" s="45"/>
      <c r="D207" s="46"/>
      <c r="E207" s="46"/>
      <c r="F207" s="46"/>
      <c r="G207" s="48"/>
      <c r="H207" s="49"/>
      <c r="I207" s="42"/>
      <c r="J207" s="76"/>
    </row>
    <row r="208" spans="1:11" ht="15" customHeight="1">
      <c r="A208" s="44"/>
      <c r="B208" s="8"/>
      <c r="C208" s="45"/>
      <c r="D208" s="46"/>
      <c r="E208" s="46"/>
      <c r="F208" s="46"/>
      <c r="G208" s="85" t="s">
        <v>208</v>
      </c>
      <c r="H208" s="86">
        <f>H202+H195+H206</f>
        <v>4728323468</v>
      </c>
      <c r="I208" s="42"/>
      <c r="J208" s="86">
        <f>J202+J195+J206</f>
        <v>94945922.860000014</v>
      </c>
    </row>
    <row r="209" spans="1:12" ht="15" customHeight="1">
      <c r="A209" s="44"/>
      <c r="B209" s="8"/>
      <c r="C209" s="45"/>
      <c r="D209" s="46"/>
      <c r="E209" s="46"/>
      <c r="F209" s="46"/>
      <c r="G209" s="48"/>
      <c r="H209" s="49"/>
      <c r="I209" s="42"/>
      <c r="J209" s="76"/>
    </row>
    <row r="210" spans="1:12" ht="15" customHeight="1">
      <c r="A210" s="44">
        <v>1</v>
      </c>
      <c r="B210" s="8"/>
      <c r="C210" s="45"/>
      <c r="D210" s="46" t="str">
        <f>C210&amp;$D$1</f>
        <v>C/YDI/VII/2018</v>
      </c>
      <c r="E210" s="46"/>
      <c r="F210" s="46"/>
      <c r="G210" s="48"/>
      <c r="H210" s="49">
        <f>J210/I210</f>
        <v>0</v>
      </c>
      <c r="I210" s="42">
        <v>0.02</v>
      </c>
      <c r="J210" s="76"/>
      <c r="K210" s="74"/>
    </row>
    <row r="211" spans="1:12" ht="15" customHeight="1">
      <c r="A211" s="44">
        <v>2</v>
      </c>
      <c r="B211" s="8"/>
      <c r="C211" s="45"/>
      <c r="D211" s="46" t="str">
        <f>C211&amp;$D$1</f>
        <v>C/YDI/VII/2018</v>
      </c>
      <c r="E211" s="46"/>
      <c r="F211" s="46"/>
      <c r="G211" s="48"/>
      <c r="H211" s="49">
        <f>J211/I211</f>
        <v>0</v>
      </c>
      <c r="I211" s="42">
        <v>0.02</v>
      </c>
      <c r="J211" s="76"/>
    </row>
    <row r="212" spans="1:12" ht="15" customHeight="1">
      <c r="A212" s="44"/>
      <c r="B212" s="8"/>
      <c r="C212" s="45"/>
      <c r="D212" s="46"/>
      <c r="E212" s="46"/>
      <c r="F212" s="46"/>
      <c r="G212" s="48"/>
      <c r="H212" s="49"/>
      <c r="I212" s="42"/>
      <c r="J212" s="76"/>
    </row>
    <row r="213" spans="1:12" ht="15" customHeight="1">
      <c r="A213" s="44"/>
      <c r="B213" s="8"/>
      <c r="C213" s="45"/>
      <c r="D213" s="46"/>
      <c r="E213" s="46"/>
      <c r="F213" s="46"/>
      <c r="G213" s="78" t="s">
        <v>231</v>
      </c>
      <c r="H213" s="20">
        <f>SUM(H210:H212)</f>
        <v>0</v>
      </c>
      <c r="I213" s="9"/>
      <c r="J213" s="20">
        <f>SUM(J210:J212)</f>
        <v>0</v>
      </c>
    </row>
    <row r="214" spans="1:12" ht="15" customHeight="1">
      <c r="A214" s="44"/>
      <c r="B214" s="8"/>
      <c r="C214" s="45"/>
      <c r="D214" s="46"/>
      <c r="E214" s="46"/>
      <c r="F214" s="46"/>
      <c r="G214" s="48"/>
      <c r="H214" s="49"/>
      <c r="I214" s="42"/>
      <c r="J214" s="76"/>
    </row>
    <row r="215" spans="1:12" ht="15" customHeight="1">
      <c r="A215" s="44">
        <v>1</v>
      </c>
      <c r="B215" s="8"/>
      <c r="C215" s="45"/>
      <c r="D215" s="46" t="str">
        <f t="shared" ref="D215:D216" si="12">C215&amp;$D$1</f>
        <v>C/YDI/VII/2018</v>
      </c>
      <c r="E215" s="46"/>
      <c r="F215" s="46"/>
      <c r="G215" s="48"/>
      <c r="H215" s="49">
        <f t="shared" ref="H215:H216" si="13">J215/I215</f>
        <v>0</v>
      </c>
      <c r="I215" s="42">
        <v>0.1</v>
      </c>
      <c r="J215" s="76"/>
    </row>
    <row r="216" spans="1:12" ht="15" customHeight="1">
      <c r="A216" s="44">
        <v>1</v>
      </c>
      <c r="B216" s="8"/>
      <c r="C216" s="45"/>
      <c r="D216" s="46" t="str">
        <f t="shared" si="12"/>
        <v>C/YDI/VII/2018</v>
      </c>
      <c r="E216" s="46"/>
      <c r="F216" s="46"/>
      <c r="G216" s="48"/>
      <c r="H216" s="49">
        <f t="shared" si="13"/>
        <v>0</v>
      </c>
      <c r="I216" s="42">
        <v>0.1</v>
      </c>
      <c r="J216" s="76"/>
    </row>
    <row r="217" spans="1:12" ht="15" customHeight="1">
      <c r="A217" s="44">
        <v>1</v>
      </c>
      <c r="B217" s="8"/>
      <c r="C217" s="45"/>
      <c r="D217" s="46"/>
      <c r="E217" s="46"/>
      <c r="F217" s="46"/>
      <c r="G217" s="48"/>
      <c r="H217" s="49">
        <f>J217/I217</f>
        <v>0</v>
      </c>
      <c r="I217" s="42">
        <v>0.1</v>
      </c>
      <c r="J217" s="76"/>
    </row>
    <row r="218" spans="1:12" ht="15" customHeight="1">
      <c r="A218" s="44"/>
      <c r="B218" s="8"/>
      <c r="C218" s="45"/>
      <c r="D218" s="46"/>
      <c r="E218" s="46"/>
      <c r="F218" s="46"/>
      <c r="G218" s="48"/>
      <c r="H218" s="49"/>
      <c r="I218" s="42"/>
      <c r="J218" s="76"/>
    </row>
    <row r="219" spans="1:12" ht="15" customHeight="1">
      <c r="A219" s="44"/>
      <c r="B219" s="8"/>
      <c r="C219" s="45"/>
      <c r="D219" s="46"/>
      <c r="E219" s="46"/>
      <c r="F219" s="46"/>
      <c r="G219" s="78" t="s">
        <v>24</v>
      </c>
      <c r="H219" s="20">
        <f>SUM(H217:H218)</f>
        <v>0</v>
      </c>
      <c r="I219" s="9"/>
      <c r="J219" s="20">
        <f>SUM(J215:J218)</f>
        <v>0</v>
      </c>
    </row>
    <row r="220" spans="1:12" ht="15" customHeight="1">
      <c r="A220" s="44"/>
      <c r="B220" s="8"/>
      <c r="C220" s="45"/>
      <c r="D220" s="46"/>
      <c r="E220" s="46"/>
      <c r="F220" s="46"/>
      <c r="G220" s="48"/>
      <c r="H220" s="49"/>
      <c r="I220" s="42"/>
      <c r="J220" s="76"/>
    </row>
    <row r="221" spans="1:12" ht="15" customHeight="1">
      <c r="A221" s="44"/>
      <c r="B221" s="8"/>
      <c r="C221" s="45"/>
      <c r="D221" s="46"/>
      <c r="E221" s="46"/>
      <c r="F221" s="46"/>
      <c r="G221" s="85" t="s">
        <v>282</v>
      </c>
      <c r="H221" s="86">
        <f>H219+H213</f>
        <v>0</v>
      </c>
      <c r="I221" s="87"/>
      <c r="J221" s="86">
        <f>J219+J213</f>
        <v>0</v>
      </c>
    </row>
    <row r="222" spans="1:12" ht="15" customHeight="1">
      <c r="A222" s="44"/>
      <c r="B222" s="8"/>
      <c r="C222" s="45"/>
      <c r="D222" s="46"/>
      <c r="E222" s="46"/>
      <c r="F222" s="46"/>
      <c r="G222" s="48"/>
      <c r="H222" s="49"/>
      <c r="I222" s="42"/>
      <c r="J222" s="76"/>
    </row>
    <row r="223" spans="1:12" ht="15" customHeight="1">
      <c r="A223" s="44"/>
      <c r="B223" s="8"/>
      <c r="C223" s="95"/>
      <c r="D223" s="54"/>
      <c r="E223" s="54"/>
      <c r="F223" s="54"/>
      <c r="G223" s="55"/>
      <c r="H223" s="59"/>
      <c r="I223" s="147"/>
      <c r="J223" s="148"/>
    </row>
    <row r="224" spans="1:12" s="133" customFormat="1" ht="15" customHeight="1">
      <c r="A224" s="129">
        <v>1</v>
      </c>
      <c r="B224" s="161" t="s">
        <v>866</v>
      </c>
      <c r="C224" s="162" t="s">
        <v>154</v>
      </c>
      <c r="D224" s="163" t="str">
        <f t="shared" ref="D224:D226" si="14">C224&amp;$D$1</f>
        <v>090C/YDI/VII/2018</v>
      </c>
      <c r="E224" s="164" t="s">
        <v>781</v>
      </c>
      <c r="F224" s="165"/>
      <c r="G224" s="164" t="s">
        <v>862</v>
      </c>
      <c r="H224" s="166">
        <v>275036230</v>
      </c>
      <c r="I224" s="167">
        <v>0.1</v>
      </c>
      <c r="J224" s="168">
        <v>27503623</v>
      </c>
      <c r="L224" s="133">
        <f>190/6</f>
        <v>31.666666666666668</v>
      </c>
    </row>
    <row r="225" spans="1:13" s="133" customFormat="1" ht="15" customHeight="1">
      <c r="A225" s="129">
        <v>2</v>
      </c>
      <c r="B225" s="161" t="s">
        <v>866</v>
      </c>
      <c r="C225" s="162" t="s">
        <v>155</v>
      </c>
      <c r="D225" s="163" t="str">
        <f t="shared" si="14"/>
        <v>091C/YDI/VII/2018</v>
      </c>
      <c r="E225" s="164" t="s">
        <v>885</v>
      </c>
      <c r="F225" s="165"/>
      <c r="G225" s="164" t="s">
        <v>862</v>
      </c>
      <c r="H225" s="166">
        <v>77874000</v>
      </c>
      <c r="I225" s="167">
        <v>0.1</v>
      </c>
      <c r="J225" s="168">
        <v>7787400</v>
      </c>
    </row>
    <row r="226" spans="1:13" s="133" customFormat="1" ht="15" customHeight="1">
      <c r="A226" s="129">
        <v>3</v>
      </c>
      <c r="B226" s="161" t="s">
        <v>866</v>
      </c>
      <c r="C226" s="162" t="s">
        <v>156</v>
      </c>
      <c r="D226" s="163" t="str">
        <f t="shared" si="14"/>
        <v>092C/YDI/VII/2018</v>
      </c>
      <c r="E226" s="164" t="s">
        <v>784</v>
      </c>
      <c r="F226" s="165"/>
      <c r="G226" s="164" t="s">
        <v>862</v>
      </c>
      <c r="H226" s="166">
        <v>423850500</v>
      </c>
      <c r="I226" s="167">
        <v>0.1</v>
      </c>
      <c r="J226" s="168">
        <v>42385050</v>
      </c>
    </row>
    <row r="227" spans="1:13" ht="15" customHeight="1">
      <c r="A227" s="44"/>
      <c r="B227" s="8"/>
      <c r="C227" s="149"/>
      <c r="D227" s="62"/>
      <c r="E227" s="62"/>
      <c r="F227" s="62"/>
      <c r="G227" s="150"/>
      <c r="H227" s="63"/>
      <c r="I227" s="151"/>
      <c r="J227" s="152"/>
      <c r="M227" s="51"/>
    </row>
    <row r="228" spans="1:13" ht="15" customHeight="1">
      <c r="A228" s="44"/>
      <c r="B228" s="8"/>
      <c r="C228" s="69"/>
      <c r="D228" s="46"/>
      <c r="E228" s="46"/>
      <c r="F228" s="46"/>
      <c r="G228" s="89" t="s">
        <v>27</v>
      </c>
      <c r="H228" s="20">
        <f>SUM(H224:H227)</f>
        <v>776760730</v>
      </c>
      <c r="I228" s="90"/>
      <c r="J228" s="20">
        <f>SUM(J224:J227)</f>
        <v>77676073</v>
      </c>
    </row>
    <row r="229" spans="1:13" ht="15" customHeight="1">
      <c r="A229" s="44"/>
      <c r="B229" s="8"/>
      <c r="C229" s="95"/>
      <c r="D229" s="54"/>
      <c r="E229" s="54"/>
      <c r="F229" s="54"/>
      <c r="G229" s="55"/>
      <c r="H229" s="59"/>
      <c r="I229" s="159"/>
      <c r="J229" s="148"/>
    </row>
    <row r="230" spans="1:13" ht="15" customHeight="1">
      <c r="A230" s="44">
        <v>1</v>
      </c>
      <c r="B230" s="146" t="s">
        <v>865</v>
      </c>
      <c r="C230" s="153" t="s">
        <v>157</v>
      </c>
      <c r="D230" s="154" t="str">
        <f t="shared" ref="D230:D231" si="15">C230&amp;$D$1</f>
        <v>093C/YDI/VII/2018</v>
      </c>
      <c r="E230" s="155" t="s">
        <v>855</v>
      </c>
      <c r="F230" s="156"/>
      <c r="G230" s="155" t="s">
        <v>863</v>
      </c>
      <c r="H230" s="157">
        <v>382283330</v>
      </c>
      <c r="I230" s="160">
        <v>0.1</v>
      </c>
      <c r="J230" s="158">
        <v>38228333</v>
      </c>
    </row>
    <row r="231" spans="1:13" ht="15" customHeight="1">
      <c r="A231" s="44">
        <v>2</v>
      </c>
      <c r="B231" s="146" t="s">
        <v>865</v>
      </c>
      <c r="C231" s="153" t="s">
        <v>158</v>
      </c>
      <c r="D231" s="154" t="str">
        <f t="shared" si="15"/>
        <v>094C/YDI/VII/2018</v>
      </c>
      <c r="E231" s="155" t="s">
        <v>860</v>
      </c>
      <c r="F231" s="156"/>
      <c r="G231" s="155" t="s">
        <v>864</v>
      </c>
      <c r="H231" s="157">
        <v>284166670</v>
      </c>
      <c r="I231" s="160">
        <v>0.1</v>
      </c>
      <c r="J231" s="158">
        <v>28416667</v>
      </c>
    </row>
    <row r="232" spans="1:13" ht="15" customHeight="1">
      <c r="A232" s="44"/>
      <c r="B232" s="8"/>
      <c r="C232" s="149"/>
      <c r="D232" s="62"/>
      <c r="E232" s="62"/>
      <c r="F232" s="62"/>
      <c r="G232" s="53"/>
      <c r="H232" s="63"/>
      <c r="I232" s="151"/>
      <c r="J232" s="152"/>
    </row>
    <row r="233" spans="1:13" ht="15" customHeight="1">
      <c r="A233" s="44"/>
      <c r="B233" s="8"/>
      <c r="C233" s="45"/>
      <c r="D233" s="46"/>
      <c r="E233" s="46"/>
      <c r="F233" s="46"/>
      <c r="G233" s="4" t="s">
        <v>339</v>
      </c>
      <c r="H233" s="20">
        <f>SUM(H232:H232)</f>
        <v>0</v>
      </c>
      <c r="I233" s="90"/>
      <c r="J233" s="20">
        <f>SUM(J230:J232)</f>
        <v>66645000</v>
      </c>
      <c r="K233" s="123"/>
      <c r="L233" s="122"/>
    </row>
    <row r="234" spans="1:13" ht="15" customHeight="1">
      <c r="A234" s="44"/>
      <c r="B234" s="8"/>
      <c r="C234" s="45"/>
      <c r="D234" s="46"/>
      <c r="E234" s="46"/>
      <c r="F234" s="46"/>
      <c r="G234" s="48"/>
      <c r="H234" s="49"/>
      <c r="I234" s="88"/>
      <c r="J234" s="76"/>
    </row>
    <row r="235" spans="1:13" ht="15" customHeight="1">
      <c r="A235" s="44"/>
      <c r="B235" s="8"/>
      <c r="C235" s="45"/>
      <c r="D235" s="46"/>
      <c r="E235" s="46"/>
      <c r="F235" s="46"/>
      <c r="G235" s="85" t="s">
        <v>209</v>
      </c>
      <c r="H235" s="50"/>
      <c r="I235" s="91"/>
      <c r="J235" s="92">
        <f>J228+J233</f>
        <v>144321073</v>
      </c>
    </row>
    <row r="236" spans="1:13" ht="15" customHeight="1">
      <c r="A236" s="44"/>
      <c r="B236" s="8"/>
      <c r="C236" s="45"/>
      <c r="D236" s="46"/>
      <c r="E236" s="46"/>
      <c r="F236" s="46"/>
      <c r="G236" s="48"/>
      <c r="H236" s="50"/>
      <c r="I236" s="88"/>
      <c r="J236" s="76"/>
    </row>
    <row r="237" spans="1:13" ht="15" customHeight="1">
      <c r="A237" s="93">
        <v>1</v>
      </c>
      <c r="B237" s="94"/>
      <c r="C237" s="45"/>
      <c r="D237" s="46"/>
      <c r="E237" s="54"/>
      <c r="F237" s="54"/>
      <c r="G237" s="55" t="s">
        <v>867</v>
      </c>
      <c r="H237" s="50"/>
      <c r="I237" s="42"/>
      <c r="J237" s="127">
        <v>339640900</v>
      </c>
    </row>
    <row r="238" spans="1:13" s="178" customFormat="1" ht="15" customHeight="1">
      <c r="A238" s="169">
        <v>3</v>
      </c>
      <c r="B238" s="170" t="s">
        <v>667</v>
      </c>
      <c r="C238" s="171"/>
      <c r="D238" s="172"/>
      <c r="E238" s="172"/>
      <c r="F238" s="172"/>
      <c r="G238" s="173" t="s">
        <v>657</v>
      </c>
      <c r="H238" s="174">
        <f>J238/I238</f>
        <v>13197600</v>
      </c>
      <c r="I238" s="175">
        <v>0.15</v>
      </c>
      <c r="J238" s="176">
        <v>1979640</v>
      </c>
      <c r="K238" s="177">
        <v>26395200</v>
      </c>
    </row>
    <row r="239" spans="1:13" s="133" customFormat="1" ht="15" customHeight="1">
      <c r="A239" s="179">
        <v>4</v>
      </c>
      <c r="B239" s="180" t="s">
        <v>874</v>
      </c>
      <c r="C239" s="181"/>
      <c r="D239" s="183"/>
      <c r="E239" s="183"/>
      <c r="F239" s="183"/>
      <c r="G239" s="184" t="s">
        <v>869</v>
      </c>
      <c r="H239" s="131">
        <v>12500000</v>
      </c>
      <c r="I239" s="185">
        <v>0.06</v>
      </c>
      <c r="J239" s="186">
        <v>750000</v>
      </c>
      <c r="K239" s="187">
        <v>25000000</v>
      </c>
      <c r="L239" s="188"/>
    </row>
    <row r="240" spans="1:13" s="133" customFormat="1" ht="15" customHeight="1">
      <c r="A240" s="179">
        <v>5</v>
      </c>
      <c r="B240" s="180" t="s">
        <v>134</v>
      </c>
      <c r="C240" s="181"/>
      <c r="D240" s="183"/>
      <c r="E240" s="183"/>
      <c r="F240" s="183"/>
      <c r="G240" s="184" t="s">
        <v>358</v>
      </c>
      <c r="H240" s="131">
        <v>7122260</v>
      </c>
      <c r="I240" s="185">
        <v>0.05</v>
      </c>
      <c r="J240" s="186">
        <v>356113</v>
      </c>
      <c r="K240" s="187">
        <v>14244520</v>
      </c>
    </row>
    <row r="241" spans="1:11" ht="15" customHeight="1">
      <c r="A241" s="93">
        <v>6</v>
      </c>
      <c r="B241" s="94" t="s">
        <v>875</v>
      </c>
      <c r="C241" s="95"/>
      <c r="D241" s="54"/>
      <c r="E241" s="54"/>
      <c r="F241" s="54"/>
      <c r="G241" s="184" t="s">
        <v>355</v>
      </c>
      <c r="H241" s="131">
        <v>5850000</v>
      </c>
      <c r="I241" s="185">
        <v>0.06</v>
      </c>
      <c r="J241" s="186">
        <v>351000</v>
      </c>
      <c r="K241" s="123">
        <v>11700000</v>
      </c>
    </row>
    <row r="242" spans="1:11" s="133" customFormat="1" ht="15" customHeight="1">
      <c r="A242" s="179">
        <v>7</v>
      </c>
      <c r="B242" s="180" t="s">
        <v>876</v>
      </c>
      <c r="C242" s="181"/>
      <c r="D242" s="183"/>
      <c r="E242" s="183"/>
      <c r="F242" s="183"/>
      <c r="G242" s="184" t="s">
        <v>356</v>
      </c>
      <c r="H242" s="131">
        <v>3500000</v>
      </c>
      <c r="I242" s="185">
        <v>0.06</v>
      </c>
      <c r="J242" s="186">
        <v>210000</v>
      </c>
      <c r="K242" s="187">
        <v>7000000</v>
      </c>
    </row>
    <row r="243" spans="1:11" s="133" customFormat="1" ht="15" customHeight="1">
      <c r="A243" s="179">
        <v>8</v>
      </c>
      <c r="B243" s="180" t="s">
        <v>877</v>
      </c>
      <c r="C243" s="181"/>
      <c r="D243" s="182" t="s">
        <v>901</v>
      </c>
      <c r="E243" s="183" t="s">
        <v>902</v>
      </c>
      <c r="F243" s="183" t="s">
        <v>903</v>
      </c>
      <c r="G243" s="184" t="s">
        <v>870</v>
      </c>
      <c r="H243" s="131">
        <v>1907417</v>
      </c>
      <c r="I243" s="185">
        <v>0.06</v>
      </c>
      <c r="J243" s="186">
        <v>114445</v>
      </c>
      <c r="K243" s="187">
        <v>3814834</v>
      </c>
    </row>
    <row r="244" spans="1:11" s="133" customFormat="1" ht="15" customHeight="1">
      <c r="A244" s="179">
        <v>9</v>
      </c>
      <c r="B244" s="180" t="s">
        <v>878</v>
      </c>
      <c r="C244" s="181"/>
      <c r="D244" s="183"/>
      <c r="E244" s="183"/>
      <c r="F244" s="183"/>
      <c r="G244" s="184" t="s">
        <v>544</v>
      </c>
      <c r="H244" s="131">
        <v>1955000</v>
      </c>
      <c r="I244" s="185">
        <v>0.05</v>
      </c>
      <c r="J244" s="186">
        <v>97750</v>
      </c>
      <c r="K244" s="187">
        <v>3910000</v>
      </c>
    </row>
    <row r="245" spans="1:11" ht="15" customHeight="1">
      <c r="A245" s="93">
        <v>10</v>
      </c>
      <c r="B245" s="94" t="s">
        <v>63</v>
      </c>
      <c r="C245" s="95"/>
      <c r="D245" s="54"/>
      <c r="E245" s="54"/>
      <c r="F245" s="54"/>
      <c r="G245" s="55" t="s">
        <v>871</v>
      </c>
      <c r="H245" s="49"/>
      <c r="I245" s="42"/>
      <c r="J245" s="127">
        <v>90000</v>
      </c>
      <c r="K245" s="123">
        <f>J245+J246</f>
        <v>3845562</v>
      </c>
    </row>
    <row r="246" spans="1:11" ht="15" customHeight="1">
      <c r="A246" s="93">
        <v>2</v>
      </c>
      <c r="B246" s="94" t="s">
        <v>873</v>
      </c>
      <c r="C246" s="95"/>
      <c r="D246" s="54"/>
      <c r="E246" s="54"/>
      <c r="F246" s="54"/>
      <c r="G246" s="55" t="s">
        <v>868</v>
      </c>
      <c r="H246" s="49"/>
      <c r="I246" s="42"/>
      <c r="J246" s="127">
        <v>3755562</v>
      </c>
      <c r="K246" s="51">
        <f>SUM(J238:J247)</f>
        <v>7757010</v>
      </c>
    </row>
    <row r="247" spans="1:11" ht="15" customHeight="1">
      <c r="A247" s="93">
        <v>11</v>
      </c>
      <c r="B247" s="94" t="s">
        <v>879</v>
      </c>
      <c r="C247" s="95"/>
      <c r="D247" s="54"/>
      <c r="E247" s="54"/>
      <c r="F247" s="54"/>
      <c r="G247" s="55" t="s">
        <v>872</v>
      </c>
      <c r="H247" s="49">
        <v>875000</v>
      </c>
      <c r="I247" s="42">
        <v>0.06</v>
      </c>
      <c r="J247" s="127">
        <v>52500</v>
      </c>
      <c r="K247" s="123">
        <v>1750000</v>
      </c>
    </row>
    <row r="248" spans="1:11" ht="15" customHeight="1">
      <c r="A248" s="93"/>
      <c r="B248" s="94"/>
      <c r="C248" s="95"/>
      <c r="D248" s="54"/>
      <c r="E248" s="54"/>
      <c r="F248" s="54"/>
      <c r="G248" s="29"/>
      <c r="H248" s="49"/>
      <c r="I248" s="42"/>
      <c r="J248" s="49"/>
      <c r="K248" s="123"/>
    </row>
    <row r="249" spans="1:11" ht="15" customHeight="1">
      <c r="A249" s="96"/>
      <c r="B249" s="94"/>
      <c r="C249" s="95"/>
      <c r="D249" s="54"/>
      <c r="E249" s="54"/>
      <c r="F249" s="54"/>
      <c r="G249" s="55"/>
      <c r="H249" s="50"/>
      <c r="I249" s="42"/>
      <c r="J249" s="49"/>
    </row>
    <row r="250" spans="1:11" ht="15" customHeight="1">
      <c r="A250" s="97"/>
      <c r="B250" s="97"/>
      <c r="C250" s="71"/>
      <c r="D250" s="98"/>
      <c r="E250" s="99"/>
      <c r="F250" s="54"/>
      <c r="G250" s="100" t="s">
        <v>219</v>
      </c>
      <c r="H250" s="101">
        <f>SUM(H237:H249)</f>
        <v>46907277</v>
      </c>
      <c r="I250" s="102"/>
      <c r="J250" s="101">
        <f>SUM(J237:J249)</f>
        <v>347397910</v>
      </c>
    </row>
    <row r="251" spans="1:11" ht="15" customHeight="1">
      <c r="A251" s="103"/>
      <c r="B251" s="103"/>
      <c r="C251" s="104"/>
      <c r="D251" s="105"/>
      <c r="E251" s="106"/>
      <c r="F251" s="107"/>
      <c r="G251" s="108"/>
      <c r="H251" s="109"/>
      <c r="I251" s="110"/>
      <c r="J251" s="111"/>
    </row>
    <row r="252" spans="1:11" ht="15" customHeight="1">
      <c r="A252" s="112"/>
      <c r="B252" s="112"/>
      <c r="C252" s="113"/>
      <c r="D252" s="114"/>
      <c r="E252" s="115"/>
      <c r="F252" s="115"/>
      <c r="G252" s="112"/>
      <c r="H252" s="112"/>
      <c r="I252" s="112"/>
      <c r="J252" s="28"/>
    </row>
    <row r="253" spans="1:11" ht="15" customHeight="1">
      <c r="A253" s="112"/>
      <c r="B253" s="112"/>
      <c r="C253" s="113"/>
      <c r="D253" s="114"/>
      <c r="E253" s="115"/>
      <c r="F253" s="115"/>
      <c r="G253" s="112"/>
      <c r="H253" s="112"/>
      <c r="I253" s="112"/>
      <c r="J253" s="28"/>
    </row>
    <row r="254" spans="1:11" ht="15" customHeight="1">
      <c r="A254" s="112"/>
      <c r="B254" s="112"/>
      <c r="C254" s="113"/>
      <c r="D254" s="114"/>
      <c r="E254" s="115"/>
      <c r="F254" s="115"/>
      <c r="G254" s="112"/>
      <c r="H254" s="112"/>
      <c r="I254" s="112"/>
      <c r="J254" s="28"/>
    </row>
    <row r="255" spans="1:11" ht="15" customHeight="1">
      <c r="A255" s="112"/>
      <c r="B255" s="112"/>
      <c r="C255" s="113"/>
      <c r="D255" s="114"/>
      <c r="E255" s="115"/>
      <c r="F255" s="115"/>
      <c r="G255" s="112"/>
      <c r="H255" s="28" t="s">
        <v>284</v>
      </c>
      <c r="I255" s="112"/>
      <c r="J255" s="28">
        <f>J250+J235+J208+J221</f>
        <v>586664905.86000001</v>
      </c>
    </row>
    <row r="256" spans="1:11" ht="15" customHeight="1">
      <c r="A256" s="112"/>
      <c r="B256" s="112"/>
      <c r="C256" s="113"/>
      <c r="D256" s="114"/>
      <c r="E256" s="115"/>
      <c r="F256" s="115"/>
      <c r="G256" s="112"/>
      <c r="H256" s="112" t="s">
        <v>36</v>
      </c>
      <c r="I256" s="112"/>
      <c r="J256" s="116">
        <v>-586664897.53999996</v>
      </c>
    </row>
    <row r="257" spans="1:10" ht="15" customHeight="1">
      <c r="A257" s="112"/>
      <c r="B257" s="112"/>
      <c r="C257" s="113"/>
      <c r="D257" s="114"/>
      <c r="E257" s="115"/>
      <c r="F257" s="115"/>
      <c r="G257" s="112"/>
      <c r="H257" s="29" t="s">
        <v>718</v>
      </c>
      <c r="I257" s="112"/>
      <c r="J257" s="28">
        <f>SUM(J255:J256)</f>
        <v>8.3200000524520874</v>
      </c>
    </row>
    <row r="259" spans="1:10" ht="15" customHeight="1">
      <c r="J259" s="144"/>
    </row>
    <row r="260" spans="1:10" ht="15" customHeight="1">
      <c r="J260" s="145"/>
    </row>
  </sheetData>
  <autoFilter ref="A3:P184"/>
  <conditionalFormatting sqref="D11">
    <cfRule type="duplicateValues" dxfId="136" priority="40"/>
  </conditionalFormatting>
  <conditionalFormatting sqref="D10">
    <cfRule type="duplicateValues" dxfId="135" priority="39"/>
  </conditionalFormatting>
  <conditionalFormatting sqref="D9">
    <cfRule type="duplicateValues" dxfId="134" priority="38"/>
  </conditionalFormatting>
  <conditionalFormatting sqref="D8">
    <cfRule type="duplicateValues" dxfId="133" priority="37"/>
  </conditionalFormatting>
  <conditionalFormatting sqref="D7">
    <cfRule type="duplicateValues" dxfId="132" priority="36"/>
  </conditionalFormatting>
  <conditionalFormatting sqref="D6">
    <cfRule type="duplicateValues" dxfId="131" priority="35"/>
  </conditionalFormatting>
  <conditionalFormatting sqref="D5">
    <cfRule type="duplicateValues" dxfId="130" priority="34"/>
  </conditionalFormatting>
  <conditionalFormatting sqref="D206">
    <cfRule type="duplicateValues" dxfId="129" priority="33"/>
  </conditionalFormatting>
  <conditionalFormatting sqref="D238">
    <cfRule type="duplicateValues" dxfId="128" priority="32"/>
  </conditionalFormatting>
  <conditionalFormatting sqref="D188">
    <cfRule type="duplicateValues" dxfId="127" priority="31"/>
  </conditionalFormatting>
  <conditionalFormatting sqref="D4:D99">
    <cfRule type="duplicateValues" dxfId="126" priority="41"/>
  </conditionalFormatting>
  <conditionalFormatting sqref="D12:D29">
    <cfRule type="duplicateValues" dxfId="125" priority="42"/>
  </conditionalFormatting>
  <conditionalFormatting sqref="D239">
    <cfRule type="duplicateValues" dxfId="124" priority="29"/>
  </conditionalFormatting>
  <conditionalFormatting sqref="D246">
    <cfRule type="duplicateValues" dxfId="123" priority="28"/>
  </conditionalFormatting>
  <conditionalFormatting sqref="D42:D65">
    <cfRule type="duplicateValues" dxfId="122" priority="26"/>
  </conditionalFormatting>
  <conditionalFormatting sqref="D42:D65">
    <cfRule type="duplicateValues" dxfId="121" priority="27"/>
  </conditionalFormatting>
  <conditionalFormatting sqref="D204">
    <cfRule type="duplicateValues" dxfId="120" priority="43"/>
  </conditionalFormatting>
  <conditionalFormatting sqref="D249:D258 D227:D229 D207:D209 D205 D201:D203 D192:D196 D212:D214 D232:D237 D217:D223 D185:D187 D2:D99">
    <cfRule type="duplicateValues" dxfId="119" priority="44"/>
  </conditionalFormatting>
  <conditionalFormatting sqref="D188">
    <cfRule type="duplicateValues" dxfId="118" priority="45"/>
  </conditionalFormatting>
  <conditionalFormatting sqref="D85:D91">
    <cfRule type="duplicateValues" dxfId="117" priority="46"/>
  </conditionalFormatting>
  <conditionalFormatting sqref="D66:D84">
    <cfRule type="duplicateValues" dxfId="116" priority="47"/>
  </conditionalFormatting>
  <conditionalFormatting sqref="D210:D211">
    <cfRule type="duplicateValues" dxfId="115" priority="48"/>
  </conditionalFormatting>
  <conditionalFormatting sqref="D215:D216">
    <cfRule type="duplicateValues" dxfId="114" priority="21"/>
  </conditionalFormatting>
  <conditionalFormatting sqref="D224:D226">
    <cfRule type="duplicateValues" dxfId="113" priority="20"/>
  </conditionalFormatting>
  <conditionalFormatting sqref="D230:D231">
    <cfRule type="duplicateValues" dxfId="112" priority="19"/>
  </conditionalFormatting>
  <conditionalFormatting sqref="D197:D200">
    <cfRule type="duplicateValues" dxfId="111" priority="49"/>
  </conditionalFormatting>
  <conditionalFormatting sqref="D92:D132">
    <cfRule type="duplicateValues" dxfId="110" priority="15"/>
  </conditionalFormatting>
  <conditionalFormatting sqref="D92:D106">
    <cfRule type="duplicateValues" dxfId="109" priority="13"/>
  </conditionalFormatting>
  <conditionalFormatting sqref="D92:D106">
    <cfRule type="duplicateValues" dxfId="108" priority="14"/>
  </conditionalFormatting>
  <conditionalFormatting sqref="D92:D132">
    <cfRule type="duplicateValues" dxfId="107" priority="16"/>
  </conditionalFormatting>
  <conditionalFormatting sqref="D126:D132">
    <cfRule type="duplicateValues" dxfId="106" priority="17"/>
  </conditionalFormatting>
  <conditionalFormatting sqref="D107:D125">
    <cfRule type="duplicateValues" dxfId="105" priority="18"/>
  </conditionalFormatting>
  <conditionalFormatting sqref="D184">
    <cfRule type="duplicateValues" dxfId="104" priority="7"/>
  </conditionalFormatting>
  <conditionalFormatting sqref="D184">
    <cfRule type="duplicateValues" dxfId="103" priority="8"/>
  </conditionalFormatting>
  <conditionalFormatting sqref="D184">
    <cfRule type="duplicateValues" dxfId="102" priority="9"/>
  </conditionalFormatting>
  <conditionalFormatting sqref="D189:D191">
    <cfRule type="duplicateValues" dxfId="101" priority="357"/>
  </conditionalFormatting>
  <conditionalFormatting sqref="D133:D183">
    <cfRule type="duplicateValues" dxfId="100" priority="368"/>
  </conditionalFormatting>
  <conditionalFormatting sqref="D197:D200">
    <cfRule type="duplicateValues" dxfId="99" priority="3"/>
  </conditionalFormatting>
  <conditionalFormatting sqref="D197:D200">
    <cfRule type="duplicateValues" dxfId="98" priority="4"/>
  </conditionalFormatting>
  <conditionalFormatting sqref="D197:D200">
    <cfRule type="duplicateValues" dxfId="97" priority="5"/>
  </conditionalFormatting>
  <conditionalFormatting sqref="D249:D1048576 D1:D239 D246">
    <cfRule type="duplicateValues" dxfId="96" priority="379"/>
  </conditionalFormatting>
  <conditionalFormatting sqref="D240:D245 D247:D248">
    <cfRule type="duplicateValues" dxfId="95" priority="382"/>
  </conditionalFormatting>
  <pageMargins left="0" right="0" top="0.45" bottom="0.33" header="0.36" footer="0.39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 19</vt:lpstr>
      <vt:lpstr>Feb 19</vt:lpstr>
      <vt:lpstr>Jan 19</vt:lpstr>
      <vt:lpstr>Des 18</vt:lpstr>
      <vt:lpstr>Nov 18</vt:lpstr>
      <vt:lpstr>Okt 18</vt:lpstr>
      <vt:lpstr>Sep 18</vt:lpstr>
      <vt:lpstr>Aug 18</vt:lpstr>
      <vt:lpstr>JUL-18</vt:lpstr>
      <vt:lpstr>JUN-18</vt:lpstr>
      <vt:lpstr>MAY-18</vt:lpstr>
      <vt:lpstr>APR-18</vt:lpstr>
      <vt:lpstr>'APR-18'!Print_Area</vt:lpstr>
      <vt:lpstr>'Aug 18'!Print_Area</vt:lpstr>
      <vt:lpstr>'Des 18'!Print_Area</vt:lpstr>
      <vt:lpstr>'Feb 19'!Print_Area</vt:lpstr>
      <vt:lpstr>'Jan 19'!Print_Area</vt:lpstr>
      <vt:lpstr>'JUL-18'!Print_Area</vt:lpstr>
      <vt:lpstr>'JUN-18'!Print_Area</vt:lpstr>
      <vt:lpstr>'Mar 19'!Print_Area</vt:lpstr>
      <vt:lpstr>'MAY-18'!Print_Area</vt:lpstr>
      <vt:lpstr>'Nov 18'!Print_Area</vt:lpstr>
      <vt:lpstr>'Okt 18'!Print_Area</vt:lpstr>
      <vt:lpstr>'Sep 18'!Print_Area</vt:lpstr>
      <vt:lpstr>'APR-18'!Print_Titles</vt:lpstr>
      <vt:lpstr>'Aug 18'!Print_Titles</vt:lpstr>
      <vt:lpstr>'Des 18'!Print_Titles</vt:lpstr>
      <vt:lpstr>'Feb 19'!Print_Titles</vt:lpstr>
      <vt:lpstr>'Jan 19'!Print_Titles</vt:lpstr>
      <vt:lpstr>'JUL-18'!Print_Titles</vt:lpstr>
      <vt:lpstr>'JUN-18'!Print_Titles</vt:lpstr>
      <vt:lpstr>'Mar 19'!Print_Titles</vt:lpstr>
      <vt:lpstr>'MAY-18'!Print_Titles</vt:lpstr>
      <vt:lpstr>'Nov 18'!Print_Titles</vt:lpstr>
      <vt:lpstr>'Okt 18'!Print_Titles</vt:lpstr>
      <vt:lpstr>'Sep 18'!Print_Titles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Irvan</dc:creator>
  <cp:lastModifiedBy>Eko ArifFaizal</cp:lastModifiedBy>
  <cp:lastPrinted>2019-04-08T09:24:36Z</cp:lastPrinted>
  <dcterms:created xsi:type="dcterms:W3CDTF">2016-02-05T08:35:54Z</dcterms:created>
  <dcterms:modified xsi:type="dcterms:W3CDTF">2019-11-19T04:01:09Z</dcterms:modified>
</cp:coreProperties>
</file>