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acer\Downloads\Tugas Pa yayang\"/>
    </mc:Choice>
  </mc:AlternateContent>
  <bookViews>
    <workbookView xWindow="0" yWindow="0" windowWidth="20490" windowHeight="7650" firstSheet="1" activeTab="1"/>
  </bookViews>
  <sheets>
    <sheet name="Lembar1" sheetId="1" r:id="rId1"/>
    <sheet name="Sheet1" sheetId="2" r:id="rId2"/>
    <sheet name="Sheet2" sheetId="3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3" l="1"/>
  <c r="F2" i="3"/>
  <c r="F3" i="3"/>
  <c r="I19" i="2" l="1"/>
  <c r="I18" i="2"/>
  <c r="I17" i="2"/>
  <c r="I16" i="2"/>
  <c r="I7" i="2"/>
  <c r="I8" i="2"/>
  <c r="I9" i="2"/>
  <c r="I10" i="2"/>
  <c r="I11" i="2"/>
  <c r="I12" i="2"/>
  <c r="I13" i="2"/>
  <c r="I14" i="2"/>
  <c r="I15" i="2"/>
  <c r="I6" i="2"/>
  <c r="H7" i="2"/>
  <c r="H8" i="2"/>
  <c r="H9" i="2"/>
  <c r="H10" i="2"/>
  <c r="H11" i="2"/>
  <c r="H12" i="2"/>
  <c r="H13" i="2"/>
  <c r="H14" i="2"/>
  <c r="H15" i="2"/>
  <c r="H6" i="2"/>
  <c r="G7" i="2"/>
  <c r="G8" i="2"/>
  <c r="G9" i="2"/>
  <c r="G10" i="2"/>
  <c r="G11" i="2"/>
  <c r="G12" i="2"/>
  <c r="G13" i="2"/>
  <c r="G14" i="2"/>
  <c r="G15" i="2"/>
  <c r="G6" i="2"/>
  <c r="F7" i="2"/>
  <c r="F8" i="2"/>
  <c r="F9" i="2"/>
  <c r="F10" i="2"/>
  <c r="F11" i="2"/>
  <c r="F12" i="2"/>
  <c r="F13" i="2"/>
  <c r="F14" i="2"/>
  <c r="F15" i="2"/>
  <c r="F6" i="2"/>
  <c r="E7" i="2"/>
  <c r="E8" i="2"/>
  <c r="E9" i="2"/>
  <c r="E10" i="2"/>
  <c r="E11" i="2"/>
  <c r="E12" i="2"/>
  <c r="E13" i="2"/>
  <c r="E14" i="2"/>
  <c r="E15" i="2"/>
  <c r="E6" i="2"/>
  <c r="F4" i="3" l="1"/>
  <c r="F5" i="3"/>
  <c r="F6" i="3"/>
  <c r="F7" i="3"/>
  <c r="F8" i="3"/>
  <c r="F9" i="3"/>
  <c r="F10" i="3"/>
  <c r="F11" i="3"/>
  <c r="E3" i="3"/>
  <c r="E4" i="3"/>
  <c r="E5" i="3"/>
  <c r="E6" i="3"/>
  <c r="E7" i="3"/>
  <c r="E8" i="3"/>
  <c r="E9" i="3"/>
  <c r="E10" i="3"/>
  <c r="E11" i="3"/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2" i="1"/>
  <c r="C20" i="1" l="1"/>
  <c r="C18" i="1"/>
  <c r="C17" i="1"/>
  <c r="C16" i="1"/>
  <c r="C19" i="1" s="1"/>
  <c r="D20" i="1"/>
  <c r="D18" i="1"/>
  <c r="D17" i="1"/>
  <c r="D16" i="1"/>
  <c r="D19" i="1" s="1"/>
  <c r="E20" i="1"/>
  <c r="E18" i="1"/>
  <c r="E17" i="1"/>
  <c r="E16" i="1"/>
  <c r="E19" i="1" s="1"/>
  <c r="F20" i="1"/>
  <c r="F18" i="1"/>
  <c r="F17" i="1"/>
  <c r="F16" i="1"/>
  <c r="F19" i="1" s="1"/>
  <c r="G20" i="1"/>
  <c r="G18" i="1"/>
  <c r="G17" i="1"/>
  <c r="G16" i="1"/>
  <c r="G19" i="1" s="1"/>
  <c r="H20" i="1"/>
  <c r="H18" i="1"/>
  <c r="H17" i="1"/>
  <c r="H16" i="1"/>
  <c r="H19" i="1" s="1"/>
  <c r="I20" i="1"/>
  <c r="I18" i="1"/>
  <c r="I17" i="1"/>
  <c r="I16" i="1"/>
  <c r="I19" i="1" s="1"/>
</calcChain>
</file>

<file path=xl/sharedStrings.xml><?xml version="1.0" encoding="utf-8"?>
<sst xmlns="http://schemas.openxmlformats.org/spreadsheetml/2006/main" count="74" uniqueCount="74">
  <si>
    <t>A</t>
  </si>
  <si>
    <t>B</t>
  </si>
  <si>
    <t>A+B</t>
  </si>
  <si>
    <t>A-B</t>
  </si>
  <si>
    <t>A*B</t>
  </si>
  <si>
    <t>A/B</t>
  </si>
  <si>
    <t>A*10%</t>
  </si>
  <si>
    <t>B*20%</t>
  </si>
  <si>
    <t>B-(B*20%)</t>
  </si>
  <si>
    <t>Total</t>
  </si>
  <si>
    <t>Rata-rata</t>
  </si>
  <si>
    <t>Nilai Tertinggi</t>
  </si>
  <si>
    <t>Nilai Terendah</t>
  </si>
  <si>
    <t>Jumlah Item</t>
  </si>
  <si>
    <t>PT. TELKOM INDONESIA Tbk Cabang Pontianak</t>
  </si>
  <si>
    <t>DAFTAR UPAH KARYAWAN</t>
  </si>
  <si>
    <t>BULAN AGUSTUS 2015</t>
  </si>
  <si>
    <t>NO</t>
  </si>
  <si>
    <t>NAMA</t>
  </si>
  <si>
    <t>JAM KERJA</t>
  </si>
  <si>
    <t>JAM LEMBUR</t>
  </si>
  <si>
    <t>UPAH KERJA (KANTOR)</t>
  </si>
  <si>
    <t>UPAH LEMBUR</t>
  </si>
  <si>
    <t>TOTAL UPAH</t>
  </si>
  <si>
    <t>PAJAK</t>
  </si>
  <si>
    <t>TOTAL UPAH (NETTO)</t>
  </si>
  <si>
    <t>Adhyastha Gultom</t>
  </si>
  <si>
    <t>Adrian Meshach Pradipto</t>
  </si>
  <si>
    <t>Adriell Raymond</t>
  </si>
  <si>
    <t>Maritza Zaila Beatric</t>
  </si>
  <si>
    <t>Meiying Rawnie Xianlun</t>
  </si>
  <si>
    <t>Nurdaffa Pratama</t>
  </si>
  <si>
    <t>Tony Mathew</t>
  </si>
  <si>
    <t>Vanio Tristan Ardhani</t>
  </si>
  <si>
    <t>Vincent Hadi Wijaya</t>
  </si>
  <si>
    <t>Wyne Malvin</t>
  </si>
  <si>
    <t>Total Upah Seluruh Karyawan</t>
  </si>
  <si>
    <t>Rata-Rata Upah Seluruh Karyawan</t>
  </si>
  <si>
    <t>Upah Tertinggi Karyawan</t>
  </si>
  <si>
    <t>Upah Terendah Karyawan</t>
  </si>
  <si>
    <t xml:space="preserve">ID </t>
  </si>
  <si>
    <t>Name</t>
  </si>
  <si>
    <t>Course</t>
  </si>
  <si>
    <t>Marks</t>
  </si>
  <si>
    <t>Grade</t>
  </si>
  <si>
    <t>Status</t>
  </si>
  <si>
    <t>Jack William</t>
  </si>
  <si>
    <t>Software Engineering</t>
  </si>
  <si>
    <t>Billy Darthmounth</t>
  </si>
  <si>
    <t>Requirement Engrineering</t>
  </si>
  <si>
    <t>Mcfaden Franklin</t>
  </si>
  <si>
    <t>Multivariate Calculus</t>
  </si>
  <si>
    <t>Steven Shwimmer</t>
  </si>
  <si>
    <t>Software Archutecture</t>
  </si>
  <si>
    <t>Ruby Jason</t>
  </si>
  <si>
    <t>Relational DBMS</t>
  </si>
  <si>
    <t>Mark Dyne</t>
  </si>
  <si>
    <t>PHP Develompent</t>
  </si>
  <si>
    <t>Philip Namdaf</t>
  </si>
  <si>
    <t>Microsoft Dot Net Platfrom</t>
  </si>
  <si>
    <t>Erik Bawn</t>
  </si>
  <si>
    <t>HTML &amp; Scripting</t>
  </si>
  <si>
    <t>Ricky Ben</t>
  </si>
  <si>
    <t>Data Communication</t>
  </si>
  <si>
    <t>Miecky Esmeralda</t>
  </si>
  <si>
    <t>Computer Networks</t>
  </si>
  <si>
    <t>Keterangan : Di isi dengan rumus</t>
  </si>
  <si>
    <t>· Upah Kerja (Kotor) = Jam Kerja x 25000</t>
  </si>
  <si>
    <t>· Upah Lembur = Jam Lembur x 30000</t>
  </si>
  <si>
    <t>· Total Upah = Upah Kerja + Upah Lembur</t>
  </si>
  <si>
    <t>· Pajak = Total Upah x 5%</t>
  </si>
  <si>
    <t>· Total Upah (Netto) = Total Upah – Pajak</t>
  </si>
  <si>
    <t>Nama : Eko Muchamad Haryono</t>
  </si>
  <si>
    <t>Kelas  : XI -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</si>
</sst>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[$Rp-421]* #,##0.00_);_([$Rp-421]* \(#,##0.00\);_([$Rp-421]* &quot;-&quot;??_);_(@_)"/>
  </numFmts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164" fontId="0" fillId="0" borderId="6" xfId="0" applyNumberFormat="1" applyBorder="1"/>
    <xf numFmtId="164" fontId="0" fillId="0" borderId="9" xfId="0" applyNumberFormat="1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0" xfId="0" applyAlignment="1">
      <alignment horizontal="center"/>
    </xf>
    <xf numFmtId="0" fontId="3" fillId="0" borderId="0" xfId="0" applyFont="1"/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zoomScaleNormal="60" zoomScaleSheetLayoutView="100" workbookViewId="0">
      <selection activeCell="A16" sqref="A16:B20"/>
    </sheetView>
  </sheetViews>
  <sheetFormatPr defaultRowHeight="15" x14ac:dyDescent="0.25"/>
  <cols>
    <col min="3" max="3" width="12.28515625" bestFit="1" customWidth="1"/>
    <col min="6" max="6" width="11.85546875" bestFit="1" customWidth="1"/>
    <col min="9" max="9" width="9.140625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x14ac:dyDescent="0.25">
      <c r="A2" s="5">
        <v>56</v>
      </c>
      <c r="B2" s="1">
        <v>23</v>
      </c>
      <c r="C2" s="1">
        <f>A2+B2</f>
        <v>79</v>
      </c>
      <c r="D2" s="1">
        <f>A2-B2</f>
        <v>33</v>
      </c>
      <c r="E2" s="1">
        <f>A2*B2</f>
        <v>1288</v>
      </c>
      <c r="F2" s="1">
        <f>A2/B2</f>
        <v>2.4347826086956523</v>
      </c>
      <c r="G2" s="1">
        <f>A2*10%</f>
        <v>5.6000000000000005</v>
      </c>
      <c r="H2" s="1">
        <f>B2*20%</f>
        <v>4.6000000000000005</v>
      </c>
      <c r="I2" s="6">
        <f>B2-(B2*20%)</f>
        <v>18.399999999999999</v>
      </c>
    </row>
    <row r="3" spans="1:9" x14ac:dyDescent="0.25">
      <c r="A3" s="5">
        <v>45</v>
      </c>
      <c r="B3" s="1">
        <v>34</v>
      </c>
      <c r="C3" s="1">
        <f t="shared" ref="C3:C15" si="0">A3+B3</f>
        <v>79</v>
      </c>
      <c r="D3" s="1">
        <f t="shared" ref="D3:D15" si="1">A3-B3</f>
        <v>11</v>
      </c>
      <c r="E3" s="1">
        <f t="shared" ref="E3:E15" si="2">A3*B3</f>
        <v>1530</v>
      </c>
      <c r="F3" s="1">
        <f t="shared" ref="F3:F15" si="3">A3/B3</f>
        <v>1.3235294117647058</v>
      </c>
      <c r="G3" s="1">
        <f t="shared" ref="G3:G15" si="4">A3*10%</f>
        <v>4.5</v>
      </c>
      <c r="H3" s="1">
        <f t="shared" ref="H3:H15" si="5">B3*20%</f>
        <v>6.8000000000000007</v>
      </c>
      <c r="I3" s="6">
        <f t="shared" ref="I3:I15" si="6">B3-(B3*20%)</f>
        <v>27.2</v>
      </c>
    </row>
    <row r="4" spans="1:9" x14ac:dyDescent="0.25">
      <c r="A4" s="5">
        <v>75</v>
      </c>
      <c r="B4" s="1">
        <v>23</v>
      </c>
      <c r="C4" s="1">
        <f t="shared" si="0"/>
        <v>98</v>
      </c>
      <c r="D4" s="1">
        <f t="shared" si="1"/>
        <v>52</v>
      </c>
      <c r="E4" s="1">
        <f t="shared" si="2"/>
        <v>1725</v>
      </c>
      <c r="F4" s="1">
        <f t="shared" si="3"/>
        <v>3.2608695652173911</v>
      </c>
      <c r="G4" s="1">
        <f t="shared" si="4"/>
        <v>7.5</v>
      </c>
      <c r="H4" s="1">
        <f t="shared" si="5"/>
        <v>4.6000000000000005</v>
      </c>
      <c r="I4" s="6">
        <f t="shared" si="6"/>
        <v>18.399999999999999</v>
      </c>
    </row>
    <row r="5" spans="1:9" x14ac:dyDescent="0.25">
      <c r="A5" s="5">
        <v>78</v>
      </c>
      <c r="B5" s="1">
        <v>11</v>
      </c>
      <c r="C5" s="1">
        <f t="shared" si="0"/>
        <v>89</v>
      </c>
      <c r="D5" s="1">
        <f t="shared" si="1"/>
        <v>67</v>
      </c>
      <c r="E5" s="1">
        <f t="shared" si="2"/>
        <v>858</v>
      </c>
      <c r="F5" s="1">
        <f t="shared" si="3"/>
        <v>7.0909090909090908</v>
      </c>
      <c r="G5" s="1">
        <f t="shared" si="4"/>
        <v>7.8000000000000007</v>
      </c>
      <c r="H5" s="1">
        <f t="shared" si="5"/>
        <v>2.2000000000000002</v>
      </c>
      <c r="I5" s="6">
        <f t="shared" si="6"/>
        <v>8.8000000000000007</v>
      </c>
    </row>
    <row r="6" spans="1:9" x14ac:dyDescent="0.25">
      <c r="A6" s="5">
        <v>78</v>
      </c>
      <c r="B6" s="1">
        <v>34</v>
      </c>
      <c r="C6" s="1">
        <f t="shared" si="0"/>
        <v>112</v>
      </c>
      <c r="D6" s="1">
        <f t="shared" si="1"/>
        <v>44</v>
      </c>
      <c r="E6" s="1">
        <f t="shared" si="2"/>
        <v>2652</v>
      </c>
      <c r="F6" s="1">
        <f t="shared" si="3"/>
        <v>2.2941176470588234</v>
      </c>
      <c r="G6" s="1">
        <f t="shared" si="4"/>
        <v>7.8000000000000007</v>
      </c>
      <c r="H6" s="1">
        <f t="shared" si="5"/>
        <v>6.8000000000000007</v>
      </c>
      <c r="I6" s="6">
        <f t="shared" si="6"/>
        <v>27.2</v>
      </c>
    </row>
    <row r="7" spans="1:9" x14ac:dyDescent="0.25">
      <c r="A7" s="5">
        <v>98</v>
      </c>
      <c r="B7" s="1">
        <v>45</v>
      </c>
      <c r="C7" s="1">
        <f t="shared" si="0"/>
        <v>143</v>
      </c>
      <c r="D7" s="1">
        <f t="shared" si="1"/>
        <v>53</v>
      </c>
      <c r="E7" s="1">
        <f t="shared" si="2"/>
        <v>4410</v>
      </c>
      <c r="F7" s="1">
        <f t="shared" si="3"/>
        <v>2.1777777777777776</v>
      </c>
      <c r="G7" s="1">
        <f t="shared" si="4"/>
        <v>9.8000000000000007</v>
      </c>
      <c r="H7" s="1">
        <f t="shared" si="5"/>
        <v>9</v>
      </c>
      <c r="I7" s="6">
        <f t="shared" si="6"/>
        <v>36</v>
      </c>
    </row>
    <row r="8" spans="1:9" x14ac:dyDescent="0.25">
      <c r="A8" s="5">
        <v>67</v>
      </c>
      <c r="B8" s="1">
        <v>23</v>
      </c>
      <c r="C8" s="1">
        <f t="shared" si="0"/>
        <v>90</v>
      </c>
      <c r="D8" s="1">
        <f t="shared" si="1"/>
        <v>44</v>
      </c>
      <c r="E8" s="1">
        <f t="shared" si="2"/>
        <v>1541</v>
      </c>
      <c r="F8" s="1">
        <f t="shared" si="3"/>
        <v>2.9130434782608696</v>
      </c>
      <c r="G8" s="1">
        <f t="shared" si="4"/>
        <v>6.7</v>
      </c>
      <c r="H8" s="1">
        <f t="shared" si="5"/>
        <v>4.6000000000000005</v>
      </c>
      <c r="I8" s="6">
        <f t="shared" si="6"/>
        <v>18.399999999999999</v>
      </c>
    </row>
    <row r="9" spans="1:9" x14ac:dyDescent="0.25">
      <c r="A9" s="5">
        <v>78</v>
      </c>
      <c r="B9" s="1">
        <v>53</v>
      </c>
      <c r="C9" s="1">
        <f t="shared" si="0"/>
        <v>131</v>
      </c>
      <c r="D9" s="1">
        <f t="shared" si="1"/>
        <v>25</v>
      </c>
      <c r="E9" s="1">
        <f t="shared" si="2"/>
        <v>4134</v>
      </c>
      <c r="F9" s="1">
        <f t="shared" si="3"/>
        <v>1.4716981132075471</v>
      </c>
      <c r="G9" s="1">
        <f t="shared" si="4"/>
        <v>7.8000000000000007</v>
      </c>
      <c r="H9" s="1">
        <f t="shared" si="5"/>
        <v>10.600000000000001</v>
      </c>
      <c r="I9" s="6">
        <f t="shared" si="6"/>
        <v>42.4</v>
      </c>
    </row>
    <row r="10" spans="1:9" x14ac:dyDescent="0.25">
      <c r="A10" s="5">
        <v>67</v>
      </c>
      <c r="B10" s="1">
        <v>23</v>
      </c>
      <c r="C10" s="1">
        <f t="shared" si="0"/>
        <v>90</v>
      </c>
      <c r="D10" s="1">
        <f t="shared" si="1"/>
        <v>44</v>
      </c>
      <c r="E10" s="1">
        <f t="shared" si="2"/>
        <v>1541</v>
      </c>
      <c r="F10" s="1">
        <f t="shared" si="3"/>
        <v>2.9130434782608696</v>
      </c>
      <c r="G10" s="1">
        <f t="shared" si="4"/>
        <v>6.7</v>
      </c>
      <c r="H10" s="1">
        <f t="shared" si="5"/>
        <v>4.6000000000000005</v>
      </c>
      <c r="I10" s="6">
        <f t="shared" si="6"/>
        <v>18.399999999999999</v>
      </c>
    </row>
    <row r="11" spans="1:9" x14ac:dyDescent="0.25">
      <c r="A11" s="5">
        <v>97</v>
      </c>
      <c r="B11" s="1">
        <v>12</v>
      </c>
      <c r="C11" s="1">
        <f t="shared" si="0"/>
        <v>109</v>
      </c>
      <c r="D11" s="1">
        <f t="shared" si="1"/>
        <v>85</v>
      </c>
      <c r="E11" s="1">
        <f t="shared" si="2"/>
        <v>1164</v>
      </c>
      <c r="F11" s="1">
        <f t="shared" si="3"/>
        <v>8.0833333333333339</v>
      </c>
      <c r="G11" s="1">
        <f t="shared" si="4"/>
        <v>9.7000000000000011</v>
      </c>
      <c r="H11" s="1">
        <f t="shared" si="5"/>
        <v>2.4000000000000004</v>
      </c>
      <c r="I11" s="6">
        <f t="shared" si="6"/>
        <v>9.6</v>
      </c>
    </row>
    <row r="12" spans="1:9" x14ac:dyDescent="0.25">
      <c r="A12" s="5">
        <v>90</v>
      </c>
      <c r="B12" s="1">
        <v>34</v>
      </c>
      <c r="C12" s="1">
        <f t="shared" si="0"/>
        <v>124</v>
      </c>
      <c r="D12" s="1">
        <f t="shared" si="1"/>
        <v>56</v>
      </c>
      <c r="E12" s="1">
        <f t="shared" si="2"/>
        <v>3060</v>
      </c>
      <c r="F12" s="1">
        <f t="shared" si="3"/>
        <v>2.6470588235294117</v>
      </c>
      <c r="G12" s="1">
        <f t="shared" si="4"/>
        <v>9</v>
      </c>
      <c r="H12" s="1">
        <f t="shared" si="5"/>
        <v>6.8000000000000007</v>
      </c>
      <c r="I12" s="6">
        <f t="shared" si="6"/>
        <v>27.2</v>
      </c>
    </row>
    <row r="13" spans="1:9" x14ac:dyDescent="0.25">
      <c r="A13" s="5">
        <v>67</v>
      </c>
      <c r="B13" s="1">
        <v>54</v>
      </c>
      <c r="C13" s="1">
        <f t="shared" si="0"/>
        <v>121</v>
      </c>
      <c r="D13" s="1">
        <f t="shared" si="1"/>
        <v>13</v>
      </c>
      <c r="E13" s="1">
        <f t="shared" si="2"/>
        <v>3618</v>
      </c>
      <c r="F13" s="1">
        <f t="shared" si="3"/>
        <v>1.2407407407407407</v>
      </c>
      <c r="G13" s="1">
        <f t="shared" si="4"/>
        <v>6.7</v>
      </c>
      <c r="H13" s="1">
        <f t="shared" si="5"/>
        <v>10.8</v>
      </c>
      <c r="I13" s="6">
        <f t="shared" si="6"/>
        <v>43.2</v>
      </c>
    </row>
    <row r="14" spans="1:9" x14ac:dyDescent="0.25">
      <c r="A14" s="5">
        <v>67</v>
      </c>
      <c r="B14" s="1">
        <v>65</v>
      </c>
      <c r="C14" s="1">
        <f t="shared" si="0"/>
        <v>132</v>
      </c>
      <c r="D14" s="1">
        <f t="shared" si="1"/>
        <v>2</v>
      </c>
      <c r="E14" s="1">
        <f t="shared" si="2"/>
        <v>4355</v>
      </c>
      <c r="F14" s="1">
        <f t="shared" si="3"/>
        <v>1.0307692307692307</v>
      </c>
      <c r="G14" s="1">
        <f t="shared" si="4"/>
        <v>6.7</v>
      </c>
      <c r="H14" s="1">
        <f t="shared" si="5"/>
        <v>13</v>
      </c>
      <c r="I14" s="6">
        <f t="shared" si="6"/>
        <v>52</v>
      </c>
    </row>
    <row r="15" spans="1:9" x14ac:dyDescent="0.25">
      <c r="A15" s="5">
        <v>97</v>
      </c>
      <c r="B15" s="1">
        <v>34</v>
      </c>
      <c r="C15" s="1">
        <f t="shared" si="0"/>
        <v>131</v>
      </c>
      <c r="D15" s="1">
        <f t="shared" si="1"/>
        <v>63</v>
      </c>
      <c r="E15" s="1">
        <f t="shared" si="2"/>
        <v>3298</v>
      </c>
      <c r="F15" s="1">
        <f t="shared" si="3"/>
        <v>2.8529411764705883</v>
      </c>
      <c r="G15" s="1">
        <f t="shared" si="4"/>
        <v>9.7000000000000011</v>
      </c>
      <c r="H15" s="1">
        <f t="shared" si="5"/>
        <v>6.8000000000000007</v>
      </c>
      <c r="I15" s="6">
        <f t="shared" si="6"/>
        <v>27.2</v>
      </c>
    </row>
    <row r="16" spans="1:9" x14ac:dyDescent="0.25">
      <c r="A16" s="23" t="s">
        <v>9</v>
      </c>
      <c r="B16" s="24"/>
      <c r="C16" s="1">
        <f>SUM(C2:C15)</f>
        <v>1528</v>
      </c>
      <c r="D16" s="1">
        <f t="shared" ref="D16:I16" si="7">SUM(D2:D15)</f>
        <v>592</v>
      </c>
      <c r="E16" s="1">
        <f t="shared" si="7"/>
        <v>35174</v>
      </c>
      <c r="F16" s="1">
        <f t="shared" si="7"/>
        <v>41.734614475996032</v>
      </c>
      <c r="G16" s="1">
        <f t="shared" si="7"/>
        <v>106.00000000000001</v>
      </c>
      <c r="H16" s="1">
        <f t="shared" si="7"/>
        <v>93.6</v>
      </c>
      <c r="I16" s="6">
        <f t="shared" si="7"/>
        <v>374.4</v>
      </c>
    </row>
    <row r="17" spans="1:9" x14ac:dyDescent="0.25">
      <c r="A17" s="23" t="s">
        <v>10</v>
      </c>
      <c r="B17" s="24"/>
      <c r="C17" s="1">
        <f>AVERAGE(C2:C15)</f>
        <v>109.14285714285714</v>
      </c>
      <c r="D17" s="1">
        <f t="shared" ref="D17:I17" si="8">AVERAGE(D2:D15)</f>
        <v>42.285714285714285</v>
      </c>
      <c r="E17" s="1">
        <f t="shared" si="8"/>
        <v>2512.4285714285716</v>
      </c>
      <c r="F17" s="1">
        <f t="shared" si="8"/>
        <v>2.9810438911425736</v>
      </c>
      <c r="G17" s="1">
        <f t="shared" si="8"/>
        <v>7.5714285714285721</v>
      </c>
      <c r="H17" s="1">
        <f t="shared" si="8"/>
        <v>6.6857142857142851</v>
      </c>
      <c r="I17" s="6">
        <f t="shared" si="8"/>
        <v>26.74285714285714</v>
      </c>
    </row>
    <row r="18" spans="1:9" x14ac:dyDescent="0.25">
      <c r="A18" s="23" t="s">
        <v>11</v>
      </c>
      <c r="B18" s="24"/>
      <c r="C18" s="1">
        <f>MAX(C2:C15)</f>
        <v>143</v>
      </c>
      <c r="D18" s="1">
        <f t="shared" ref="D18:I18" si="9">MAX(D2:D15)</f>
        <v>85</v>
      </c>
      <c r="E18" s="1">
        <f t="shared" si="9"/>
        <v>4410</v>
      </c>
      <c r="F18" s="1">
        <f t="shared" si="9"/>
        <v>8.0833333333333339</v>
      </c>
      <c r="G18" s="1">
        <f t="shared" si="9"/>
        <v>9.8000000000000007</v>
      </c>
      <c r="H18" s="1">
        <f t="shared" si="9"/>
        <v>13</v>
      </c>
      <c r="I18" s="6">
        <f t="shared" si="9"/>
        <v>52</v>
      </c>
    </row>
    <row r="19" spans="1:9" x14ac:dyDescent="0.25">
      <c r="A19" s="23" t="s">
        <v>12</v>
      </c>
      <c r="B19" s="24"/>
      <c r="C19" s="1">
        <f>MIN(C2:C16)</f>
        <v>79</v>
      </c>
      <c r="D19" s="1">
        <f t="shared" ref="D19:I19" si="10">MIN(D2:D16)</f>
        <v>2</v>
      </c>
      <c r="E19" s="1">
        <f t="shared" si="10"/>
        <v>858</v>
      </c>
      <c r="F19" s="1">
        <f t="shared" si="10"/>
        <v>1.0307692307692307</v>
      </c>
      <c r="G19" s="1">
        <f t="shared" si="10"/>
        <v>4.5</v>
      </c>
      <c r="H19" s="1">
        <f t="shared" si="10"/>
        <v>2.2000000000000002</v>
      </c>
      <c r="I19" s="6">
        <f t="shared" si="10"/>
        <v>8.8000000000000007</v>
      </c>
    </row>
    <row r="20" spans="1:9" ht="15.75" thickBot="1" x14ac:dyDescent="0.3">
      <c r="A20" s="25" t="s">
        <v>13</v>
      </c>
      <c r="B20" s="26"/>
      <c r="C20" s="7">
        <f>COUNT(C2:C15)</f>
        <v>14</v>
      </c>
      <c r="D20" s="7">
        <f t="shared" ref="D20:I20" si="11">COUNT(D2:D15)</f>
        <v>14</v>
      </c>
      <c r="E20" s="7">
        <f t="shared" si="11"/>
        <v>14</v>
      </c>
      <c r="F20" s="7">
        <f t="shared" si="11"/>
        <v>14</v>
      </c>
      <c r="G20" s="7">
        <f t="shared" si="11"/>
        <v>14</v>
      </c>
      <c r="H20" s="7">
        <f t="shared" si="11"/>
        <v>14</v>
      </c>
      <c r="I20" s="8">
        <f t="shared" si="11"/>
        <v>14</v>
      </c>
    </row>
  </sheetData>
  <mergeCells count="5">
    <mergeCell ref="A16:B16"/>
    <mergeCell ref="A17:B17"/>
    <mergeCell ref="A18:B18"/>
    <mergeCell ref="A19:B19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topLeftCell="A13" workbookViewId="0">
      <selection activeCell="D35" sqref="D35"/>
    </sheetView>
  </sheetViews>
  <sheetFormatPr defaultRowHeight="15" x14ac:dyDescent="0.25"/>
  <cols>
    <col min="2" max="2" width="30.85546875" customWidth="1"/>
    <col min="5" max="5" width="15.140625" customWidth="1"/>
    <col min="6" max="6" width="17.42578125" customWidth="1"/>
    <col min="7" max="7" width="15.7109375" customWidth="1"/>
    <col min="8" max="8" width="12.85546875" bestFit="1" customWidth="1"/>
    <col min="9" max="9" width="16.42578125" customWidth="1"/>
  </cols>
  <sheetData>
    <row r="1" spans="1:9" x14ac:dyDescent="0.25">
      <c r="A1" s="32" t="s">
        <v>14</v>
      </c>
      <c r="B1" s="32"/>
      <c r="C1" s="32"/>
      <c r="D1" s="32"/>
      <c r="E1" s="32"/>
      <c r="F1" s="32"/>
      <c r="G1" s="32"/>
      <c r="H1" s="32"/>
      <c r="I1" s="32"/>
    </row>
    <row r="2" spans="1:9" x14ac:dyDescent="0.25">
      <c r="A2" s="32" t="s">
        <v>15</v>
      </c>
      <c r="B2" s="32"/>
      <c r="C2" s="32"/>
      <c r="D2" s="32"/>
      <c r="E2" s="32"/>
      <c r="F2" s="32"/>
      <c r="G2" s="32"/>
      <c r="H2" s="32"/>
      <c r="I2" s="32"/>
    </row>
    <row r="3" spans="1:9" x14ac:dyDescent="0.25">
      <c r="A3" s="32" t="s">
        <v>16</v>
      </c>
      <c r="B3" s="32"/>
      <c r="C3" s="32"/>
      <c r="D3" s="32"/>
      <c r="E3" s="32"/>
      <c r="F3" s="32"/>
      <c r="G3" s="32"/>
      <c r="H3" s="32"/>
      <c r="I3" s="32"/>
    </row>
    <row r="4" spans="1:9" ht="15.75" thickBot="1" x14ac:dyDescent="0.3"/>
    <row r="5" spans="1:9" ht="30" customHeight="1" x14ac:dyDescent="0.25">
      <c r="A5" s="11" t="s">
        <v>17</v>
      </c>
      <c r="B5" s="12" t="s">
        <v>18</v>
      </c>
      <c r="C5" s="13" t="s">
        <v>19</v>
      </c>
      <c r="D5" s="13" t="s">
        <v>20</v>
      </c>
      <c r="E5" s="13" t="s">
        <v>21</v>
      </c>
      <c r="F5" s="13" t="s">
        <v>22</v>
      </c>
      <c r="G5" s="12" t="s">
        <v>23</v>
      </c>
      <c r="H5" s="13" t="s">
        <v>24</v>
      </c>
      <c r="I5" s="14" t="s">
        <v>25</v>
      </c>
    </row>
    <row r="6" spans="1:9" x14ac:dyDescent="0.25">
      <c r="A6" s="5">
        <v>1</v>
      </c>
      <c r="B6" s="9" t="s">
        <v>26</v>
      </c>
      <c r="C6" s="1">
        <v>45</v>
      </c>
      <c r="D6" s="1">
        <v>15</v>
      </c>
      <c r="E6" s="10">
        <f>C6*25000</f>
        <v>1125000</v>
      </c>
      <c r="F6" s="10">
        <f>D6*30000</f>
        <v>450000</v>
      </c>
      <c r="G6" s="10">
        <f>SUM(E6:F6)</f>
        <v>1575000</v>
      </c>
      <c r="H6" s="10">
        <f>G6*5%</f>
        <v>78750</v>
      </c>
      <c r="I6" s="15">
        <f>G6-H6</f>
        <v>1496250</v>
      </c>
    </row>
    <row r="7" spans="1:9" x14ac:dyDescent="0.25">
      <c r="A7" s="5">
        <v>2</v>
      </c>
      <c r="B7" s="9" t="s">
        <v>27</v>
      </c>
      <c r="C7" s="1">
        <v>48</v>
      </c>
      <c r="D7" s="1">
        <v>17</v>
      </c>
      <c r="E7" s="10">
        <f t="shared" ref="E7:E15" si="0">C7*25000</f>
        <v>1200000</v>
      </c>
      <c r="F7" s="10">
        <f t="shared" ref="F7:F15" si="1">D7*30000</f>
        <v>510000</v>
      </c>
      <c r="G7" s="10">
        <f t="shared" ref="G7:G15" si="2">SUM(E7:F7)</f>
        <v>1710000</v>
      </c>
      <c r="H7" s="10">
        <f t="shared" ref="H7:H15" si="3">G7*5%</f>
        <v>85500</v>
      </c>
      <c r="I7" s="15">
        <f t="shared" ref="I7:I15" si="4">G7-H7</f>
        <v>1624500</v>
      </c>
    </row>
    <row r="8" spans="1:9" x14ac:dyDescent="0.25">
      <c r="A8" s="5">
        <v>3</v>
      </c>
      <c r="B8" s="9" t="s">
        <v>28</v>
      </c>
      <c r="C8" s="1">
        <v>47</v>
      </c>
      <c r="D8" s="1">
        <v>11</v>
      </c>
      <c r="E8" s="10">
        <f t="shared" si="0"/>
        <v>1175000</v>
      </c>
      <c r="F8" s="10">
        <f t="shared" si="1"/>
        <v>330000</v>
      </c>
      <c r="G8" s="10">
        <f t="shared" si="2"/>
        <v>1505000</v>
      </c>
      <c r="H8" s="10">
        <f t="shared" si="3"/>
        <v>75250</v>
      </c>
      <c r="I8" s="15">
        <f t="shared" si="4"/>
        <v>1429750</v>
      </c>
    </row>
    <row r="9" spans="1:9" x14ac:dyDescent="0.25">
      <c r="A9" s="5">
        <v>4</v>
      </c>
      <c r="B9" s="9" t="s">
        <v>29</v>
      </c>
      <c r="C9" s="1">
        <v>50</v>
      </c>
      <c r="D9" s="1">
        <v>10</v>
      </c>
      <c r="E9" s="10">
        <f t="shared" si="0"/>
        <v>1250000</v>
      </c>
      <c r="F9" s="10">
        <f t="shared" si="1"/>
        <v>300000</v>
      </c>
      <c r="G9" s="10">
        <f t="shared" si="2"/>
        <v>1550000</v>
      </c>
      <c r="H9" s="10">
        <f t="shared" si="3"/>
        <v>77500</v>
      </c>
      <c r="I9" s="15">
        <f t="shared" si="4"/>
        <v>1472500</v>
      </c>
    </row>
    <row r="10" spans="1:9" x14ac:dyDescent="0.25">
      <c r="A10" s="5">
        <v>5</v>
      </c>
      <c r="B10" s="9" t="s">
        <v>30</v>
      </c>
      <c r="C10" s="1">
        <v>45</v>
      </c>
      <c r="D10" s="1">
        <v>12</v>
      </c>
      <c r="E10" s="10">
        <f t="shared" si="0"/>
        <v>1125000</v>
      </c>
      <c r="F10" s="10">
        <f t="shared" si="1"/>
        <v>360000</v>
      </c>
      <c r="G10" s="10">
        <f t="shared" si="2"/>
        <v>1485000</v>
      </c>
      <c r="H10" s="10">
        <f t="shared" si="3"/>
        <v>74250</v>
      </c>
      <c r="I10" s="15">
        <f t="shared" si="4"/>
        <v>1410750</v>
      </c>
    </row>
    <row r="11" spans="1:9" x14ac:dyDescent="0.25">
      <c r="A11" s="5">
        <v>6</v>
      </c>
      <c r="B11" s="9" t="s">
        <v>31</v>
      </c>
      <c r="C11" s="1">
        <v>44</v>
      </c>
      <c r="D11" s="1">
        <v>12</v>
      </c>
      <c r="E11" s="10">
        <f t="shared" si="0"/>
        <v>1100000</v>
      </c>
      <c r="F11" s="10">
        <f t="shared" si="1"/>
        <v>360000</v>
      </c>
      <c r="G11" s="10">
        <f t="shared" si="2"/>
        <v>1460000</v>
      </c>
      <c r="H11" s="10">
        <f t="shared" si="3"/>
        <v>73000</v>
      </c>
      <c r="I11" s="15">
        <f t="shared" si="4"/>
        <v>1387000</v>
      </c>
    </row>
    <row r="12" spans="1:9" x14ac:dyDescent="0.25">
      <c r="A12" s="5">
        <v>7</v>
      </c>
      <c r="B12" s="9" t="s">
        <v>32</v>
      </c>
      <c r="C12" s="1">
        <v>50</v>
      </c>
      <c r="D12" s="1">
        <v>15</v>
      </c>
      <c r="E12" s="10">
        <f t="shared" si="0"/>
        <v>1250000</v>
      </c>
      <c r="F12" s="10">
        <f t="shared" si="1"/>
        <v>450000</v>
      </c>
      <c r="G12" s="10">
        <f t="shared" si="2"/>
        <v>1700000</v>
      </c>
      <c r="H12" s="10">
        <f t="shared" si="3"/>
        <v>85000</v>
      </c>
      <c r="I12" s="15">
        <f t="shared" si="4"/>
        <v>1615000</v>
      </c>
    </row>
    <row r="13" spans="1:9" x14ac:dyDescent="0.25">
      <c r="A13" s="5">
        <v>8</v>
      </c>
      <c r="B13" s="9" t="s">
        <v>33</v>
      </c>
      <c r="C13" s="1">
        <v>39</v>
      </c>
      <c r="D13" s="1">
        <v>10</v>
      </c>
      <c r="E13" s="10">
        <f t="shared" si="0"/>
        <v>975000</v>
      </c>
      <c r="F13" s="10">
        <f t="shared" si="1"/>
        <v>300000</v>
      </c>
      <c r="G13" s="10">
        <f t="shared" si="2"/>
        <v>1275000</v>
      </c>
      <c r="H13" s="10">
        <f t="shared" si="3"/>
        <v>63750</v>
      </c>
      <c r="I13" s="15">
        <f t="shared" si="4"/>
        <v>1211250</v>
      </c>
    </row>
    <row r="14" spans="1:9" x14ac:dyDescent="0.25">
      <c r="A14" s="5">
        <v>9</v>
      </c>
      <c r="B14" s="9" t="s">
        <v>34</v>
      </c>
      <c r="C14" s="1">
        <v>41</v>
      </c>
      <c r="D14" s="1">
        <v>12</v>
      </c>
      <c r="E14" s="10">
        <f t="shared" si="0"/>
        <v>1025000</v>
      </c>
      <c r="F14" s="10">
        <f t="shared" si="1"/>
        <v>360000</v>
      </c>
      <c r="G14" s="10">
        <f t="shared" si="2"/>
        <v>1385000</v>
      </c>
      <c r="H14" s="10">
        <f t="shared" si="3"/>
        <v>69250</v>
      </c>
      <c r="I14" s="15">
        <f t="shared" si="4"/>
        <v>1315750</v>
      </c>
    </row>
    <row r="15" spans="1:9" x14ac:dyDescent="0.25">
      <c r="A15" s="5">
        <v>10</v>
      </c>
      <c r="B15" s="9" t="s">
        <v>35</v>
      </c>
      <c r="C15" s="1">
        <v>45</v>
      </c>
      <c r="D15" s="1">
        <v>17</v>
      </c>
      <c r="E15" s="10">
        <f t="shared" si="0"/>
        <v>1125000</v>
      </c>
      <c r="F15" s="10">
        <f t="shared" si="1"/>
        <v>510000</v>
      </c>
      <c r="G15" s="10">
        <f t="shared" si="2"/>
        <v>1635000</v>
      </c>
      <c r="H15" s="10">
        <f t="shared" si="3"/>
        <v>81750</v>
      </c>
      <c r="I15" s="15">
        <f t="shared" si="4"/>
        <v>1553250</v>
      </c>
    </row>
    <row r="16" spans="1:9" x14ac:dyDescent="0.25">
      <c r="A16" s="28" t="s">
        <v>36</v>
      </c>
      <c r="B16" s="29"/>
      <c r="C16" s="29"/>
      <c r="D16" s="29"/>
      <c r="E16" s="29"/>
      <c r="F16" s="29"/>
      <c r="G16" s="29"/>
      <c r="H16" s="29"/>
      <c r="I16" s="15">
        <f>SUM(I6:I15)</f>
        <v>14516000</v>
      </c>
    </row>
    <row r="17" spans="1:9" x14ac:dyDescent="0.25">
      <c r="A17" s="28" t="s">
        <v>37</v>
      </c>
      <c r="B17" s="29"/>
      <c r="C17" s="29"/>
      <c r="D17" s="29"/>
      <c r="E17" s="29"/>
      <c r="F17" s="29"/>
      <c r="G17" s="29"/>
      <c r="H17" s="29"/>
      <c r="I17" s="15">
        <f>AVERAGE(I6:I15)</f>
        <v>1451600</v>
      </c>
    </row>
    <row r="18" spans="1:9" x14ac:dyDescent="0.25">
      <c r="A18" s="28" t="s">
        <v>38</v>
      </c>
      <c r="B18" s="29"/>
      <c r="C18" s="29"/>
      <c r="D18" s="29"/>
      <c r="E18" s="29"/>
      <c r="F18" s="29"/>
      <c r="G18" s="29"/>
      <c r="H18" s="29"/>
      <c r="I18" s="15">
        <f>MAX(I6:I15)</f>
        <v>1624500</v>
      </c>
    </row>
    <row r="19" spans="1:9" ht="15.75" thickBot="1" x14ac:dyDescent="0.3">
      <c r="A19" s="30" t="s">
        <v>39</v>
      </c>
      <c r="B19" s="31"/>
      <c r="C19" s="31"/>
      <c r="D19" s="31"/>
      <c r="E19" s="31"/>
      <c r="F19" s="31"/>
      <c r="G19" s="31"/>
      <c r="H19" s="31"/>
      <c r="I19" s="16">
        <f>MIN(I6:I15)</f>
        <v>1211250</v>
      </c>
    </row>
    <row r="21" spans="1:9" x14ac:dyDescent="0.25">
      <c r="B21" t="s">
        <v>66</v>
      </c>
    </row>
    <row r="22" spans="1:9" x14ac:dyDescent="0.25">
      <c r="B22" s="27" t="s">
        <v>67</v>
      </c>
      <c r="C22" s="27"/>
      <c r="D22" s="27"/>
      <c r="E22" s="27"/>
      <c r="F22" s="27"/>
      <c r="G22" s="27"/>
      <c r="H22" s="27"/>
    </row>
    <row r="23" spans="1:9" x14ac:dyDescent="0.25">
      <c r="B23" s="27" t="s">
        <v>68</v>
      </c>
      <c r="C23" s="27"/>
      <c r="D23" s="27"/>
      <c r="E23" s="27"/>
      <c r="F23" s="27"/>
      <c r="G23" s="27"/>
      <c r="H23" s="27"/>
    </row>
    <row r="24" spans="1:9" x14ac:dyDescent="0.25">
      <c r="B24" s="27" t="s">
        <v>69</v>
      </c>
      <c r="C24" s="27"/>
      <c r="D24" s="27"/>
      <c r="E24" s="27"/>
      <c r="F24" s="27"/>
      <c r="G24" s="27"/>
      <c r="H24" s="27"/>
    </row>
    <row r="25" spans="1:9" x14ac:dyDescent="0.25">
      <c r="B25" s="27" t="s">
        <v>70</v>
      </c>
      <c r="C25" s="27"/>
      <c r="D25" s="27"/>
      <c r="E25" s="27"/>
      <c r="F25" s="27"/>
      <c r="G25" s="27"/>
      <c r="H25" s="27"/>
    </row>
    <row r="26" spans="1:9" x14ac:dyDescent="0.25">
      <c r="B26" s="27" t="s">
        <v>71</v>
      </c>
      <c r="C26" s="27"/>
      <c r="D26" s="27"/>
      <c r="E26" s="27"/>
      <c r="F26" s="27"/>
      <c r="G26" s="27"/>
      <c r="H26" s="27"/>
    </row>
    <row r="30" spans="1:9" ht="26.25" x14ac:dyDescent="0.4">
      <c r="A30" s="22" t="s">
        <v>72</v>
      </c>
      <c r="B30" s="22"/>
    </row>
    <row r="31" spans="1:9" ht="26.25" x14ac:dyDescent="0.4">
      <c r="A31" s="22" t="s">
        <v>73</v>
      </c>
      <c r="B31" s="22"/>
    </row>
  </sheetData>
  <mergeCells count="12">
    <mergeCell ref="A16:H16"/>
    <mergeCell ref="A17:H17"/>
    <mergeCell ref="A18:H18"/>
    <mergeCell ref="A19:H19"/>
    <mergeCell ref="A1:I1"/>
    <mergeCell ref="A2:I2"/>
    <mergeCell ref="A3:I3"/>
    <mergeCell ref="B22:H22"/>
    <mergeCell ref="B23:H23"/>
    <mergeCell ref="B24:H24"/>
    <mergeCell ref="B25:H25"/>
    <mergeCell ref="B26:H26"/>
  </mergeCells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2" sqref="E2"/>
    </sheetView>
  </sheetViews>
  <sheetFormatPr defaultRowHeight="15" x14ac:dyDescent="0.25"/>
  <cols>
    <col min="2" max="2" width="23.5703125" customWidth="1"/>
    <col min="3" max="3" width="27.5703125" customWidth="1"/>
    <col min="6" max="6" width="13.5703125" customWidth="1"/>
  </cols>
  <sheetData>
    <row r="1" spans="1:6" x14ac:dyDescent="0.25">
      <c r="A1" s="2" t="s">
        <v>40</v>
      </c>
      <c r="B1" s="3" t="s">
        <v>41</v>
      </c>
      <c r="C1" s="3" t="s">
        <v>42</v>
      </c>
      <c r="D1" s="3" t="s">
        <v>43</v>
      </c>
      <c r="E1" s="3" t="s">
        <v>44</v>
      </c>
      <c r="F1" s="4" t="s">
        <v>45</v>
      </c>
    </row>
    <row r="2" spans="1:6" x14ac:dyDescent="0.25">
      <c r="A2" s="5">
        <v>1</v>
      </c>
      <c r="B2" s="9" t="s">
        <v>46</v>
      </c>
      <c r="C2" s="9" t="s">
        <v>47</v>
      </c>
      <c r="D2" s="1">
        <v>60</v>
      </c>
      <c r="E2" s="1" t="str">
        <f>IF(D2&lt;60,"E",IF(D2&lt;69,"D",IF(D2&lt;79,"C",IF(D2&lt;89,"B",IF(D2&lt;100,"A")))))</f>
        <v>D</v>
      </c>
      <c r="F2" s="17" t="str">
        <f>IF(D2&gt;75,"COMPLATE",IF(D2&lt;75,"FAILED"))</f>
        <v>FAILED</v>
      </c>
    </row>
    <row r="3" spans="1:6" x14ac:dyDescent="0.25">
      <c r="A3" s="5">
        <v>2</v>
      </c>
      <c r="B3" s="9" t="s">
        <v>48</v>
      </c>
      <c r="C3" s="9" t="s">
        <v>49</v>
      </c>
      <c r="D3" s="1">
        <v>90</v>
      </c>
      <c r="E3" s="1" t="str">
        <f t="shared" ref="E3:E11" si="0">IF(D3&lt;60,"E",IF(D3&lt;69,"D",IF(D3&lt;79,"C",IF(D3&lt;89,"B",IF(D3&lt;100,"A")))))</f>
        <v>A</v>
      </c>
      <c r="F3" s="17" t="str">
        <f>IF(D3&gt;75,"COMPLATE",IF(D3&lt;75,"FAILED"))</f>
        <v>COMPLATE</v>
      </c>
    </row>
    <row r="4" spans="1:6" x14ac:dyDescent="0.25">
      <c r="A4" s="5">
        <v>3</v>
      </c>
      <c r="B4" s="9" t="s">
        <v>50</v>
      </c>
      <c r="C4" s="9" t="s">
        <v>51</v>
      </c>
      <c r="D4" s="1">
        <v>34</v>
      </c>
      <c r="E4" s="1" t="str">
        <f t="shared" si="0"/>
        <v>E</v>
      </c>
      <c r="F4" s="17" t="str">
        <f t="shared" ref="F3:F11" si="1">IF(D4&gt;75,"COMPLATE",IF(D4&lt;75,"FAILED"))</f>
        <v>FAILED</v>
      </c>
    </row>
    <row r="5" spans="1:6" x14ac:dyDescent="0.25">
      <c r="A5" s="5">
        <v>4</v>
      </c>
      <c r="B5" s="9" t="s">
        <v>52</v>
      </c>
      <c r="C5" s="9" t="s">
        <v>53</v>
      </c>
      <c r="D5" s="1">
        <v>96</v>
      </c>
      <c r="E5" s="1" t="str">
        <f t="shared" si="0"/>
        <v>A</v>
      </c>
      <c r="F5" s="17" t="str">
        <f t="shared" si="1"/>
        <v>COMPLATE</v>
      </c>
    </row>
    <row r="6" spans="1:6" x14ac:dyDescent="0.25">
      <c r="A6" s="5">
        <v>5</v>
      </c>
      <c r="B6" s="9" t="s">
        <v>54</v>
      </c>
      <c r="C6" s="9" t="s">
        <v>55</v>
      </c>
      <c r="D6" s="1">
        <v>70</v>
      </c>
      <c r="E6" s="1" t="str">
        <f t="shared" si="0"/>
        <v>C</v>
      </c>
      <c r="F6" s="17" t="str">
        <f t="shared" si="1"/>
        <v>FAILED</v>
      </c>
    </row>
    <row r="7" spans="1:6" x14ac:dyDescent="0.25">
      <c r="A7" s="5">
        <v>6</v>
      </c>
      <c r="B7" s="9" t="s">
        <v>56</v>
      </c>
      <c r="C7" s="9" t="s">
        <v>57</v>
      </c>
      <c r="D7" s="1">
        <v>34</v>
      </c>
      <c r="E7" s="1" t="str">
        <f t="shared" si="0"/>
        <v>E</v>
      </c>
      <c r="F7" s="17" t="str">
        <f t="shared" si="1"/>
        <v>FAILED</v>
      </c>
    </row>
    <row r="8" spans="1:6" x14ac:dyDescent="0.25">
      <c r="A8" s="5">
        <v>7</v>
      </c>
      <c r="B8" s="9" t="s">
        <v>58</v>
      </c>
      <c r="C8" s="9" t="s">
        <v>59</v>
      </c>
      <c r="D8" s="1">
        <v>78</v>
      </c>
      <c r="E8" s="1" t="str">
        <f t="shared" si="0"/>
        <v>C</v>
      </c>
      <c r="F8" s="17" t="str">
        <f t="shared" si="1"/>
        <v>COMPLATE</v>
      </c>
    </row>
    <row r="9" spans="1:6" x14ac:dyDescent="0.25">
      <c r="A9" s="5">
        <v>8</v>
      </c>
      <c r="B9" s="9" t="s">
        <v>60</v>
      </c>
      <c r="C9" s="9" t="s">
        <v>61</v>
      </c>
      <c r="D9" s="1">
        <v>87</v>
      </c>
      <c r="E9" s="1" t="str">
        <f t="shared" si="0"/>
        <v>B</v>
      </c>
      <c r="F9" s="17" t="str">
        <f t="shared" si="1"/>
        <v>COMPLATE</v>
      </c>
    </row>
    <row r="10" spans="1:6" x14ac:dyDescent="0.25">
      <c r="A10" s="5">
        <v>9</v>
      </c>
      <c r="B10" s="9" t="s">
        <v>62</v>
      </c>
      <c r="C10" s="9" t="s">
        <v>63</v>
      </c>
      <c r="D10" s="1">
        <v>78</v>
      </c>
      <c r="E10" s="1" t="str">
        <f t="shared" si="0"/>
        <v>C</v>
      </c>
      <c r="F10" s="17" t="str">
        <f t="shared" si="1"/>
        <v>COMPLATE</v>
      </c>
    </row>
    <row r="11" spans="1:6" ht="15.75" thickBot="1" x14ac:dyDescent="0.3">
      <c r="A11" s="18">
        <v>10</v>
      </c>
      <c r="B11" s="19" t="s">
        <v>64</v>
      </c>
      <c r="C11" s="19" t="s">
        <v>65</v>
      </c>
      <c r="D11" s="7">
        <v>89</v>
      </c>
      <c r="E11" s="7" t="str">
        <f t="shared" si="0"/>
        <v>A</v>
      </c>
      <c r="F11" s="20" t="str">
        <f t="shared" si="1"/>
        <v>COMPLATE</v>
      </c>
    </row>
    <row r="12" spans="1:6" x14ac:dyDescent="0.25">
      <c r="D12" s="21"/>
      <c r="E12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Lembar1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6289630771935</dc:creator>
  <cp:keywords/>
  <dc:description/>
  <cp:lastModifiedBy>ismail - [2010]</cp:lastModifiedBy>
  <cp:revision/>
  <dcterms:created xsi:type="dcterms:W3CDTF">2020-03-11T18:01:08Z</dcterms:created>
  <dcterms:modified xsi:type="dcterms:W3CDTF">2020-03-24T05:50:11Z</dcterms:modified>
  <cp:category/>
  <cp:contentStatus/>
</cp:coreProperties>
</file>