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activity\01. IT\summary\software\Office\aplikasi\"/>
    </mc:Choice>
  </mc:AlternateContent>
  <bookViews>
    <workbookView xWindow="0" yWindow="0" windowWidth="19200" windowHeight="11580"/>
  </bookViews>
  <sheets>
    <sheet name="Meals Allowances" sheetId="1" r:id="rId1"/>
    <sheet name="db" sheetId="5" r:id="rId2"/>
    <sheet name="Shipping COst" sheetId="2" r:id="rId3"/>
    <sheet name="Etc" sheetId="3" r:id="rId4"/>
    <sheet name="CA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H3" i="5" l="1"/>
  <c r="I3" i="5"/>
  <c r="J3" i="5" s="1"/>
  <c r="H5" i="5"/>
  <c r="I6" i="5"/>
  <c r="J6" i="5" s="1"/>
  <c r="I5" i="5"/>
  <c r="J5" i="5" s="1"/>
  <c r="I4" i="5"/>
  <c r="J4" i="5" s="1"/>
  <c r="H4" i="5"/>
  <c r="G3" i="5"/>
  <c r="H6" i="5"/>
  <c r="G4" i="5"/>
  <c r="G6" i="5"/>
  <c r="G5" i="5"/>
  <c r="F5" i="5"/>
  <c r="F4" i="5"/>
  <c r="E4" i="5"/>
  <c r="F3" i="5"/>
  <c r="E3" i="5"/>
  <c r="D3" i="5"/>
  <c r="A3" i="5" l="1"/>
  <c r="A6" i="5"/>
  <c r="A5" i="5"/>
  <c r="A4" i="5"/>
  <c r="F6" i="1"/>
</calcChain>
</file>

<file path=xl/sharedStrings.xml><?xml version="1.0" encoding="utf-8"?>
<sst xmlns="http://schemas.openxmlformats.org/spreadsheetml/2006/main" count="95" uniqueCount="57">
  <si>
    <t xml:space="preserve">KWITANSI PEMBAYARAN </t>
  </si>
  <si>
    <t>Sudah terima dari</t>
  </si>
  <si>
    <t>:</t>
  </si>
  <si>
    <t>PT CONSOLIDATED ELECTRIC POWER ASIA</t>
  </si>
  <si>
    <t xml:space="preserve">Banyaknya uang </t>
  </si>
  <si>
    <t xml:space="preserve">: </t>
  </si>
  <si>
    <t xml:space="preserve">Untuk pembayaran </t>
  </si>
  <si>
    <t xml:space="preserve">JUMLAH </t>
  </si>
  <si>
    <t>RP</t>
  </si>
  <si>
    <t xml:space="preserve">Yang menerima </t>
  </si>
  <si>
    <t>Shipping Cost According To PO No.</t>
  </si>
  <si>
    <t>Satu Juta Empat Ratus Lima Puluh Dua Ribu Rupiah</t>
  </si>
  <si>
    <t>Sport Facilities November 2018</t>
  </si>
  <si>
    <t>(10dos Tennis Ball &amp; 8dos Badminton Ball)</t>
  </si>
  <si>
    <t>Sengkang, 5 November 2018</t>
  </si>
  <si>
    <t xml:space="preserve"> ( Abdul Mukit Sanrang )</t>
  </si>
  <si>
    <t>on 3 &amp; 4 November 2018</t>
  </si>
  <si>
    <t xml:space="preserve">Meals Allowances for Anugrah (Driver DD 888 VD) bustrip to Makassar </t>
  </si>
  <si>
    <t>Sengkang, 6 November 2018</t>
  </si>
  <si>
    <t xml:space="preserve"> ( Deasy Maysara )</t>
  </si>
  <si>
    <t>Satu Juta Rupiah</t>
  </si>
  <si>
    <t>Biaya Pengurusan STM 10 Orang TKA</t>
  </si>
  <si>
    <t>Sengkang, 07 November 2018</t>
  </si>
  <si>
    <t xml:space="preserve"> (W A R D A )</t>
  </si>
  <si>
    <t>Sengkang, 8 November 2018</t>
  </si>
  <si>
    <t xml:space="preserve"> ( Andi Rizky Aulia Utami )</t>
  </si>
  <si>
    <t>Seratus Tiga Ribu Rupiah</t>
  </si>
  <si>
    <t>digit-8</t>
  </si>
  <si>
    <t>digit-7</t>
  </si>
  <si>
    <t>digit-6</t>
  </si>
  <si>
    <t>digit-5</t>
  </si>
  <si>
    <t>digit-4</t>
  </si>
  <si>
    <t>digit-3</t>
  </si>
  <si>
    <t>digit-2</t>
  </si>
  <si>
    <t>digit-1</t>
  </si>
  <si>
    <t>se</t>
  </si>
  <si>
    <t>Dua</t>
  </si>
  <si>
    <t>Satu</t>
  </si>
  <si>
    <t>Tiga</t>
  </si>
  <si>
    <t>Empat</t>
  </si>
  <si>
    <t>Lima</t>
  </si>
  <si>
    <t>Enam</t>
  </si>
  <si>
    <t>Tujuh</t>
  </si>
  <si>
    <t>Delapan</t>
  </si>
  <si>
    <t>Sembilan</t>
  </si>
  <si>
    <t>Sepuluh</t>
  </si>
  <si>
    <t>Sebelas</t>
  </si>
  <si>
    <t>Dua belas</t>
  </si>
  <si>
    <t>Tiga belas</t>
  </si>
  <si>
    <t>Empat belas</t>
  </si>
  <si>
    <t>Lima belas</t>
  </si>
  <si>
    <t>Enam belas</t>
  </si>
  <si>
    <t>Tujuh belas</t>
  </si>
  <si>
    <t>Delapan belas</t>
  </si>
  <si>
    <t>Sembilan belas</t>
  </si>
  <si>
    <t>Seratus</t>
  </si>
  <si>
    <t>Seribu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</si>
</sst>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1"/>
      <color rgb="FFFF000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2" fillId="2" borderId="8" xfId="1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3" fontId="6" fillId="0" borderId="0" xfId="1" applyFont="1"/>
    <xf numFmtId="43" fontId="1" fillId="0" borderId="0" xfId="1" applyFont="1" applyAlignment="1">
      <alignment wrapText="1"/>
    </xf>
    <xf numFmtId="0" fontId="3" fillId="0" borderId="2" xfId="0" applyFont="1" applyBorder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6" sqref="G6"/>
    </sheetView>
  </sheetViews>
  <sheetFormatPr defaultRowHeight="15" x14ac:dyDescent="0.25"/>
  <cols>
    <col min="1" max="1" width="2.42578125" customWidth="1"/>
    <col min="2" max="2" width="21.42578125" customWidth="1"/>
    <col min="3" max="3" width="1.28515625" customWidth="1"/>
    <col min="4" max="5" width="0.85546875" customWidth="1"/>
    <col min="6" max="6" width="8.7109375" customWidth="1"/>
    <col min="7" max="7" width="19.42578125" customWidth="1"/>
    <col min="8" max="8" width="27.140625" customWidth="1"/>
    <col min="10" max="10" width="8.5703125" customWidth="1"/>
    <col min="15" max="15" width="9.140625" customWidth="1"/>
  </cols>
  <sheetData>
    <row r="1" spans="1:10" ht="15.75" thickBot="1" x14ac:dyDescent="0.3"/>
    <row r="2" spans="1:10" ht="18" x14ac:dyDescent="0.25">
      <c r="A2" s="1"/>
      <c r="B2" s="33" t="s">
        <v>0</v>
      </c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3"/>
      <c r="B3" s="4"/>
      <c r="C3" s="4"/>
      <c r="D3" s="4"/>
      <c r="E3" s="4"/>
      <c r="F3" s="4"/>
      <c r="G3" s="4"/>
      <c r="H3" s="4"/>
      <c r="I3" s="4"/>
      <c r="J3" s="5"/>
    </row>
    <row r="4" spans="1:10" x14ac:dyDescent="0.25">
      <c r="A4" s="6"/>
      <c r="B4" s="7" t="s">
        <v>1</v>
      </c>
      <c r="C4" s="7" t="s">
        <v>2</v>
      </c>
      <c r="F4" s="7" t="s">
        <v>3</v>
      </c>
      <c r="G4" s="7"/>
      <c r="H4" s="7"/>
      <c r="I4" s="7"/>
      <c r="J4" s="8"/>
    </row>
    <row r="5" spans="1:10" ht="15.75" thickBot="1" x14ac:dyDescent="0.3">
      <c r="A5" s="3"/>
      <c r="B5" s="4"/>
      <c r="C5" s="4"/>
      <c r="D5" s="4"/>
      <c r="E5" s="4"/>
      <c r="F5" s="4"/>
      <c r="G5" s="4"/>
      <c r="H5" s="4"/>
      <c r="I5" s="4"/>
      <c r="J5" s="5"/>
    </row>
    <row r="6" spans="1:10" ht="16.5" thickTop="1" thickBot="1" x14ac:dyDescent="0.3">
      <c r="A6" s="6"/>
      <c r="B6" s="7" t="s">
        <v>4</v>
      </c>
      <c r="C6" s="7" t="s">
        <v>5</v>
      </c>
      <c r="E6" s="9"/>
      <c r="F6" s="10" t="str">
        <f ca="1">TRIM(PROPER(INDIRECT("db!a"&amp; IF(LEN(G11)=8,3,IF(LEN(G11)=7,4,IF(LEN(G11)=6,5,IF(LEN(G11)=5,6,"")))))))</f>
        <v>Empat Puluh Lima Juta Rupiah</v>
      </c>
      <c r="G6" s="10"/>
      <c r="H6" s="10"/>
      <c r="I6" s="11"/>
      <c r="J6" s="8"/>
    </row>
    <row r="7" spans="1:10" ht="15.75" thickTop="1" x14ac:dyDescent="0.25">
      <c r="A7" s="3"/>
      <c r="B7" s="4"/>
      <c r="C7" s="4"/>
      <c r="D7" s="4"/>
      <c r="E7" s="4"/>
      <c r="F7" s="4"/>
      <c r="G7" s="4"/>
      <c r="H7" s="4"/>
      <c r="I7" s="4"/>
      <c r="J7" s="5"/>
    </row>
    <row r="8" spans="1:10" ht="15.75" x14ac:dyDescent="0.25">
      <c r="A8" s="6"/>
      <c r="B8" s="7" t="s">
        <v>6</v>
      </c>
      <c r="C8" s="12" t="s">
        <v>2</v>
      </c>
      <c r="F8" s="13" t="s">
        <v>17</v>
      </c>
      <c r="G8" s="7"/>
      <c r="H8" s="7"/>
      <c r="I8" s="7"/>
      <c r="J8" s="8"/>
    </row>
    <row r="9" spans="1:10" x14ac:dyDescent="0.25">
      <c r="A9" s="3"/>
      <c r="B9" s="4"/>
      <c r="C9" s="4"/>
      <c r="D9" s="4"/>
      <c r="E9" s="4"/>
      <c r="F9" s="4" t="s">
        <v>16</v>
      </c>
      <c r="G9" s="4"/>
      <c r="H9" s="4"/>
      <c r="I9" s="4"/>
      <c r="J9" s="5"/>
    </row>
    <row r="10" spans="1:10" ht="15.75" thickBot="1" x14ac:dyDescent="0.3">
      <c r="A10" s="3"/>
      <c r="B10" s="4"/>
      <c r="C10" s="4"/>
      <c r="D10" s="4"/>
      <c r="E10" s="4"/>
      <c r="F10" s="4"/>
      <c r="G10" s="4"/>
      <c r="H10" s="4"/>
      <c r="I10" s="4"/>
      <c r="J10" s="5"/>
    </row>
    <row r="11" spans="1:10" ht="16.5" thickTop="1" thickBot="1" x14ac:dyDescent="0.3">
      <c r="A11" s="6"/>
      <c r="B11" s="7" t="s">
        <v>7</v>
      </c>
      <c r="C11" s="7" t="s">
        <v>5</v>
      </c>
      <c r="D11" s="7"/>
      <c r="E11" s="9"/>
      <c r="F11" s="10" t="s">
        <v>8</v>
      </c>
      <c r="G11" s="14">
        <v>45000000</v>
      </c>
      <c r="H11" s="34"/>
      <c r="I11" s="34"/>
      <c r="J11" s="35"/>
    </row>
    <row r="12" spans="1:10" ht="15.75" thickTop="1" x14ac:dyDescent="0.25">
      <c r="A12" s="6"/>
      <c r="B12" s="7"/>
      <c r="C12" s="7"/>
      <c r="D12" s="15"/>
      <c r="E12" s="15"/>
      <c r="F12" s="7"/>
      <c r="G12" s="16"/>
      <c r="H12" s="17"/>
      <c r="I12" s="17"/>
      <c r="J12" s="18"/>
    </row>
    <row r="13" spans="1:10" x14ac:dyDescent="0.25">
      <c r="A13" s="6"/>
      <c r="B13" s="7"/>
      <c r="C13" s="7"/>
      <c r="D13" s="7"/>
      <c r="E13" s="7"/>
      <c r="F13" s="7"/>
      <c r="G13" s="7"/>
      <c r="H13" s="36" t="s">
        <v>18</v>
      </c>
      <c r="I13" s="36"/>
      <c r="J13" s="37"/>
    </row>
    <row r="14" spans="1:10" x14ac:dyDescent="0.25">
      <c r="A14" s="3"/>
      <c r="B14" s="4"/>
      <c r="C14" s="4"/>
      <c r="D14" s="4"/>
      <c r="E14" s="4"/>
      <c r="F14" s="4"/>
      <c r="G14" s="4"/>
      <c r="H14" s="38" t="s">
        <v>9</v>
      </c>
      <c r="I14" s="38"/>
      <c r="J14" s="39"/>
    </row>
    <row r="15" spans="1:10" x14ac:dyDescent="0.25">
      <c r="A15" s="3"/>
      <c r="B15" s="4"/>
      <c r="C15" s="4"/>
      <c r="D15" s="4"/>
      <c r="E15" s="4"/>
      <c r="F15" s="4"/>
      <c r="G15" s="4"/>
      <c r="H15" s="4"/>
      <c r="I15" s="4"/>
      <c r="J15" s="5"/>
    </row>
    <row r="16" spans="1:10" x14ac:dyDescent="0.25">
      <c r="A16" s="3"/>
      <c r="B16" s="4"/>
      <c r="C16" s="4"/>
      <c r="D16" s="4"/>
      <c r="E16" s="4"/>
      <c r="F16" s="4"/>
      <c r="G16" s="4"/>
      <c r="H16" s="4"/>
      <c r="I16" s="4"/>
      <c r="J16" s="5"/>
    </row>
    <row r="17" spans="1:10" x14ac:dyDescent="0.25">
      <c r="A17" s="3"/>
      <c r="B17" s="4"/>
      <c r="C17" s="4"/>
      <c r="D17" s="4"/>
      <c r="E17" s="4"/>
      <c r="F17" s="4"/>
      <c r="G17" s="4"/>
      <c r="H17" s="4"/>
      <c r="I17" s="4"/>
      <c r="J17" s="5"/>
    </row>
    <row r="18" spans="1:10" x14ac:dyDescent="0.25">
      <c r="A18" s="3"/>
      <c r="B18" s="4"/>
      <c r="C18" s="4"/>
      <c r="D18" s="4"/>
      <c r="E18" s="4"/>
      <c r="F18" s="4"/>
      <c r="G18" s="4"/>
      <c r="H18" s="38" t="s">
        <v>19</v>
      </c>
      <c r="I18" s="38"/>
      <c r="J18" s="39"/>
    </row>
    <row r="19" spans="1:10" ht="15.75" thickBot="1" x14ac:dyDescent="0.3">
      <c r="A19" s="19"/>
      <c r="B19" s="20"/>
      <c r="C19" s="20"/>
      <c r="D19" s="20"/>
      <c r="E19" s="20"/>
      <c r="F19" s="20"/>
      <c r="G19" s="20"/>
      <c r="H19" s="20"/>
      <c r="I19" s="20"/>
      <c r="J19" s="21"/>
    </row>
  </sheetData>
  <mergeCells count="5">
    <mergeCell ref="B2:I2"/>
    <mergeCell ref="H11:J11"/>
    <mergeCell ref="H13:J13"/>
    <mergeCell ref="H14:J14"/>
    <mergeCell ref="H18:J18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H6" sqref="H6"/>
    </sheetView>
  </sheetViews>
  <sheetFormatPr defaultRowHeight="15" x14ac:dyDescent="0.25"/>
  <cols>
    <col min="1" max="1" width="35.85546875" customWidth="1"/>
    <col min="7" max="7" width="15" customWidth="1"/>
  </cols>
  <sheetData>
    <row r="1" spans="1:16" x14ac:dyDescent="0.25">
      <c r="A1" s="31">
        <f>'Meals Allowances'!G11</f>
        <v>45000000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</row>
    <row r="2" spans="1:16" x14ac:dyDescent="0.25">
      <c r="A2" s="31"/>
    </row>
    <row r="3" spans="1:16" ht="34.5" customHeight="1" x14ac:dyDescent="0.25">
      <c r="A3" s="32" t="str">
        <f>D3&amp;E3&amp;F3&amp;G3&amp;H3&amp;I3&amp;J3&amp;"rupiah"</f>
        <v>Empat puluh Lima juta rupiah</v>
      </c>
      <c r="D3" t="str">
        <f>_xlfn.IFNA(IF(VALUE(MID(A1,1,1))&gt;1,VLOOKUP(VALUE(MID(A1,1,1)),N2:O23,2,FALSE) &amp; " puluh ",IF(VALUE(MID(A1,1,1))=1,VLOOKUP(VALUE(MID(A1,1,2)),N2:O23,2,FALSE),"")),"na")</f>
        <v xml:space="preserve">Empat puluh </v>
      </c>
      <c r="E3" t="str">
        <f>_xlfn.IFNA(IF(AND(VALUE(MID(A1,2,1))&gt;0,VALUE(MID(A1,1,1))&gt;1),VLOOKUP(VALUE(MID(A1,2,1)),N2:O12,2,FALSE) &amp;" juta ",IF(AND(VALUE(MID(A1,2,1))&gt;1,VALUE(MID(A1,1,1))&lt;&gt;1),VLOOKUP(VALUE(MID(A1,2,1)),N2:O23,2,FALSE) &amp;" juta "," juta ")),"")</f>
        <v xml:space="preserve">Lima juta </v>
      </c>
      <c r="F3" t="str">
        <f>_xlfn.IFNA(IF(VALUE(MID(A1,3,1))&gt;1,VLOOKUP(VALUE(MID(A1,3,1)),N2:O12,2,FALSE) &amp; " ratus ",IF(VALUE(MID(A1,3,1))=1,"seratus ","")),"")</f>
        <v/>
      </c>
      <c r="G3" t="str">
        <f>_xlfn.IFNA(IF(VALUE(MID(A1,4,1))&gt;1,VLOOKUP(VALUE(MID(A1,4,1)),N2:O12,2,FALSE) &amp; " puluh ",IF(VALUE(MID(A1,4,1))=1,VLOOKUP(VALUE(MID(A1,4,2)),N2:O23,2,FALSE),"")),"na")</f>
        <v/>
      </c>
      <c r="H3" t="str">
        <f>_xlfn.IFNA(IF(AND(VALUE(MID(A1,5,1))&gt;0,VALUE(MID(A1,4,1))&gt;1),VLOOKUP(VALUE(MID(A1,5,1)),N2:O12,2,FALSE) &amp;" ribu ",IF(AND(VALUE(MID(A1,5,1))&gt;1,VALUE(MID(A1,4,1))&lt;&gt;1),VLOOKUP(VALUE(MID(A1,5,1)),N2:O23,2,FALSE) &amp;" ribu ",IF(AND(VALUE(MID(A1,5,1))=1,VALUE(MID(A1,4,1))=0)," seribu ",IF(AND(VALUE(MID(A1,5,1))=0,VALUE(MID(A1,4,1))=0,VALUE(MID(A1,3,1))=0),""," ribu ")))),"")</f>
        <v/>
      </c>
      <c r="I3" t="str">
        <f>IFERROR(IF(VALUE(MID($A$1,6,1))&lt;&gt;1,VLOOKUP(VALUE(MID($A$1,6,1)),$N$3:$O$23,2,FALSE),"se"),"")</f>
        <v/>
      </c>
      <c r="J3" t="str">
        <f>IF(LEN(I3)&gt;0," ratus ","")</f>
        <v/>
      </c>
      <c r="N3">
        <v>1</v>
      </c>
      <c r="O3" t="s">
        <v>37</v>
      </c>
      <c r="P3" t="s">
        <v>35</v>
      </c>
    </row>
    <row r="4" spans="1:16" x14ac:dyDescent="0.25">
      <c r="A4" s="32" t="str">
        <f t="shared" ref="A4:A5" si="0">E4&amp;F4&amp;G4&amp;H4&amp;I4&amp;J4&amp;" rupiah"</f>
        <v>Lima ratus  ribu  rupiah</v>
      </c>
      <c r="E4" t="str">
        <f>IF(LEN(A1)=7,VLOOKUP(VALUE(LEFT(A1,1)),N2:O12,2,FALSE),) &amp; IF(LEN(A1)=7," juta ","")</f>
        <v/>
      </c>
      <c r="F4" t="str">
        <f>_xlfn.IFNA(IF(VALUE(MID(A1,2,1))&gt;1,VLOOKUP(VALUE(MID(A1,2,1)),N2:O12,2,FALSE) &amp; " ratus ",IF(VALUE(MID(A1,2,1))=1,"seratus ","")),"")</f>
        <v xml:space="preserve">Lima ratus </v>
      </c>
      <c r="G4" t="str">
        <f>_xlfn.IFNA(IF(VALUE(MID(A1,3,1))&gt;1,VLOOKUP(VALUE(MID(A1,3,1)),N2:O12,2,FALSE) &amp; " puluh ",IF(VALUE(MID(A1,3,1))=1,VLOOKUP(VALUE(MID(A1,3,2)),N2:O23,2,FALSE),"")),"na")</f>
        <v/>
      </c>
      <c r="H4" t="str">
        <f>_xlfn.IFNA(IF(AND(VALUE(MID(A1,4,1))&gt;0,VALUE(MID(A1,3,1))&gt;1),VLOOKUP(VALUE(MID(A1,4,1)),N2:O12,2,FALSE) &amp;" ribu ",IF(AND(VALUE(MID(A1,4,1))&gt;1,VALUE(MID(A1,3,1))&lt;&gt;1),VLOOKUP(VALUE(MID(A1,4,1)),N2:O23,2,FALSE) &amp;" ribu ",IF(AND(VALUE(MID(A1,4,1))=1,VALUE(MID(A1,3,1))=0)," seribu ",IF(OR(VALUE(MID(A1,4,1))=0,VALUE(MID(A1,3,1))=1)," ribu "," ")))),"na")</f>
        <v xml:space="preserve"> ribu </v>
      </c>
      <c r="I4" t="str">
        <f>_xlfn.IFNA(IF(VALUE(MID($A$1,5,1))&lt;&gt;1,VLOOKUP(VALUE(MID($A$1,5,1)),$N$3:$O$23,2,FALSE),"se"),"")</f>
        <v/>
      </c>
      <c r="J4" t="str">
        <f>IF(LEN(I4)&gt;0," ratus ","")</f>
        <v/>
      </c>
      <c r="N4">
        <v>2</v>
      </c>
      <c r="O4" t="s">
        <v>36</v>
      </c>
    </row>
    <row r="5" spans="1:16" x14ac:dyDescent="0.25">
      <c r="A5" s="32" t="str">
        <f t="shared" si="0"/>
        <v>seratus Lima puluh  ribu  rupiah</v>
      </c>
      <c r="F5" t="str">
        <f>IF(AND(LEN(A1)=6,VALUE(LEFT(A1,1))&lt;&gt;1),VLOOKUP(VALUE(LEFT(A1,1)),N2:O12,2,FALSE)&amp;" ratus ","seratus ")</f>
        <v xml:space="preserve">seratus </v>
      </c>
      <c r="G5" t="str">
        <f>_xlfn.IFNA(IF(VALUE(MID(A1,2,1))&gt;1,VLOOKUP(VALUE(MID(A1,2,1)),N2:O12,2,FALSE) &amp; " puluh ",IF(VALUE(MID(A1,2,1))=1,VLOOKUP(VALUE(MID(A1,2,2)),N2:O23,2,FALSE),"")),"na")</f>
        <v xml:space="preserve">Lima puluh </v>
      </c>
      <c r="H5" t="str">
        <f>_xlfn.IFNA(IF(AND(VALUE(MID(A1,3,1))&gt;0,VALUE(MID(A1,2,1))&gt;1),VLOOKUP(VALUE(MID(A1,3,1)),N2:O12,2,FALSE)&amp;" ribu ",IF(AND(VALUE(MID(A1,3,1))&gt;1,VALUE(MID(A1,2,1))&lt;&gt;1),VLOOKUP(VALUE(MID(A1,3,1)),N2:O23,2,FALSE)&amp;" ribu ",IF(AND(VALUE(MID(A1,3,1))=1,VALUE(MID(A1,2,1))=0),"seribu "," ribu "))),"")</f>
        <v xml:space="preserve"> ribu </v>
      </c>
      <c r="I5" t="str">
        <f>_xlfn.IFNA(IF(VALUE(MID($A$1,4,1))&lt;&gt;1,VLOOKUP(VALUE(MID($A$1,4,1)),$N$3:$O$23,2,FALSE),"se"),"")</f>
        <v/>
      </c>
      <c r="J5" t="str">
        <f>IF(LEN(I5)&gt;0," ratus ","")</f>
        <v/>
      </c>
      <c r="N5">
        <v>3</v>
      </c>
      <c r="O5" t="s">
        <v>38</v>
      </c>
    </row>
    <row r="6" spans="1:16" ht="60" x14ac:dyDescent="0.25">
      <c r="A6" s="32" t="str">
        <f>E6&amp;F6&amp;G6&amp;H6&amp;I6&amp;J6&amp;" rupiah"</f>
        <v>Empat puluh Lima ribu  rupiah</v>
      </c>
      <c r="G6" t="str">
        <f>_xlfn.IFNA(IF(VALUE(MID(A1,1,1))&gt;1,VLOOKUP(VALUE(MID(A1,1,1)),N2:O12,2,FALSE) &amp; " puluh ",IF(VALUE(MID(A1,1,1))=1,VLOOKUP(VALUE(MID(A1,1,2)),N2:O23,2,FALSE),"")),"na")</f>
        <v xml:space="preserve">Empat puluh </v>
      </c>
      <c r="H6" t="str">
        <f>_xlfn.IFNA(IF(AND(VALUE(MID(A1,2,1))&gt;0,VALUE(MID(A1,1,1))&gt;1),VLOOKUP(VALUE(MID(A1,2,1)),N2:O12,2,FALSE)&amp;" ribu ",IF(AND(VALUE(MID(A1,2,1))&gt;1,VALUE(MID(A1,1,1))&lt;&gt;1),VLOOKUP(VALUE(MID(A1,2,1)),N2:O23,2,FALSE)&amp;" ribu ",IF(AND(VALUE(MID(A1,2,1))=1,VALUE(MID(A1,1,1))=0),"seribu "," ribu "))),"")</f>
        <v xml:space="preserve">Lima ribu </v>
      </c>
      <c r="I6" t="str">
        <f>_xlfn.IFNA(IF(VALUE(MID($A$1,3,1))&lt;&gt;1,VLOOKUP(VALUE(MID($A$1,3,1)),$N$3:$O$23,2,FALSE),"se"),"")</f>
        <v/>
      </c>
      <c r="J6" t="str">
        <f>IF(LEN(I6)&gt;0," ratus ","")</f>
        <v/>
      </c>
      <c r="N6">
        <v>4</v>
      </c>
      <c r="O6" t="s">
        <v>39</v>
      </c>
    </row>
    <row r="7" spans="1:16" x14ac:dyDescent="0.25">
      <c r="N7">
        <v>5</v>
      </c>
      <c r="O7" t="s">
        <v>40</v>
      </c>
    </row>
    <row r="8" spans="1:16" x14ac:dyDescent="0.25">
      <c r="N8">
        <v>6</v>
      </c>
      <c r="O8" t="s">
        <v>41</v>
      </c>
    </row>
    <row r="9" spans="1:16" x14ac:dyDescent="0.25">
      <c r="N9">
        <v>7</v>
      </c>
      <c r="O9" t="s">
        <v>42</v>
      </c>
    </row>
    <row r="10" spans="1:16" x14ac:dyDescent="0.25">
      <c r="N10">
        <v>8</v>
      </c>
      <c r="O10" t="s">
        <v>43</v>
      </c>
    </row>
    <row r="11" spans="1:16" x14ac:dyDescent="0.25">
      <c r="N11">
        <v>9</v>
      </c>
      <c r="O11" t="s">
        <v>44</v>
      </c>
    </row>
    <row r="12" spans="1:16" x14ac:dyDescent="0.25">
      <c r="N12">
        <v>10</v>
      </c>
      <c r="O12" t="s">
        <v>45</v>
      </c>
    </row>
    <row r="13" spans="1:16" x14ac:dyDescent="0.25">
      <c r="N13">
        <v>11</v>
      </c>
      <c r="O13" t="s">
        <v>46</v>
      </c>
    </row>
    <row r="14" spans="1:16" x14ac:dyDescent="0.25">
      <c r="N14">
        <v>12</v>
      </c>
      <c r="O14" t="s">
        <v>47</v>
      </c>
    </row>
    <row r="15" spans="1:16" x14ac:dyDescent="0.25">
      <c r="N15">
        <v>13</v>
      </c>
      <c r="O15" t="s">
        <v>48</v>
      </c>
    </row>
    <row r="16" spans="1:16" x14ac:dyDescent="0.25">
      <c r="N16">
        <v>14</v>
      </c>
      <c r="O16" t="s">
        <v>49</v>
      </c>
    </row>
    <row r="17" spans="14:15" x14ac:dyDescent="0.25">
      <c r="N17">
        <v>15</v>
      </c>
      <c r="O17" t="s">
        <v>50</v>
      </c>
    </row>
    <row r="18" spans="14:15" x14ac:dyDescent="0.25">
      <c r="N18">
        <v>16</v>
      </c>
      <c r="O18" t="s">
        <v>51</v>
      </c>
    </row>
    <row r="19" spans="14:15" x14ac:dyDescent="0.25">
      <c r="N19">
        <v>17</v>
      </c>
      <c r="O19" t="s">
        <v>52</v>
      </c>
    </row>
    <row r="20" spans="14:15" x14ac:dyDescent="0.25">
      <c r="N20">
        <v>18</v>
      </c>
      <c r="O20" t="s">
        <v>53</v>
      </c>
    </row>
    <row r="21" spans="14:15" x14ac:dyDescent="0.25">
      <c r="N21">
        <v>19</v>
      </c>
      <c r="O21" t="s">
        <v>54</v>
      </c>
    </row>
    <row r="22" spans="14:15" x14ac:dyDescent="0.25">
      <c r="N22">
        <v>100</v>
      </c>
      <c r="O22" t="s">
        <v>55</v>
      </c>
    </row>
    <row r="23" spans="14:15" x14ac:dyDescent="0.25">
      <c r="N23">
        <v>1000</v>
      </c>
      <c r="O2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13" sqref="H13:J13"/>
    </sheetView>
  </sheetViews>
  <sheetFormatPr defaultRowHeight="15" x14ac:dyDescent="0.25"/>
  <cols>
    <col min="1" max="1" width="2.42578125" customWidth="1"/>
    <col min="2" max="2" width="21.42578125" customWidth="1"/>
    <col min="3" max="3" width="1.28515625" customWidth="1"/>
    <col min="4" max="5" width="0.85546875" customWidth="1"/>
    <col min="6" max="6" width="8.7109375" customWidth="1"/>
    <col min="7" max="7" width="19.42578125" customWidth="1"/>
    <col min="8" max="8" width="27.140625" customWidth="1"/>
    <col min="10" max="10" width="8.5703125" customWidth="1"/>
  </cols>
  <sheetData>
    <row r="1" spans="1:10" ht="15.75" thickBot="1" x14ac:dyDescent="0.3"/>
    <row r="2" spans="1:10" ht="18" x14ac:dyDescent="0.25">
      <c r="A2" s="1"/>
      <c r="B2" s="33" t="s">
        <v>0</v>
      </c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3"/>
      <c r="B3" s="4"/>
      <c r="C3" s="4"/>
      <c r="D3" s="4"/>
      <c r="E3" s="4"/>
      <c r="F3" s="4"/>
      <c r="G3" s="4"/>
      <c r="H3" s="4"/>
      <c r="I3" s="4"/>
      <c r="J3" s="5"/>
    </row>
    <row r="4" spans="1:10" x14ac:dyDescent="0.25">
      <c r="A4" s="6"/>
      <c r="B4" s="7" t="s">
        <v>1</v>
      </c>
      <c r="C4" s="7" t="s">
        <v>2</v>
      </c>
      <c r="F4" s="7" t="s">
        <v>3</v>
      </c>
      <c r="G4" s="7"/>
      <c r="H4" s="7"/>
      <c r="I4" s="7"/>
      <c r="J4" s="8"/>
    </row>
    <row r="5" spans="1:10" ht="15.75" thickBot="1" x14ac:dyDescent="0.3">
      <c r="A5" s="3"/>
      <c r="B5" s="4"/>
      <c r="C5" s="4"/>
      <c r="D5" s="4"/>
      <c r="E5" s="4"/>
      <c r="F5" s="4"/>
      <c r="G5" s="4"/>
      <c r="H5" s="4"/>
      <c r="I5" s="4"/>
      <c r="J5" s="5"/>
    </row>
    <row r="6" spans="1:10" ht="16.5" thickTop="1" thickBot="1" x14ac:dyDescent="0.3">
      <c r="A6" s="6"/>
      <c r="B6" s="7" t="s">
        <v>4</v>
      </c>
      <c r="C6" s="7" t="s">
        <v>5</v>
      </c>
      <c r="E6" s="9"/>
      <c r="F6" s="10" t="s">
        <v>26</v>
      </c>
      <c r="G6" s="10"/>
      <c r="H6" s="10"/>
      <c r="I6" s="11"/>
      <c r="J6" s="8"/>
    </row>
    <row r="7" spans="1:10" ht="15.75" thickTop="1" x14ac:dyDescent="0.25">
      <c r="A7" s="3"/>
      <c r="B7" s="4"/>
      <c r="C7" s="4"/>
      <c r="D7" s="4"/>
      <c r="E7" s="4"/>
      <c r="F7" s="4"/>
      <c r="G7" s="4"/>
      <c r="H7" s="4"/>
      <c r="I7" s="4"/>
      <c r="J7" s="5"/>
    </row>
    <row r="8" spans="1:10" ht="15.75" x14ac:dyDescent="0.25">
      <c r="A8" s="6"/>
      <c r="B8" s="7" t="s">
        <v>6</v>
      </c>
      <c r="C8" s="12" t="s">
        <v>2</v>
      </c>
      <c r="F8" s="13" t="s">
        <v>10</v>
      </c>
      <c r="G8" s="7"/>
      <c r="H8" s="7"/>
      <c r="I8" s="7"/>
      <c r="J8" s="8"/>
    </row>
    <row r="9" spans="1:10" x14ac:dyDescent="0.25">
      <c r="A9" s="3"/>
      <c r="B9" s="4"/>
      <c r="C9" s="4"/>
      <c r="D9" s="4"/>
      <c r="E9" s="4"/>
      <c r="F9" s="4"/>
      <c r="G9" s="4"/>
      <c r="H9" s="4"/>
      <c r="I9" s="4"/>
      <c r="J9" s="5"/>
    </row>
    <row r="10" spans="1:10" ht="15.75" thickBot="1" x14ac:dyDescent="0.3">
      <c r="A10" s="3"/>
      <c r="B10" s="4"/>
      <c r="C10" s="4"/>
      <c r="D10" s="4"/>
      <c r="E10" s="4"/>
      <c r="F10" s="4"/>
      <c r="G10" s="4"/>
      <c r="H10" s="4"/>
      <c r="I10" s="4"/>
      <c r="J10" s="5"/>
    </row>
    <row r="11" spans="1:10" ht="16.5" thickTop="1" thickBot="1" x14ac:dyDescent="0.3">
      <c r="A11" s="6"/>
      <c r="B11" s="7" t="s">
        <v>7</v>
      </c>
      <c r="C11" s="7" t="s">
        <v>5</v>
      </c>
      <c r="D11" s="7"/>
      <c r="E11" s="9"/>
      <c r="F11" s="10" t="s">
        <v>8</v>
      </c>
      <c r="G11" s="14">
        <v>130000</v>
      </c>
      <c r="H11" s="34"/>
      <c r="I11" s="34"/>
      <c r="J11" s="35"/>
    </row>
    <row r="12" spans="1:10" ht="15.75" thickTop="1" x14ac:dyDescent="0.25">
      <c r="A12" s="6"/>
      <c r="B12" s="7"/>
      <c r="C12" s="7"/>
      <c r="D12" s="24"/>
      <c r="E12" s="24"/>
      <c r="F12" s="7"/>
      <c r="G12" s="16"/>
      <c r="H12" s="22"/>
      <c r="I12" s="22"/>
      <c r="J12" s="23"/>
    </row>
    <row r="13" spans="1:10" x14ac:dyDescent="0.25">
      <c r="A13" s="6"/>
      <c r="B13" s="7"/>
      <c r="C13" s="7"/>
      <c r="D13" s="7"/>
      <c r="E13" s="7"/>
      <c r="F13" s="7"/>
      <c r="G13" s="7"/>
      <c r="H13" s="36" t="s">
        <v>24</v>
      </c>
      <c r="I13" s="36"/>
      <c r="J13" s="37"/>
    </row>
    <row r="14" spans="1:10" x14ac:dyDescent="0.25">
      <c r="A14" s="3"/>
      <c r="B14" s="4"/>
      <c r="C14" s="4"/>
      <c r="D14" s="4"/>
      <c r="E14" s="4"/>
      <c r="F14" s="4"/>
      <c r="G14" s="4"/>
      <c r="H14" s="38" t="s">
        <v>9</v>
      </c>
      <c r="I14" s="38"/>
      <c r="J14" s="39"/>
    </row>
    <row r="15" spans="1:10" x14ac:dyDescent="0.25">
      <c r="A15" s="3"/>
      <c r="B15" s="4"/>
      <c r="C15" s="4"/>
      <c r="D15" s="4"/>
      <c r="E15" s="4"/>
      <c r="F15" s="4"/>
      <c r="G15" s="4"/>
      <c r="H15" s="4"/>
      <c r="I15" s="4"/>
      <c r="J15" s="5"/>
    </row>
    <row r="16" spans="1:10" x14ac:dyDescent="0.25">
      <c r="A16" s="3"/>
      <c r="B16" s="4"/>
      <c r="C16" s="4"/>
      <c r="D16" s="4"/>
      <c r="E16" s="4"/>
      <c r="F16" s="4"/>
      <c r="G16" s="4"/>
      <c r="H16" s="4"/>
      <c r="I16" s="4"/>
      <c r="J16" s="5"/>
    </row>
    <row r="17" spans="1:10" x14ac:dyDescent="0.25">
      <c r="A17" s="3"/>
      <c r="B17" s="4"/>
      <c r="C17" s="4"/>
      <c r="D17" s="4"/>
      <c r="E17" s="4"/>
      <c r="F17" s="4"/>
      <c r="G17" s="4"/>
      <c r="H17" s="4"/>
      <c r="I17" s="4"/>
      <c r="J17" s="5"/>
    </row>
    <row r="18" spans="1:10" x14ac:dyDescent="0.25">
      <c r="A18" s="3"/>
      <c r="B18" s="4"/>
      <c r="C18" s="4"/>
      <c r="D18" s="4"/>
      <c r="E18" s="4"/>
      <c r="F18" s="4"/>
      <c r="G18" s="4"/>
      <c r="H18" s="38" t="s">
        <v>25</v>
      </c>
      <c r="I18" s="38"/>
      <c r="J18" s="39"/>
    </row>
    <row r="19" spans="1:10" ht="15.75" thickBot="1" x14ac:dyDescent="0.3">
      <c r="A19" s="19"/>
      <c r="B19" s="20"/>
      <c r="C19" s="20"/>
      <c r="D19" s="20"/>
      <c r="E19" s="20"/>
      <c r="F19" s="20"/>
      <c r="G19" s="20"/>
      <c r="H19" s="20"/>
      <c r="I19" s="20"/>
      <c r="J19" s="21"/>
    </row>
  </sheetData>
  <mergeCells count="5">
    <mergeCell ref="B2:I2"/>
    <mergeCell ref="H11:J11"/>
    <mergeCell ref="H13:J13"/>
    <mergeCell ref="H14:J14"/>
    <mergeCell ref="H18:J18"/>
  </mergeCells>
  <pageMargins left="0.2" right="0.2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L11" sqref="L11"/>
    </sheetView>
  </sheetViews>
  <sheetFormatPr defaultRowHeight="15" x14ac:dyDescent="0.25"/>
  <cols>
    <col min="1" max="1" width="2.42578125" customWidth="1"/>
    <col min="2" max="2" width="21.42578125" customWidth="1"/>
    <col min="3" max="3" width="1.28515625" customWidth="1"/>
    <col min="4" max="5" width="0.85546875" customWidth="1"/>
    <col min="6" max="6" width="8.7109375" customWidth="1"/>
    <col min="7" max="7" width="19.42578125" customWidth="1"/>
    <col min="8" max="8" width="27.140625" customWidth="1"/>
    <col min="10" max="10" width="8.5703125" customWidth="1"/>
  </cols>
  <sheetData>
    <row r="1" spans="1:10" ht="15.75" thickBot="1" x14ac:dyDescent="0.3"/>
    <row r="2" spans="1:10" ht="18" x14ac:dyDescent="0.25">
      <c r="A2" s="1"/>
      <c r="B2" s="33" t="s">
        <v>0</v>
      </c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3"/>
      <c r="B3" s="4"/>
      <c r="C3" s="4"/>
      <c r="D3" s="4"/>
      <c r="E3" s="4"/>
      <c r="F3" s="4"/>
      <c r="G3" s="4"/>
      <c r="H3" s="4"/>
      <c r="I3" s="4"/>
      <c r="J3" s="5"/>
    </row>
    <row r="4" spans="1:10" x14ac:dyDescent="0.25">
      <c r="A4" s="6"/>
      <c r="B4" s="7" t="s">
        <v>1</v>
      </c>
      <c r="C4" s="7" t="s">
        <v>2</v>
      </c>
      <c r="F4" s="7" t="s">
        <v>3</v>
      </c>
      <c r="G4" s="7"/>
      <c r="H4" s="7"/>
      <c r="I4" s="7"/>
      <c r="J4" s="8"/>
    </row>
    <row r="5" spans="1:10" ht="15.75" thickBot="1" x14ac:dyDescent="0.3">
      <c r="A5" s="3"/>
      <c r="B5" s="4"/>
      <c r="C5" s="4"/>
      <c r="D5" s="4"/>
      <c r="E5" s="4"/>
      <c r="F5" s="4"/>
      <c r="G5" s="4"/>
      <c r="H5" s="4"/>
      <c r="I5" s="4"/>
      <c r="J5" s="5"/>
    </row>
    <row r="6" spans="1:10" ht="16.5" thickTop="1" thickBot="1" x14ac:dyDescent="0.3">
      <c r="A6" s="6"/>
      <c r="B6" s="7" t="s">
        <v>4</v>
      </c>
      <c r="C6" s="7" t="s">
        <v>5</v>
      </c>
      <c r="E6" s="9"/>
      <c r="F6" s="10" t="s">
        <v>20</v>
      </c>
      <c r="G6" s="10"/>
      <c r="H6" s="10"/>
      <c r="I6" s="11"/>
      <c r="J6" s="8"/>
    </row>
    <row r="7" spans="1:10" ht="15.75" thickTop="1" x14ac:dyDescent="0.25">
      <c r="A7" s="3"/>
      <c r="B7" s="4"/>
      <c r="C7" s="4"/>
      <c r="D7" s="4"/>
      <c r="E7" s="4"/>
      <c r="F7" s="4"/>
      <c r="G7" s="4"/>
      <c r="H7" s="4"/>
      <c r="I7" s="4"/>
      <c r="J7" s="5"/>
    </row>
    <row r="8" spans="1:10" ht="15.75" x14ac:dyDescent="0.25">
      <c r="A8" s="6"/>
      <c r="B8" s="7" t="s">
        <v>6</v>
      </c>
      <c r="C8" s="12" t="s">
        <v>2</v>
      </c>
      <c r="F8" s="13" t="s">
        <v>21</v>
      </c>
      <c r="G8" s="7"/>
      <c r="H8" s="7"/>
      <c r="I8" s="7"/>
      <c r="J8" s="8"/>
    </row>
    <row r="9" spans="1:10" x14ac:dyDescent="0.25">
      <c r="A9" s="3"/>
      <c r="B9" s="4"/>
      <c r="C9" s="4"/>
      <c r="D9" s="4"/>
      <c r="E9" s="4"/>
      <c r="F9" s="4"/>
      <c r="G9" s="4"/>
      <c r="H9" s="4"/>
      <c r="I9" s="4"/>
      <c r="J9" s="5"/>
    </row>
    <row r="10" spans="1:10" ht="15.75" thickBot="1" x14ac:dyDescent="0.3">
      <c r="A10" s="3"/>
      <c r="B10" s="4"/>
      <c r="C10" s="4"/>
      <c r="D10" s="4"/>
      <c r="E10" s="4"/>
      <c r="F10" s="4"/>
      <c r="G10" s="4"/>
      <c r="H10" s="4"/>
      <c r="I10" s="4"/>
      <c r="J10" s="5"/>
    </row>
    <row r="11" spans="1:10" ht="16.5" thickTop="1" thickBot="1" x14ac:dyDescent="0.3">
      <c r="A11" s="6"/>
      <c r="B11" s="7" t="s">
        <v>7</v>
      </c>
      <c r="C11" s="7" t="s">
        <v>5</v>
      </c>
      <c r="D11" s="7"/>
      <c r="E11" s="9"/>
      <c r="F11" s="10" t="s">
        <v>8</v>
      </c>
      <c r="G11" s="14">
        <v>1000000</v>
      </c>
      <c r="H11" s="34"/>
      <c r="I11" s="34"/>
      <c r="J11" s="35"/>
    </row>
    <row r="12" spans="1:10" ht="15.75" thickTop="1" x14ac:dyDescent="0.25">
      <c r="A12" s="6"/>
      <c r="B12" s="7"/>
      <c r="C12" s="7"/>
      <c r="D12" s="27"/>
      <c r="E12" s="27"/>
      <c r="F12" s="7"/>
      <c r="G12" s="16"/>
      <c r="H12" s="25"/>
      <c r="I12" s="25"/>
      <c r="J12" s="26"/>
    </row>
    <row r="13" spans="1:10" x14ac:dyDescent="0.25">
      <c r="A13" s="6"/>
      <c r="B13" s="7"/>
      <c r="C13" s="7"/>
      <c r="D13" s="7"/>
      <c r="E13" s="7"/>
      <c r="F13" s="7"/>
      <c r="G13" s="7"/>
      <c r="H13" s="36" t="s">
        <v>22</v>
      </c>
      <c r="I13" s="36"/>
      <c r="J13" s="37"/>
    </row>
    <row r="14" spans="1:10" x14ac:dyDescent="0.25">
      <c r="A14" s="3"/>
      <c r="B14" s="4"/>
      <c r="C14" s="4"/>
      <c r="D14" s="4"/>
      <c r="E14" s="4"/>
      <c r="F14" s="4"/>
      <c r="G14" s="4"/>
      <c r="H14" s="38" t="s">
        <v>9</v>
      </c>
      <c r="I14" s="38"/>
      <c r="J14" s="39"/>
    </row>
    <row r="15" spans="1:10" x14ac:dyDescent="0.25">
      <c r="A15" s="3"/>
      <c r="B15" s="4"/>
      <c r="C15" s="4"/>
      <c r="D15" s="4"/>
      <c r="E15" s="4"/>
      <c r="F15" s="4"/>
      <c r="G15" s="4"/>
      <c r="H15" s="4"/>
      <c r="I15" s="4"/>
      <c r="J15" s="5"/>
    </row>
    <row r="16" spans="1:10" x14ac:dyDescent="0.25">
      <c r="A16" s="3"/>
      <c r="B16" s="4"/>
      <c r="C16" s="4"/>
      <c r="D16" s="4"/>
      <c r="E16" s="4"/>
      <c r="F16" s="4"/>
      <c r="G16" s="4"/>
      <c r="H16" s="4"/>
      <c r="I16" s="4"/>
      <c r="J16" s="5"/>
    </row>
    <row r="17" spans="1:10" x14ac:dyDescent="0.25">
      <c r="A17" s="3"/>
      <c r="B17" s="4"/>
      <c r="C17" s="4"/>
      <c r="D17" s="4"/>
      <c r="E17" s="4"/>
      <c r="F17" s="4"/>
      <c r="G17" s="4"/>
      <c r="H17" s="4"/>
      <c r="I17" s="4"/>
      <c r="J17" s="5"/>
    </row>
    <row r="18" spans="1:10" x14ac:dyDescent="0.25">
      <c r="A18" s="3"/>
      <c r="B18" s="4"/>
      <c r="C18" s="4"/>
      <c r="D18" s="4"/>
      <c r="E18" s="4"/>
      <c r="F18" s="4"/>
      <c r="G18" s="4"/>
      <c r="H18" s="38" t="s">
        <v>23</v>
      </c>
      <c r="I18" s="38"/>
      <c r="J18" s="39"/>
    </row>
    <row r="19" spans="1:10" ht="15.75" thickBot="1" x14ac:dyDescent="0.3">
      <c r="A19" s="19"/>
      <c r="B19" s="20"/>
      <c r="C19" s="20"/>
      <c r="D19" s="20"/>
      <c r="E19" s="20"/>
      <c r="F19" s="20"/>
      <c r="G19" s="20"/>
      <c r="H19" s="20"/>
      <c r="I19" s="20"/>
      <c r="J19" s="21"/>
    </row>
  </sheetData>
  <mergeCells count="5">
    <mergeCell ref="B2:I2"/>
    <mergeCell ref="H11:J11"/>
    <mergeCell ref="H13:J13"/>
    <mergeCell ref="H14:J14"/>
    <mergeCell ref="H18:J18"/>
  </mergeCells>
  <pageMargins left="0.2" right="0.2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19" sqref="H19"/>
    </sheetView>
  </sheetViews>
  <sheetFormatPr defaultRowHeight="15" x14ac:dyDescent="0.25"/>
  <cols>
    <col min="1" max="1" width="2.42578125" customWidth="1"/>
    <col min="2" max="2" width="21.42578125" customWidth="1"/>
    <col min="3" max="3" width="1.28515625" customWidth="1"/>
    <col min="4" max="5" width="0.85546875" customWidth="1"/>
    <col min="6" max="6" width="8.7109375" customWidth="1"/>
    <col min="7" max="7" width="19.42578125" customWidth="1"/>
    <col min="8" max="8" width="27.140625" customWidth="1"/>
    <col min="10" max="10" width="8.5703125" customWidth="1"/>
  </cols>
  <sheetData>
    <row r="1" spans="1:10" ht="15.75" thickBot="1" x14ac:dyDescent="0.3"/>
    <row r="2" spans="1:10" ht="18" x14ac:dyDescent="0.25">
      <c r="A2" s="1"/>
      <c r="B2" s="33" t="s">
        <v>0</v>
      </c>
      <c r="C2" s="33"/>
      <c r="D2" s="33"/>
      <c r="E2" s="33"/>
      <c r="F2" s="33"/>
      <c r="G2" s="33"/>
      <c r="H2" s="33"/>
      <c r="I2" s="33"/>
      <c r="J2" s="2"/>
    </row>
    <row r="3" spans="1:10" x14ac:dyDescent="0.25">
      <c r="A3" s="3"/>
      <c r="B3" s="4"/>
      <c r="C3" s="4"/>
      <c r="D3" s="4"/>
      <c r="E3" s="4"/>
      <c r="F3" s="4"/>
      <c r="G3" s="4"/>
      <c r="H3" s="4"/>
      <c r="I3" s="4"/>
      <c r="J3" s="5"/>
    </row>
    <row r="4" spans="1:10" x14ac:dyDescent="0.25">
      <c r="A4" s="6"/>
      <c r="B4" s="7" t="s">
        <v>1</v>
      </c>
      <c r="C4" s="7" t="s">
        <v>2</v>
      </c>
      <c r="F4" s="7" t="s">
        <v>3</v>
      </c>
      <c r="G4" s="7"/>
      <c r="H4" s="7"/>
      <c r="I4" s="7"/>
      <c r="J4" s="8"/>
    </row>
    <row r="5" spans="1:10" ht="15.75" thickBot="1" x14ac:dyDescent="0.3">
      <c r="A5" s="3"/>
      <c r="B5" s="4"/>
      <c r="C5" s="4"/>
      <c r="D5" s="4"/>
      <c r="E5" s="4"/>
      <c r="F5" s="4"/>
      <c r="G5" s="4"/>
      <c r="H5" s="4"/>
      <c r="I5" s="4"/>
      <c r="J5" s="5"/>
    </row>
    <row r="6" spans="1:10" ht="16.5" thickTop="1" thickBot="1" x14ac:dyDescent="0.3">
      <c r="A6" s="6"/>
      <c r="B6" s="7" t="s">
        <v>4</v>
      </c>
      <c r="C6" s="7" t="s">
        <v>5</v>
      </c>
      <c r="E6" s="9"/>
      <c r="F6" s="10" t="s">
        <v>11</v>
      </c>
      <c r="G6" s="10"/>
      <c r="H6" s="10"/>
      <c r="I6" s="11"/>
      <c r="J6" s="8"/>
    </row>
    <row r="7" spans="1:10" ht="15.75" thickTop="1" x14ac:dyDescent="0.25">
      <c r="A7" s="3"/>
      <c r="B7" s="4"/>
      <c r="C7" s="4"/>
      <c r="D7" s="4"/>
      <c r="E7" s="4"/>
      <c r="F7" s="4"/>
      <c r="G7" s="4"/>
      <c r="H7" s="4"/>
      <c r="I7" s="4"/>
      <c r="J7" s="5"/>
    </row>
    <row r="8" spans="1:10" ht="15.75" x14ac:dyDescent="0.25">
      <c r="A8" s="6"/>
      <c r="B8" s="7" t="s">
        <v>6</v>
      </c>
      <c r="C8" s="12" t="s">
        <v>2</v>
      </c>
      <c r="F8" s="13" t="s">
        <v>12</v>
      </c>
      <c r="G8" s="7"/>
      <c r="H8" s="7"/>
      <c r="I8" s="7"/>
      <c r="J8" s="8"/>
    </row>
    <row r="9" spans="1:10" x14ac:dyDescent="0.25">
      <c r="A9" s="3"/>
      <c r="B9" s="4"/>
      <c r="C9" s="4"/>
      <c r="D9" s="4"/>
      <c r="E9" s="4"/>
      <c r="F9" s="4" t="s">
        <v>13</v>
      </c>
      <c r="G9" s="4"/>
      <c r="H9" s="4"/>
      <c r="I9" s="4"/>
      <c r="J9" s="5"/>
    </row>
    <row r="10" spans="1:10" ht="15.75" thickBot="1" x14ac:dyDescent="0.3">
      <c r="A10" s="3"/>
      <c r="B10" s="4"/>
      <c r="C10" s="4"/>
      <c r="D10" s="4"/>
      <c r="E10" s="4"/>
      <c r="F10" s="4"/>
      <c r="G10" s="4"/>
      <c r="H10" s="4"/>
      <c r="I10" s="4"/>
      <c r="J10" s="5"/>
    </row>
    <row r="11" spans="1:10" ht="16.5" thickTop="1" thickBot="1" x14ac:dyDescent="0.3">
      <c r="A11" s="6"/>
      <c r="B11" s="7" t="s">
        <v>7</v>
      </c>
      <c r="C11" s="7" t="s">
        <v>5</v>
      </c>
      <c r="D11" s="7"/>
      <c r="E11" s="9"/>
      <c r="F11" s="10" t="s">
        <v>8</v>
      </c>
      <c r="G11" s="14">
        <v>1452000</v>
      </c>
      <c r="H11" s="34"/>
      <c r="I11" s="34"/>
      <c r="J11" s="35"/>
    </row>
    <row r="12" spans="1:10" ht="15.75" thickTop="1" x14ac:dyDescent="0.25">
      <c r="A12" s="6"/>
      <c r="B12" s="7"/>
      <c r="C12" s="7"/>
      <c r="D12" s="30"/>
      <c r="E12" s="30"/>
      <c r="F12" s="7"/>
      <c r="G12" s="16"/>
      <c r="H12" s="28"/>
      <c r="I12" s="28"/>
      <c r="J12" s="29"/>
    </row>
    <row r="13" spans="1:10" x14ac:dyDescent="0.25">
      <c r="A13" s="6"/>
      <c r="B13" s="7"/>
      <c r="C13" s="7"/>
      <c r="D13" s="7"/>
      <c r="E13" s="7"/>
      <c r="F13" s="7"/>
      <c r="G13" s="7"/>
      <c r="H13" s="36" t="s">
        <v>14</v>
      </c>
      <c r="I13" s="36"/>
      <c r="J13" s="37"/>
    </row>
    <row r="14" spans="1:10" x14ac:dyDescent="0.25">
      <c r="A14" s="3"/>
      <c r="B14" s="4"/>
      <c r="C14" s="4"/>
      <c r="D14" s="4"/>
      <c r="E14" s="4"/>
      <c r="F14" s="4"/>
      <c r="G14" s="4"/>
      <c r="H14" s="38" t="s">
        <v>9</v>
      </c>
      <c r="I14" s="38"/>
      <c r="J14" s="39"/>
    </row>
    <row r="15" spans="1:10" x14ac:dyDescent="0.25">
      <c r="A15" s="3"/>
      <c r="B15" s="4"/>
      <c r="C15" s="4"/>
      <c r="D15" s="4"/>
      <c r="E15" s="4"/>
      <c r="F15" s="4"/>
      <c r="G15" s="4"/>
      <c r="H15" s="4"/>
      <c r="I15" s="4"/>
      <c r="J15" s="5"/>
    </row>
    <row r="16" spans="1:10" x14ac:dyDescent="0.25">
      <c r="A16" s="3"/>
      <c r="B16" s="4"/>
      <c r="C16" s="4"/>
      <c r="D16" s="4"/>
      <c r="E16" s="4"/>
      <c r="F16" s="4"/>
      <c r="G16" s="4"/>
      <c r="H16" s="4"/>
      <c r="I16" s="4"/>
      <c r="J16" s="5"/>
    </row>
    <row r="17" spans="1:10" x14ac:dyDescent="0.25">
      <c r="A17" s="3"/>
      <c r="B17" s="4"/>
      <c r="C17" s="4"/>
      <c r="D17" s="4"/>
      <c r="E17" s="4"/>
      <c r="F17" s="4"/>
      <c r="G17" s="4"/>
      <c r="H17" s="4"/>
      <c r="I17" s="4"/>
      <c r="J17" s="5"/>
    </row>
    <row r="18" spans="1:10" x14ac:dyDescent="0.25">
      <c r="A18" s="3"/>
      <c r="B18" s="4"/>
      <c r="C18" s="4"/>
      <c r="D18" s="4"/>
      <c r="E18" s="4"/>
      <c r="F18" s="4"/>
      <c r="G18" s="4"/>
      <c r="H18" s="38" t="s">
        <v>15</v>
      </c>
      <c r="I18" s="38"/>
      <c r="J18" s="39"/>
    </row>
    <row r="19" spans="1:10" ht="15.75" thickBot="1" x14ac:dyDescent="0.3">
      <c r="A19" s="19"/>
      <c r="B19" s="20"/>
      <c r="C19" s="20"/>
      <c r="D19" s="20"/>
      <c r="E19" s="20"/>
      <c r="F19" s="20"/>
      <c r="G19" s="20"/>
      <c r="H19" s="20"/>
      <c r="I19" s="20"/>
      <c r="J19" s="21"/>
    </row>
  </sheetData>
  <mergeCells count="5">
    <mergeCell ref="B2:I2"/>
    <mergeCell ref="H11:J11"/>
    <mergeCell ref="H13:J13"/>
    <mergeCell ref="H14:J14"/>
    <mergeCell ref="H18:J18"/>
  </mergeCells>
  <pageMargins left="0.2" right="0.2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Meals Allowances</vt:lpstr>
      <vt:lpstr>db</vt:lpstr>
      <vt:lpstr>Shipping COst</vt:lpstr>
      <vt:lpstr>Etc</vt:lpstr>
      <vt:lpstr>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alvia fadliana</dc:creator>
  <cp:lastModifiedBy>Eko Rioeh</cp:lastModifiedBy>
  <cp:lastPrinted>2018-11-08T06:38:50Z</cp:lastPrinted>
  <dcterms:created xsi:type="dcterms:W3CDTF">2018-10-18T06:30:45Z</dcterms:created>
  <dcterms:modified xsi:type="dcterms:W3CDTF">2018-11-12T05:25:05Z</dcterms:modified>
</cp:coreProperties>
</file>